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8FFFDD-A957-44CA-AD97-5B8636D961D8}" xr6:coauthVersionLast="47" xr6:coauthVersionMax="47" xr10:uidLastSave="{00000000-0000-0000-0000-000000000000}"/>
  <bookViews>
    <workbookView xWindow="-120" yWindow="-120" windowWidth="38640" windowHeight="15720" tabRatio="815" activeTab="1"/>
  </bookViews>
  <sheets>
    <sheet name="1998 Charts" sheetId="21" r:id="rId1"/>
    <sheet name="1999 Charts" sheetId="22" r:id="rId2"/>
    <sheet name="2000 Charts" sheetId="23" r:id="rId3"/>
    <sheet name="2001 Charts" sheetId="24" r:id="rId4"/>
    <sheet name="vol data" sheetId="4" r:id="rId5"/>
  </sheets>
  <externalReferences>
    <externalReference r:id="rId6"/>
  </externalReferences>
  <definedNames>
    <definedName name="Date">#REF!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G5" i="4"/>
  <c r="K5" i="4"/>
  <c r="O5" i="4"/>
  <c r="C6" i="4"/>
  <c r="G6" i="4"/>
  <c r="H6" i="4"/>
  <c r="K6" i="4"/>
  <c r="O6" i="4"/>
  <c r="C7" i="4"/>
  <c r="G7" i="4"/>
  <c r="K7" i="4"/>
  <c r="O7" i="4"/>
  <c r="C8" i="4"/>
  <c r="G8" i="4"/>
  <c r="K8" i="4"/>
  <c r="O8" i="4"/>
  <c r="C9" i="4"/>
  <c r="G9" i="4"/>
  <c r="K9" i="4"/>
  <c r="O9" i="4"/>
  <c r="C10" i="4"/>
  <c r="G10" i="4"/>
  <c r="K10" i="4"/>
  <c r="O10" i="4"/>
  <c r="C11" i="4"/>
  <c r="G11" i="4"/>
  <c r="K11" i="4"/>
  <c r="O11" i="4"/>
  <c r="C12" i="4"/>
  <c r="G12" i="4"/>
  <c r="K12" i="4"/>
  <c r="O12" i="4"/>
  <c r="C13" i="4"/>
  <c r="G13" i="4"/>
  <c r="K13" i="4"/>
  <c r="O13" i="4"/>
  <c r="C14" i="4"/>
  <c r="G14" i="4"/>
  <c r="K14" i="4"/>
  <c r="O14" i="4"/>
  <c r="C15" i="4"/>
  <c r="G15" i="4"/>
  <c r="K15" i="4"/>
  <c r="O15" i="4"/>
  <c r="C16" i="4"/>
  <c r="G16" i="4"/>
  <c r="K16" i="4"/>
  <c r="O16" i="4"/>
  <c r="C17" i="4"/>
  <c r="G17" i="4"/>
  <c r="K17" i="4"/>
  <c r="O17" i="4"/>
  <c r="C18" i="4"/>
  <c r="G18" i="4"/>
  <c r="K18" i="4"/>
  <c r="O18" i="4"/>
  <c r="C19" i="4"/>
  <c r="G19" i="4"/>
  <c r="K19" i="4"/>
  <c r="O19" i="4"/>
  <c r="C20" i="4"/>
  <c r="G20" i="4"/>
  <c r="K20" i="4"/>
  <c r="O20" i="4"/>
  <c r="C21" i="4"/>
  <c r="G21" i="4"/>
  <c r="K21" i="4"/>
  <c r="O21" i="4"/>
  <c r="C22" i="4"/>
  <c r="G22" i="4"/>
  <c r="K22" i="4"/>
  <c r="O22" i="4"/>
  <c r="C23" i="4"/>
  <c r="G23" i="4"/>
  <c r="K23" i="4"/>
  <c r="O23" i="4"/>
  <c r="C24" i="4"/>
  <c r="G24" i="4"/>
  <c r="K24" i="4"/>
  <c r="O24" i="4"/>
  <c r="C25" i="4"/>
  <c r="D25" i="4"/>
  <c r="E25" i="4"/>
  <c r="G25" i="4"/>
  <c r="H25" i="4"/>
  <c r="I25" i="4"/>
  <c r="K25" i="4"/>
  <c r="L25" i="4"/>
  <c r="M25" i="4"/>
  <c r="O25" i="4"/>
  <c r="P25" i="4"/>
  <c r="Q25" i="4"/>
  <c r="C26" i="4"/>
  <c r="D26" i="4"/>
  <c r="E26" i="4"/>
  <c r="G26" i="4"/>
  <c r="H26" i="4"/>
  <c r="I26" i="4"/>
  <c r="K26" i="4"/>
  <c r="L26" i="4"/>
  <c r="M26" i="4"/>
  <c r="O26" i="4"/>
  <c r="P26" i="4"/>
  <c r="Q26" i="4"/>
  <c r="C27" i="4"/>
  <c r="D27" i="4"/>
  <c r="E27" i="4"/>
  <c r="G27" i="4"/>
  <c r="H27" i="4"/>
  <c r="I27" i="4"/>
  <c r="K27" i="4"/>
  <c r="L27" i="4"/>
  <c r="M27" i="4"/>
  <c r="O27" i="4"/>
  <c r="P27" i="4"/>
  <c r="Q27" i="4"/>
  <c r="C28" i="4"/>
  <c r="D28" i="4"/>
  <c r="E28" i="4"/>
  <c r="G28" i="4"/>
  <c r="H28" i="4"/>
  <c r="I28" i="4"/>
  <c r="K28" i="4"/>
  <c r="L28" i="4"/>
  <c r="M28" i="4"/>
  <c r="O28" i="4"/>
  <c r="P28" i="4"/>
  <c r="Q28" i="4"/>
  <c r="C29" i="4"/>
  <c r="D29" i="4"/>
  <c r="E29" i="4"/>
  <c r="G29" i="4"/>
  <c r="H29" i="4"/>
  <c r="I29" i="4"/>
  <c r="K29" i="4"/>
  <c r="L29" i="4"/>
  <c r="M29" i="4"/>
  <c r="O29" i="4"/>
  <c r="P29" i="4"/>
  <c r="Q29" i="4"/>
  <c r="C30" i="4"/>
  <c r="D30" i="4"/>
  <c r="E30" i="4"/>
  <c r="G30" i="4"/>
  <c r="H30" i="4"/>
  <c r="I30" i="4"/>
  <c r="K30" i="4"/>
  <c r="L30" i="4"/>
  <c r="M30" i="4"/>
  <c r="O30" i="4"/>
  <c r="P30" i="4"/>
  <c r="Q30" i="4"/>
  <c r="C31" i="4"/>
  <c r="D31" i="4"/>
  <c r="E31" i="4"/>
  <c r="G31" i="4"/>
  <c r="H31" i="4"/>
  <c r="I31" i="4"/>
  <c r="K31" i="4"/>
  <c r="L31" i="4"/>
  <c r="M31" i="4"/>
  <c r="O31" i="4"/>
  <c r="P31" i="4"/>
  <c r="Q31" i="4"/>
  <c r="C32" i="4"/>
  <c r="D32" i="4"/>
  <c r="E32" i="4"/>
  <c r="G32" i="4"/>
  <c r="H32" i="4"/>
  <c r="I32" i="4"/>
  <c r="K32" i="4"/>
  <c r="L32" i="4"/>
  <c r="M32" i="4"/>
  <c r="O32" i="4"/>
  <c r="P32" i="4"/>
  <c r="Q32" i="4"/>
  <c r="C33" i="4"/>
  <c r="D33" i="4"/>
  <c r="E33" i="4"/>
  <c r="G33" i="4"/>
  <c r="H33" i="4"/>
  <c r="I33" i="4"/>
  <c r="K33" i="4"/>
  <c r="L33" i="4"/>
  <c r="M33" i="4"/>
  <c r="O33" i="4"/>
  <c r="P33" i="4"/>
  <c r="Q33" i="4"/>
  <c r="C34" i="4"/>
  <c r="D34" i="4"/>
  <c r="E34" i="4"/>
  <c r="G34" i="4"/>
  <c r="H34" i="4"/>
  <c r="I34" i="4"/>
  <c r="K34" i="4"/>
  <c r="L34" i="4"/>
  <c r="M34" i="4"/>
  <c r="O34" i="4"/>
  <c r="P34" i="4"/>
  <c r="Q34" i="4"/>
  <c r="C35" i="4"/>
  <c r="D35" i="4"/>
  <c r="E35" i="4"/>
  <c r="G35" i="4"/>
  <c r="H35" i="4"/>
  <c r="I35" i="4"/>
  <c r="K35" i="4"/>
  <c r="L35" i="4"/>
  <c r="M35" i="4"/>
  <c r="O35" i="4"/>
  <c r="P35" i="4"/>
  <c r="Q35" i="4"/>
  <c r="C36" i="4"/>
  <c r="D36" i="4"/>
  <c r="E36" i="4"/>
  <c r="G36" i="4"/>
  <c r="H36" i="4"/>
  <c r="I36" i="4"/>
  <c r="K36" i="4"/>
  <c r="L36" i="4"/>
  <c r="M36" i="4"/>
  <c r="O36" i="4"/>
  <c r="P36" i="4"/>
  <c r="Q36" i="4"/>
  <c r="C37" i="4"/>
  <c r="D37" i="4"/>
  <c r="E37" i="4"/>
  <c r="G37" i="4"/>
  <c r="H37" i="4"/>
  <c r="I37" i="4"/>
  <c r="K37" i="4"/>
  <c r="L37" i="4"/>
  <c r="M37" i="4"/>
  <c r="O37" i="4"/>
  <c r="P37" i="4"/>
  <c r="Q37" i="4"/>
  <c r="C38" i="4"/>
  <c r="D38" i="4"/>
  <c r="E38" i="4"/>
  <c r="G38" i="4"/>
  <c r="H38" i="4"/>
  <c r="I38" i="4"/>
  <c r="K38" i="4"/>
  <c r="L38" i="4"/>
  <c r="M38" i="4"/>
  <c r="O38" i="4"/>
  <c r="P38" i="4"/>
  <c r="Q38" i="4"/>
  <c r="C39" i="4"/>
  <c r="D39" i="4"/>
  <c r="E39" i="4"/>
  <c r="G39" i="4"/>
  <c r="H39" i="4"/>
  <c r="I39" i="4"/>
  <c r="K39" i="4"/>
  <c r="L39" i="4"/>
  <c r="M39" i="4"/>
  <c r="O39" i="4"/>
  <c r="P39" i="4"/>
  <c r="Q39" i="4"/>
  <c r="C40" i="4"/>
  <c r="D40" i="4"/>
  <c r="E40" i="4"/>
  <c r="G40" i="4"/>
  <c r="H40" i="4"/>
  <c r="I40" i="4"/>
  <c r="K40" i="4"/>
  <c r="L40" i="4"/>
  <c r="M40" i="4"/>
  <c r="O40" i="4"/>
  <c r="P40" i="4"/>
  <c r="Q40" i="4"/>
  <c r="C41" i="4"/>
  <c r="D41" i="4"/>
  <c r="E41" i="4"/>
  <c r="G41" i="4"/>
  <c r="H41" i="4"/>
  <c r="I41" i="4"/>
  <c r="K41" i="4"/>
  <c r="L41" i="4"/>
  <c r="M41" i="4"/>
  <c r="O41" i="4"/>
  <c r="P41" i="4"/>
  <c r="Q41" i="4"/>
  <c r="C42" i="4"/>
  <c r="D42" i="4"/>
  <c r="E42" i="4"/>
  <c r="G42" i="4"/>
  <c r="H42" i="4"/>
  <c r="I42" i="4"/>
  <c r="K42" i="4"/>
  <c r="L42" i="4"/>
  <c r="M42" i="4"/>
  <c r="O42" i="4"/>
  <c r="P42" i="4"/>
  <c r="Q42" i="4"/>
  <c r="C43" i="4"/>
  <c r="D43" i="4"/>
  <c r="E43" i="4"/>
  <c r="G43" i="4"/>
  <c r="H43" i="4"/>
  <c r="I43" i="4"/>
  <c r="K43" i="4"/>
  <c r="L43" i="4"/>
  <c r="M43" i="4"/>
  <c r="O43" i="4"/>
  <c r="P43" i="4"/>
  <c r="Q43" i="4"/>
  <c r="C44" i="4"/>
  <c r="D44" i="4"/>
  <c r="E44" i="4"/>
  <c r="G44" i="4"/>
  <c r="H44" i="4"/>
  <c r="I44" i="4"/>
  <c r="K44" i="4"/>
  <c r="L44" i="4"/>
  <c r="M44" i="4"/>
  <c r="O44" i="4"/>
  <c r="P44" i="4"/>
  <c r="Q44" i="4"/>
  <c r="C45" i="4"/>
  <c r="D45" i="4"/>
  <c r="E45" i="4"/>
  <c r="G45" i="4"/>
  <c r="H45" i="4"/>
  <c r="I45" i="4"/>
  <c r="K45" i="4"/>
  <c r="L45" i="4"/>
  <c r="M45" i="4"/>
  <c r="O45" i="4"/>
  <c r="P45" i="4"/>
  <c r="Q45" i="4"/>
  <c r="C46" i="4"/>
  <c r="D46" i="4"/>
  <c r="E46" i="4"/>
  <c r="G46" i="4"/>
  <c r="H46" i="4"/>
  <c r="I46" i="4"/>
  <c r="K46" i="4"/>
  <c r="L46" i="4"/>
  <c r="M46" i="4"/>
  <c r="O46" i="4"/>
  <c r="P46" i="4"/>
  <c r="Q46" i="4"/>
  <c r="C47" i="4"/>
  <c r="D47" i="4"/>
  <c r="E47" i="4"/>
  <c r="G47" i="4"/>
  <c r="H47" i="4"/>
  <c r="I47" i="4"/>
  <c r="K47" i="4"/>
  <c r="L47" i="4"/>
  <c r="M47" i="4"/>
  <c r="O47" i="4"/>
  <c r="P47" i="4"/>
  <c r="Q47" i="4"/>
  <c r="C48" i="4"/>
  <c r="D48" i="4"/>
  <c r="E48" i="4"/>
  <c r="G48" i="4"/>
  <c r="H48" i="4"/>
  <c r="I48" i="4"/>
  <c r="K48" i="4"/>
  <c r="L48" i="4"/>
  <c r="M48" i="4"/>
  <c r="O48" i="4"/>
  <c r="P48" i="4"/>
  <c r="Q48" i="4"/>
  <c r="C49" i="4"/>
  <c r="D49" i="4"/>
  <c r="E49" i="4"/>
  <c r="G49" i="4"/>
  <c r="H49" i="4"/>
  <c r="I49" i="4"/>
  <c r="K49" i="4"/>
  <c r="L49" i="4"/>
  <c r="M49" i="4"/>
  <c r="O49" i="4"/>
  <c r="P49" i="4"/>
  <c r="Q49" i="4"/>
  <c r="C50" i="4"/>
  <c r="D50" i="4"/>
  <c r="E50" i="4"/>
  <c r="G50" i="4"/>
  <c r="H50" i="4"/>
  <c r="I50" i="4"/>
  <c r="K50" i="4"/>
  <c r="L50" i="4"/>
  <c r="M50" i="4"/>
  <c r="O50" i="4"/>
  <c r="P50" i="4"/>
  <c r="Q50" i="4"/>
  <c r="C51" i="4"/>
  <c r="D51" i="4"/>
  <c r="E51" i="4"/>
  <c r="G51" i="4"/>
  <c r="H51" i="4"/>
  <c r="I51" i="4"/>
  <c r="K51" i="4"/>
  <c r="L51" i="4"/>
  <c r="M51" i="4"/>
  <c r="O51" i="4"/>
  <c r="P51" i="4"/>
  <c r="Q51" i="4"/>
  <c r="C52" i="4"/>
  <c r="D52" i="4"/>
  <c r="E52" i="4"/>
  <c r="G52" i="4"/>
  <c r="H52" i="4"/>
  <c r="I52" i="4"/>
  <c r="K52" i="4"/>
  <c r="L52" i="4"/>
  <c r="M52" i="4"/>
  <c r="O52" i="4"/>
  <c r="P52" i="4"/>
  <c r="Q52" i="4"/>
  <c r="C53" i="4"/>
  <c r="D53" i="4"/>
  <c r="E53" i="4"/>
  <c r="G53" i="4"/>
  <c r="H53" i="4"/>
  <c r="I53" i="4"/>
  <c r="K53" i="4"/>
  <c r="L53" i="4"/>
  <c r="M53" i="4"/>
  <c r="O53" i="4"/>
  <c r="P53" i="4"/>
  <c r="Q53" i="4"/>
  <c r="C54" i="4"/>
  <c r="D54" i="4"/>
  <c r="E54" i="4"/>
  <c r="G54" i="4"/>
  <c r="H54" i="4"/>
  <c r="I54" i="4"/>
  <c r="K54" i="4"/>
  <c r="L54" i="4"/>
  <c r="M54" i="4"/>
  <c r="O54" i="4"/>
  <c r="P54" i="4"/>
  <c r="Q54" i="4"/>
  <c r="C55" i="4"/>
  <c r="D55" i="4"/>
  <c r="E55" i="4"/>
  <c r="G55" i="4"/>
  <c r="H55" i="4"/>
  <c r="I55" i="4"/>
  <c r="K55" i="4"/>
  <c r="L55" i="4"/>
  <c r="M55" i="4"/>
  <c r="O55" i="4"/>
  <c r="P55" i="4"/>
  <c r="Q55" i="4"/>
  <c r="C56" i="4"/>
  <c r="D56" i="4"/>
  <c r="E56" i="4"/>
  <c r="G56" i="4"/>
  <c r="H56" i="4"/>
  <c r="I56" i="4"/>
  <c r="K56" i="4"/>
  <c r="L56" i="4"/>
  <c r="M56" i="4"/>
  <c r="O56" i="4"/>
  <c r="P56" i="4"/>
  <c r="Q56" i="4"/>
  <c r="C57" i="4"/>
  <c r="D57" i="4"/>
  <c r="E57" i="4"/>
  <c r="G57" i="4"/>
  <c r="H57" i="4"/>
  <c r="I57" i="4"/>
  <c r="K57" i="4"/>
  <c r="L57" i="4"/>
  <c r="M57" i="4"/>
  <c r="O57" i="4"/>
  <c r="P57" i="4"/>
  <c r="Q57" i="4"/>
  <c r="C58" i="4"/>
  <c r="D58" i="4"/>
  <c r="E58" i="4"/>
  <c r="G58" i="4"/>
  <c r="H58" i="4"/>
  <c r="I58" i="4"/>
  <c r="K58" i="4"/>
  <c r="L58" i="4"/>
  <c r="M58" i="4"/>
  <c r="O58" i="4"/>
  <c r="P58" i="4"/>
  <c r="Q58" i="4"/>
  <c r="C59" i="4"/>
  <c r="D59" i="4"/>
  <c r="E59" i="4"/>
  <c r="G59" i="4"/>
  <c r="H59" i="4"/>
  <c r="I59" i="4"/>
  <c r="K59" i="4"/>
  <c r="L59" i="4"/>
  <c r="M59" i="4"/>
  <c r="O59" i="4"/>
  <c r="P59" i="4"/>
  <c r="Q59" i="4"/>
  <c r="C60" i="4"/>
  <c r="D60" i="4"/>
  <c r="E60" i="4"/>
  <c r="G60" i="4"/>
  <c r="H60" i="4"/>
  <c r="I60" i="4"/>
  <c r="K60" i="4"/>
  <c r="L60" i="4"/>
  <c r="M60" i="4"/>
  <c r="O60" i="4"/>
  <c r="P60" i="4"/>
  <c r="Q60" i="4"/>
  <c r="C61" i="4"/>
  <c r="D61" i="4"/>
  <c r="E61" i="4"/>
  <c r="G61" i="4"/>
  <c r="H61" i="4"/>
  <c r="I61" i="4"/>
  <c r="K61" i="4"/>
  <c r="L61" i="4"/>
  <c r="M61" i="4"/>
  <c r="O61" i="4"/>
  <c r="P61" i="4"/>
  <c r="Q61" i="4"/>
  <c r="C62" i="4"/>
  <c r="D62" i="4"/>
  <c r="E62" i="4"/>
  <c r="G62" i="4"/>
  <c r="H62" i="4"/>
  <c r="I62" i="4"/>
  <c r="K62" i="4"/>
  <c r="L62" i="4"/>
  <c r="M62" i="4"/>
  <c r="O62" i="4"/>
  <c r="P62" i="4"/>
  <c r="Q62" i="4"/>
  <c r="C63" i="4"/>
  <c r="D63" i="4"/>
  <c r="E63" i="4"/>
  <c r="G63" i="4"/>
  <c r="H63" i="4"/>
  <c r="I63" i="4"/>
  <c r="K63" i="4"/>
  <c r="L63" i="4"/>
  <c r="M63" i="4"/>
  <c r="O63" i="4"/>
  <c r="P63" i="4"/>
  <c r="Q63" i="4"/>
  <c r="C64" i="4"/>
  <c r="D64" i="4"/>
  <c r="E64" i="4"/>
  <c r="G64" i="4"/>
  <c r="H64" i="4"/>
  <c r="I64" i="4"/>
  <c r="K64" i="4"/>
  <c r="L64" i="4"/>
  <c r="M64" i="4"/>
  <c r="O64" i="4"/>
  <c r="P64" i="4"/>
  <c r="Q64" i="4"/>
  <c r="C65" i="4"/>
  <c r="D65" i="4"/>
  <c r="E65" i="4"/>
  <c r="G65" i="4"/>
  <c r="H65" i="4"/>
  <c r="I65" i="4"/>
  <c r="K65" i="4"/>
  <c r="L65" i="4"/>
  <c r="M65" i="4"/>
  <c r="O65" i="4"/>
  <c r="P65" i="4"/>
  <c r="Q65" i="4"/>
  <c r="C66" i="4"/>
  <c r="D66" i="4"/>
  <c r="E66" i="4"/>
  <c r="G66" i="4"/>
  <c r="H66" i="4"/>
  <c r="I66" i="4"/>
  <c r="K66" i="4"/>
  <c r="L66" i="4"/>
  <c r="M66" i="4"/>
  <c r="O66" i="4"/>
  <c r="P66" i="4"/>
  <c r="Q66" i="4"/>
  <c r="C67" i="4"/>
  <c r="D67" i="4"/>
  <c r="E67" i="4"/>
  <c r="G67" i="4"/>
  <c r="H67" i="4"/>
  <c r="I67" i="4"/>
  <c r="K67" i="4"/>
  <c r="L67" i="4"/>
  <c r="M67" i="4"/>
  <c r="O67" i="4"/>
  <c r="P67" i="4"/>
  <c r="Q67" i="4"/>
  <c r="C68" i="4"/>
  <c r="D68" i="4"/>
  <c r="E68" i="4"/>
  <c r="G68" i="4"/>
  <c r="H68" i="4"/>
  <c r="I68" i="4"/>
  <c r="K68" i="4"/>
  <c r="L68" i="4"/>
  <c r="M68" i="4"/>
  <c r="O68" i="4"/>
  <c r="P68" i="4"/>
  <c r="Q68" i="4"/>
  <c r="C69" i="4"/>
  <c r="D69" i="4"/>
  <c r="E69" i="4"/>
  <c r="G69" i="4"/>
  <c r="H69" i="4"/>
  <c r="I69" i="4"/>
  <c r="K69" i="4"/>
  <c r="L69" i="4"/>
  <c r="M69" i="4"/>
  <c r="O69" i="4"/>
  <c r="P69" i="4"/>
  <c r="Q69" i="4"/>
  <c r="C70" i="4"/>
  <c r="D70" i="4"/>
  <c r="E70" i="4"/>
  <c r="G70" i="4"/>
  <c r="H70" i="4"/>
  <c r="I70" i="4"/>
  <c r="K70" i="4"/>
  <c r="L70" i="4"/>
  <c r="M70" i="4"/>
  <c r="O70" i="4"/>
  <c r="P70" i="4"/>
  <c r="Q70" i="4"/>
  <c r="C71" i="4"/>
  <c r="D71" i="4"/>
  <c r="E71" i="4"/>
  <c r="G71" i="4"/>
  <c r="H71" i="4"/>
  <c r="I71" i="4"/>
  <c r="K71" i="4"/>
  <c r="L71" i="4"/>
  <c r="M71" i="4"/>
  <c r="O71" i="4"/>
  <c r="P71" i="4"/>
  <c r="Q71" i="4"/>
  <c r="C72" i="4"/>
  <c r="D72" i="4"/>
  <c r="E72" i="4"/>
  <c r="G72" i="4"/>
  <c r="H72" i="4"/>
  <c r="I72" i="4"/>
  <c r="K72" i="4"/>
  <c r="L72" i="4"/>
  <c r="M72" i="4"/>
  <c r="O72" i="4"/>
  <c r="P72" i="4"/>
  <c r="Q72" i="4"/>
  <c r="C73" i="4"/>
  <c r="D73" i="4"/>
  <c r="E73" i="4"/>
  <c r="G73" i="4"/>
  <c r="H73" i="4"/>
  <c r="I73" i="4"/>
  <c r="K73" i="4"/>
  <c r="L73" i="4"/>
  <c r="M73" i="4"/>
  <c r="O73" i="4"/>
  <c r="P73" i="4"/>
  <c r="Q73" i="4"/>
  <c r="C74" i="4"/>
  <c r="D74" i="4"/>
  <c r="E74" i="4"/>
  <c r="G74" i="4"/>
  <c r="H74" i="4"/>
  <c r="I74" i="4"/>
  <c r="K74" i="4"/>
  <c r="L74" i="4"/>
  <c r="M74" i="4"/>
  <c r="O74" i="4"/>
  <c r="P74" i="4"/>
  <c r="Q74" i="4"/>
  <c r="C75" i="4"/>
  <c r="D75" i="4"/>
  <c r="E75" i="4"/>
  <c r="G75" i="4"/>
  <c r="H75" i="4"/>
  <c r="I75" i="4"/>
  <c r="K75" i="4"/>
  <c r="L75" i="4"/>
  <c r="M75" i="4"/>
  <c r="O75" i="4"/>
  <c r="P75" i="4"/>
  <c r="Q75" i="4"/>
  <c r="C76" i="4"/>
  <c r="D76" i="4"/>
  <c r="E76" i="4"/>
  <c r="G76" i="4"/>
  <c r="H76" i="4"/>
  <c r="I76" i="4"/>
  <c r="K76" i="4"/>
  <c r="L76" i="4"/>
  <c r="M76" i="4"/>
  <c r="O76" i="4"/>
  <c r="P76" i="4"/>
  <c r="Q76" i="4"/>
  <c r="C77" i="4"/>
  <c r="D77" i="4"/>
  <c r="E77" i="4"/>
  <c r="G77" i="4"/>
  <c r="H77" i="4"/>
  <c r="I77" i="4"/>
  <c r="K77" i="4"/>
  <c r="L77" i="4"/>
  <c r="M77" i="4"/>
  <c r="O77" i="4"/>
  <c r="P77" i="4"/>
  <c r="Q77" i="4"/>
  <c r="C78" i="4"/>
  <c r="D78" i="4"/>
  <c r="E78" i="4"/>
  <c r="G78" i="4"/>
  <c r="H78" i="4"/>
  <c r="I78" i="4"/>
  <c r="K78" i="4"/>
  <c r="L78" i="4"/>
  <c r="M78" i="4"/>
  <c r="O78" i="4"/>
  <c r="P78" i="4"/>
  <c r="Q78" i="4"/>
  <c r="C79" i="4"/>
  <c r="D79" i="4"/>
  <c r="E79" i="4"/>
  <c r="G79" i="4"/>
  <c r="H79" i="4"/>
  <c r="I79" i="4"/>
  <c r="K79" i="4"/>
  <c r="L79" i="4"/>
  <c r="M79" i="4"/>
  <c r="O79" i="4"/>
  <c r="P79" i="4"/>
  <c r="Q79" i="4"/>
  <c r="C80" i="4"/>
  <c r="D80" i="4"/>
  <c r="E80" i="4"/>
  <c r="G80" i="4"/>
  <c r="H80" i="4"/>
  <c r="I80" i="4"/>
  <c r="K80" i="4"/>
  <c r="L80" i="4"/>
  <c r="M80" i="4"/>
  <c r="O80" i="4"/>
  <c r="P80" i="4"/>
  <c r="Q80" i="4"/>
  <c r="C81" i="4"/>
  <c r="D81" i="4"/>
  <c r="E81" i="4"/>
  <c r="G81" i="4"/>
  <c r="H81" i="4"/>
  <c r="I81" i="4"/>
  <c r="K81" i="4"/>
  <c r="L81" i="4"/>
  <c r="M81" i="4"/>
  <c r="O81" i="4"/>
  <c r="P81" i="4"/>
  <c r="Q81" i="4"/>
  <c r="C82" i="4"/>
  <c r="D82" i="4"/>
  <c r="E82" i="4"/>
  <c r="G82" i="4"/>
  <c r="H82" i="4"/>
  <c r="I82" i="4"/>
  <c r="K82" i="4"/>
  <c r="L82" i="4"/>
  <c r="M82" i="4"/>
  <c r="O82" i="4"/>
  <c r="P82" i="4"/>
  <c r="Q82" i="4"/>
  <c r="C83" i="4"/>
  <c r="D83" i="4"/>
  <c r="E83" i="4"/>
  <c r="G83" i="4"/>
  <c r="H83" i="4"/>
  <c r="I83" i="4"/>
  <c r="K83" i="4"/>
  <c r="L83" i="4"/>
  <c r="M83" i="4"/>
  <c r="O83" i="4"/>
  <c r="P83" i="4"/>
  <c r="Q83" i="4"/>
  <c r="C84" i="4"/>
  <c r="D84" i="4"/>
  <c r="E84" i="4"/>
  <c r="G84" i="4"/>
  <c r="H84" i="4"/>
  <c r="I84" i="4"/>
  <c r="K84" i="4"/>
  <c r="L84" i="4"/>
  <c r="M84" i="4"/>
  <c r="O84" i="4"/>
  <c r="P84" i="4"/>
  <c r="Q84" i="4"/>
  <c r="C85" i="4"/>
  <c r="D85" i="4"/>
  <c r="E85" i="4"/>
  <c r="G85" i="4"/>
  <c r="H85" i="4"/>
  <c r="I85" i="4"/>
  <c r="K85" i="4"/>
  <c r="L85" i="4"/>
  <c r="M85" i="4"/>
  <c r="O85" i="4"/>
  <c r="P85" i="4"/>
  <c r="Q85" i="4"/>
  <c r="C86" i="4"/>
  <c r="D86" i="4"/>
  <c r="E86" i="4"/>
  <c r="G86" i="4"/>
  <c r="H86" i="4"/>
  <c r="I86" i="4"/>
  <c r="K86" i="4"/>
  <c r="L86" i="4"/>
  <c r="M86" i="4"/>
  <c r="O86" i="4"/>
  <c r="P86" i="4"/>
  <c r="Q86" i="4"/>
  <c r="C87" i="4"/>
  <c r="D87" i="4"/>
  <c r="E87" i="4"/>
  <c r="G87" i="4"/>
  <c r="H87" i="4"/>
  <c r="I87" i="4"/>
  <c r="K87" i="4"/>
  <c r="L87" i="4"/>
  <c r="M87" i="4"/>
  <c r="O87" i="4"/>
  <c r="P87" i="4"/>
  <c r="Q87" i="4"/>
  <c r="C88" i="4"/>
  <c r="D88" i="4"/>
  <c r="E88" i="4"/>
  <c r="G88" i="4"/>
  <c r="H88" i="4"/>
  <c r="I88" i="4"/>
  <c r="K88" i="4"/>
  <c r="L88" i="4"/>
  <c r="M88" i="4"/>
  <c r="O88" i="4"/>
  <c r="P88" i="4"/>
  <c r="Q88" i="4"/>
  <c r="C89" i="4"/>
  <c r="D89" i="4"/>
  <c r="E89" i="4"/>
  <c r="G89" i="4"/>
  <c r="H89" i="4"/>
  <c r="I89" i="4"/>
  <c r="K89" i="4"/>
  <c r="L89" i="4"/>
  <c r="M89" i="4"/>
  <c r="O89" i="4"/>
  <c r="P89" i="4"/>
  <c r="Q89" i="4"/>
  <c r="C90" i="4"/>
  <c r="D90" i="4"/>
  <c r="E90" i="4"/>
  <c r="G90" i="4"/>
  <c r="H90" i="4"/>
  <c r="I90" i="4"/>
  <c r="K90" i="4"/>
  <c r="L90" i="4"/>
  <c r="M90" i="4"/>
  <c r="O90" i="4"/>
  <c r="P90" i="4"/>
  <c r="Q90" i="4"/>
  <c r="C91" i="4"/>
  <c r="D91" i="4"/>
  <c r="E91" i="4"/>
  <c r="G91" i="4"/>
  <c r="H91" i="4"/>
  <c r="I91" i="4"/>
  <c r="K91" i="4"/>
  <c r="L91" i="4"/>
  <c r="M91" i="4"/>
  <c r="O91" i="4"/>
  <c r="P91" i="4"/>
  <c r="Q91" i="4"/>
  <c r="C92" i="4"/>
  <c r="D92" i="4"/>
  <c r="E92" i="4"/>
  <c r="G92" i="4"/>
  <c r="H92" i="4"/>
  <c r="I92" i="4"/>
  <c r="K92" i="4"/>
  <c r="L92" i="4"/>
  <c r="M92" i="4"/>
  <c r="O92" i="4"/>
  <c r="P92" i="4"/>
  <c r="Q92" i="4"/>
  <c r="C93" i="4"/>
  <c r="D93" i="4"/>
  <c r="E93" i="4"/>
  <c r="G93" i="4"/>
  <c r="H93" i="4"/>
  <c r="I93" i="4"/>
  <c r="K93" i="4"/>
  <c r="L93" i="4"/>
  <c r="M93" i="4"/>
  <c r="O93" i="4"/>
  <c r="P93" i="4"/>
  <c r="Q93" i="4"/>
  <c r="C94" i="4"/>
  <c r="D94" i="4"/>
  <c r="E94" i="4"/>
  <c r="G94" i="4"/>
  <c r="H94" i="4"/>
  <c r="I94" i="4"/>
  <c r="K94" i="4"/>
  <c r="L94" i="4"/>
  <c r="M94" i="4"/>
  <c r="O94" i="4"/>
  <c r="P94" i="4"/>
  <c r="Q94" i="4"/>
  <c r="C95" i="4"/>
  <c r="D95" i="4"/>
  <c r="E95" i="4"/>
  <c r="G95" i="4"/>
  <c r="H95" i="4"/>
  <c r="I95" i="4"/>
  <c r="K95" i="4"/>
  <c r="L95" i="4"/>
  <c r="M95" i="4"/>
  <c r="O95" i="4"/>
  <c r="P95" i="4"/>
  <c r="Q95" i="4"/>
  <c r="C96" i="4"/>
  <c r="D96" i="4"/>
  <c r="E96" i="4"/>
  <c r="G96" i="4"/>
  <c r="H96" i="4"/>
  <c r="I96" i="4"/>
  <c r="K96" i="4"/>
  <c r="L96" i="4"/>
  <c r="M96" i="4"/>
  <c r="O96" i="4"/>
  <c r="P96" i="4"/>
  <c r="Q96" i="4"/>
  <c r="C97" i="4"/>
  <c r="D97" i="4"/>
  <c r="E97" i="4"/>
  <c r="G97" i="4"/>
  <c r="H97" i="4"/>
  <c r="I97" i="4"/>
  <c r="K97" i="4"/>
  <c r="L97" i="4"/>
  <c r="M97" i="4"/>
  <c r="O97" i="4"/>
  <c r="P97" i="4"/>
  <c r="Q97" i="4"/>
  <c r="C98" i="4"/>
  <c r="D98" i="4"/>
  <c r="E98" i="4"/>
  <c r="G98" i="4"/>
  <c r="H98" i="4"/>
  <c r="I98" i="4"/>
  <c r="K98" i="4"/>
  <c r="L98" i="4"/>
  <c r="M98" i="4"/>
  <c r="O98" i="4"/>
  <c r="P98" i="4"/>
  <c r="Q98" i="4"/>
  <c r="C99" i="4"/>
  <c r="D99" i="4"/>
  <c r="E99" i="4"/>
  <c r="G99" i="4"/>
  <c r="H99" i="4"/>
  <c r="I99" i="4"/>
  <c r="K99" i="4"/>
  <c r="L99" i="4"/>
  <c r="M99" i="4"/>
  <c r="O99" i="4"/>
  <c r="P99" i="4"/>
  <c r="Q99" i="4"/>
  <c r="C100" i="4"/>
  <c r="D100" i="4"/>
  <c r="E100" i="4"/>
  <c r="G100" i="4"/>
  <c r="H100" i="4"/>
  <c r="I100" i="4"/>
  <c r="K100" i="4"/>
  <c r="L100" i="4"/>
  <c r="M100" i="4"/>
  <c r="O100" i="4"/>
  <c r="P100" i="4"/>
  <c r="Q100" i="4"/>
  <c r="C101" i="4"/>
  <c r="D101" i="4"/>
  <c r="E101" i="4"/>
  <c r="G101" i="4"/>
  <c r="H101" i="4"/>
  <c r="I101" i="4"/>
  <c r="K101" i="4"/>
  <c r="L101" i="4"/>
  <c r="M101" i="4"/>
  <c r="O101" i="4"/>
  <c r="P101" i="4"/>
  <c r="Q101" i="4"/>
  <c r="C102" i="4"/>
  <c r="D102" i="4"/>
  <c r="E102" i="4"/>
  <c r="G102" i="4"/>
  <c r="H102" i="4"/>
  <c r="I102" i="4"/>
  <c r="K102" i="4"/>
  <c r="L102" i="4"/>
  <c r="M102" i="4"/>
  <c r="O102" i="4"/>
  <c r="P102" i="4"/>
  <c r="Q102" i="4"/>
  <c r="C103" i="4"/>
  <c r="D103" i="4"/>
  <c r="E103" i="4"/>
  <c r="G103" i="4"/>
  <c r="H103" i="4"/>
  <c r="I103" i="4"/>
  <c r="K103" i="4"/>
  <c r="L103" i="4"/>
  <c r="M103" i="4"/>
  <c r="O103" i="4"/>
  <c r="P103" i="4"/>
  <c r="Q103" i="4"/>
  <c r="C104" i="4"/>
  <c r="D104" i="4"/>
  <c r="E104" i="4"/>
  <c r="G104" i="4"/>
  <c r="H104" i="4"/>
  <c r="I104" i="4"/>
  <c r="K104" i="4"/>
  <c r="L104" i="4"/>
  <c r="M104" i="4"/>
  <c r="O104" i="4"/>
  <c r="P104" i="4"/>
  <c r="Q104" i="4"/>
  <c r="C105" i="4"/>
  <c r="D105" i="4"/>
  <c r="E105" i="4"/>
  <c r="G105" i="4"/>
  <c r="H105" i="4"/>
  <c r="I105" i="4"/>
  <c r="K105" i="4"/>
  <c r="L105" i="4"/>
  <c r="M105" i="4"/>
  <c r="O105" i="4"/>
  <c r="P105" i="4"/>
  <c r="Q105" i="4"/>
  <c r="C106" i="4"/>
  <c r="D106" i="4"/>
  <c r="E106" i="4"/>
  <c r="G106" i="4"/>
  <c r="H106" i="4"/>
  <c r="I106" i="4"/>
  <c r="K106" i="4"/>
  <c r="L106" i="4"/>
  <c r="M106" i="4"/>
  <c r="O106" i="4"/>
  <c r="P106" i="4"/>
  <c r="Q106" i="4"/>
  <c r="C107" i="4"/>
  <c r="D107" i="4"/>
  <c r="E107" i="4"/>
  <c r="G107" i="4"/>
  <c r="H107" i="4"/>
  <c r="I107" i="4"/>
  <c r="K107" i="4"/>
  <c r="L107" i="4"/>
  <c r="M107" i="4"/>
  <c r="O107" i="4"/>
  <c r="P107" i="4"/>
  <c r="Q107" i="4"/>
  <c r="C108" i="4"/>
  <c r="D108" i="4"/>
  <c r="E108" i="4"/>
  <c r="G108" i="4"/>
  <c r="H108" i="4"/>
  <c r="I108" i="4"/>
  <c r="K108" i="4"/>
  <c r="L108" i="4"/>
  <c r="M108" i="4"/>
  <c r="O108" i="4"/>
  <c r="P108" i="4"/>
  <c r="Q108" i="4"/>
  <c r="C109" i="4"/>
  <c r="D109" i="4"/>
  <c r="E109" i="4"/>
  <c r="G109" i="4"/>
  <c r="H109" i="4"/>
  <c r="I109" i="4"/>
  <c r="K109" i="4"/>
  <c r="L109" i="4"/>
  <c r="M109" i="4"/>
  <c r="O109" i="4"/>
  <c r="P109" i="4"/>
  <c r="Q109" i="4"/>
  <c r="C110" i="4"/>
  <c r="D110" i="4"/>
  <c r="E110" i="4"/>
  <c r="G110" i="4"/>
  <c r="H110" i="4"/>
  <c r="I110" i="4"/>
  <c r="K110" i="4"/>
  <c r="L110" i="4"/>
  <c r="M110" i="4"/>
  <c r="O110" i="4"/>
  <c r="P110" i="4"/>
  <c r="Q110" i="4"/>
  <c r="C111" i="4"/>
  <c r="D111" i="4"/>
  <c r="E111" i="4"/>
  <c r="G111" i="4"/>
  <c r="H111" i="4"/>
  <c r="I111" i="4"/>
  <c r="K111" i="4"/>
  <c r="L111" i="4"/>
  <c r="M111" i="4"/>
  <c r="O111" i="4"/>
  <c r="P111" i="4"/>
  <c r="Q111" i="4"/>
  <c r="C112" i="4"/>
  <c r="D112" i="4"/>
  <c r="E112" i="4"/>
  <c r="G112" i="4"/>
  <c r="H112" i="4"/>
  <c r="I112" i="4"/>
  <c r="K112" i="4"/>
  <c r="L112" i="4"/>
  <c r="M112" i="4"/>
  <c r="O112" i="4"/>
  <c r="P112" i="4"/>
  <c r="Q112" i="4"/>
  <c r="C113" i="4"/>
  <c r="D113" i="4"/>
  <c r="E113" i="4"/>
  <c r="G113" i="4"/>
  <c r="H113" i="4"/>
  <c r="I113" i="4"/>
  <c r="K113" i="4"/>
  <c r="L113" i="4"/>
  <c r="M113" i="4"/>
  <c r="O113" i="4"/>
  <c r="P113" i="4"/>
  <c r="Q113" i="4"/>
  <c r="C114" i="4"/>
  <c r="D114" i="4"/>
  <c r="E114" i="4"/>
  <c r="G114" i="4"/>
  <c r="H114" i="4"/>
  <c r="I114" i="4"/>
  <c r="K114" i="4"/>
  <c r="L114" i="4"/>
  <c r="M114" i="4"/>
  <c r="O114" i="4"/>
  <c r="P114" i="4"/>
  <c r="Q114" i="4"/>
  <c r="C115" i="4"/>
  <c r="D115" i="4"/>
  <c r="E115" i="4"/>
  <c r="G115" i="4"/>
  <c r="H115" i="4"/>
  <c r="I115" i="4"/>
  <c r="K115" i="4"/>
  <c r="L115" i="4"/>
  <c r="M115" i="4"/>
  <c r="O115" i="4"/>
  <c r="P115" i="4"/>
  <c r="Q115" i="4"/>
  <c r="C116" i="4"/>
  <c r="D116" i="4"/>
  <c r="E116" i="4"/>
  <c r="G116" i="4"/>
  <c r="H116" i="4"/>
  <c r="I116" i="4"/>
  <c r="K116" i="4"/>
  <c r="L116" i="4"/>
  <c r="M116" i="4"/>
  <c r="O116" i="4"/>
  <c r="P116" i="4"/>
  <c r="Q116" i="4"/>
  <c r="C117" i="4"/>
  <c r="D117" i="4"/>
  <c r="E117" i="4"/>
  <c r="G117" i="4"/>
  <c r="H117" i="4"/>
  <c r="I117" i="4"/>
  <c r="K117" i="4"/>
  <c r="L117" i="4"/>
  <c r="M117" i="4"/>
  <c r="O117" i="4"/>
  <c r="P117" i="4"/>
  <c r="Q117" i="4"/>
  <c r="C118" i="4"/>
  <c r="D118" i="4"/>
  <c r="E118" i="4"/>
  <c r="G118" i="4"/>
  <c r="H118" i="4"/>
  <c r="I118" i="4"/>
  <c r="K118" i="4"/>
  <c r="L118" i="4"/>
  <c r="M118" i="4"/>
  <c r="O118" i="4"/>
  <c r="P118" i="4"/>
  <c r="Q118" i="4"/>
  <c r="C119" i="4"/>
  <c r="D119" i="4"/>
  <c r="E119" i="4"/>
  <c r="G119" i="4"/>
  <c r="H119" i="4"/>
  <c r="I119" i="4"/>
  <c r="K119" i="4"/>
  <c r="L119" i="4"/>
  <c r="M119" i="4"/>
  <c r="O119" i="4"/>
  <c r="P119" i="4"/>
  <c r="Q119" i="4"/>
  <c r="C120" i="4"/>
  <c r="D120" i="4"/>
  <c r="E120" i="4"/>
  <c r="G120" i="4"/>
  <c r="H120" i="4"/>
  <c r="I120" i="4"/>
  <c r="K120" i="4"/>
  <c r="L120" i="4"/>
  <c r="M120" i="4"/>
  <c r="O120" i="4"/>
  <c r="P120" i="4"/>
  <c r="Q120" i="4"/>
  <c r="C121" i="4"/>
  <c r="D121" i="4"/>
  <c r="E121" i="4"/>
  <c r="G121" i="4"/>
  <c r="H121" i="4"/>
  <c r="I121" i="4"/>
  <c r="K121" i="4"/>
  <c r="L121" i="4"/>
  <c r="M121" i="4"/>
  <c r="O121" i="4"/>
  <c r="P121" i="4"/>
  <c r="Q121" i="4"/>
  <c r="C122" i="4"/>
  <c r="D122" i="4"/>
  <c r="E122" i="4"/>
  <c r="G122" i="4"/>
  <c r="H122" i="4"/>
  <c r="I122" i="4"/>
  <c r="K122" i="4"/>
  <c r="L122" i="4"/>
  <c r="M122" i="4"/>
  <c r="O122" i="4"/>
  <c r="P122" i="4"/>
  <c r="Q122" i="4"/>
  <c r="C123" i="4"/>
  <c r="D123" i="4"/>
  <c r="E123" i="4"/>
  <c r="G123" i="4"/>
  <c r="H123" i="4"/>
  <c r="I123" i="4"/>
  <c r="K123" i="4"/>
  <c r="L123" i="4"/>
  <c r="M123" i="4"/>
  <c r="O123" i="4"/>
  <c r="P123" i="4"/>
  <c r="Q123" i="4"/>
  <c r="C124" i="4"/>
  <c r="D124" i="4"/>
  <c r="E124" i="4"/>
  <c r="G124" i="4"/>
  <c r="H124" i="4"/>
  <c r="I124" i="4"/>
  <c r="K124" i="4"/>
  <c r="L124" i="4"/>
  <c r="M124" i="4"/>
  <c r="O124" i="4"/>
  <c r="P124" i="4"/>
  <c r="Q124" i="4"/>
  <c r="C125" i="4"/>
  <c r="D125" i="4"/>
  <c r="E125" i="4"/>
  <c r="G125" i="4"/>
  <c r="H125" i="4"/>
  <c r="I125" i="4"/>
  <c r="K125" i="4"/>
  <c r="L125" i="4"/>
  <c r="M125" i="4"/>
  <c r="O125" i="4"/>
  <c r="P125" i="4"/>
  <c r="Q125" i="4"/>
  <c r="C126" i="4"/>
  <c r="D126" i="4"/>
  <c r="E126" i="4"/>
  <c r="G126" i="4"/>
  <c r="H126" i="4"/>
  <c r="I126" i="4"/>
  <c r="K126" i="4"/>
  <c r="L126" i="4"/>
  <c r="M126" i="4"/>
  <c r="O126" i="4"/>
  <c r="P126" i="4"/>
  <c r="Q126" i="4"/>
  <c r="C127" i="4"/>
  <c r="D127" i="4"/>
  <c r="E127" i="4"/>
  <c r="G127" i="4"/>
  <c r="H127" i="4"/>
  <c r="I127" i="4"/>
  <c r="K127" i="4"/>
  <c r="L127" i="4"/>
  <c r="M127" i="4"/>
  <c r="O127" i="4"/>
  <c r="P127" i="4"/>
  <c r="Q127" i="4"/>
  <c r="C128" i="4"/>
  <c r="D128" i="4"/>
  <c r="E128" i="4"/>
  <c r="G128" i="4"/>
  <c r="H128" i="4"/>
  <c r="I128" i="4"/>
  <c r="K128" i="4"/>
  <c r="L128" i="4"/>
  <c r="M128" i="4"/>
  <c r="O128" i="4"/>
  <c r="P128" i="4"/>
  <c r="Q128" i="4"/>
  <c r="C129" i="4"/>
  <c r="D129" i="4"/>
  <c r="E129" i="4"/>
  <c r="G129" i="4"/>
  <c r="H129" i="4"/>
  <c r="I129" i="4"/>
  <c r="K129" i="4"/>
  <c r="L129" i="4"/>
  <c r="M129" i="4"/>
  <c r="O129" i="4"/>
  <c r="P129" i="4"/>
  <c r="Q129" i="4"/>
  <c r="C130" i="4"/>
  <c r="D130" i="4"/>
  <c r="E130" i="4"/>
  <c r="G130" i="4"/>
  <c r="H130" i="4"/>
  <c r="I130" i="4"/>
  <c r="K130" i="4"/>
  <c r="L130" i="4"/>
  <c r="M130" i="4"/>
  <c r="O130" i="4"/>
  <c r="P130" i="4"/>
  <c r="Q130" i="4"/>
  <c r="C131" i="4"/>
  <c r="D131" i="4"/>
  <c r="E131" i="4"/>
  <c r="G131" i="4"/>
  <c r="H131" i="4"/>
  <c r="I131" i="4"/>
  <c r="K131" i="4"/>
  <c r="L131" i="4"/>
  <c r="M131" i="4"/>
  <c r="O131" i="4"/>
  <c r="P131" i="4"/>
  <c r="Q131" i="4"/>
  <c r="C132" i="4"/>
  <c r="D132" i="4"/>
  <c r="E132" i="4"/>
  <c r="G132" i="4"/>
  <c r="H132" i="4"/>
  <c r="I132" i="4"/>
  <c r="K132" i="4"/>
  <c r="L132" i="4"/>
  <c r="M132" i="4"/>
  <c r="O132" i="4"/>
  <c r="P132" i="4"/>
  <c r="Q132" i="4"/>
  <c r="C133" i="4"/>
  <c r="D133" i="4"/>
  <c r="E133" i="4"/>
  <c r="G133" i="4"/>
  <c r="H133" i="4"/>
  <c r="I133" i="4"/>
  <c r="K133" i="4"/>
  <c r="L133" i="4"/>
  <c r="M133" i="4"/>
  <c r="O133" i="4"/>
  <c r="P133" i="4"/>
  <c r="Q133" i="4"/>
  <c r="C134" i="4"/>
  <c r="D134" i="4"/>
  <c r="E134" i="4"/>
  <c r="G134" i="4"/>
  <c r="H134" i="4"/>
  <c r="I134" i="4"/>
  <c r="K134" i="4"/>
  <c r="L134" i="4"/>
  <c r="M134" i="4"/>
  <c r="O134" i="4"/>
  <c r="P134" i="4"/>
  <c r="Q134" i="4"/>
  <c r="C135" i="4"/>
  <c r="D135" i="4"/>
  <c r="E135" i="4"/>
  <c r="G135" i="4"/>
  <c r="H135" i="4"/>
  <c r="I135" i="4"/>
  <c r="K135" i="4"/>
  <c r="L135" i="4"/>
  <c r="M135" i="4"/>
  <c r="O135" i="4"/>
  <c r="P135" i="4"/>
  <c r="Q135" i="4"/>
  <c r="C136" i="4"/>
  <c r="D136" i="4"/>
  <c r="E136" i="4"/>
  <c r="G136" i="4"/>
  <c r="H136" i="4"/>
  <c r="I136" i="4"/>
  <c r="K136" i="4"/>
  <c r="L136" i="4"/>
  <c r="M136" i="4"/>
  <c r="O136" i="4"/>
  <c r="P136" i="4"/>
  <c r="Q136" i="4"/>
  <c r="C137" i="4"/>
  <c r="D137" i="4"/>
  <c r="E137" i="4"/>
  <c r="G137" i="4"/>
  <c r="H137" i="4"/>
  <c r="I137" i="4"/>
  <c r="K137" i="4"/>
  <c r="L137" i="4"/>
  <c r="M137" i="4"/>
  <c r="O137" i="4"/>
  <c r="P137" i="4"/>
  <c r="Q137" i="4"/>
  <c r="C138" i="4"/>
  <c r="D138" i="4"/>
  <c r="E138" i="4"/>
  <c r="G138" i="4"/>
  <c r="H138" i="4"/>
  <c r="I138" i="4"/>
  <c r="K138" i="4"/>
  <c r="L138" i="4"/>
  <c r="M138" i="4"/>
  <c r="O138" i="4"/>
  <c r="P138" i="4"/>
  <c r="Q138" i="4"/>
  <c r="C139" i="4"/>
  <c r="D139" i="4"/>
  <c r="E139" i="4"/>
  <c r="G139" i="4"/>
  <c r="H139" i="4"/>
  <c r="I139" i="4"/>
  <c r="K139" i="4"/>
  <c r="L139" i="4"/>
  <c r="M139" i="4"/>
  <c r="O139" i="4"/>
  <c r="P139" i="4"/>
  <c r="Q139" i="4"/>
  <c r="C140" i="4"/>
  <c r="D140" i="4"/>
  <c r="E140" i="4"/>
  <c r="G140" i="4"/>
  <c r="H140" i="4"/>
  <c r="I140" i="4"/>
  <c r="K140" i="4"/>
  <c r="L140" i="4"/>
  <c r="M140" i="4"/>
  <c r="O140" i="4"/>
  <c r="P140" i="4"/>
  <c r="Q140" i="4"/>
  <c r="C141" i="4"/>
  <c r="D141" i="4"/>
  <c r="E141" i="4"/>
  <c r="G141" i="4"/>
  <c r="H141" i="4"/>
  <c r="I141" i="4"/>
  <c r="K141" i="4"/>
  <c r="L141" i="4"/>
  <c r="M141" i="4"/>
  <c r="O141" i="4"/>
  <c r="P141" i="4"/>
  <c r="Q141" i="4"/>
  <c r="C142" i="4"/>
  <c r="D142" i="4"/>
  <c r="E142" i="4"/>
  <c r="G142" i="4"/>
  <c r="H142" i="4"/>
  <c r="I142" i="4"/>
  <c r="K142" i="4"/>
  <c r="L142" i="4"/>
  <c r="M142" i="4"/>
  <c r="O142" i="4"/>
  <c r="P142" i="4"/>
  <c r="Q142" i="4"/>
  <c r="C143" i="4"/>
  <c r="D143" i="4"/>
  <c r="E143" i="4"/>
  <c r="G143" i="4"/>
  <c r="H143" i="4"/>
  <c r="I143" i="4"/>
  <c r="K143" i="4"/>
  <c r="L143" i="4"/>
  <c r="M143" i="4"/>
  <c r="O143" i="4"/>
  <c r="P143" i="4"/>
  <c r="Q143" i="4"/>
  <c r="C144" i="4"/>
  <c r="D144" i="4"/>
  <c r="E144" i="4"/>
  <c r="G144" i="4"/>
  <c r="H144" i="4"/>
  <c r="I144" i="4"/>
  <c r="K144" i="4"/>
  <c r="L144" i="4"/>
  <c r="M144" i="4"/>
  <c r="O144" i="4"/>
  <c r="P144" i="4"/>
  <c r="Q144" i="4"/>
  <c r="C145" i="4"/>
  <c r="D145" i="4"/>
  <c r="E145" i="4"/>
  <c r="G145" i="4"/>
  <c r="H145" i="4"/>
  <c r="I145" i="4"/>
  <c r="K145" i="4"/>
  <c r="L145" i="4"/>
  <c r="M145" i="4"/>
  <c r="O145" i="4"/>
  <c r="P145" i="4"/>
  <c r="Q145" i="4"/>
  <c r="C146" i="4"/>
  <c r="D146" i="4"/>
  <c r="E146" i="4"/>
  <c r="G146" i="4"/>
  <c r="H146" i="4"/>
  <c r="I146" i="4"/>
  <c r="K146" i="4"/>
  <c r="L146" i="4"/>
  <c r="M146" i="4"/>
  <c r="O146" i="4"/>
  <c r="P146" i="4"/>
  <c r="Q146" i="4"/>
  <c r="C147" i="4"/>
  <c r="D147" i="4"/>
  <c r="E147" i="4"/>
  <c r="G147" i="4"/>
  <c r="H147" i="4"/>
  <c r="I147" i="4"/>
  <c r="K147" i="4"/>
  <c r="L147" i="4"/>
  <c r="M147" i="4"/>
  <c r="O147" i="4"/>
  <c r="P147" i="4"/>
  <c r="Q147" i="4"/>
  <c r="C148" i="4"/>
  <c r="D148" i="4"/>
  <c r="E148" i="4"/>
  <c r="G148" i="4"/>
  <c r="H148" i="4"/>
  <c r="I148" i="4"/>
  <c r="K148" i="4"/>
  <c r="L148" i="4"/>
  <c r="M148" i="4"/>
  <c r="O148" i="4"/>
  <c r="P148" i="4"/>
  <c r="Q148" i="4"/>
  <c r="C149" i="4"/>
  <c r="D149" i="4"/>
  <c r="E149" i="4"/>
  <c r="G149" i="4"/>
  <c r="H149" i="4"/>
  <c r="I149" i="4"/>
  <c r="K149" i="4"/>
  <c r="L149" i="4"/>
  <c r="M149" i="4"/>
  <c r="O149" i="4"/>
  <c r="P149" i="4"/>
  <c r="Q149" i="4"/>
  <c r="C150" i="4"/>
  <c r="D150" i="4"/>
  <c r="E150" i="4"/>
  <c r="G150" i="4"/>
  <c r="H150" i="4"/>
  <c r="I150" i="4"/>
  <c r="K150" i="4"/>
  <c r="L150" i="4"/>
  <c r="M150" i="4"/>
  <c r="O150" i="4"/>
  <c r="P150" i="4"/>
  <c r="Q150" i="4"/>
  <c r="C151" i="4"/>
  <c r="D151" i="4"/>
  <c r="E151" i="4"/>
  <c r="G151" i="4"/>
  <c r="H151" i="4"/>
  <c r="I151" i="4"/>
  <c r="K151" i="4"/>
  <c r="L151" i="4"/>
  <c r="M151" i="4"/>
  <c r="O151" i="4"/>
  <c r="P151" i="4"/>
  <c r="Q151" i="4"/>
  <c r="C152" i="4"/>
  <c r="D152" i="4"/>
  <c r="E152" i="4"/>
  <c r="G152" i="4"/>
  <c r="H152" i="4"/>
  <c r="I152" i="4"/>
  <c r="K152" i="4"/>
  <c r="L152" i="4"/>
  <c r="M152" i="4"/>
  <c r="O152" i="4"/>
  <c r="P152" i="4"/>
  <c r="Q152" i="4"/>
  <c r="C153" i="4"/>
  <c r="D153" i="4"/>
  <c r="E153" i="4"/>
  <c r="G153" i="4"/>
  <c r="H153" i="4"/>
  <c r="I153" i="4"/>
  <c r="K153" i="4"/>
  <c r="L153" i="4"/>
  <c r="M153" i="4"/>
  <c r="O153" i="4"/>
  <c r="P153" i="4"/>
  <c r="Q153" i="4"/>
  <c r="C154" i="4"/>
  <c r="D154" i="4"/>
  <c r="E154" i="4"/>
  <c r="G154" i="4"/>
  <c r="H154" i="4"/>
  <c r="I154" i="4"/>
  <c r="K154" i="4"/>
  <c r="L154" i="4"/>
  <c r="M154" i="4"/>
  <c r="O154" i="4"/>
  <c r="P154" i="4"/>
  <c r="Q154" i="4"/>
  <c r="C155" i="4"/>
  <c r="D155" i="4"/>
  <c r="E155" i="4"/>
  <c r="G155" i="4"/>
  <c r="H155" i="4"/>
  <c r="I155" i="4"/>
  <c r="K155" i="4"/>
  <c r="L155" i="4"/>
  <c r="M155" i="4"/>
  <c r="O155" i="4"/>
  <c r="P155" i="4"/>
  <c r="Q155" i="4"/>
  <c r="C156" i="4"/>
  <c r="D156" i="4"/>
  <c r="E156" i="4"/>
  <c r="G156" i="4"/>
  <c r="H156" i="4"/>
  <c r="I156" i="4"/>
  <c r="K156" i="4"/>
  <c r="L156" i="4"/>
  <c r="M156" i="4"/>
  <c r="O156" i="4"/>
  <c r="P156" i="4"/>
  <c r="Q156" i="4"/>
  <c r="C157" i="4"/>
  <c r="D157" i="4"/>
  <c r="E157" i="4"/>
  <c r="G157" i="4"/>
  <c r="H157" i="4"/>
  <c r="I157" i="4"/>
  <c r="K157" i="4"/>
  <c r="L157" i="4"/>
  <c r="M157" i="4"/>
  <c r="O157" i="4"/>
  <c r="P157" i="4"/>
  <c r="Q157" i="4"/>
  <c r="C158" i="4"/>
  <c r="D158" i="4"/>
  <c r="E158" i="4"/>
  <c r="G158" i="4"/>
  <c r="H158" i="4"/>
  <c r="I158" i="4"/>
  <c r="K158" i="4"/>
  <c r="L158" i="4"/>
  <c r="M158" i="4"/>
  <c r="O158" i="4"/>
  <c r="P158" i="4"/>
  <c r="Q158" i="4"/>
  <c r="C159" i="4"/>
  <c r="D159" i="4"/>
  <c r="E159" i="4"/>
  <c r="G159" i="4"/>
  <c r="H159" i="4"/>
  <c r="I159" i="4"/>
  <c r="K159" i="4"/>
  <c r="L159" i="4"/>
  <c r="M159" i="4"/>
  <c r="O159" i="4"/>
  <c r="P159" i="4"/>
  <c r="Q159" i="4"/>
  <c r="C160" i="4"/>
  <c r="D160" i="4"/>
  <c r="E160" i="4"/>
  <c r="G160" i="4"/>
  <c r="H160" i="4"/>
  <c r="I160" i="4"/>
  <c r="K160" i="4"/>
  <c r="L160" i="4"/>
  <c r="M160" i="4"/>
  <c r="O160" i="4"/>
  <c r="P160" i="4"/>
  <c r="Q160" i="4"/>
  <c r="C161" i="4"/>
  <c r="D161" i="4"/>
  <c r="E161" i="4"/>
  <c r="G161" i="4"/>
  <c r="H161" i="4"/>
  <c r="I161" i="4"/>
  <c r="K161" i="4"/>
  <c r="L161" i="4"/>
  <c r="M161" i="4"/>
  <c r="O161" i="4"/>
  <c r="P161" i="4"/>
  <c r="Q161" i="4"/>
  <c r="C162" i="4"/>
  <c r="D162" i="4"/>
  <c r="E162" i="4"/>
  <c r="G162" i="4"/>
  <c r="H162" i="4"/>
  <c r="I162" i="4"/>
  <c r="K162" i="4"/>
  <c r="L162" i="4"/>
  <c r="M162" i="4"/>
  <c r="O162" i="4"/>
  <c r="P162" i="4"/>
  <c r="Q162" i="4"/>
  <c r="C163" i="4"/>
  <c r="D163" i="4"/>
  <c r="E163" i="4"/>
  <c r="G163" i="4"/>
  <c r="H163" i="4"/>
  <c r="I163" i="4"/>
  <c r="K163" i="4"/>
  <c r="L163" i="4"/>
  <c r="M163" i="4"/>
  <c r="O163" i="4"/>
  <c r="P163" i="4"/>
  <c r="Q163" i="4"/>
  <c r="C164" i="4"/>
  <c r="D164" i="4"/>
  <c r="E164" i="4"/>
  <c r="G164" i="4"/>
  <c r="H164" i="4"/>
  <c r="I164" i="4"/>
  <c r="K164" i="4"/>
  <c r="L164" i="4"/>
  <c r="M164" i="4"/>
  <c r="O164" i="4"/>
  <c r="P164" i="4"/>
  <c r="Q164" i="4"/>
  <c r="C165" i="4"/>
  <c r="D165" i="4"/>
  <c r="E165" i="4"/>
  <c r="G165" i="4"/>
  <c r="H165" i="4"/>
  <c r="I165" i="4"/>
  <c r="K165" i="4"/>
  <c r="L165" i="4"/>
  <c r="M165" i="4"/>
  <c r="O165" i="4"/>
  <c r="P165" i="4"/>
  <c r="Q165" i="4"/>
  <c r="C166" i="4"/>
  <c r="D166" i="4"/>
  <c r="E166" i="4"/>
  <c r="G166" i="4"/>
  <c r="H166" i="4"/>
  <c r="I166" i="4"/>
  <c r="K166" i="4"/>
  <c r="L166" i="4"/>
  <c r="M166" i="4"/>
  <c r="O166" i="4"/>
  <c r="P166" i="4"/>
  <c r="Q166" i="4"/>
  <c r="C167" i="4"/>
  <c r="D167" i="4"/>
  <c r="E167" i="4"/>
  <c r="G167" i="4"/>
  <c r="H167" i="4"/>
  <c r="I167" i="4"/>
  <c r="K167" i="4"/>
  <c r="L167" i="4"/>
  <c r="M167" i="4"/>
  <c r="O167" i="4"/>
  <c r="P167" i="4"/>
  <c r="Q167" i="4"/>
  <c r="C168" i="4"/>
  <c r="D168" i="4"/>
  <c r="E168" i="4"/>
  <c r="G168" i="4"/>
  <c r="H168" i="4"/>
  <c r="I168" i="4"/>
  <c r="K168" i="4"/>
  <c r="L168" i="4"/>
  <c r="M168" i="4"/>
  <c r="O168" i="4"/>
  <c r="P168" i="4"/>
  <c r="Q168" i="4"/>
  <c r="C169" i="4"/>
  <c r="D169" i="4"/>
  <c r="E169" i="4"/>
  <c r="G169" i="4"/>
  <c r="H169" i="4"/>
  <c r="I169" i="4"/>
  <c r="K169" i="4"/>
  <c r="L169" i="4"/>
  <c r="M169" i="4"/>
  <c r="O169" i="4"/>
  <c r="P169" i="4"/>
  <c r="Q169" i="4"/>
  <c r="C170" i="4"/>
  <c r="D170" i="4"/>
  <c r="E170" i="4"/>
  <c r="G170" i="4"/>
  <c r="H170" i="4"/>
  <c r="I170" i="4"/>
  <c r="K170" i="4"/>
  <c r="L170" i="4"/>
  <c r="M170" i="4"/>
  <c r="O170" i="4"/>
  <c r="P170" i="4"/>
  <c r="Q170" i="4"/>
  <c r="C171" i="4"/>
  <c r="D171" i="4"/>
  <c r="E171" i="4"/>
  <c r="G171" i="4"/>
  <c r="H171" i="4"/>
  <c r="I171" i="4"/>
  <c r="K171" i="4"/>
  <c r="L171" i="4"/>
  <c r="M171" i="4"/>
  <c r="O171" i="4"/>
  <c r="P171" i="4"/>
  <c r="Q171" i="4"/>
  <c r="C172" i="4"/>
  <c r="D172" i="4"/>
  <c r="E172" i="4"/>
  <c r="G172" i="4"/>
  <c r="H172" i="4"/>
  <c r="I172" i="4"/>
  <c r="K172" i="4"/>
  <c r="L172" i="4"/>
  <c r="M172" i="4"/>
  <c r="O172" i="4"/>
  <c r="P172" i="4"/>
  <c r="Q172" i="4"/>
  <c r="C173" i="4"/>
  <c r="D173" i="4"/>
  <c r="E173" i="4"/>
  <c r="G173" i="4"/>
  <c r="H173" i="4"/>
  <c r="I173" i="4"/>
  <c r="K173" i="4"/>
  <c r="L173" i="4"/>
  <c r="M173" i="4"/>
  <c r="O173" i="4"/>
  <c r="P173" i="4"/>
  <c r="Q173" i="4"/>
  <c r="C174" i="4"/>
  <c r="D174" i="4"/>
  <c r="E174" i="4"/>
  <c r="G174" i="4"/>
  <c r="H174" i="4"/>
  <c r="I174" i="4"/>
  <c r="K174" i="4"/>
  <c r="L174" i="4"/>
  <c r="M174" i="4"/>
  <c r="O174" i="4"/>
  <c r="P174" i="4"/>
  <c r="Q174" i="4"/>
  <c r="C175" i="4"/>
  <c r="D175" i="4"/>
  <c r="E175" i="4"/>
  <c r="G175" i="4"/>
  <c r="H175" i="4"/>
  <c r="I175" i="4"/>
  <c r="K175" i="4"/>
  <c r="L175" i="4"/>
  <c r="M175" i="4"/>
  <c r="O175" i="4"/>
  <c r="P175" i="4"/>
  <c r="Q175" i="4"/>
  <c r="C176" i="4"/>
  <c r="D176" i="4"/>
  <c r="E176" i="4"/>
  <c r="G176" i="4"/>
  <c r="H176" i="4"/>
  <c r="I176" i="4"/>
  <c r="K176" i="4"/>
  <c r="L176" i="4"/>
  <c r="M176" i="4"/>
  <c r="O176" i="4"/>
  <c r="P176" i="4"/>
  <c r="Q176" i="4"/>
  <c r="C177" i="4"/>
  <c r="D177" i="4"/>
  <c r="E177" i="4"/>
  <c r="G177" i="4"/>
  <c r="H177" i="4"/>
  <c r="I177" i="4"/>
  <c r="K177" i="4"/>
  <c r="L177" i="4"/>
  <c r="M177" i="4"/>
  <c r="O177" i="4"/>
  <c r="P177" i="4"/>
  <c r="Q177" i="4"/>
  <c r="C178" i="4"/>
  <c r="D178" i="4"/>
  <c r="E178" i="4"/>
  <c r="G178" i="4"/>
  <c r="H178" i="4"/>
  <c r="I178" i="4"/>
  <c r="K178" i="4"/>
  <c r="L178" i="4"/>
  <c r="M178" i="4"/>
  <c r="O178" i="4"/>
  <c r="P178" i="4"/>
  <c r="Q178" i="4"/>
  <c r="C179" i="4"/>
  <c r="D179" i="4"/>
  <c r="E179" i="4"/>
  <c r="G179" i="4"/>
  <c r="H179" i="4"/>
  <c r="I179" i="4"/>
  <c r="K179" i="4"/>
  <c r="L179" i="4"/>
  <c r="M179" i="4"/>
  <c r="O179" i="4"/>
  <c r="P179" i="4"/>
  <c r="Q179" i="4"/>
  <c r="C180" i="4"/>
  <c r="D180" i="4"/>
  <c r="E180" i="4"/>
  <c r="G180" i="4"/>
  <c r="H180" i="4"/>
  <c r="I180" i="4"/>
  <c r="K180" i="4"/>
  <c r="L180" i="4"/>
  <c r="M180" i="4"/>
  <c r="O180" i="4"/>
  <c r="P180" i="4"/>
  <c r="Q180" i="4"/>
  <c r="C181" i="4"/>
  <c r="D181" i="4"/>
  <c r="E181" i="4"/>
  <c r="G181" i="4"/>
  <c r="H181" i="4"/>
  <c r="I181" i="4"/>
  <c r="K181" i="4"/>
  <c r="L181" i="4"/>
  <c r="M181" i="4"/>
  <c r="O181" i="4"/>
  <c r="P181" i="4"/>
  <c r="Q181" i="4"/>
  <c r="C182" i="4"/>
  <c r="D182" i="4"/>
  <c r="E182" i="4"/>
  <c r="G182" i="4"/>
  <c r="H182" i="4"/>
  <c r="I182" i="4"/>
  <c r="K182" i="4"/>
  <c r="L182" i="4"/>
  <c r="M182" i="4"/>
  <c r="O182" i="4"/>
  <c r="P182" i="4"/>
  <c r="Q182" i="4"/>
  <c r="C183" i="4"/>
  <c r="D183" i="4"/>
  <c r="E183" i="4"/>
  <c r="G183" i="4"/>
  <c r="H183" i="4"/>
  <c r="I183" i="4"/>
  <c r="K183" i="4"/>
  <c r="L183" i="4"/>
  <c r="M183" i="4"/>
  <c r="O183" i="4"/>
  <c r="P183" i="4"/>
  <c r="Q183" i="4"/>
  <c r="C184" i="4"/>
  <c r="D184" i="4"/>
  <c r="E184" i="4"/>
  <c r="G184" i="4"/>
  <c r="H184" i="4"/>
  <c r="I184" i="4"/>
  <c r="K184" i="4"/>
  <c r="L184" i="4"/>
  <c r="M184" i="4"/>
  <c r="O184" i="4"/>
  <c r="P184" i="4"/>
  <c r="Q184" i="4"/>
  <c r="C185" i="4"/>
  <c r="D185" i="4"/>
  <c r="E185" i="4"/>
  <c r="G185" i="4"/>
  <c r="H185" i="4"/>
  <c r="I185" i="4"/>
  <c r="K185" i="4"/>
  <c r="L185" i="4"/>
  <c r="M185" i="4"/>
  <c r="O185" i="4"/>
  <c r="P185" i="4"/>
  <c r="Q185" i="4"/>
  <c r="C186" i="4"/>
  <c r="D186" i="4"/>
  <c r="E186" i="4"/>
  <c r="G186" i="4"/>
  <c r="H186" i="4"/>
  <c r="I186" i="4"/>
  <c r="K186" i="4"/>
  <c r="L186" i="4"/>
  <c r="M186" i="4"/>
  <c r="O186" i="4"/>
  <c r="P186" i="4"/>
  <c r="Q186" i="4"/>
  <c r="C187" i="4"/>
  <c r="D187" i="4"/>
  <c r="E187" i="4"/>
  <c r="G187" i="4"/>
  <c r="H187" i="4"/>
  <c r="I187" i="4"/>
  <c r="K187" i="4"/>
  <c r="L187" i="4"/>
  <c r="M187" i="4"/>
  <c r="O187" i="4"/>
  <c r="P187" i="4"/>
  <c r="Q187" i="4"/>
  <c r="C188" i="4"/>
  <c r="D188" i="4"/>
  <c r="E188" i="4"/>
  <c r="G188" i="4"/>
  <c r="H188" i="4"/>
  <c r="I188" i="4"/>
  <c r="K188" i="4"/>
  <c r="L188" i="4"/>
  <c r="M188" i="4"/>
  <c r="O188" i="4"/>
  <c r="P188" i="4"/>
  <c r="Q188" i="4"/>
  <c r="C189" i="4"/>
  <c r="D189" i="4"/>
  <c r="E189" i="4"/>
  <c r="G189" i="4"/>
  <c r="H189" i="4"/>
  <c r="I189" i="4"/>
  <c r="K189" i="4"/>
  <c r="L189" i="4"/>
  <c r="M189" i="4"/>
  <c r="O189" i="4"/>
  <c r="P189" i="4"/>
  <c r="Q189" i="4"/>
  <c r="C190" i="4"/>
  <c r="D190" i="4"/>
  <c r="E190" i="4"/>
  <c r="G190" i="4"/>
  <c r="H190" i="4"/>
  <c r="I190" i="4"/>
  <c r="K190" i="4"/>
  <c r="L190" i="4"/>
  <c r="M190" i="4"/>
  <c r="O190" i="4"/>
  <c r="P190" i="4"/>
  <c r="Q190" i="4"/>
  <c r="C191" i="4"/>
  <c r="D191" i="4"/>
  <c r="E191" i="4"/>
  <c r="G191" i="4"/>
  <c r="H191" i="4"/>
  <c r="I191" i="4"/>
  <c r="K191" i="4"/>
  <c r="L191" i="4"/>
  <c r="M191" i="4"/>
  <c r="O191" i="4"/>
  <c r="P191" i="4"/>
  <c r="Q191" i="4"/>
  <c r="C192" i="4"/>
  <c r="D192" i="4"/>
  <c r="E192" i="4"/>
  <c r="G192" i="4"/>
  <c r="H192" i="4"/>
  <c r="I192" i="4"/>
  <c r="K192" i="4"/>
  <c r="L192" i="4"/>
  <c r="M192" i="4"/>
  <c r="O192" i="4"/>
  <c r="P192" i="4"/>
  <c r="Q192" i="4"/>
  <c r="C193" i="4"/>
  <c r="D193" i="4"/>
  <c r="E193" i="4"/>
  <c r="G193" i="4"/>
  <c r="H193" i="4"/>
  <c r="I193" i="4"/>
  <c r="K193" i="4"/>
  <c r="L193" i="4"/>
  <c r="M193" i="4"/>
  <c r="O193" i="4"/>
  <c r="P193" i="4"/>
  <c r="Q193" i="4"/>
  <c r="C194" i="4"/>
  <c r="D194" i="4"/>
  <c r="E194" i="4"/>
  <c r="G194" i="4"/>
  <c r="H194" i="4"/>
  <c r="I194" i="4"/>
  <c r="K194" i="4"/>
  <c r="L194" i="4"/>
  <c r="M194" i="4"/>
  <c r="O194" i="4"/>
  <c r="P194" i="4"/>
  <c r="Q194" i="4"/>
  <c r="C195" i="4"/>
  <c r="D195" i="4"/>
  <c r="E195" i="4"/>
  <c r="G195" i="4"/>
  <c r="H195" i="4"/>
  <c r="I195" i="4"/>
  <c r="K195" i="4"/>
  <c r="L195" i="4"/>
  <c r="M195" i="4"/>
  <c r="O195" i="4"/>
  <c r="P195" i="4"/>
  <c r="Q195" i="4"/>
  <c r="C196" i="4"/>
  <c r="D196" i="4"/>
  <c r="E196" i="4"/>
  <c r="G196" i="4"/>
  <c r="H196" i="4"/>
  <c r="I196" i="4"/>
  <c r="K196" i="4"/>
  <c r="L196" i="4"/>
  <c r="M196" i="4"/>
  <c r="O196" i="4"/>
  <c r="P196" i="4"/>
  <c r="Q196" i="4"/>
  <c r="C197" i="4"/>
  <c r="D197" i="4"/>
  <c r="E197" i="4"/>
  <c r="G197" i="4"/>
  <c r="H197" i="4"/>
  <c r="I197" i="4"/>
  <c r="K197" i="4"/>
  <c r="L197" i="4"/>
  <c r="M197" i="4"/>
  <c r="O197" i="4"/>
  <c r="P197" i="4"/>
  <c r="Q197" i="4"/>
  <c r="C198" i="4"/>
  <c r="D198" i="4"/>
  <c r="E198" i="4"/>
  <c r="G198" i="4"/>
  <c r="H198" i="4"/>
  <c r="I198" i="4"/>
  <c r="K198" i="4"/>
  <c r="L198" i="4"/>
  <c r="M198" i="4"/>
  <c r="O198" i="4"/>
  <c r="P198" i="4"/>
  <c r="Q198" i="4"/>
  <c r="C199" i="4"/>
  <c r="D199" i="4"/>
  <c r="E199" i="4"/>
  <c r="G199" i="4"/>
  <c r="H199" i="4"/>
  <c r="I199" i="4"/>
  <c r="K199" i="4"/>
  <c r="L199" i="4"/>
  <c r="M199" i="4"/>
  <c r="O199" i="4"/>
  <c r="P199" i="4"/>
  <c r="Q199" i="4"/>
  <c r="C200" i="4"/>
  <c r="D200" i="4"/>
  <c r="E200" i="4"/>
  <c r="G200" i="4"/>
  <c r="H200" i="4"/>
  <c r="I200" i="4"/>
  <c r="K200" i="4"/>
  <c r="L200" i="4"/>
  <c r="M200" i="4"/>
  <c r="O200" i="4"/>
  <c r="P200" i="4"/>
  <c r="Q200" i="4"/>
  <c r="C201" i="4"/>
  <c r="D201" i="4"/>
  <c r="E201" i="4"/>
  <c r="G201" i="4"/>
  <c r="H201" i="4"/>
  <c r="I201" i="4"/>
  <c r="K201" i="4"/>
  <c r="L201" i="4"/>
  <c r="M201" i="4"/>
  <c r="O201" i="4"/>
  <c r="P201" i="4"/>
  <c r="Q201" i="4"/>
  <c r="C202" i="4"/>
  <c r="D202" i="4"/>
  <c r="E202" i="4"/>
  <c r="G202" i="4"/>
  <c r="H202" i="4"/>
  <c r="I202" i="4"/>
  <c r="K202" i="4"/>
  <c r="L202" i="4"/>
  <c r="M202" i="4"/>
  <c r="O202" i="4"/>
  <c r="P202" i="4"/>
  <c r="Q202" i="4"/>
  <c r="C203" i="4"/>
  <c r="D203" i="4"/>
  <c r="E203" i="4"/>
  <c r="G203" i="4"/>
  <c r="H203" i="4"/>
  <c r="I203" i="4"/>
  <c r="K203" i="4"/>
  <c r="L203" i="4"/>
  <c r="M203" i="4"/>
  <c r="O203" i="4"/>
  <c r="P203" i="4"/>
  <c r="Q203" i="4"/>
  <c r="C204" i="4"/>
  <c r="D204" i="4"/>
  <c r="E204" i="4"/>
  <c r="G204" i="4"/>
  <c r="H204" i="4"/>
  <c r="I204" i="4"/>
  <c r="K204" i="4"/>
  <c r="L204" i="4"/>
  <c r="M204" i="4"/>
  <c r="O204" i="4"/>
  <c r="P204" i="4"/>
  <c r="Q204" i="4"/>
  <c r="C205" i="4"/>
  <c r="D205" i="4"/>
  <c r="E205" i="4"/>
  <c r="G205" i="4"/>
  <c r="H205" i="4"/>
  <c r="I205" i="4"/>
  <c r="K205" i="4"/>
  <c r="L205" i="4"/>
  <c r="M205" i="4"/>
  <c r="O205" i="4"/>
  <c r="P205" i="4"/>
  <c r="Q205" i="4"/>
  <c r="C206" i="4"/>
  <c r="D206" i="4"/>
  <c r="E206" i="4"/>
  <c r="G206" i="4"/>
  <c r="H206" i="4"/>
  <c r="I206" i="4"/>
  <c r="K206" i="4"/>
  <c r="L206" i="4"/>
  <c r="M206" i="4"/>
  <c r="O206" i="4"/>
  <c r="P206" i="4"/>
  <c r="Q206" i="4"/>
  <c r="C207" i="4"/>
  <c r="D207" i="4"/>
  <c r="E207" i="4"/>
  <c r="G207" i="4"/>
  <c r="H207" i="4"/>
  <c r="I207" i="4"/>
  <c r="K207" i="4"/>
  <c r="L207" i="4"/>
  <c r="M207" i="4"/>
  <c r="O207" i="4"/>
  <c r="P207" i="4"/>
  <c r="Q207" i="4"/>
  <c r="C208" i="4"/>
  <c r="D208" i="4"/>
  <c r="E208" i="4"/>
  <c r="G208" i="4"/>
  <c r="H208" i="4"/>
  <c r="I208" i="4"/>
  <c r="K208" i="4"/>
  <c r="L208" i="4"/>
  <c r="M208" i="4"/>
  <c r="O208" i="4"/>
  <c r="P208" i="4"/>
  <c r="Q208" i="4"/>
  <c r="C209" i="4"/>
  <c r="D209" i="4"/>
  <c r="E209" i="4"/>
  <c r="G209" i="4"/>
  <c r="H209" i="4"/>
  <c r="I209" i="4"/>
  <c r="K209" i="4"/>
  <c r="L209" i="4"/>
  <c r="M209" i="4"/>
  <c r="O209" i="4"/>
  <c r="P209" i="4"/>
  <c r="Q209" i="4"/>
  <c r="C210" i="4"/>
  <c r="D210" i="4"/>
  <c r="E210" i="4"/>
  <c r="G210" i="4"/>
  <c r="H210" i="4"/>
  <c r="I210" i="4"/>
  <c r="K210" i="4"/>
  <c r="L210" i="4"/>
  <c r="M210" i="4"/>
  <c r="O210" i="4"/>
  <c r="P210" i="4"/>
  <c r="Q210" i="4"/>
  <c r="C211" i="4"/>
  <c r="D211" i="4"/>
  <c r="E211" i="4"/>
  <c r="G211" i="4"/>
  <c r="H211" i="4"/>
  <c r="I211" i="4"/>
  <c r="K211" i="4"/>
  <c r="L211" i="4"/>
  <c r="M211" i="4"/>
  <c r="O211" i="4"/>
  <c r="P211" i="4"/>
  <c r="Q211" i="4"/>
  <c r="C212" i="4"/>
  <c r="D212" i="4"/>
  <c r="E212" i="4"/>
  <c r="G212" i="4"/>
  <c r="H212" i="4"/>
  <c r="I212" i="4"/>
  <c r="K212" i="4"/>
  <c r="L212" i="4"/>
  <c r="M212" i="4"/>
  <c r="O212" i="4"/>
  <c r="P212" i="4"/>
  <c r="Q212" i="4"/>
  <c r="C213" i="4"/>
  <c r="D213" i="4"/>
  <c r="E213" i="4"/>
  <c r="G213" i="4"/>
  <c r="H213" i="4"/>
  <c r="I213" i="4"/>
  <c r="K213" i="4"/>
  <c r="L213" i="4"/>
  <c r="M213" i="4"/>
  <c r="O213" i="4"/>
  <c r="P213" i="4"/>
  <c r="Q213" i="4"/>
  <c r="C214" i="4"/>
  <c r="D214" i="4"/>
  <c r="E214" i="4"/>
  <c r="G214" i="4"/>
  <c r="H214" i="4"/>
  <c r="I214" i="4"/>
  <c r="K214" i="4"/>
  <c r="L214" i="4"/>
  <c r="M214" i="4"/>
  <c r="O214" i="4"/>
  <c r="P214" i="4"/>
  <c r="Q214" i="4"/>
  <c r="C215" i="4"/>
  <c r="D215" i="4"/>
  <c r="E215" i="4"/>
  <c r="G215" i="4"/>
  <c r="H215" i="4"/>
  <c r="I215" i="4"/>
  <c r="K215" i="4"/>
  <c r="L215" i="4"/>
  <c r="M215" i="4"/>
  <c r="O215" i="4"/>
  <c r="P215" i="4"/>
  <c r="Q215" i="4"/>
  <c r="C216" i="4"/>
  <c r="D216" i="4"/>
  <c r="E216" i="4"/>
  <c r="G216" i="4"/>
  <c r="H216" i="4"/>
  <c r="I216" i="4"/>
  <c r="K216" i="4"/>
  <c r="L216" i="4"/>
  <c r="M216" i="4"/>
  <c r="O216" i="4"/>
  <c r="P216" i="4"/>
  <c r="Q216" i="4"/>
  <c r="C217" i="4"/>
  <c r="D217" i="4"/>
  <c r="E217" i="4"/>
  <c r="G217" i="4"/>
  <c r="H217" i="4"/>
  <c r="I217" i="4"/>
  <c r="K217" i="4"/>
  <c r="L217" i="4"/>
  <c r="M217" i="4"/>
  <c r="O217" i="4"/>
  <c r="P217" i="4"/>
  <c r="Q217" i="4"/>
  <c r="C218" i="4"/>
  <c r="D218" i="4"/>
  <c r="E218" i="4"/>
  <c r="G218" i="4"/>
  <c r="H218" i="4"/>
  <c r="I218" i="4"/>
  <c r="K218" i="4"/>
  <c r="L218" i="4"/>
  <c r="M218" i="4"/>
  <c r="O218" i="4"/>
  <c r="P218" i="4"/>
  <c r="Q218" i="4"/>
  <c r="C219" i="4"/>
  <c r="D219" i="4"/>
  <c r="E219" i="4"/>
  <c r="G219" i="4"/>
  <c r="H219" i="4"/>
  <c r="I219" i="4"/>
  <c r="K219" i="4"/>
  <c r="L219" i="4"/>
  <c r="M219" i="4"/>
  <c r="O219" i="4"/>
  <c r="P219" i="4"/>
  <c r="Q219" i="4"/>
  <c r="C220" i="4"/>
  <c r="D220" i="4"/>
  <c r="E220" i="4"/>
  <c r="G220" i="4"/>
  <c r="H220" i="4"/>
  <c r="I220" i="4"/>
  <c r="K220" i="4"/>
  <c r="L220" i="4"/>
  <c r="M220" i="4"/>
  <c r="O220" i="4"/>
  <c r="P220" i="4"/>
  <c r="Q220" i="4"/>
  <c r="C221" i="4"/>
  <c r="D221" i="4"/>
  <c r="E221" i="4"/>
  <c r="G221" i="4"/>
  <c r="H221" i="4"/>
  <c r="I221" i="4"/>
  <c r="K221" i="4"/>
  <c r="L221" i="4"/>
  <c r="M221" i="4"/>
  <c r="O221" i="4"/>
  <c r="P221" i="4"/>
  <c r="Q221" i="4"/>
  <c r="C222" i="4"/>
  <c r="D222" i="4"/>
  <c r="E222" i="4"/>
  <c r="G222" i="4"/>
  <c r="H222" i="4"/>
  <c r="I222" i="4"/>
  <c r="K222" i="4"/>
  <c r="L222" i="4"/>
  <c r="M222" i="4"/>
  <c r="O222" i="4"/>
  <c r="P222" i="4"/>
  <c r="Q222" i="4"/>
  <c r="C223" i="4"/>
  <c r="D223" i="4"/>
  <c r="E223" i="4"/>
  <c r="G223" i="4"/>
  <c r="H223" i="4"/>
  <c r="I223" i="4"/>
  <c r="K223" i="4"/>
  <c r="L223" i="4"/>
  <c r="M223" i="4"/>
  <c r="O223" i="4"/>
  <c r="P223" i="4"/>
  <c r="Q223" i="4"/>
  <c r="C224" i="4"/>
  <c r="D224" i="4"/>
  <c r="E224" i="4"/>
  <c r="G224" i="4"/>
  <c r="H224" i="4"/>
  <c r="I224" i="4"/>
  <c r="K224" i="4"/>
  <c r="L224" i="4"/>
  <c r="M224" i="4"/>
  <c r="O224" i="4"/>
  <c r="P224" i="4"/>
  <c r="Q224" i="4"/>
  <c r="C225" i="4"/>
  <c r="D225" i="4"/>
  <c r="E225" i="4"/>
  <c r="G225" i="4"/>
  <c r="H225" i="4"/>
  <c r="I225" i="4"/>
  <c r="K225" i="4"/>
  <c r="L225" i="4"/>
  <c r="M225" i="4"/>
  <c r="O225" i="4"/>
  <c r="P225" i="4"/>
  <c r="Q225" i="4"/>
  <c r="C226" i="4"/>
  <c r="D226" i="4"/>
  <c r="E226" i="4"/>
  <c r="G226" i="4"/>
  <c r="H226" i="4"/>
  <c r="I226" i="4"/>
  <c r="K226" i="4"/>
  <c r="L226" i="4"/>
  <c r="M226" i="4"/>
  <c r="O226" i="4"/>
  <c r="P226" i="4"/>
  <c r="Q226" i="4"/>
  <c r="C227" i="4"/>
  <c r="D227" i="4"/>
  <c r="E227" i="4"/>
  <c r="G227" i="4"/>
  <c r="H227" i="4"/>
  <c r="I227" i="4"/>
  <c r="K227" i="4"/>
  <c r="L227" i="4"/>
  <c r="M227" i="4"/>
  <c r="O227" i="4"/>
  <c r="P227" i="4"/>
  <c r="Q227" i="4"/>
  <c r="C228" i="4"/>
  <c r="D228" i="4"/>
  <c r="E228" i="4"/>
  <c r="G228" i="4"/>
  <c r="H228" i="4"/>
  <c r="I228" i="4"/>
  <c r="K228" i="4"/>
  <c r="L228" i="4"/>
  <c r="M228" i="4"/>
  <c r="O228" i="4"/>
  <c r="P228" i="4"/>
  <c r="Q228" i="4"/>
  <c r="C229" i="4"/>
  <c r="D229" i="4"/>
  <c r="E229" i="4"/>
  <c r="G229" i="4"/>
  <c r="H229" i="4"/>
  <c r="I229" i="4"/>
  <c r="K229" i="4"/>
  <c r="L229" i="4"/>
  <c r="M229" i="4"/>
  <c r="O229" i="4"/>
  <c r="P229" i="4"/>
  <c r="Q229" i="4"/>
  <c r="C230" i="4"/>
  <c r="D230" i="4"/>
  <c r="E230" i="4"/>
  <c r="G230" i="4"/>
  <c r="H230" i="4"/>
  <c r="I230" i="4"/>
  <c r="K230" i="4"/>
  <c r="L230" i="4"/>
  <c r="M230" i="4"/>
  <c r="O230" i="4"/>
  <c r="P230" i="4"/>
  <c r="Q230" i="4"/>
  <c r="C231" i="4"/>
  <c r="D231" i="4"/>
  <c r="E231" i="4"/>
  <c r="G231" i="4"/>
  <c r="H231" i="4"/>
  <c r="I231" i="4"/>
  <c r="K231" i="4"/>
  <c r="L231" i="4"/>
  <c r="M231" i="4"/>
  <c r="O231" i="4"/>
  <c r="P231" i="4"/>
  <c r="Q231" i="4"/>
  <c r="C232" i="4"/>
  <c r="D232" i="4"/>
  <c r="E232" i="4"/>
  <c r="G232" i="4"/>
  <c r="H232" i="4"/>
  <c r="I232" i="4"/>
  <c r="K232" i="4"/>
  <c r="L232" i="4"/>
  <c r="M232" i="4"/>
  <c r="O232" i="4"/>
  <c r="P232" i="4"/>
  <c r="Q232" i="4"/>
  <c r="C233" i="4"/>
  <c r="D233" i="4"/>
  <c r="E233" i="4"/>
  <c r="G233" i="4"/>
  <c r="H233" i="4"/>
  <c r="I233" i="4"/>
  <c r="K233" i="4"/>
  <c r="L233" i="4"/>
  <c r="M233" i="4"/>
  <c r="O233" i="4"/>
  <c r="P233" i="4"/>
  <c r="Q233" i="4"/>
  <c r="C234" i="4"/>
  <c r="D234" i="4"/>
  <c r="E234" i="4"/>
  <c r="G234" i="4"/>
  <c r="H234" i="4"/>
  <c r="I234" i="4"/>
  <c r="K234" i="4"/>
  <c r="L234" i="4"/>
  <c r="M234" i="4"/>
  <c r="O234" i="4"/>
  <c r="P234" i="4"/>
  <c r="Q234" i="4"/>
  <c r="C235" i="4"/>
  <c r="D235" i="4"/>
  <c r="E235" i="4"/>
  <c r="G235" i="4"/>
  <c r="H235" i="4"/>
  <c r="I235" i="4"/>
  <c r="K235" i="4"/>
  <c r="L235" i="4"/>
  <c r="M235" i="4"/>
  <c r="O235" i="4"/>
  <c r="P235" i="4"/>
  <c r="Q235" i="4"/>
  <c r="C236" i="4"/>
  <c r="D236" i="4"/>
  <c r="E236" i="4"/>
  <c r="G236" i="4"/>
  <c r="H236" i="4"/>
  <c r="I236" i="4"/>
  <c r="K236" i="4"/>
  <c r="L236" i="4"/>
  <c r="M236" i="4"/>
  <c r="O236" i="4"/>
  <c r="P236" i="4"/>
  <c r="Q236" i="4"/>
  <c r="C237" i="4"/>
  <c r="D237" i="4"/>
  <c r="E237" i="4"/>
  <c r="G237" i="4"/>
  <c r="H237" i="4"/>
  <c r="I237" i="4"/>
  <c r="K237" i="4"/>
  <c r="L237" i="4"/>
  <c r="M237" i="4"/>
  <c r="O237" i="4"/>
  <c r="P237" i="4"/>
  <c r="Q237" i="4"/>
  <c r="C238" i="4"/>
  <c r="D238" i="4"/>
  <c r="E238" i="4"/>
  <c r="G238" i="4"/>
  <c r="H238" i="4"/>
  <c r="I238" i="4"/>
  <c r="K238" i="4"/>
  <c r="L238" i="4"/>
  <c r="M238" i="4"/>
  <c r="O238" i="4"/>
  <c r="P238" i="4"/>
  <c r="Q238" i="4"/>
  <c r="C239" i="4"/>
  <c r="D239" i="4"/>
  <c r="E239" i="4"/>
  <c r="G239" i="4"/>
  <c r="H239" i="4"/>
  <c r="I239" i="4"/>
  <c r="K239" i="4"/>
  <c r="L239" i="4"/>
  <c r="M239" i="4"/>
  <c r="O239" i="4"/>
  <c r="P239" i="4"/>
  <c r="Q239" i="4"/>
  <c r="C240" i="4"/>
  <c r="D240" i="4"/>
  <c r="E240" i="4"/>
  <c r="G240" i="4"/>
  <c r="H240" i="4"/>
  <c r="I240" i="4"/>
  <c r="K240" i="4"/>
  <c r="L240" i="4"/>
  <c r="M240" i="4"/>
  <c r="O240" i="4"/>
  <c r="P240" i="4"/>
  <c r="Q240" i="4"/>
  <c r="C241" i="4"/>
  <c r="D241" i="4"/>
  <c r="E241" i="4"/>
  <c r="G241" i="4"/>
  <c r="H241" i="4"/>
  <c r="I241" i="4"/>
  <c r="K241" i="4"/>
  <c r="L241" i="4"/>
  <c r="M241" i="4"/>
  <c r="O241" i="4"/>
  <c r="P241" i="4"/>
  <c r="Q241" i="4"/>
  <c r="C242" i="4"/>
  <c r="D242" i="4"/>
  <c r="E242" i="4"/>
  <c r="G242" i="4"/>
  <c r="H242" i="4"/>
  <c r="I242" i="4"/>
  <c r="K242" i="4"/>
  <c r="L242" i="4"/>
  <c r="M242" i="4"/>
  <c r="O242" i="4"/>
  <c r="P242" i="4"/>
  <c r="Q242" i="4"/>
  <c r="C243" i="4"/>
  <c r="D243" i="4"/>
  <c r="E243" i="4"/>
  <c r="G243" i="4"/>
  <c r="H243" i="4"/>
  <c r="I243" i="4"/>
  <c r="K243" i="4"/>
  <c r="L243" i="4"/>
  <c r="M243" i="4"/>
  <c r="O243" i="4"/>
  <c r="P243" i="4"/>
  <c r="Q243" i="4"/>
  <c r="C244" i="4"/>
  <c r="D244" i="4"/>
  <c r="E244" i="4"/>
  <c r="G244" i="4"/>
  <c r="H244" i="4"/>
  <c r="I244" i="4"/>
  <c r="K244" i="4"/>
  <c r="L244" i="4"/>
  <c r="M244" i="4"/>
  <c r="O244" i="4"/>
  <c r="P244" i="4"/>
  <c r="Q244" i="4"/>
  <c r="C245" i="4"/>
  <c r="D245" i="4"/>
  <c r="E245" i="4"/>
  <c r="G245" i="4"/>
  <c r="H245" i="4"/>
  <c r="I245" i="4"/>
  <c r="K245" i="4"/>
  <c r="L245" i="4"/>
  <c r="M245" i="4"/>
  <c r="O245" i="4"/>
  <c r="P245" i="4"/>
  <c r="Q245" i="4"/>
  <c r="C246" i="4"/>
  <c r="D246" i="4"/>
  <c r="E246" i="4"/>
  <c r="G246" i="4"/>
  <c r="H246" i="4"/>
  <c r="I246" i="4"/>
  <c r="K246" i="4"/>
  <c r="L246" i="4"/>
  <c r="M246" i="4"/>
  <c r="O246" i="4"/>
  <c r="P246" i="4"/>
  <c r="Q246" i="4"/>
  <c r="C247" i="4"/>
  <c r="D247" i="4"/>
  <c r="E247" i="4"/>
  <c r="G247" i="4"/>
  <c r="H247" i="4"/>
  <c r="I247" i="4"/>
  <c r="K247" i="4"/>
  <c r="L247" i="4"/>
  <c r="M247" i="4"/>
  <c r="O247" i="4"/>
  <c r="P247" i="4"/>
  <c r="Q247" i="4"/>
  <c r="C248" i="4"/>
  <c r="D248" i="4"/>
  <c r="E248" i="4"/>
  <c r="G248" i="4"/>
  <c r="H248" i="4"/>
  <c r="I248" i="4"/>
  <c r="K248" i="4"/>
  <c r="L248" i="4"/>
  <c r="M248" i="4"/>
  <c r="O248" i="4"/>
  <c r="P248" i="4"/>
  <c r="Q248" i="4"/>
  <c r="C249" i="4"/>
  <c r="D249" i="4"/>
  <c r="E249" i="4"/>
  <c r="G249" i="4"/>
  <c r="H249" i="4"/>
  <c r="I249" i="4"/>
  <c r="K249" i="4"/>
  <c r="L249" i="4"/>
  <c r="M249" i="4"/>
  <c r="O249" i="4"/>
  <c r="P249" i="4"/>
  <c r="Q249" i="4"/>
  <c r="C250" i="4"/>
  <c r="D250" i="4"/>
  <c r="E250" i="4"/>
  <c r="G250" i="4"/>
  <c r="H250" i="4"/>
  <c r="I250" i="4"/>
  <c r="K250" i="4"/>
  <c r="L250" i="4"/>
  <c r="M250" i="4"/>
  <c r="O250" i="4"/>
  <c r="P250" i="4"/>
  <c r="Q250" i="4"/>
  <c r="C251" i="4"/>
  <c r="D251" i="4"/>
  <c r="E251" i="4"/>
  <c r="G251" i="4"/>
  <c r="H251" i="4"/>
  <c r="I251" i="4"/>
  <c r="K251" i="4"/>
  <c r="L251" i="4"/>
  <c r="M251" i="4"/>
  <c r="O251" i="4"/>
  <c r="P251" i="4"/>
  <c r="Q251" i="4"/>
  <c r="C252" i="4"/>
  <c r="D252" i="4"/>
  <c r="E252" i="4"/>
  <c r="G252" i="4"/>
  <c r="H252" i="4"/>
  <c r="I252" i="4"/>
  <c r="K252" i="4"/>
  <c r="L252" i="4"/>
  <c r="M252" i="4"/>
  <c r="O252" i="4"/>
  <c r="P252" i="4"/>
  <c r="Q252" i="4"/>
  <c r="C253" i="4"/>
  <c r="D253" i="4"/>
  <c r="E253" i="4"/>
  <c r="G253" i="4"/>
  <c r="H253" i="4"/>
  <c r="I253" i="4"/>
  <c r="K253" i="4"/>
  <c r="L253" i="4"/>
  <c r="M253" i="4"/>
  <c r="O253" i="4"/>
  <c r="P253" i="4"/>
  <c r="Q253" i="4"/>
  <c r="C254" i="4"/>
  <c r="D254" i="4"/>
  <c r="E254" i="4"/>
  <c r="G254" i="4"/>
  <c r="H254" i="4"/>
  <c r="I254" i="4"/>
  <c r="K254" i="4"/>
  <c r="L254" i="4"/>
  <c r="M254" i="4"/>
  <c r="O254" i="4"/>
  <c r="P254" i="4"/>
  <c r="Q254" i="4"/>
  <c r="C255" i="4"/>
  <c r="D255" i="4"/>
  <c r="E255" i="4"/>
  <c r="G255" i="4"/>
  <c r="H255" i="4"/>
  <c r="I255" i="4"/>
  <c r="K255" i="4"/>
  <c r="L255" i="4"/>
  <c r="M255" i="4"/>
  <c r="O255" i="4"/>
  <c r="P255" i="4"/>
  <c r="Q255" i="4"/>
  <c r="C256" i="4"/>
  <c r="D256" i="4"/>
  <c r="E256" i="4"/>
  <c r="G256" i="4"/>
  <c r="H256" i="4"/>
  <c r="I256" i="4"/>
  <c r="K256" i="4"/>
  <c r="L256" i="4"/>
  <c r="M256" i="4"/>
  <c r="O256" i="4"/>
  <c r="P256" i="4"/>
  <c r="Q256" i="4"/>
  <c r="C257" i="4"/>
  <c r="D257" i="4"/>
  <c r="E257" i="4"/>
  <c r="G257" i="4"/>
  <c r="H257" i="4"/>
  <c r="I257" i="4"/>
  <c r="K257" i="4"/>
  <c r="L257" i="4"/>
  <c r="M257" i="4"/>
  <c r="O257" i="4"/>
  <c r="P257" i="4"/>
  <c r="Q257" i="4"/>
  <c r="C258" i="4"/>
  <c r="D258" i="4"/>
  <c r="E258" i="4"/>
  <c r="G258" i="4"/>
  <c r="H258" i="4"/>
  <c r="I258" i="4"/>
  <c r="K258" i="4"/>
  <c r="L258" i="4"/>
  <c r="M258" i="4"/>
  <c r="O258" i="4"/>
  <c r="P258" i="4"/>
  <c r="Q258" i="4"/>
  <c r="C259" i="4"/>
  <c r="D259" i="4"/>
  <c r="E259" i="4"/>
  <c r="G259" i="4"/>
  <c r="H259" i="4"/>
  <c r="I259" i="4"/>
  <c r="K259" i="4"/>
  <c r="L259" i="4"/>
  <c r="M259" i="4"/>
  <c r="O259" i="4"/>
  <c r="P259" i="4"/>
  <c r="Q259" i="4"/>
  <c r="C260" i="4"/>
  <c r="D260" i="4"/>
  <c r="E260" i="4"/>
  <c r="G260" i="4"/>
  <c r="H260" i="4"/>
  <c r="I260" i="4"/>
  <c r="K260" i="4"/>
  <c r="L260" i="4"/>
  <c r="M260" i="4"/>
  <c r="O260" i="4"/>
  <c r="P260" i="4"/>
  <c r="Q260" i="4"/>
  <c r="C261" i="4"/>
  <c r="D261" i="4"/>
  <c r="E261" i="4"/>
  <c r="G261" i="4"/>
  <c r="H261" i="4"/>
  <c r="I261" i="4"/>
  <c r="K261" i="4"/>
  <c r="L261" i="4"/>
  <c r="M261" i="4"/>
  <c r="O261" i="4"/>
  <c r="P261" i="4"/>
  <c r="Q261" i="4"/>
  <c r="C262" i="4"/>
  <c r="D262" i="4"/>
  <c r="E262" i="4"/>
  <c r="G262" i="4"/>
  <c r="H262" i="4"/>
  <c r="I262" i="4"/>
  <c r="K262" i="4"/>
  <c r="L262" i="4"/>
  <c r="M262" i="4"/>
  <c r="O262" i="4"/>
  <c r="P262" i="4"/>
  <c r="Q262" i="4"/>
  <c r="C263" i="4"/>
  <c r="D263" i="4"/>
  <c r="E263" i="4"/>
  <c r="G263" i="4"/>
  <c r="H263" i="4"/>
  <c r="I263" i="4"/>
  <c r="K263" i="4"/>
  <c r="L263" i="4"/>
  <c r="M263" i="4"/>
  <c r="O263" i="4"/>
  <c r="P263" i="4"/>
  <c r="Q263" i="4"/>
  <c r="C264" i="4"/>
  <c r="D264" i="4"/>
  <c r="E264" i="4"/>
  <c r="G264" i="4"/>
  <c r="H264" i="4"/>
  <c r="I264" i="4"/>
  <c r="K264" i="4"/>
  <c r="L264" i="4"/>
  <c r="M264" i="4"/>
  <c r="O264" i="4"/>
  <c r="P264" i="4"/>
  <c r="Q264" i="4"/>
  <c r="C265" i="4"/>
  <c r="D265" i="4"/>
  <c r="E265" i="4"/>
  <c r="G265" i="4"/>
  <c r="H265" i="4"/>
  <c r="I265" i="4"/>
  <c r="K265" i="4"/>
  <c r="L265" i="4"/>
  <c r="M265" i="4"/>
  <c r="O265" i="4"/>
  <c r="P265" i="4"/>
  <c r="Q265" i="4"/>
  <c r="C266" i="4"/>
  <c r="D266" i="4"/>
  <c r="E266" i="4"/>
  <c r="G266" i="4"/>
  <c r="H266" i="4"/>
  <c r="I266" i="4"/>
  <c r="K266" i="4"/>
  <c r="L266" i="4"/>
  <c r="M266" i="4"/>
  <c r="O266" i="4"/>
  <c r="P266" i="4"/>
  <c r="Q266" i="4"/>
  <c r="C267" i="4"/>
  <c r="D267" i="4"/>
  <c r="E267" i="4"/>
  <c r="G267" i="4"/>
  <c r="H267" i="4"/>
  <c r="I267" i="4"/>
  <c r="K267" i="4"/>
  <c r="L267" i="4"/>
  <c r="M267" i="4"/>
  <c r="O267" i="4"/>
  <c r="P267" i="4"/>
  <c r="Q267" i="4"/>
  <c r="C268" i="4"/>
  <c r="D268" i="4"/>
  <c r="E268" i="4"/>
  <c r="G268" i="4"/>
  <c r="H268" i="4"/>
  <c r="I268" i="4"/>
  <c r="K268" i="4"/>
  <c r="L268" i="4"/>
  <c r="M268" i="4"/>
  <c r="O268" i="4"/>
  <c r="P268" i="4"/>
  <c r="Q268" i="4"/>
  <c r="C269" i="4"/>
  <c r="D269" i="4"/>
  <c r="E269" i="4"/>
  <c r="G269" i="4"/>
  <c r="H269" i="4"/>
  <c r="I269" i="4"/>
  <c r="K269" i="4"/>
  <c r="L269" i="4"/>
  <c r="M269" i="4"/>
  <c r="O269" i="4"/>
  <c r="P269" i="4"/>
  <c r="Q269" i="4"/>
  <c r="C270" i="4"/>
  <c r="D270" i="4"/>
  <c r="E270" i="4"/>
  <c r="G270" i="4"/>
  <c r="H270" i="4"/>
  <c r="I270" i="4"/>
  <c r="K270" i="4"/>
  <c r="L270" i="4"/>
  <c r="M270" i="4"/>
  <c r="O270" i="4"/>
  <c r="P270" i="4"/>
  <c r="Q270" i="4"/>
  <c r="C271" i="4"/>
  <c r="D271" i="4"/>
  <c r="E271" i="4"/>
  <c r="G271" i="4"/>
  <c r="H271" i="4"/>
  <c r="I271" i="4"/>
  <c r="K271" i="4"/>
  <c r="L271" i="4"/>
  <c r="M271" i="4"/>
  <c r="O271" i="4"/>
  <c r="P271" i="4"/>
  <c r="Q271" i="4"/>
  <c r="C272" i="4"/>
  <c r="D272" i="4"/>
  <c r="E272" i="4"/>
  <c r="G272" i="4"/>
  <c r="H272" i="4"/>
  <c r="I272" i="4"/>
  <c r="K272" i="4"/>
  <c r="L272" i="4"/>
  <c r="M272" i="4"/>
  <c r="O272" i="4"/>
  <c r="P272" i="4"/>
  <c r="Q272" i="4"/>
  <c r="C273" i="4"/>
  <c r="D273" i="4"/>
  <c r="E273" i="4"/>
  <c r="G273" i="4"/>
  <c r="H273" i="4"/>
  <c r="I273" i="4"/>
  <c r="K273" i="4"/>
  <c r="L273" i="4"/>
  <c r="M273" i="4"/>
  <c r="O273" i="4"/>
  <c r="P273" i="4"/>
  <c r="Q273" i="4"/>
  <c r="C274" i="4"/>
  <c r="D274" i="4"/>
  <c r="E274" i="4"/>
  <c r="G274" i="4"/>
  <c r="H274" i="4"/>
  <c r="I274" i="4"/>
  <c r="K274" i="4"/>
  <c r="L274" i="4"/>
  <c r="M274" i="4"/>
  <c r="O274" i="4"/>
  <c r="P274" i="4"/>
  <c r="Q274" i="4"/>
  <c r="C275" i="4"/>
  <c r="D275" i="4"/>
  <c r="E275" i="4"/>
  <c r="G275" i="4"/>
  <c r="H275" i="4"/>
  <c r="I275" i="4"/>
  <c r="K275" i="4"/>
  <c r="L275" i="4"/>
  <c r="M275" i="4"/>
  <c r="O275" i="4"/>
  <c r="P275" i="4"/>
  <c r="Q275" i="4"/>
  <c r="C276" i="4"/>
  <c r="D276" i="4"/>
  <c r="E276" i="4"/>
  <c r="G276" i="4"/>
  <c r="H276" i="4"/>
  <c r="I276" i="4"/>
  <c r="K276" i="4"/>
  <c r="L276" i="4"/>
  <c r="M276" i="4"/>
  <c r="O276" i="4"/>
  <c r="P276" i="4"/>
  <c r="Q276" i="4"/>
  <c r="C277" i="4"/>
  <c r="D277" i="4"/>
  <c r="E277" i="4"/>
  <c r="G277" i="4"/>
  <c r="H277" i="4"/>
  <c r="I277" i="4"/>
  <c r="K277" i="4"/>
  <c r="L277" i="4"/>
  <c r="M277" i="4"/>
  <c r="O277" i="4"/>
  <c r="P277" i="4"/>
  <c r="Q277" i="4"/>
  <c r="C278" i="4"/>
  <c r="D278" i="4"/>
  <c r="E278" i="4"/>
  <c r="G278" i="4"/>
  <c r="H278" i="4"/>
  <c r="I278" i="4"/>
  <c r="K278" i="4"/>
  <c r="L278" i="4"/>
  <c r="M278" i="4"/>
  <c r="O278" i="4"/>
  <c r="P278" i="4"/>
  <c r="Q278" i="4"/>
  <c r="C279" i="4"/>
  <c r="D279" i="4"/>
  <c r="E279" i="4"/>
  <c r="G279" i="4"/>
  <c r="H279" i="4"/>
  <c r="I279" i="4"/>
  <c r="K279" i="4"/>
  <c r="L279" i="4"/>
  <c r="M279" i="4"/>
  <c r="O279" i="4"/>
  <c r="P279" i="4"/>
  <c r="Q279" i="4"/>
  <c r="C280" i="4"/>
  <c r="D280" i="4"/>
  <c r="E280" i="4"/>
  <c r="G280" i="4"/>
  <c r="H280" i="4"/>
  <c r="I280" i="4"/>
  <c r="K280" i="4"/>
  <c r="L280" i="4"/>
  <c r="M280" i="4"/>
  <c r="O280" i="4"/>
  <c r="P280" i="4"/>
  <c r="Q280" i="4"/>
  <c r="C281" i="4"/>
  <c r="D281" i="4"/>
  <c r="E281" i="4"/>
  <c r="G281" i="4"/>
  <c r="H281" i="4"/>
  <c r="I281" i="4"/>
  <c r="K281" i="4"/>
  <c r="L281" i="4"/>
  <c r="M281" i="4"/>
  <c r="O281" i="4"/>
  <c r="P281" i="4"/>
  <c r="Q281" i="4"/>
  <c r="C282" i="4"/>
  <c r="D282" i="4"/>
  <c r="E282" i="4"/>
  <c r="G282" i="4"/>
  <c r="H282" i="4"/>
  <c r="I282" i="4"/>
  <c r="K282" i="4"/>
  <c r="L282" i="4"/>
  <c r="M282" i="4"/>
  <c r="O282" i="4"/>
  <c r="P282" i="4"/>
  <c r="Q282" i="4"/>
  <c r="C283" i="4"/>
  <c r="D283" i="4"/>
  <c r="E283" i="4"/>
  <c r="G283" i="4"/>
  <c r="H283" i="4"/>
  <c r="I283" i="4"/>
  <c r="K283" i="4"/>
  <c r="L283" i="4"/>
  <c r="M283" i="4"/>
  <c r="O283" i="4"/>
  <c r="P283" i="4"/>
  <c r="Q283" i="4"/>
  <c r="C284" i="4"/>
  <c r="D284" i="4"/>
  <c r="E284" i="4"/>
  <c r="G284" i="4"/>
  <c r="H284" i="4"/>
  <c r="I284" i="4"/>
  <c r="K284" i="4"/>
  <c r="L284" i="4"/>
  <c r="M284" i="4"/>
  <c r="O284" i="4"/>
  <c r="P284" i="4"/>
  <c r="Q284" i="4"/>
  <c r="C285" i="4"/>
  <c r="D285" i="4"/>
  <c r="E285" i="4"/>
  <c r="G285" i="4"/>
  <c r="H285" i="4"/>
  <c r="I285" i="4"/>
  <c r="K285" i="4"/>
  <c r="L285" i="4"/>
  <c r="M285" i="4"/>
  <c r="O285" i="4"/>
  <c r="P285" i="4"/>
  <c r="Q285" i="4"/>
  <c r="C286" i="4"/>
  <c r="D286" i="4"/>
  <c r="E286" i="4"/>
  <c r="G286" i="4"/>
  <c r="H286" i="4"/>
  <c r="I286" i="4"/>
  <c r="K286" i="4"/>
  <c r="L286" i="4"/>
  <c r="M286" i="4"/>
  <c r="O286" i="4"/>
  <c r="P286" i="4"/>
  <c r="Q286" i="4"/>
  <c r="C287" i="4"/>
  <c r="D287" i="4"/>
  <c r="E287" i="4"/>
  <c r="G287" i="4"/>
  <c r="H287" i="4"/>
  <c r="I287" i="4"/>
  <c r="K287" i="4"/>
  <c r="L287" i="4"/>
  <c r="M287" i="4"/>
  <c r="O287" i="4"/>
  <c r="P287" i="4"/>
  <c r="Q287" i="4"/>
  <c r="C288" i="4"/>
  <c r="D288" i="4"/>
  <c r="E288" i="4"/>
  <c r="G288" i="4"/>
  <c r="H288" i="4"/>
  <c r="I288" i="4"/>
  <c r="K288" i="4"/>
  <c r="L288" i="4"/>
  <c r="M288" i="4"/>
  <c r="O288" i="4"/>
  <c r="P288" i="4"/>
  <c r="Q288" i="4"/>
  <c r="C289" i="4"/>
  <c r="D289" i="4"/>
  <c r="E289" i="4"/>
  <c r="G289" i="4"/>
  <c r="H289" i="4"/>
  <c r="I289" i="4"/>
  <c r="K289" i="4"/>
  <c r="L289" i="4"/>
  <c r="M289" i="4"/>
  <c r="O289" i="4"/>
  <c r="P289" i="4"/>
  <c r="Q289" i="4"/>
  <c r="C290" i="4"/>
  <c r="D290" i="4"/>
  <c r="E290" i="4"/>
  <c r="G290" i="4"/>
  <c r="H290" i="4"/>
  <c r="I290" i="4"/>
  <c r="K290" i="4"/>
  <c r="L290" i="4"/>
  <c r="M290" i="4"/>
  <c r="O290" i="4"/>
  <c r="P290" i="4"/>
  <c r="Q290" i="4"/>
  <c r="C291" i="4"/>
  <c r="D291" i="4"/>
  <c r="E291" i="4"/>
  <c r="G291" i="4"/>
  <c r="H291" i="4"/>
  <c r="I291" i="4"/>
  <c r="K291" i="4"/>
  <c r="L291" i="4"/>
  <c r="M291" i="4"/>
  <c r="O291" i="4"/>
  <c r="P291" i="4"/>
  <c r="Q291" i="4"/>
  <c r="C292" i="4"/>
  <c r="D292" i="4"/>
  <c r="E292" i="4"/>
  <c r="G292" i="4"/>
  <c r="H292" i="4"/>
  <c r="I292" i="4"/>
  <c r="K292" i="4"/>
  <c r="L292" i="4"/>
  <c r="M292" i="4"/>
  <c r="O292" i="4"/>
  <c r="P292" i="4"/>
  <c r="Q292" i="4"/>
  <c r="C293" i="4"/>
  <c r="D293" i="4"/>
  <c r="E293" i="4"/>
  <c r="G293" i="4"/>
  <c r="H293" i="4"/>
  <c r="I293" i="4"/>
  <c r="K293" i="4"/>
  <c r="L293" i="4"/>
  <c r="M293" i="4"/>
  <c r="O293" i="4"/>
  <c r="P293" i="4"/>
  <c r="Q293" i="4"/>
  <c r="C294" i="4"/>
  <c r="D294" i="4"/>
  <c r="E294" i="4"/>
  <c r="G294" i="4"/>
  <c r="H294" i="4"/>
  <c r="I294" i="4"/>
  <c r="K294" i="4"/>
  <c r="L294" i="4"/>
  <c r="M294" i="4"/>
  <c r="O294" i="4"/>
  <c r="P294" i="4"/>
  <c r="Q294" i="4"/>
  <c r="C295" i="4"/>
  <c r="D295" i="4"/>
  <c r="E295" i="4"/>
  <c r="G295" i="4"/>
  <c r="H295" i="4"/>
  <c r="I295" i="4"/>
  <c r="K295" i="4"/>
  <c r="L295" i="4"/>
  <c r="M295" i="4"/>
  <c r="O295" i="4"/>
  <c r="P295" i="4"/>
  <c r="Q295" i="4"/>
  <c r="C296" i="4"/>
  <c r="D296" i="4"/>
  <c r="E296" i="4"/>
  <c r="G296" i="4"/>
  <c r="H296" i="4"/>
  <c r="I296" i="4"/>
  <c r="K296" i="4"/>
  <c r="L296" i="4"/>
  <c r="M296" i="4"/>
  <c r="O296" i="4"/>
  <c r="P296" i="4"/>
  <c r="Q296" i="4"/>
  <c r="C297" i="4"/>
  <c r="D297" i="4"/>
  <c r="E297" i="4"/>
  <c r="G297" i="4"/>
  <c r="H297" i="4"/>
  <c r="I297" i="4"/>
  <c r="K297" i="4"/>
  <c r="L297" i="4"/>
  <c r="M297" i="4"/>
  <c r="O297" i="4"/>
  <c r="P297" i="4"/>
  <c r="Q297" i="4"/>
  <c r="C298" i="4"/>
  <c r="D298" i="4"/>
  <c r="E298" i="4"/>
  <c r="G298" i="4"/>
  <c r="H298" i="4"/>
  <c r="I298" i="4"/>
  <c r="K298" i="4"/>
  <c r="L298" i="4"/>
  <c r="M298" i="4"/>
  <c r="O298" i="4"/>
  <c r="P298" i="4"/>
  <c r="Q298" i="4"/>
  <c r="C299" i="4"/>
  <c r="D299" i="4"/>
  <c r="E299" i="4"/>
  <c r="G299" i="4"/>
  <c r="H299" i="4"/>
  <c r="I299" i="4"/>
  <c r="K299" i="4"/>
  <c r="L299" i="4"/>
  <c r="M299" i="4"/>
  <c r="O299" i="4"/>
  <c r="P299" i="4"/>
  <c r="Q299" i="4"/>
  <c r="C300" i="4"/>
  <c r="D300" i="4"/>
  <c r="E300" i="4"/>
  <c r="G300" i="4"/>
  <c r="H300" i="4"/>
  <c r="I300" i="4"/>
  <c r="K300" i="4"/>
  <c r="L300" i="4"/>
  <c r="M300" i="4"/>
  <c r="O300" i="4"/>
  <c r="P300" i="4"/>
  <c r="Q300" i="4"/>
  <c r="C301" i="4"/>
  <c r="D301" i="4"/>
  <c r="E301" i="4"/>
  <c r="G301" i="4"/>
  <c r="H301" i="4"/>
  <c r="I301" i="4"/>
  <c r="K301" i="4"/>
  <c r="L301" i="4"/>
  <c r="M301" i="4"/>
  <c r="O301" i="4"/>
  <c r="P301" i="4"/>
  <c r="Q301" i="4"/>
  <c r="C302" i="4"/>
  <c r="D302" i="4"/>
  <c r="E302" i="4"/>
  <c r="G302" i="4"/>
  <c r="H302" i="4"/>
  <c r="I302" i="4"/>
  <c r="K302" i="4"/>
  <c r="L302" i="4"/>
  <c r="M302" i="4"/>
  <c r="O302" i="4"/>
  <c r="P302" i="4"/>
  <c r="Q302" i="4"/>
  <c r="C303" i="4"/>
  <c r="D303" i="4"/>
  <c r="E303" i="4"/>
  <c r="G303" i="4"/>
  <c r="H303" i="4"/>
  <c r="I303" i="4"/>
  <c r="K303" i="4"/>
  <c r="L303" i="4"/>
  <c r="M303" i="4"/>
  <c r="O303" i="4"/>
  <c r="P303" i="4"/>
  <c r="Q303" i="4"/>
  <c r="C304" i="4"/>
  <c r="D304" i="4"/>
  <c r="E304" i="4"/>
  <c r="G304" i="4"/>
  <c r="H304" i="4"/>
  <c r="I304" i="4"/>
  <c r="K304" i="4"/>
  <c r="L304" i="4"/>
  <c r="M304" i="4"/>
  <c r="O304" i="4"/>
  <c r="P304" i="4"/>
  <c r="Q304" i="4"/>
  <c r="C305" i="4"/>
  <c r="D305" i="4"/>
  <c r="E305" i="4"/>
  <c r="G305" i="4"/>
  <c r="H305" i="4"/>
  <c r="I305" i="4"/>
  <c r="K305" i="4"/>
  <c r="L305" i="4"/>
  <c r="M305" i="4"/>
  <c r="O305" i="4"/>
  <c r="P305" i="4"/>
  <c r="Q305" i="4"/>
  <c r="C306" i="4"/>
  <c r="D306" i="4"/>
  <c r="E306" i="4"/>
  <c r="G306" i="4"/>
  <c r="H306" i="4"/>
  <c r="I306" i="4"/>
  <c r="K306" i="4"/>
  <c r="L306" i="4"/>
  <c r="M306" i="4"/>
  <c r="O306" i="4"/>
  <c r="P306" i="4"/>
  <c r="Q306" i="4"/>
  <c r="C307" i="4"/>
  <c r="D307" i="4"/>
  <c r="E307" i="4"/>
  <c r="G307" i="4"/>
  <c r="H307" i="4"/>
  <c r="I307" i="4"/>
  <c r="K307" i="4"/>
  <c r="L307" i="4"/>
  <c r="M307" i="4"/>
  <c r="O307" i="4"/>
  <c r="P307" i="4"/>
  <c r="Q307" i="4"/>
  <c r="C308" i="4"/>
  <c r="D308" i="4"/>
  <c r="E308" i="4"/>
  <c r="G308" i="4"/>
  <c r="H308" i="4"/>
  <c r="I308" i="4"/>
  <c r="K308" i="4"/>
  <c r="L308" i="4"/>
  <c r="M308" i="4"/>
  <c r="O308" i="4"/>
  <c r="P308" i="4"/>
  <c r="Q308" i="4"/>
  <c r="C309" i="4"/>
  <c r="D309" i="4"/>
  <c r="E309" i="4"/>
  <c r="G309" i="4"/>
  <c r="H309" i="4"/>
  <c r="I309" i="4"/>
  <c r="K309" i="4"/>
  <c r="L309" i="4"/>
  <c r="M309" i="4"/>
  <c r="O309" i="4"/>
  <c r="P309" i="4"/>
  <c r="Q309" i="4"/>
  <c r="C310" i="4"/>
  <c r="D310" i="4"/>
  <c r="E310" i="4"/>
  <c r="G310" i="4"/>
  <c r="H310" i="4"/>
  <c r="I310" i="4"/>
  <c r="K310" i="4"/>
  <c r="L310" i="4"/>
  <c r="M310" i="4"/>
  <c r="O310" i="4"/>
  <c r="P310" i="4"/>
  <c r="Q310" i="4"/>
  <c r="C311" i="4"/>
  <c r="D311" i="4"/>
  <c r="E311" i="4"/>
  <c r="G311" i="4"/>
  <c r="H311" i="4"/>
  <c r="I311" i="4"/>
  <c r="K311" i="4"/>
  <c r="L311" i="4"/>
  <c r="M311" i="4"/>
  <c r="O311" i="4"/>
  <c r="P311" i="4"/>
  <c r="Q311" i="4"/>
  <c r="C312" i="4"/>
  <c r="D312" i="4"/>
  <c r="E312" i="4"/>
  <c r="G312" i="4"/>
  <c r="H312" i="4"/>
  <c r="I312" i="4"/>
  <c r="K312" i="4"/>
  <c r="L312" i="4"/>
  <c r="M312" i="4"/>
  <c r="O312" i="4"/>
  <c r="P312" i="4"/>
  <c r="Q312" i="4"/>
  <c r="C313" i="4"/>
  <c r="D313" i="4"/>
  <c r="E313" i="4"/>
  <c r="G313" i="4"/>
  <c r="H313" i="4"/>
  <c r="I313" i="4"/>
  <c r="K313" i="4"/>
  <c r="L313" i="4"/>
  <c r="M313" i="4"/>
  <c r="O313" i="4"/>
  <c r="P313" i="4"/>
  <c r="Q313" i="4"/>
  <c r="C314" i="4"/>
  <c r="D314" i="4"/>
  <c r="E314" i="4"/>
  <c r="G314" i="4"/>
  <c r="H314" i="4"/>
  <c r="I314" i="4"/>
  <c r="K314" i="4"/>
  <c r="L314" i="4"/>
  <c r="M314" i="4"/>
  <c r="O314" i="4"/>
  <c r="P314" i="4"/>
  <c r="Q314" i="4"/>
  <c r="C315" i="4"/>
  <c r="D315" i="4"/>
  <c r="E315" i="4"/>
  <c r="G315" i="4"/>
  <c r="H315" i="4"/>
  <c r="I315" i="4"/>
  <c r="K315" i="4"/>
  <c r="L315" i="4"/>
  <c r="M315" i="4"/>
  <c r="O315" i="4"/>
  <c r="P315" i="4"/>
  <c r="Q315" i="4"/>
  <c r="C316" i="4"/>
  <c r="D316" i="4"/>
  <c r="E316" i="4"/>
  <c r="G316" i="4"/>
  <c r="H316" i="4"/>
  <c r="I316" i="4"/>
  <c r="K316" i="4"/>
  <c r="L316" i="4"/>
  <c r="M316" i="4"/>
  <c r="O316" i="4"/>
  <c r="P316" i="4"/>
  <c r="Q316" i="4"/>
  <c r="C317" i="4"/>
  <c r="D317" i="4"/>
  <c r="E317" i="4"/>
  <c r="G317" i="4"/>
  <c r="H317" i="4"/>
  <c r="I317" i="4"/>
  <c r="K317" i="4"/>
  <c r="L317" i="4"/>
  <c r="M317" i="4"/>
  <c r="O317" i="4"/>
  <c r="P317" i="4"/>
  <c r="Q317" i="4"/>
  <c r="C318" i="4"/>
  <c r="D318" i="4"/>
  <c r="E318" i="4"/>
  <c r="G318" i="4"/>
  <c r="H318" i="4"/>
  <c r="I318" i="4"/>
  <c r="K318" i="4"/>
  <c r="L318" i="4"/>
  <c r="M318" i="4"/>
  <c r="O318" i="4"/>
  <c r="P318" i="4"/>
  <c r="Q318" i="4"/>
  <c r="C319" i="4"/>
  <c r="D319" i="4"/>
  <c r="E319" i="4"/>
  <c r="G319" i="4"/>
  <c r="H319" i="4"/>
  <c r="I319" i="4"/>
  <c r="K319" i="4"/>
  <c r="L319" i="4"/>
  <c r="M319" i="4"/>
  <c r="O319" i="4"/>
  <c r="P319" i="4"/>
  <c r="Q319" i="4"/>
  <c r="C320" i="4"/>
  <c r="D320" i="4"/>
  <c r="E320" i="4"/>
  <c r="G320" i="4"/>
  <c r="H320" i="4"/>
  <c r="I320" i="4"/>
  <c r="K320" i="4"/>
  <c r="L320" i="4"/>
  <c r="M320" i="4"/>
  <c r="O320" i="4"/>
  <c r="P320" i="4"/>
  <c r="Q320" i="4"/>
  <c r="C321" i="4"/>
  <c r="D321" i="4"/>
  <c r="E321" i="4"/>
  <c r="G321" i="4"/>
  <c r="H321" i="4"/>
  <c r="I321" i="4"/>
  <c r="K321" i="4"/>
  <c r="L321" i="4"/>
  <c r="M321" i="4"/>
  <c r="O321" i="4"/>
  <c r="P321" i="4"/>
  <c r="Q321" i="4"/>
  <c r="C322" i="4"/>
  <c r="D322" i="4"/>
  <c r="E322" i="4"/>
  <c r="G322" i="4"/>
  <c r="H322" i="4"/>
  <c r="I322" i="4"/>
  <c r="K322" i="4"/>
  <c r="L322" i="4"/>
  <c r="M322" i="4"/>
  <c r="O322" i="4"/>
  <c r="P322" i="4"/>
  <c r="Q322" i="4"/>
  <c r="C323" i="4"/>
  <c r="D323" i="4"/>
  <c r="E323" i="4"/>
  <c r="G323" i="4"/>
  <c r="H323" i="4"/>
  <c r="I323" i="4"/>
  <c r="K323" i="4"/>
  <c r="L323" i="4"/>
  <c r="M323" i="4"/>
  <c r="O323" i="4"/>
  <c r="P323" i="4"/>
  <c r="Q323" i="4"/>
  <c r="C324" i="4"/>
  <c r="D324" i="4"/>
  <c r="E324" i="4"/>
  <c r="G324" i="4"/>
  <c r="H324" i="4"/>
  <c r="I324" i="4"/>
  <c r="K324" i="4"/>
  <c r="L324" i="4"/>
  <c r="M324" i="4"/>
  <c r="O324" i="4"/>
  <c r="P324" i="4"/>
  <c r="Q324" i="4"/>
  <c r="C325" i="4"/>
  <c r="D325" i="4"/>
  <c r="E325" i="4"/>
  <c r="G325" i="4"/>
  <c r="H325" i="4"/>
  <c r="I325" i="4"/>
  <c r="K325" i="4"/>
  <c r="L325" i="4"/>
  <c r="M325" i="4"/>
  <c r="O325" i="4"/>
  <c r="P325" i="4"/>
  <c r="Q325" i="4"/>
  <c r="C326" i="4"/>
  <c r="D326" i="4"/>
  <c r="E326" i="4"/>
  <c r="G326" i="4"/>
  <c r="H326" i="4"/>
  <c r="I326" i="4"/>
  <c r="K326" i="4"/>
  <c r="L326" i="4"/>
  <c r="M326" i="4"/>
  <c r="O326" i="4"/>
  <c r="P326" i="4"/>
  <c r="Q326" i="4"/>
  <c r="C327" i="4"/>
  <c r="D327" i="4"/>
  <c r="E327" i="4"/>
  <c r="G327" i="4"/>
  <c r="H327" i="4"/>
  <c r="I327" i="4"/>
  <c r="K327" i="4"/>
  <c r="L327" i="4"/>
  <c r="M327" i="4"/>
  <c r="O327" i="4"/>
  <c r="P327" i="4"/>
  <c r="Q327" i="4"/>
  <c r="C328" i="4"/>
  <c r="D328" i="4"/>
  <c r="E328" i="4"/>
  <c r="G328" i="4"/>
  <c r="H328" i="4"/>
  <c r="I328" i="4"/>
  <c r="K328" i="4"/>
  <c r="L328" i="4"/>
  <c r="M328" i="4"/>
  <c r="O328" i="4"/>
  <c r="P328" i="4"/>
  <c r="Q328" i="4"/>
  <c r="C329" i="4"/>
  <c r="D329" i="4"/>
  <c r="E329" i="4"/>
  <c r="G329" i="4"/>
  <c r="H329" i="4"/>
  <c r="I329" i="4"/>
  <c r="K329" i="4"/>
  <c r="L329" i="4"/>
  <c r="M329" i="4"/>
  <c r="O329" i="4"/>
  <c r="P329" i="4"/>
  <c r="Q329" i="4"/>
  <c r="C330" i="4"/>
  <c r="D330" i="4"/>
  <c r="E330" i="4"/>
  <c r="G330" i="4"/>
  <c r="H330" i="4"/>
  <c r="I330" i="4"/>
  <c r="K330" i="4"/>
  <c r="L330" i="4"/>
  <c r="M330" i="4"/>
  <c r="O330" i="4"/>
  <c r="P330" i="4"/>
  <c r="Q330" i="4"/>
  <c r="C331" i="4"/>
  <c r="D331" i="4"/>
  <c r="E331" i="4"/>
  <c r="G331" i="4"/>
  <c r="H331" i="4"/>
  <c r="I331" i="4"/>
  <c r="K331" i="4"/>
  <c r="L331" i="4"/>
  <c r="M331" i="4"/>
  <c r="O331" i="4"/>
  <c r="P331" i="4"/>
  <c r="Q331" i="4"/>
  <c r="C332" i="4"/>
  <c r="D332" i="4"/>
  <c r="E332" i="4"/>
  <c r="G332" i="4"/>
  <c r="H332" i="4"/>
  <c r="I332" i="4"/>
  <c r="K332" i="4"/>
  <c r="L332" i="4"/>
  <c r="M332" i="4"/>
  <c r="O332" i="4"/>
  <c r="P332" i="4"/>
  <c r="Q332" i="4"/>
  <c r="C333" i="4"/>
  <c r="D333" i="4"/>
  <c r="E333" i="4"/>
  <c r="G333" i="4"/>
  <c r="H333" i="4"/>
  <c r="I333" i="4"/>
  <c r="K333" i="4"/>
  <c r="L333" i="4"/>
  <c r="M333" i="4"/>
  <c r="O333" i="4"/>
  <c r="P333" i="4"/>
  <c r="Q333" i="4"/>
  <c r="C334" i="4"/>
  <c r="D334" i="4"/>
  <c r="E334" i="4"/>
  <c r="G334" i="4"/>
  <c r="H334" i="4"/>
  <c r="I334" i="4"/>
  <c r="K334" i="4"/>
  <c r="L334" i="4"/>
  <c r="M334" i="4"/>
  <c r="O334" i="4"/>
  <c r="P334" i="4"/>
  <c r="Q334" i="4"/>
  <c r="C335" i="4"/>
  <c r="D335" i="4"/>
  <c r="E335" i="4"/>
  <c r="G335" i="4"/>
  <c r="H335" i="4"/>
  <c r="I335" i="4"/>
  <c r="K335" i="4"/>
  <c r="L335" i="4"/>
  <c r="M335" i="4"/>
  <c r="O335" i="4"/>
  <c r="P335" i="4"/>
  <c r="Q335" i="4"/>
  <c r="C336" i="4"/>
  <c r="D336" i="4"/>
  <c r="E336" i="4"/>
  <c r="G336" i="4"/>
  <c r="H336" i="4"/>
  <c r="I336" i="4"/>
  <c r="K336" i="4"/>
  <c r="L336" i="4"/>
  <c r="M336" i="4"/>
  <c r="O336" i="4"/>
  <c r="P336" i="4"/>
  <c r="Q336" i="4"/>
  <c r="C337" i="4"/>
  <c r="D337" i="4"/>
  <c r="E337" i="4"/>
  <c r="G337" i="4"/>
  <c r="H337" i="4"/>
  <c r="I337" i="4"/>
  <c r="K337" i="4"/>
  <c r="L337" i="4"/>
  <c r="M337" i="4"/>
  <c r="O337" i="4"/>
  <c r="P337" i="4"/>
  <c r="Q337" i="4"/>
  <c r="C338" i="4"/>
  <c r="D338" i="4"/>
  <c r="E338" i="4"/>
  <c r="G338" i="4"/>
  <c r="H338" i="4"/>
  <c r="I338" i="4"/>
  <c r="K338" i="4"/>
  <c r="L338" i="4"/>
  <c r="M338" i="4"/>
  <c r="O338" i="4"/>
  <c r="P338" i="4"/>
  <c r="Q338" i="4"/>
  <c r="C339" i="4"/>
  <c r="D339" i="4"/>
  <c r="E339" i="4"/>
  <c r="G339" i="4"/>
  <c r="H339" i="4"/>
  <c r="I339" i="4"/>
  <c r="K339" i="4"/>
  <c r="L339" i="4"/>
  <c r="M339" i="4"/>
  <c r="O339" i="4"/>
  <c r="P339" i="4"/>
  <c r="Q339" i="4"/>
  <c r="C340" i="4"/>
  <c r="D340" i="4"/>
  <c r="E340" i="4"/>
  <c r="G340" i="4"/>
  <c r="H340" i="4"/>
  <c r="I340" i="4"/>
  <c r="K340" i="4"/>
  <c r="L340" i="4"/>
  <c r="M340" i="4"/>
  <c r="O340" i="4"/>
  <c r="P340" i="4"/>
  <c r="Q340" i="4"/>
  <c r="C341" i="4"/>
  <c r="D341" i="4"/>
  <c r="E341" i="4"/>
  <c r="G341" i="4"/>
  <c r="H341" i="4"/>
  <c r="I341" i="4"/>
  <c r="K341" i="4"/>
  <c r="L341" i="4"/>
  <c r="M341" i="4"/>
  <c r="O341" i="4"/>
  <c r="P341" i="4"/>
  <c r="Q341" i="4"/>
  <c r="C342" i="4"/>
  <c r="D342" i="4"/>
  <c r="E342" i="4"/>
  <c r="G342" i="4"/>
  <c r="H342" i="4"/>
  <c r="I342" i="4"/>
  <c r="K342" i="4"/>
  <c r="L342" i="4"/>
  <c r="M342" i="4"/>
  <c r="O342" i="4"/>
  <c r="P342" i="4"/>
  <c r="Q342" i="4"/>
  <c r="C343" i="4"/>
  <c r="D343" i="4"/>
  <c r="E343" i="4"/>
  <c r="G343" i="4"/>
  <c r="H343" i="4"/>
  <c r="I343" i="4"/>
  <c r="K343" i="4"/>
  <c r="L343" i="4"/>
  <c r="M343" i="4"/>
  <c r="O343" i="4"/>
  <c r="P343" i="4"/>
  <c r="Q343" i="4"/>
  <c r="C344" i="4"/>
  <c r="D344" i="4"/>
  <c r="E344" i="4"/>
  <c r="G344" i="4"/>
  <c r="H344" i="4"/>
  <c r="I344" i="4"/>
  <c r="K344" i="4"/>
  <c r="L344" i="4"/>
  <c r="M344" i="4"/>
  <c r="O344" i="4"/>
  <c r="P344" i="4"/>
  <c r="Q344" i="4"/>
  <c r="C345" i="4"/>
  <c r="D345" i="4"/>
  <c r="E345" i="4"/>
  <c r="G345" i="4"/>
  <c r="H345" i="4"/>
  <c r="I345" i="4"/>
  <c r="K345" i="4"/>
  <c r="L345" i="4"/>
  <c r="M345" i="4"/>
  <c r="O345" i="4"/>
  <c r="P345" i="4"/>
  <c r="Q345" i="4"/>
  <c r="C346" i="4"/>
  <c r="D346" i="4"/>
  <c r="E346" i="4"/>
  <c r="G346" i="4"/>
  <c r="H346" i="4"/>
  <c r="I346" i="4"/>
  <c r="K346" i="4"/>
  <c r="L346" i="4"/>
  <c r="M346" i="4"/>
  <c r="O346" i="4"/>
  <c r="P346" i="4"/>
  <c r="Q346" i="4"/>
  <c r="C347" i="4"/>
  <c r="D347" i="4"/>
  <c r="E347" i="4"/>
  <c r="G347" i="4"/>
  <c r="H347" i="4"/>
  <c r="I347" i="4"/>
  <c r="K347" i="4"/>
  <c r="L347" i="4"/>
  <c r="M347" i="4"/>
  <c r="O347" i="4"/>
  <c r="P347" i="4"/>
  <c r="Q347" i="4"/>
  <c r="C348" i="4"/>
  <c r="D348" i="4"/>
  <c r="E348" i="4"/>
  <c r="G348" i="4"/>
  <c r="H348" i="4"/>
  <c r="I348" i="4"/>
  <c r="K348" i="4"/>
  <c r="L348" i="4"/>
  <c r="M348" i="4"/>
  <c r="O348" i="4"/>
  <c r="P348" i="4"/>
  <c r="Q348" i="4"/>
  <c r="C349" i="4"/>
  <c r="D349" i="4"/>
  <c r="E349" i="4"/>
  <c r="G349" i="4"/>
  <c r="H349" i="4"/>
  <c r="I349" i="4"/>
  <c r="K349" i="4"/>
  <c r="L349" i="4"/>
  <c r="M349" i="4"/>
  <c r="O349" i="4"/>
  <c r="P349" i="4"/>
  <c r="Q349" i="4"/>
  <c r="C350" i="4"/>
  <c r="D350" i="4"/>
  <c r="E350" i="4"/>
  <c r="G350" i="4"/>
  <c r="H350" i="4"/>
  <c r="I350" i="4"/>
  <c r="K350" i="4"/>
  <c r="L350" i="4"/>
  <c r="M350" i="4"/>
  <c r="O350" i="4"/>
  <c r="P350" i="4"/>
  <c r="Q350" i="4"/>
  <c r="C351" i="4"/>
  <c r="D351" i="4"/>
  <c r="E351" i="4"/>
  <c r="G351" i="4"/>
  <c r="H351" i="4"/>
  <c r="I351" i="4"/>
  <c r="K351" i="4"/>
  <c r="L351" i="4"/>
  <c r="M351" i="4"/>
  <c r="O351" i="4"/>
  <c r="P351" i="4"/>
  <c r="Q351" i="4"/>
  <c r="C352" i="4"/>
  <c r="D352" i="4"/>
  <c r="E352" i="4"/>
  <c r="G352" i="4"/>
  <c r="H352" i="4"/>
  <c r="I352" i="4"/>
  <c r="K352" i="4"/>
  <c r="L352" i="4"/>
  <c r="M352" i="4"/>
  <c r="O352" i="4"/>
  <c r="P352" i="4"/>
  <c r="Q352" i="4"/>
  <c r="C353" i="4"/>
  <c r="D353" i="4"/>
  <c r="E353" i="4"/>
  <c r="G353" i="4"/>
  <c r="H353" i="4"/>
  <c r="I353" i="4"/>
  <c r="K353" i="4"/>
  <c r="L353" i="4"/>
  <c r="M353" i="4"/>
  <c r="O353" i="4"/>
  <c r="P353" i="4"/>
  <c r="Q353" i="4"/>
  <c r="C354" i="4"/>
  <c r="D354" i="4"/>
  <c r="E354" i="4"/>
  <c r="G354" i="4"/>
  <c r="H354" i="4"/>
  <c r="I354" i="4"/>
  <c r="K354" i="4"/>
  <c r="L354" i="4"/>
  <c r="M354" i="4"/>
  <c r="O354" i="4"/>
  <c r="P354" i="4"/>
  <c r="Q354" i="4"/>
  <c r="C355" i="4"/>
  <c r="D355" i="4"/>
  <c r="E355" i="4"/>
  <c r="G355" i="4"/>
  <c r="H355" i="4"/>
  <c r="I355" i="4"/>
  <c r="K355" i="4"/>
  <c r="L355" i="4"/>
  <c r="M355" i="4"/>
  <c r="O355" i="4"/>
  <c r="P355" i="4"/>
  <c r="Q355" i="4"/>
  <c r="C356" i="4"/>
  <c r="D356" i="4"/>
  <c r="E356" i="4"/>
  <c r="G356" i="4"/>
  <c r="H356" i="4"/>
  <c r="I356" i="4"/>
  <c r="K356" i="4"/>
  <c r="L356" i="4"/>
  <c r="M356" i="4"/>
  <c r="O356" i="4"/>
  <c r="P356" i="4"/>
  <c r="Q356" i="4"/>
  <c r="C357" i="4"/>
  <c r="D357" i="4"/>
  <c r="E357" i="4"/>
  <c r="G357" i="4"/>
  <c r="H357" i="4"/>
  <c r="I357" i="4"/>
  <c r="K357" i="4"/>
  <c r="L357" i="4"/>
  <c r="M357" i="4"/>
  <c r="O357" i="4"/>
  <c r="P357" i="4"/>
  <c r="Q357" i="4"/>
  <c r="C358" i="4"/>
  <c r="D358" i="4"/>
  <c r="E358" i="4"/>
  <c r="G358" i="4"/>
  <c r="H358" i="4"/>
  <c r="I358" i="4"/>
  <c r="K358" i="4"/>
  <c r="L358" i="4"/>
  <c r="M358" i="4"/>
  <c r="O358" i="4"/>
  <c r="P358" i="4"/>
  <c r="Q358" i="4"/>
  <c r="C359" i="4"/>
  <c r="D359" i="4"/>
  <c r="E359" i="4"/>
  <c r="G359" i="4"/>
  <c r="H359" i="4"/>
  <c r="I359" i="4"/>
  <c r="K359" i="4"/>
  <c r="L359" i="4"/>
  <c r="M359" i="4"/>
  <c r="O359" i="4"/>
  <c r="P359" i="4"/>
  <c r="Q359" i="4"/>
  <c r="C360" i="4"/>
  <c r="D360" i="4"/>
  <c r="E360" i="4"/>
  <c r="G360" i="4"/>
  <c r="H360" i="4"/>
  <c r="I360" i="4"/>
  <c r="K360" i="4"/>
  <c r="L360" i="4"/>
  <c r="M360" i="4"/>
  <c r="O360" i="4"/>
  <c r="P360" i="4"/>
  <c r="Q360" i="4"/>
  <c r="C361" i="4"/>
  <c r="D361" i="4"/>
  <c r="E361" i="4"/>
  <c r="G361" i="4"/>
  <c r="H361" i="4"/>
  <c r="I361" i="4"/>
  <c r="K361" i="4"/>
  <c r="L361" i="4"/>
  <c r="M361" i="4"/>
  <c r="O361" i="4"/>
  <c r="P361" i="4"/>
  <c r="Q361" i="4"/>
  <c r="C362" i="4"/>
  <c r="D362" i="4"/>
  <c r="E362" i="4"/>
  <c r="G362" i="4"/>
  <c r="H362" i="4"/>
  <c r="I362" i="4"/>
  <c r="K362" i="4"/>
  <c r="L362" i="4"/>
  <c r="M362" i="4"/>
  <c r="O362" i="4"/>
  <c r="P362" i="4"/>
  <c r="Q362" i="4"/>
  <c r="C363" i="4"/>
  <c r="D363" i="4"/>
  <c r="E363" i="4"/>
  <c r="G363" i="4"/>
  <c r="H363" i="4"/>
  <c r="I363" i="4"/>
  <c r="K363" i="4"/>
  <c r="L363" i="4"/>
  <c r="M363" i="4"/>
  <c r="O363" i="4"/>
  <c r="P363" i="4"/>
  <c r="Q363" i="4"/>
  <c r="C364" i="4"/>
  <c r="D364" i="4"/>
  <c r="E364" i="4"/>
  <c r="G364" i="4"/>
  <c r="H364" i="4"/>
  <c r="I364" i="4"/>
  <c r="K364" i="4"/>
  <c r="L364" i="4"/>
  <c r="M364" i="4"/>
  <c r="O364" i="4"/>
  <c r="P364" i="4"/>
  <c r="Q364" i="4"/>
  <c r="C365" i="4"/>
  <c r="D365" i="4"/>
  <c r="E365" i="4"/>
  <c r="G365" i="4"/>
  <c r="H365" i="4"/>
  <c r="I365" i="4"/>
  <c r="K365" i="4"/>
  <c r="L365" i="4"/>
  <c r="M365" i="4"/>
  <c r="O365" i="4"/>
  <c r="P365" i="4"/>
  <c r="Q365" i="4"/>
  <c r="C366" i="4"/>
  <c r="D366" i="4"/>
  <c r="E366" i="4"/>
  <c r="G366" i="4"/>
  <c r="H366" i="4"/>
  <c r="I366" i="4"/>
  <c r="K366" i="4"/>
  <c r="L366" i="4"/>
  <c r="M366" i="4"/>
  <c r="O366" i="4"/>
  <c r="P366" i="4"/>
  <c r="Q366" i="4"/>
  <c r="C367" i="4"/>
  <c r="D367" i="4"/>
  <c r="E367" i="4"/>
  <c r="G367" i="4"/>
  <c r="H367" i="4"/>
  <c r="I367" i="4"/>
  <c r="K367" i="4"/>
  <c r="L367" i="4"/>
  <c r="M367" i="4"/>
  <c r="O367" i="4"/>
  <c r="P367" i="4"/>
  <c r="Q367" i="4"/>
  <c r="C368" i="4"/>
  <c r="D368" i="4"/>
  <c r="E368" i="4"/>
  <c r="G368" i="4"/>
  <c r="H368" i="4"/>
  <c r="I368" i="4"/>
  <c r="K368" i="4"/>
  <c r="L368" i="4"/>
  <c r="M368" i="4"/>
  <c r="O368" i="4"/>
  <c r="P368" i="4"/>
  <c r="Q368" i="4"/>
  <c r="C369" i="4"/>
  <c r="D369" i="4"/>
  <c r="E369" i="4"/>
  <c r="G369" i="4"/>
  <c r="H369" i="4"/>
  <c r="I369" i="4"/>
  <c r="K369" i="4"/>
  <c r="L369" i="4"/>
  <c r="M369" i="4"/>
  <c r="O369" i="4"/>
  <c r="P369" i="4"/>
  <c r="Q369" i="4"/>
  <c r="C370" i="4"/>
  <c r="D370" i="4"/>
  <c r="E370" i="4"/>
  <c r="G370" i="4"/>
  <c r="H370" i="4"/>
  <c r="I370" i="4"/>
  <c r="K370" i="4"/>
  <c r="L370" i="4"/>
  <c r="M370" i="4"/>
  <c r="O370" i="4"/>
  <c r="P370" i="4"/>
  <c r="Q370" i="4"/>
  <c r="C371" i="4"/>
  <c r="D371" i="4"/>
  <c r="E371" i="4"/>
  <c r="G371" i="4"/>
  <c r="H371" i="4"/>
  <c r="I371" i="4"/>
  <c r="K371" i="4"/>
  <c r="L371" i="4"/>
  <c r="M371" i="4"/>
  <c r="O371" i="4"/>
  <c r="P371" i="4"/>
  <c r="Q371" i="4"/>
  <c r="C372" i="4"/>
  <c r="D372" i="4"/>
  <c r="E372" i="4"/>
  <c r="G372" i="4"/>
  <c r="H372" i="4"/>
  <c r="I372" i="4"/>
  <c r="K372" i="4"/>
  <c r="L372" i="4"/>
  <c r="M372" i="4"/>
  <c r="O372" i="4"/>
  <c r="P372" i="4"/>
  <c r="Q372" i="4"/>
  <c r="C373" i="4"/>
  <c r="D373" i="4"/>
  <c r="E373" i="4"/>
  <c r="G373" i="4"/>
  <c r="H373" i="4"/>
  <c r="I373" i="4"/>
  <c r="K373" i="4"/>
  <c r="L373" i="4"/>
  <c r="M373" i="4"/>
  <c r="O373" i="4"/>
  <c r="P373" i="4"/>
  <c r="Q373" i="4"/>
  <c r="C374" i="4"/>
  <c r="D374" i="4"/>
  <c r="E374" i="4"/>
  <c r="G374" i="4"/>
  <c r="H374" i="4"/>
  <c r="I374" i="4"/>
  <c r="K374" i="4"/>
  <c r="L374" i="4"/>
  <c r="M374" i="4"/>
  <c r="O374" i="4"/>
  <c r="P374" i="4"/>
  <c r="Q374" i="4"/>
  <c r="C375" i="4"/>
  <c r="D375" i="4"/>
  <c r="E375" i="4"/>
  <c r="G375" i="4"/>
  <c r="H375" i="4"/>
  <c r="I375" i="4"/>
  <c r="K375" i="4"/>
  <c r="L375" i="4"/>
  <c r="M375" i="4"/>
  <c r="O375" i="4"/>
  <c r="P375" i="4"/>
  <c r="Q375" i="4"/>
  <c r="C376" i="4"/>
  <c r="D376" i="4"/>
  <c r="E376" i="4"/>
  <c r="G376" i="4"/>
  <c r="H376" i="4"/>
  <c r="I376" i="4"/>
  <c r="K376" i="4"/>
  <c r="L376" i="4"/>
  <c r="M376" i="4"/>
  <c r="O376" i="4"/>
  <c r="P376" i="4"/>
  <c r="Q376" i="4"/>
  <c r="C377" i="4"/>
  <c r="D377" i="4"/>
  <c r="E377" i="4"/>
  <c r="G377" i="4"/>
  <c r="H377" i="4"/>
  <c r="I377" i="4"/>
  <c r="K377" i="4"/>
  <c r="L377" i="4"/>
  <c r="M377" i="4"/>
  <c r="O377" i="4"/>
  <c r="P377" i="4"/>
  <c r="Q377" i="4"/>
  <c r="C378" i="4"/>
  <c r="D378" i="4"/>
  <c r="E378" i="4"/>
  <c r="G378" i="4"/>
  <c r="H378" i="4"/>
  <c r="I378" i="4"/>
  <c r="K378" i="4"/>
  <c r="L378" i="4"/>
  <c r="M378" i="4"/>
  <c r="O378" i="4"/>
  <c r="P378" i="4"/>
  <c r="Q378" i="4"/>
  <c r="C379" i="4"/>
  <c r="D379" i="4"/>
  <c r="E379" i="4"/>
  <c r="G379" i="4"/>
  <c r="H379" i="4"/>
  <c r="I379" i="4"/>
  <c r="K379" i="4"/>
  <c r="L379" i="4"/>
  <c r="M379" i="4"/>
  <c r="O379" i="4"/>
  <c r="P379" i="4"/>
  <c r="Q379" i="4"/>
  <c r="C380" i="4"/>
  <c r="D380" i="4"/>
  <c r="E380" i="4"/>
  <c r="G380" i="4"/>
  <c r="H380" i="4"/>
  <c r="I380" i="4"/>
  <c r="K380" i="4"/>
  <c r="L380" i="4"/>
  <c r="M380" i="4"/>
  <c r="O380" i="4"/>
  <c r="P380" i="4"/>
  <c r="Q380" i="4"/>
  <c r="C381" i="4"/>
  <c r="D381" i="4"/>
  <c r="E381" i="4"/>
  <c r="G381" i="4"/>
  <c r="H381" i="4"/>
  <c r="I381" i="4"/>
  <c r="K381" i="4"/>
  <c r="L381" i="4"/>
  <c r="M381" i="4"/>
  <c r="O381" i="4"/>
  <c r="P381" i="4"/>
  <c r="Q381" i="4"/>
  <c r="C382" i="4"/>
  <c r="D382" i="4"/>
  <c r="E382" i="4"/>
  <c r="G382" i="4"/>
  <c r="H382" i="4"/>
  <c r="I382" i="4"/>
  <c r="K382" i="4"/>
  <c r="L382" i="4"/>
  <c r="M382" i="4"/>
  <c r="O382" i="4"/>
  <c r="P382" i="4"/>
  <c r="Q382" i="4"/>
  <c r="C383" i="4"/>
  <c r="D383" i="4"/>
  <c r="E383" i="4"/>
  <c r="G383" i="4"/>
  <c r="H383" i="4"/>
  <c r="I383" i="4"/>
  <c r="K383" i="4"/>
  <c r="L383" i="4"/>
  <c r="M383" i="4"/>
  <c r="O383" i="4"/>
  <c r="P383" i="4"/>
  <c r="Q383" i="4"/>
  <c r="C384" i="4"/>
  <c r="D384" i="4"/>
  <c r="E384" i="4"/>
  <c r="G384" i="4"/>
  <c r="H384" i="4"/>
  <c r="I384" i="4"/>
  <c r="K384" i="4"/>
  <c r="L384" i="4"/>
  <c r="M384" i="4"/>
  <c r="O384" i="4"/>
  <c r="P384" i="4"/>
  <c r="Q384" i="4"/>
  <c r="C385" i="4"/>
  <c r="D385" i="4"/>
  <c r="E385" i="4"/>
  <c r="G385" i="4"/>
  <c r="H385" i="4"/>
  <c r="I385" i="4"/>
  <c r="K385" i="4"/>
  <c r="L385" i="4"/>
  <c r="M385" i="4"/>
  <c r="O385" i="4"/>
  <c r="P385" i="4"/>
  <c r="Q385" i="4"/>
  <c r="C386" i="4"/>
  <c r="D386" i="4"/>
  <c r="E386" i="4"/>
  <c r="G386" i="4"/>
  <c r="H386" i="4"/>
  <c r="I386" i="4"/>
  <c r="K386" i="4"/>
  <c r="L386" i="4"/>
  <c r="M386" i="4"/>
  <c r="O386" i="4"/>
  <c r="P386" i="4"/>
  <c r="Q386" i="4"/>
  <c r="C387" i="4"/>
  <c r="D387" i="4"/>
  <c r="E387" i="4"/>
  <c r="G387" i="4"/>
  <c r="H387" i="4"/>
  <c r="I387" i="4"/>
  <c r="K387" i="4"/>
  <c r="L387" i="4"/>
  <c r="M387" i="4"/>
  <c r="O387" i="4"/>
  <c r="P387" i="4"/>
  <c r="Q387" i="4"/>
  <c r="C388" i="4"/>
  <c r="D388" i="4"/>
  <c r="E388" i="4"/>
  <c r="G388" i="4"/>
  <c r="H388" i="4"/>
  <c r="I388" i="4"/>
  <c r="K388" i="4"/>
  <c r="L388" i="4"/>
  <c r="M388" i="4"/>
  <c r="O388" i="4"/>
  <c r="P388" i="4"/>
  <c r="Q388" i="4"/>
  <c r="C389" i="4"/>
  <c r="D389" i="4"/>
  <c r="E389" i="4"/>
  <c r="G389" i="4"/>
  <c r="H389" i="4"/>
  <c r="I389" i="4"/>
  <c r="K389" i="4"/>
  <c r="L389" i="4"/>
  <c r="M389" i="4"/>
  <c r="O389" i="4"/>
  <c r="P389" i="4"/>
  <c r="Q389" i="4"/>
  <c r="C390" i="4"/>
  <c r="D390" i="4"/>
  <c r="E390" i="4"/>
  <c r="G390" i="4"/>
  <c r="H390" i="4"/>
  <c r="I390" i="4"/>
  <c r="K390" i="4"/>
  <c r="L390" i="4"/>
  <c r="M390" i="4"/>
  <c r="O390" i="4"/>
  <c r="P390" i="4"/>
  <c r="Q390" i="4"/>
  <c r="C391" i="4"/>
  <c r="D391" i="4"/>
  <c r="E391" i="4"/>
  <c r="G391" i="4"/>
  <c r="H391" i="4"/>
  <c r="I391" i="4"/>
  <c r="K391" i="4"/>
  <c r="L391" i="4"/>
  <c r="M391" i="4"/>
  <c r="O391" i="4"/>
  <c r="P391" i="4"/>
  <c r="Q391" i="4"/>
  <c r="C392" i="4"/>
  <c r="D392" i="4"/>
  <c r="E392" i="4"/>
  <c r="G392" i="4"/>
  <c r="H392" i="4"/>
  <c r="I392" i="4"/>
  <c r="K392" i="4"/>
  <c r="L392" i="4"/>
  <c r="M392" i="4"/>
  <c r="O392" i="4"/>
  <c r="P392" i="4"/>
  <c r="Q392" i="4"/>
  <c r="C393" i="4"/>
  <c r="D393" i="4"/>
  <c r="E393" i="4"/>
  <c r="G393" i="4"/>
  <c r="H393" i="4"/>
  <c r="I393" i="4"/>
  <c r="K393" i="4"/>
  <c r="L393" i="4"/>
  <c r="M393" i="4"/>
  <c r="O393" i="4"/>
  <c r="P393" i="4"/>
  <c r="Q393" i="4"/>
  <c r="C394" i="4"/>
  <c r="D394" i="4"/>
  <c r="E394" i="4"/>
  <c r="G394" i="4"/>
  <c r="H394" i="4"/>
  <c r="I394" i="4"/>
  <c r="K394" i="4"/>
  <c r="L394" i="4"/>
  <c r="M394" i="4"/>
  <c r="O394" i="4"/>
  <c r="P394" i="4"/>
  <c r="Q394" i="4"/>
  <c r="C395" i="4"/>
  <c r="D395" i="4"/>
  <c r="E395" i="4"/>
  <c r="G395" i="4"/>
  <c r="H395" i="4"/>
  <c r="I395" i="4"/>
  <c r="K395" i="4"/>
  <c r="L395" i="4"/>
  <c r="M395" i="4"/>
  <c r="O395" i="4"/>
  <c r="P395" i="4"/>
  <c r="Q395" i="4"/>
  <c r="C396" i="4"/>
  <c r="D396" i="4"/>
  <c r="E396" i="4"/>
  <c r="G396" i="4"/>
  <c r="H396" i="4"/>
  <c r="I396" i="4"/>
  <c r="K396" i="4"/>
  <c r="L396" i="4"/>
  <c r="M396" i="4"/>
  <c r="O396" i="4"/>
  <c r="P396" i="4"/>
  <c r="Q396" i="4"/>
  <c r="C397" i="4"/>
  <c r="D397" i="4"/>
  <c r="E397" i="4"/>
  <c r="G397" i="4"/>
  <c r="H397" i="4"/>
  <c r="I397" i="4"/>
  <c r="K397" i="4"/>
  <c r="L397" i="4"/>
  <c r="M397" i="4"/>
  <c r="O397" i="4"/>
  <c r="P397" i="4"/>
  <c r="Q397" i="4"/>
  <c r="C398" i="4"/>
  <c r="D398" i="4"/>
  <c r="E398" i="4"/>
  <c r="G398" i="4"/>
  <c r="H398" i="4"/>
  <c r="I398" i="4"/>
  <c r="K398" i="4"/>
  <c r="L398" i="4"/>
  <c r="M398" i="4"/>
  <c r="O398" i="4"/>
  <c r="P398" i="4"/>
  <c r="Q398" i="4"/>
  <c r="C399" i="4"/>
  <c r="D399" i="4"/>
  <c r="E399" i="4"/>
  <c r="G399" i="4"/>
  <c r="H399" i="4"/>
  <c r="I399" i="4"/>
  <c r="K399" i="4"/>
  <c r="L399" i="4"/>
  <c r="M399" i="4"/>
  <c r="O399" i="4"/>
  <c r="P399" i="4"/>
  <c r="Q399" i="4"/>
  <c r="C400" i="4"/>
  <c r="D400" i="4"/>
  <c r="E400" i="4"/>
  <c r="G400" i="4"/>
  <c r="H400" i="4"/>
  <c r="I400" i="4"/>
  <c r="K400" i="4"/>
  <c r="L400" i="4"/>
  <c r="M400" i="4"/>
  <c r="O400" i="4"/>
  <c r="P400" i="4"/>
  <c r="Q400" i="4"/>
  <c r="C401" i="4"/>
  <c r="D401" i="4"/>
  <c r="E401" i="4"/>
  <c r="G401" i="4"/>
  <c r="H401" i="4"/>
  <c r="I401" i="4"/>
  <c r="K401" i="4"/>
  <c r="L401" i="4"/>
  <c r="M401" i="4"/>
  <c r="O401" i="4"/>
  <c r="P401" i="4"/>
  <c r="Q401" i="4"/>
  <c r="C402" i="4"/>
  <c r="D402" i="4"/>
  <c r="E402" i="4"/>
  <c r="G402" i="4"/>
  <c r="H402" i="4"/>
  <c r="I402" i="4"/>
  <c r="K402" i="4"/>
  <c r="L402" i="4"/>
  <c r="M402" i="4"/>
  <c r="O402" i="4"/>
  <c r="P402" i="4"/>
  <c r="Q402" i="4"/>
  <c r="C403" i="4"/>
  <c r="D403" i="4"/>
  <c r="E403" i="4"/>
  <c r="G403" i="4"/>
  <c r="H403" i="4"/>
  <c r="I403" i="4"/>
  <c r="K403" i="4"/>
  <c r="L403" i="4"/>
  <c r="M403" i="4"/>
  <c r="O403" i="4"/>
  <c r="P403" i="4"/>
  <c r="Q403" i="4"/>
  <c r="C404" i="4"/>
  <c r="D404" i="4"/>
  <c r="E404" i="4"/>
  <c r="G404" i="4"/>
  <c r="H404" i="4"/>
  <c r="I404" i="4"/>
  <c r="K404" i="4"/>
  <c r="L404" i="4"/>
  <c r="M404" i="4"/>
  <c r="O404" i="4"/>
  <c r="P404" i="4"/>
  <c r="Q404" i="4"/>
  <c r="C405" i="4"/>
  <c r="D405" i="4"/>
  <c r="E405" i="4"/>
  <c r="G405" i="4"/>
  <c r="H405" i="4"/>
  <c r="I405" i="4"/>
  <c r="K405" i="4"/>
  <c r="L405" i="4"/>
  <c r="M405" i="4"/>
  <c r="O405" i="4"/>
  <c r="P405" i="4"/>
  <c r="Q405" i="4"/>
  <c r="C406" i="4"/>
  <c r="D406" i="4"/>
  <c r="E406" i="4"/>
  <c r="G406" i="4"/>
  <c r="H406" i="4"/>
  <c r="I406" i="4"/>
  <c r="K406" i="4"/>
  <c r="L406" i="4"/>
  <c r="M406" i="4"/>
  <c r="O406" i="4"/>
  <c r="P406" i="4"/>
  <c r="Q406" i="4"/>
  <c r="C407" i="4"/>
  <c r="D407" i="4"/>
  <c r="E407" i="4"/>
  <c r="G407" i="4"/>
  <c r="H407" i="4"/>
  <c r="I407" i="4"/>
  <c r="K407" i="4"/>
  <c r="L407" i="4"/>
  <c r="M407" i="4"/>
  <c r="O407" i="4"/>
  <c r="P407" i="4"/>
  <c r="Q407" i="4"/>
  <c r="C408" i="4"/>
  <c r="D408" i="4"/>
  <c r="E408" i="4"/>
  <c r="G408" i="4"/>
  <c r="H408" i="4"/>
  <c r="I408" i="4"/>
  <c r="K408" i="4"/>
  <c r="L408" i="4"/>
  <c r="M408" i="4"/>
  <c r="O408" i="4"/>
  <c r="P408" i="4"/>
  <c r="Q408" i="4"/>
  <c r="C409" i="4"/>
  <c r="D409" i="4"/>
  <c r="E409" i="4"/>
  <c r="G409" i="4"/>
  <c r="H409" i="4"/>
  <c r="I409" i="4"/>
  <c r="K409" i="4"/>
  <c r="L409" i="4"/>
  <c r="M409" i="4"/>
  <c r="O409" i="4"/>
  <c r="P409" i="4"/>
  <c r="Q409" i="4"/>
  <c r="C410" i="4"/>
  <c r="D410" i="4"/>
  <c r="E410" i="4"/>
  <c r="G410" i="4"/>
  <c r="H410" i="4"/>
  <c r="I410" i="4"/>
  <c r="K410" i="4"/>
  <c r="L410" i="4"/>
  <c r="M410" i="4"/>
  <c r="O410" i="4"/>
  <c r="P410" i="4"/>
  <c r="Q410" i="4"/>
  <c r="C411" i="4"/>
  <c r="D411" i="4"/>
  <c r="E411" i="4"/>
  <c r="G411" i="4"/>
  <c r="H411" i="4"/>
  <c r="I411" i="4"/>
  <c r="K411" i="4"/>
  <c r="L411" i="4"/>
  <c r="M411" i="4"/>
  <c r="O411" i="4"/>
  <c r="P411" i="4"/>
  <c r="Q411" i="4"/>
  <c r="C412" i="4"/>
  <c r="D412" i="4"/>
  <c r="E412" i="4"/>
  <c r="G412" i="4"/>
  <c r="H412" i="4"/>
  <c r="I412" i="4"/>
  <c r="K412" i="4"/>
  <c r="L412" i="4"/>
  <c r="M412" i="4"/>
  <c r="O412" i="4"/>
  <c r="P412" i="4"/>
  <c r="Q412" i="4"/>
  <c r="C413" i="4"/>
  <c r="D413" i="4"/>
  <c r="E413" i="4"/>
  <c r="G413" i="4"/>
  <c r="H413" i="4"/>
  <c r="I413" i="4"/>
  <c r="K413" i="4"/>
  <c r="L413" i="4"/>
  <c r="M413" i="4"/>
  <c r="O413" i="4"/>
  <c r="P413" i="4"/>
  <c r="Q413" i="4"/>
  <c r="C414" i="4"/>
  <c r="D414" i="4"/>
  <c r="E414" i="4"/>
  <c r="G414" i="4"/>
  <c r="H414" i="4"/>
  <c r="I414" i="4"/>
  <c r="K414" i="4"/>
  <c r="L414" i="4"/>
  <c r="M414" i="4"/>
  <c r="O414" i="4"/>
  <c r="P414" i="4"/>
  <c r="Q414" i="4"/>
  <c r="C415" i="4"/>
  <c r="D415" i="4"/>
  <c r="E415" i="4"/>
  <c r="G415" i="4"/>
  <c r="H415" i="4"/>
  <c r="I415" i="4"/>
  <c r="K415" i="4"/>
  <c r="L415" i="4"/>
  <c r="M415" i="4"/>
  <c r="O415" i="4"/>
  <c r="P415" i="4"/>
  <c r="Q415" i="4"/>
  <c r="C416" i="4"/>
  <c r="D416" i="4"/>
  <c r="E416" i="4"/>
  <c r="G416" i="4"/>
  <c r="H416" i="4"/>
  <c r="I416" i="4"/>
  <c r="K416" i="4"/>
  <c r="L416" i="4"/>
  <c r="M416" i="4"/>
  <c r="O416" i="4"/>
  <c r="P416" i="4"/>
  <c r="Q416" i="4"/>
  <c r="C417" i="4"/>
  <c r="D417" i="4"/>
  <c r="E417" i="4"/>
  <c r="G417" i="4"/>
  <c r="H417" i="4"/>
  <c r="I417" i="4"/>
  <c r="K417" i="4"/>
  <c r="L417" i="4"/>
  <c r="M417" i="4"/>
  <c r="O417" i="4"/>
  <c r="P417" i="4"/>
  <c r="Q417" i="4"/>
  <c r="C418" i="4"/>
  <c r="D418" i="4"/>
  <c r="E418" i="4"/>
  <c r="G418" i="4"/>
  <c r="H418" i="4"/>
  <c r="I418" i="4"/>
  <c r="K418" i="4"/>
  <c r="L418" i="4"/>
  <c r="M418" i="4"/>
  <c r="O418" i="4"/>
  <c r="P418" i="4"/>
  <c r="Q418" i="4"/>
  <c r="C419" i="4"/>
  <c r="D419" i="4"/>
  <c r="E419" i="4"/>
  <c r="G419" i="4"/>
  <c r="H419" i="4"/>
  <c r="I419" i="4"/>
  <c r="K419" i="4"/>
  <c r="L419" i="4"/>
  <c r="M419" i="4"/>
  <c r="O419" i="4"/>
  <c r="P419" i="4"/>
  <c r="Q419" i="4"/>
  <c r="C420" i="4"/>
  <c r="D420" i="4"/>
  <c r="E420" i="4"/>
  <c r="G420" i="4"/>
  <c r="H420" i="4"/>
  <c r="I420" i="4"/>
  <c r="K420" i="4"/>
  <c r="L420" i="4"/>
  <c r="M420" i="4"/>
  <c r="O420" i="4"/>
  <c r="P420" i="4"/>
  <c r="Q420" i="4"/>
  <c r="C421" i="4"/>
  <c r="D421" i="4"/>
  <c r="E421" i="4"/>
  <c r="G421" i="4"/>
  <c r="H421" i="4"/>
  <c r="I421" i="4"/>
  <c r="K421" i="4"/>
  <c r="L421" i="4"/>
  <c r="M421" i="4"/>
  <c r="O421" i="4"/>
  <c r="P421" i="4"/>
  <c r="Q421" i="4"/>
  <c r="C422" i="4"/>
  <c r="D422" i="4"/>
  <c r="E422" i="4"/>
  <c r="G422" i="4"/>
  <c r="H422" i="4"/>
  <c r="I422" i="4"/>
  <c r="K422" i="4"/>
  <c r="L422" i="4"/>
  <c r="M422" i="4"/>
  <c r="O422" i="4"/>
  <c r="P422" i="4"/>
  <c r="Q422" i="4"/>
  <c r="C423" i="4"/>
  <c r="D423" i="4"/>
  <c r="E423" i="4"/>
  <c r="G423" i="4"/>
  <c r="H423" i="4"/>
  <c r="I423" i="4"/>
  <c r="K423" i="4"/>
  <c r="L423" i="4"/>
  <c r="M423" i="4"/>
  <c r="O423" i="4"/>
  <c r="P423" i="4"/>
  <c r="Q423" i="4"/>
  <c r="C424" i="4"/>
  <c r="D424" i="4"/>
  <c r="E424" i="4"/>
  <c r="G424" i="4"/>
  <c r="H424" i="4"/>
  <c r="I424" i="4"/>
  <c r="K424" i="4"/>
  <c r="L424" i="4"/>
  <c r="M424" i="4"/>
  <c r="O424" i="4"/>
  <c r="P424" i="4"/>
  <c r="Q424" i="4"/>
  <c r="C425" i="4"/>
  <c r="D425" i="4"/>
  <c r="E425" i="4"/>
  <c r="G425" i="4"/>
  <c r="H425" i="4"/>
  <c r="I425" i="4"/>
  <c r="K425" i="4"/>
  <c r="L425" i="4"/>
  <c r="M425" i="4"/>
  <c r="O425" i="4"/>
  <c r="P425" i="4"/>
  <c r="Q425" i="4"/>
  <c r="C426" i="4"/>
  <c r="D426" i="4"/>
  <c r="E426" i="4"/>
  <c r="G426" i="4"/>
  <c r="H426" i="4"/>
  <c r="I426" i="4"/>
  <c r="K426" i="4"/>
  <c r="L426" i="4"/>
  <c r="M426" i="4"/>
  <c r="O426" i="4"/>
  <c r="P426" i="4"/>
  <c r="Q426" i="4"/>
  <c r="C427" i="4"/>
  <c r="D427" i="4"/>
  <c r="E427" i="4"/>
  <c r="G427" i="4"/>
  <c r="H427" i="4"/>
  <c r="I427" i="4"/>
  <c r="K427" i="4"/>
  <c r="L427" i="4"/>
  <c r="M427" i="4"/>
  <c r="O427" i="4"/>
  <c r="P427" i="4"/>
  <c r="Q427" i="4"/>
  <c r="C428" i="4"/>
  <c r="D428" i="4"/>
  <c r="E428" i="4"/>
  <c r="G428" i="4"/>
  <c r="H428" i="4"/>
  <c r="I428" i="4"/>
  <c r="K428" i="4"/>
  <c r="L428" i="4"/>
  <c r="M428" i="4"/>
  <c r="O428" i="4"/>
  <c r="P428" i="4"/>
  <c r="Q428" i="4"/>
  <c r="C429" i="4"/>
  <c r="D429" i="4"/>
  <c r="E429" i="4"/>
  <c r="G429" i="4"/>
  <c r="H429" i="4"/>
  <c r="I429" i="4"/>
  <c r="K429" i="4"/>
  <c r="L429" i="4"/>
  <c r="M429" i="4"/>
  <c r="O429" i="4"/>
  <c r="P429" i="4"/>
  <c r="Q429" i="4"/>
  <c r="C430" i="4"/>
  <c r="D430" i="4"/>
  <c r="E430" i="4"/>
  <c r="G430" i="4"/>
  <c r="H430" i="4"/>
  <c r="I430" i="4"/>
  <c r="K430" i="4"/>
  <c r="L430" i="4"/>
  <c r="M430" i="4"/>
  <c r="O430" i="4"/>
  <c r="P430" i="4"/>
  <c r="Q430" i="4"/>
  <c r="C431" i="4"/>
  <c r="D431" i="4"/>
  <c r="E431" i="4"/>
  <c r="G431" i="4"/>
  <c r="H431" i="4"/>
  <c r="I431" i="4"/>
  <c r="K431" i="4"/>
  <c r="L431" i="4"/>
  <c r="M431" i="4"/>
  <c r="O431" i="4"/>
  <c r="P431" i="4"/>
  <c r="Q431" i="4"/>
  <c r="C432" i="4"/>
  <c r="D432" i="4"/>
  <c r="E432" i="4"/>
  <c r="G432" i="4"/>
  <c r="H432" i="4"/>
  <c r="I432" i="4"/>
  <c r="K432" i="4"/>
  <c r="L432" i="4"/>
  <c r="M432" i="4"/>
  <c r="O432" i="4"/>
  <c r="P432" i="4"/>
  <c r="Q432" i="4"/>
  <c r="C433" i="4"/>
  <c r="D433" i="4"/>
  <c r="E433" i="4"/>
  <c r="G433" i="4"/>
  <c r="H433" i="4"/>
  <c r="I433" i="4"/>
  <c r="K433" i="4"/>
  <c r="L433" i="4"/>
  <c r="M433" i="4"/>
  <c r="O433" i="4"/>
  <c r="P433" i="4"/>
  <c r="Q433" i="4"/>
  <c r="C434" i="4"/>
  <c r="D434" i="4"/>
  <c r="E434" i="4"/>
  <c r="G434" i="4"/>
  <c r="H434" i="4"/>
  <c r="I434" i="4"/>
  <c r="K434" i="4"/>
  <c r="L434" i="4"/>
  <c r="M434" i="4"/>
  <c r="O434" i="4"/>
  <c r="P434" i="4"/>
  <c r="Q434" i="4"/>
  <c r="C435" i="4"/>
  <c r="D435" i="4"/>
  <c r="E435" i="4"/>
  <c r="G435" i="4"/>
  <c r="H435" i="4"/>
  <c r="I435" i="4"/>
  <c r="K435" i="4"/>
  <c r="L435" i="4"/>
  <c r="M435" i="4"/>
  <c r="O435" i="4"/>
  <c r="P435" i="4"/>
  <c r="Q435" i="4"/>
  <c r="C436" i="4"/>
  <c r="D436" i="4"/>
  <c r="E436" i="4"/>
  <c r="G436" i="4"/>
  <c r="H436" i="4"/>
  <c r="I436" i="4"/>
  <c r="K436" i="4"/>
  <c r="L436" i="4"/>
  <c r="M436" i="4"/>
  <c r="O436" i="4"/>
  <c r="P436" i="4"/>
  <c r="Q436" i="4"/>
  <c r="C437" i="4"/>
  <c r="D437" i="4"/>
  <c r="E437" i="4"/>
  <c r="G437" i="4"/>
  <c r="H437" i="4"/>
  <c r="I437" i="4"/>
  <c r="K437" i="4"/>
  <c r="L437" i="4"/>
  <c r="M437" i="4"/>
  <c r="O437" i="4"/>
  <c r="P437" i="4"/>
  <c r="Q437" i="4"/>
  <c r="C438" i="4"/>
  <c r="D438" i="4"/>
  <c r="E438" i="4"/>
  <c r="G438" i="4"/>
  <c r="H438" i="4"/>
  <c r="I438" i="4"/>
  <c r="K438" i="4"/>
  <c r="L438" i="4"/>
  <c r="M438" i="4"/>
  <c r="O438" i="4"/>
  <c r="P438" i="4"/>
  <c r="Q438" i="4"/>
  <c r="C439" i="4"/>
  <c r="D439" i="4"/>
  <c r="E439" i="4"/>
  <c r="G439" i="4"/>
  <c r="H439" i="4"/>
  <c r="I439" i="4"/>
  <c r="K439" i="4"/>
  <c r="L439" i="4"/>
  <c r="M439" i="4"/>
  <c r="O439" i="4"/>
  <c r="P439" i="4"/>
  <c r="Q439" i="4"/>
  <c r="C440" i="4"/>
  <c r="D440" i="4"/>
  <c r="E440" i="4"/>
  <c r="G440" i="4"/>
  <c r="H440" i="4"/>
  <c r="I440" i="4"/>
  <c r="K440" i="4"/>
  <c r="L440" i="4"/>
  <c r="M440" i="4"/>
  <c r="O440" i="4"/>
  <c r="P440" i="4"/>
  <c r="Q440" i="4"/>
  <c r="C441" i="4"/>
  <c r="D441" i="4"/>
  <c r="E441" i="4"/>
  <c r="G441" i="4"/>
  <c r="H441" i="4"/>
  <c r="I441" i="4"/>
  <c r="K441" i="4"/>
  <c r="L441" i="4"/>
  <c r="M441" i="4"/>
  <c r="O441" i="4"/>
  <c r="P441" i="4"/>
  <c r="Q441" i="4"/>
  <c r="C442" i="4"/>
  <c r="D442" i="4"/>
  <c r="E442" i="4"/>
  <c r="G442" i="4"/>
  <c r="H442" i="4"/>
  <c r="I442" i="4"/>
  <c r="K442" i="4"/>
  <c r="L442" i="4"/>
  <c r="M442" i="4"/>
  <c r="O442" i="4"/>
  <c r="P442" i="4"/>
  <c r="Q442" i="4"/>
  <c r="C443" i="4"/>
  <c r="D443" i="4"/>
  <c r="E443" i="4"/>
  <c r="G443" i="4"/>
  <c r="H443" i="4"/>
  <c r="I443" i="4"/>
  <c r="K443" i="4"/>
  <c r="L443" i="4"/>
  <c r="M443" i="4"/>
  <c r="O443" i="4"/>
  <c r="P443" i="4"/>
  <c r="Q443" i="4"/>
  <c r="C444" i="4"/>
  <c r="D444" i="4"/>
  <c r="E444" i="4"/>
  <c r="G444" i="4"/>
  <c r="H444" i="4"/>
  <c r="I444" i="4"/>
  <c r="K444" i="4"/>
  <c r="L444" i="4"/>
  <c r="M444" i="4"/>
  <c r="O444" i="4"/>
  <c r="P444" i="4"/>
  <c r="Q444" i="4"/>
  <c r="C445" i="4"/>
  <c r="D445" i="4"/>
  <c r="E445" i="4"/>
  <c r="G445" i="4"/>
  <c r="H445" i="4"/>
  <c r="I445" i="4"/>
  <c r="K445" i="4"/>
  <c r="L445" i="4"/>
  <c r="M445" i="4"/>
  <c r="O445" i="4"/>
  <c r="P445" i="4"/>
  <c r="Q445" i="4"/>
  <c r="C446" i="4"/>
  <c r="D446" i="4"/>
  <c r="E446" i="4"/>
  <c r="G446" i="4"/>
  <c r="H446" i="4"/>
  <c r="I446" i="4"/>
  <c r="K446" i="4"/>
  <c r="L446" i="4"/>
  <c r="M446" i="4"/>
  <c r="O446" i="4"/>
  <c r="P446" i="4"/>
  <c r="Q446" i="4"/>
  <c r="C447" i="4"/>
  <c r="D447" i="4"/>
  <c r="E447" i="4"/>
  <c r="G447" i="4"/>
  <c r="H447" i="4"/>
  <c r="I447" i="4"/>
  <c r="K447" i="4"/>
  <c r="L447" i="4"/>
  <c r="M447" i="4"/>
  <c r="O447" i="4"/>
  <c r="P447" i="4"/>
  <c r="Q447" i="4"/>
  <c r="C448" i="4"/>
  <c r="D448" i="4"/>
  <c r="E448" i="4"/>
  <c r="G448" i="4"/>
  <c r="H448" i="4"/>
  <c r="I448" i="4"/>
  <c r="K448" i="4"/>
  <c r="L448" i="4"/>
  <c r="M448" i="4"/>
  <c r="O448" i="4"/>
  <c r="P448" i="4"/>
  <c r="Q448" i="4"/>
  <c r="C449" i="4"/>
  <c r="D449" i="4"/>
  <c r="E449" i="4"/>
  <c r="G449" i="4"/>
  <c r="H449" i="4"/>
  <c r="I449" i="4"/>
  <c r="K449" i="4"/>
  <c r="L449" i="4"/>
  <c r="M449" i="4"/>
  <c r="O449" i="4"/>
  <c r="P449" i="4"/>
  <c r="Q449" i="4"/>
  <c r="C450" i="4"/>
  <c r="D450" i="4"/>
  <c r="E450" i="4"/>
  <c r="G450" i="4"/>
  <c r="H450" i="4"/>
  <c r="I450" i="4"/>
  <c r="K450" i="4"/>
  <c r="L450" i="4"/>
  <c r="M450" i="4"/>
  <c r="O450" i="4"/>
  <c r="P450" i="4"/>
  <c r="Q450" i="4"/>
  <c r="C451" i="4"/>
  <c r="D451" i="4"/>
  <c r="E451" i="4"/>
  <c r="G451" i="4"/>
  <c r="H451" i="4"/>
  <c r="I451" i="4"/>
  <c r="K451" i="4"/>
  <c r="L451" i="4"/>
  <c r="M451" i="4"/>
  <c r="O451" i="4"/>
  <c r="P451" i="4"/>
  <c r="Q451" i="4"/>
  <c r="C452" i="4"/>
  <c r="D452" i="4"/>
  <c r="E452" i="4"/>
  <c r="G452" i="4"/>
  <c r="H452" i="4"/>
  <c r="I452" i="4"/>
  <c r="K452" i="4"/>
  <c r="L452" i="4"/>
  <c r="M452" i="4"/>
  <c r="O452" i="4"/>
  <c r="P452" i="4"/>
  <c r="Q452" i="4"/>
  <c r="C453" i="4"/>
  <c r="D453" i="4"/>
  <c r="E453" i="4"/>
  <c r="G453" i="4"/>
  <c r="H453" i="4"/>
  <c r="I453" i="4"/>
  <c r="K453" i="4"/>
  <c r="L453" i="4"/>
  <c r="M453" i="4"/>
  <c r="O453" i="4"/>
  <c r="P453" i="4"/>
  <c r="Q453" i="4"/>
  <c r="C454" i="4"/>
  <c r="D454" i="4"/>
  <c r="E454" i="4"/>
  <c r="G454" i="4"/>
  <c r="H454" i="4"/>
  <c r="I454" i="4"/>
  <c r="K454" i="4"/>
  <c r="L454" i="4"/>
  <c r="M454" i="4"/>
  <c r="O454" i="4"/>
  <c r="P454" i="4"/>
  <c r="Q454" i="4"/>
  <c r="C455" i="4"/>
  <c r="D455" i="4"/>
  <c r="E455" i="4"/>
  <c r="G455" i="4"/>
  <c r="H455" i="4"/>
  <c r="I455" i="4"/>
  <c r="K455" i="4"/>
  <c r="L455" i="4"/>
  <c r="M455" i="4"/>
  <c r="O455" i="4"/>
  <c r="P455" i="4"/>
  <c r="Q455" i="4"/>
  <c r="C456" i="4"/>
  <c r="D456" i="4"/>
  <c r="E456" i="4"/>
  <c r="G456" i="4"/>
  <c r="H456" i="4"/>
  <c r="I456" i="4"/>
  <c r="K456" i="4"/>
  <c r="L456" i="4"/>
  <c r="M456" i="4"/>
  <c r="O456" i="4"/>
  <c r="P456" i="4"/>
  <c r="Q456" i="4"/>
  <c r="C457" i="4"/>
  <c r="D457" i="4"/>
  <c r="E457" i="4"/>
  <c r="G457" i="4"/>
  <c r="H457" i="4"/>
  <c r="I457" i="4"/>
  <c r="K457" i="4"/>
  <c r="L457" i="4"/>
  <c r="M457" i="4"/>
  <c r="O457" i="4"/>
  <c r="P457" i="4"/>
  <c r="Q457" i="4"/>
  <c r="C458" i="4"/>
  <c r="D458" i="4"/>
  <c r="E458" i="4"/>
  <c r="G458" i="4"/>
  <c r="H458" i="4"/>
  <c r="I458" i="4"/>
  <c r="K458" i="4"/>
  <c r="L458" i="4"/>
  <c r="M458" i="4"/>
  <c r="O458" i="4"/>
  <c r="P458" i="4"/>
  <c r="Q458" i="4"/>
  <c r="C459" i="4"/>
  <c r="D459" i="4"/>
  <c r="E459" i="4"/>
  <c r="G459" i="4"/>
  <c r="H459" i="4"/>
  <c r="I459" i="4"/>
  <c r="K459" i="4"/>
  <c r="L459" i="4"/>
  <c r="M459" i="4"/>
  <c r="O459" i="4"/>
  <c r="P459" i="4"/>
  <c r="Q459" i="4"/>
  <c r="C460" i="4"/>
  <c r="D460" i="4"/>
  <c r="E460" i="4"/>
  <c r="G460" i="4"/>
  <c r="H460" i="4"/>
  <c r="I460" i="4"/>
  <c r="K460" i="4"/>
  <c r="L460" i="4"/>
  <c r="M460" i="4"/>
  <c r="O460" i="4"/>
  <c r="P460" i="4"/>
  <c r="Q460" i="4"/>
  <c r="C461" i="4"/>
  <c r="D461" i="4"/>
  <c r="E461" i="4"/>
  <c r="G461" i="4"/>
  <c r="H461" i="4"/>
  <c r="I461" i="4"/>
  <c r="K461" i="4"/>
  <c r="L461" i="4"/>
  <c r="M461" i="4"/>
  <c r="O461" i="4"/>
  <c r="P461" i="4"/>
  <c r="Q461" i="4"/>
  <c r="C462" i="4"/>
  <c r="D462" i="4"/>
  <c r="E462" i="4"/>
  <c r="G462" i="4"/>
  <c r="H462" i="4"/>
  <c r="I462" i="4"/>
  <c r="K462" i="4"/>
  <c r="L462" i="4"/>
  <c r="M462" i="4"/>
  <c r="O462" i="4"/>
  <c r="P462" i="4"/>
  <c r="Q462" i="4"/>
  <c r="C463" i="4"/>
  <c r="D463" i="4"/>
  <c r="E463" i="4"/>
  <c r="G463" i="4"/>
  <c r="H463" i="4"/>
  <c r="I463" i="4"/>
  <c r="K463" i="4"/>
  <c r="L463" i="4"/>
  <c r="M463" i="4"/>
  <c r="O463" i="4"/>
  <c r="P463" i="4"/>
  <c r="Q463" i="4"/>
  <c r="C464" i="4"/>
  <c r="D464" i="4"/>
  <c r="E464" i="4"/>
  <c r="G464" i="4"/>
  <c r="H464" i="4"/>
  <c r="I464" i="4"/>
  <c r="K464" i="4"/>
  <c r="L464" i="4"/>
  <c r="M464" i="4"/>
  <c r="O464" i="4"/>
  <c r="P464" i="4"/>
  <c r="Q464" i="4"/>
  <c r="C465" i="4"/>
  <c r="D465" i="4"/>
  <c r="E465" i="4"/>
  <c r="G465" i="4"/>
  <c r="H465" i="4"/>
  <c r="I465" i="4"/>
  <c r="K465" i="4"/>
  <c r="L465" i="4"/>
  <c r="M465" i="4"/>
  <c r="O465" i="4"/>
  <c r="P465" i="4"/>
  <c r="Q465" i="4"/>
  <c r="C466" i="4"/>
  <c r="D466" i="4"/>
  <c r="E466" i="4"/>
  <c r="G466" i="4"/>
  <c r="H466" i="4"/>
  <c r="I466" i="4"/>
  <c r="K466" i="4"/>
  <c r="L466" i="4"/>
  <c r="M466" i="4"/>
  <c r="O466" i="4"/>
  <c r="P466" i="4"/>
  <c r="Q466" i="4"/>
  <c r="C467" i="4"/>
  <c r="D467" i="4"/>
  <c r="E467" i="4"/>
  <c r="G467" i="4"/>
  <c r="H467" i="4"/>
  <c r="I467" i="4"/>
  <c r="K467" i="4"/>
  <c r="L467" i="4"/>
  <c r="M467" i="4"/>
  <c r="O467" i="4"/>
  <c r="P467" i="4"/>
  <c r="Q467" i="4"/>
  <c r="C468" i="4"/>
  <c r="D468" i="4"/>
  <c r="E468" i="4"/>
  <c r="G468" i="4"/>
  <c r="H468" i="4"/>
  <c r="I468" i="4"/>
  <c r="K468" i="4"/>
  <c r="L468" i="4"/>
  <c r="M468" i="4"/>
  <c r="O468" i="4"/>
  <c r="P468" i="4"/>
  <c r="Q468" i="4"/>
  <c r="C469" i="4"/>
  <c r="D469" i="4"/>
  <c r="E469" i="4"/>
  <c r="G469" i="4"/>
  <c r="H469" i="4"/>
  <c r="I469" i="4"/>
  <c r="K469" i="4"/>
  <c r="L469" i="4"/>
  <c r="M469" i="4"/>
  <c r="O469" i="4"/>
  <c r="P469" i="4"/>
  <c r="Q469" i="4"/>
  <c r="C470" i="4"/>
  <c r="D470" i="4"/>
  <c r="E470" i="4"/>
  <c r="G470" i="4"/>
  <c r="H470" i="4"/>
  <c r="I470" i="4"/>
  <c r="K470" i="4"/>
  <c r="L470" i="4"/>
  <c r="M470" i="4"/>
  <c r="O470" i="4"/>
  <c r="P470" i="4"/>
  <c r="Q470" i="4"/>
  <c r="C471" i="4"/>
  <c r="D471" i="4"/>
  <c r="E471" i="4"/>
  <c r="G471" i="4"/>
  <c r="H471" i="4"/>
  <c r="I471" i="4"/>
  <c r="K471" i="4"/>
  <c r="L471" i="4"/>
  <c r="M471" i="4"/>
  <c r="O471" i="4"/>
  <c r="P471" i="4"/>
  <c r="Q471" i="4"/>
  <c r="C472" i="4"/>
  <c r="D472" i="4"/>
  <c r="E472" i="4"/>
  <c r="G472" i="4"/>
  <c r="H472" i="4"/>
  <c r="I472" i="4"/>
  <c r="K472" i="4"/>
  <c r="L472" i="4"/>
  <c r="M472" i="4"/>
  <c r="O472" i="4"/>
  <c r="P472" i="4"/>
  <c r="Q472" i="4"/>
  <c r="C473" i="4"/>
  <c r="D473" i="4"/>
  <c r="E473" i="4"/>
  <c r="G473" i="4"/>
  <c r="H473" i="4"/>
  <c r="I473" i="4"/>
  <c r="K473" i="4"/>
  <c r="L473" i="4"/>
  <c r="M473" i="4"/>
  <c r="O473" i="4"/>
  <c r="P473" i="4"/>
  <c r="Q473" i="4"/>
  <c r="C474" i="4"/>
  <c r="D474" i="4"/>
  <c r="E474" i="4"/>
  <c r="G474" i="4"/>
  <c r="H474" i="4"/>
  <c r="I474" i="4"/>
  <c r="K474" i="4"/>
  <c r="L474" i="4"/>
  <c r="M474" i="4"/>
  <c r="O474" i="4"/>
  <c r="P474" i="4"/>
  <c r="Q474" i="4"/>
  <c r="C475" i="4"/>
  <c r="D475" i="4"/>
  <c r="E475" i="4"/>
  <c r="G475" i="4"/>
  <c r="H475" i="4"/>
  <c r="I475" i="4"/>
  <c r="K475" i="4"/>
  <c r="L475" i="4"/>
  <c r="M475" i="4"/>
  <c r="O475" i="4"/>
  <c r="P475" i="4"/>
  <c r="Q475" i="4"/>
  <c r="C476" i="4"/>
  <c r="D476" i="4"/>
  <c r="E476" i="4"/>
  <c r="G476" i="4"/>
  <c r="H476" i="4"/>
  <c r="I476" i="4"/>
  <c r="K476" i="4"/>
  <c r="L476" i="4"/>
  <c r="M476" i="4"/>
  <c r="O476" i="4"/>
  <c r="P476" i="4"/>
  <c r="Q476" i="4"/>
  <c r="C477" i="4"/>
  <c r="D477" i="4"/>
  <c r="E477" i="4"/>
  <c r="G477" i="4"/>
  <c r="H477" i="4"/>
  <c r="I477" i="4"/>
  <c r="K477" i="4"/>
  <c r="L477" i="4"/>
  <c r="M477" i="4"/>
  <c r="O477" i="4"/>
  <c r="P477" i="4"/>
  <c r="Q477" i="4"/>
  <c r="C478" i="4"/>
  <c r="D478" i="4"/>
  <c r="E478" i="4"/>
  <c r="G478" i="4"/>
  <c r="H478" i="4"/>
  <c r="I478" i="4"/>
  <c r="K478" i="4"/>
  <c r="L478" i="4"/>
  <c r="M478" i="4"/>
  <c r="O478" i="4"/>
  <c r="P478" i="4"/>
  <c r="Q478" i="4"/>
  <c r="C479" i="4"/>
  <c r="D479" i="4"/>
  <c r="E479" i="4"/>
  <c r="G479" i="4"/>
  <c r="H479" i="4"/>
  <c r="I479" i="4"/>
  <c r="K479" i="4"/>
  <c r="L479" i="4"/>
  <c r="M479" i="4"/>
  <c r="O479" i="4"/>
  <c r="P479" i="4"/>
  <c r="Q479" i="4"/>
  <c r="C480" i="4"/>
  <c r="D480" i="4"/>
  <c r="E480" i="4"/>
  <c r="G480" i="4"/>
  <c r="H480" i="4"/>
  <c r="I480" i="4"/>
  <c r="K480" i="4"/>
  <c r="L480" i="4"/>
  <c r="M480" i="4"/>
  <c r="O480" i="4"/>
  <c r="P480" i="4"/>
  <c r="Q480" i="4"/>
  <c r="C481" i="4"/>
  <c r="D481" i="4"/>
  <c r="E481" i="4"/>
  <c r="G481" i="4"/>
  <c r="H481" i="4"/>
  <c r="I481" i="4"/>
  <c r="K481" i="4"/>
  <c r="L481" i="4"/>
  <c r="M481" i="4"/>
  <c r="O481" i="4"/>
  <c r="P481" i="4"/>
  <c r="Q481" i="4"/>
  <c r="C482" i="4"/>
  <c r="D482" i="4"/>
  <c r="E482" i="4"/>
  <c r="G482" i="4"/>
  <c r="H482" i="4"/>
  <c r="I482" i="4"/>
  <c r="K482" i="4"/>
  <c r="L482" i="4"/>
  <c r="M482" i="4"/>
  <c r="O482" i="4"/>
  <c r="P482" i="4"/>
  <c r="Q482" i="4"/>
  <c r="C483" i="4"/>
  <c r="D483" i="4"/>
  <c r="E483" i="4"/>
  <c r="G483" i="4"/>
  <c r="H483" i="4"/>
  <c r="I483" i="4"/>
  <c r="K483" i="4"/>
  <c r="L483" i="4"/>
  <c r="M483" i="4"/>
  <c r="O483" i="4"/>
  <c r="P483" i="4"/>
  <c r="Q483" i="4"/>
  <c r="C484" i="4"/>
  <c r="D484" i="4"/>
  <c r="E484" i="4"/>
  <c r="G484" i="4"/>
  <c r="H484" i="4"/>
  <c r="I484" i="4"/>
  <c r="K484" i="4"/>
  <c r="L484" i="4"/>
  <c r="M484" i="4"/>
  <c r="O484" i="4"/>
  <c r="P484" i="4"/>
  <c r="Q484" i="4"/>
  <c r="C485" i="4"/>
  <c r="D485" i="4"/>
  <c r="E485" i="4"/>
  <c r="G485" i="4"/>
  <c r="H485" i="4"/>
  <c r="I485" i="4"/>
  <c r="K485" i="4"/>
  <c r="L485" i="4"/>
  <c r="M485" i="4"/>
  <c r="O485" i="4"/>
  <c r="P485" i="4"/>
  <c r="Q485" i="4"/>
  <c r="C486" i="4"/>
  <c r="D486" i="4"/>
  <c r="E486" i="4"/>
  <c r="G486" i="4"/>
  <c r="H486" i="4"/>
  <c r="I486" i="4"/>
  <c r="K486" i="4"/>
  <c r="L486" i="4"/>
  <c r="M486" i="4"/>
  <c r="O486" i="4"/>
  <c r="P486" i="4"/>
  <c r="Q486" i="4"/>
  <c r="C487" i="4"/>
  <c r="D487" i="4"/>
  <c r="E487" i="4"/>
  <c r="G487" i="4"/>
  <c r="H487" i="4"/>
  <c r="I487" i="4"/>
  <c r="K487" i="4"/>
  <c r="L487" i="4"/>
  <c r="M487" i="4"/>
  <c r="O487" i="4"/>
  <c r="P487" i="4"/>
  <c r="Q487" i="4"/>
  <c r="C488" i="4"/>
  <c r="D488" i="4"/>
  <c r="E488" i="4"/>
  <c r="G488" i="4"/>
  <c r="H488" i="4"/>
  <c r="I488" i="4"/>
  <c r="K488" i="4"/>
  <c r="L488" i="4"/>
  <c r="M488" i="4"/>
  <c r="O488" i="4"/>
  <c r="P488" i="4"/>
  <c r="Q488" i="4"/>
  <c r="C489" i="4"/>
  <c r="D489" i="4"/>
  <c r="E489" i="4"/>
  <c r="G489" i="4"/>
  <c r="H489" i="4"/>
  <c r="I489" i="4"/>
  <c r="K489" i="4"/>
  <c r="L489" i="4"/>
  <c r="M489" i="4"/>
  <c r="O489" i="4"/>
  <c r="P489" i="4"/>
  <c r="Q489" i="4"/>
  <c r="C490" i="4"/>
  <c r="D490" i="4"/>
  <c r="E490" i="4"/>
  <c r="G490" i="4"/>
  <c r="H490" i="4"/>
  <c r="I490" i="4"/>
  <c r="K490" i="4"/>
  <c r="L490" i="4"/>
  <c r="M490" i="4"/>
  <c r="O490" i="4"/>
  <c r="P490" i="4"/>
  <c r="Q490" i="4"/>
  <c r="C491" i="4"/>
  <c r="D491" i="4"/>
  <c r="E491" i="4"/>
  <c r="G491" i="4"/>
  <c r="H491" i="4"/>
  <c r="I491" i="4"/>
  <c r="K491" i="4"/>
  <c r="L491" i="4"/>
  <c r="M491" i="4"/>
  <c r="O491" i="4"/>
  <c r="P491" i="4"/>
  <c r="Q491" i="4"/>
  <c r="C492" i="4"/>
  <c r="D492" i="4"/>
  <c r="E492" i="4"/>
  <c r="G492" i="4"/>
  <c r="H492" i="4"/>
  <c r="I492" i="4"/>
  <c r="K492" i="4"/>
  <c r="L492" i="4"/>
  <c r="M492" i="4"/>
  <c r="O492" i="4"/>
  <c r="P492" i="4"/>
  <c r="Q492" i="4"/>
  <c r="C493" i="4"/>
  <c r="D493" i="4"/>
  <c r="E493" i="4"/>
  <c r="G493" i="4"/>
  <c r="H493" i="4"/>
  <c r="I493" i="4"/>
  <c r="K493" i="4"/>
  <c r="L493" i="4"/>
  <c r="M493" i="4"/>
  <c r="O493" i="4"/>
  <c r="P493" i="4"/>
  <c r="Q493" i="4"/>
  <c r="C494" i="4"/>
  <c r="D494" i="4"/>
  <c r="E494" i="4"/>
  <c r="G494" i="4"/>
  <c r="H494" i="4"/>
  <c r="I494" i="4"/>
  <c r="K494" i="4"/>
  <c r="L494" i="4"/>
  <c r="M494" i="4"/>
  <c r="O494" i="4"/>
  <c r="P494" i="4"/>
  <c r="Q494" i="4"/>
  <c r="C495" i="4"/>
  <c r="D495" i="4"/>
  <c r="E495" i="4"/>
  <c r="G495" i="4"/>
  <c r="H495" i="4"/>
  <c r="I495" i="4"/>
  <c r="K495" i="4"/>
  <c r="L495" i="4"/>
  <c r="M495" i="4"/>
  <c r="O495" i="4"/>
  <c r="P495" i="4"/>
  <c r="Q495" i="4"/>
  <c r="C496" i="4"/>
  <c r="D496" i="4"/>
  <c r="E496" i="4"/>
  <c r="G496" i="4"/>
  <c r="H496" i="4"/>
  <c r="I496" i="4"/>
  <c r="K496" i="4"/>
  <c r="L496" i="4"/>
  <c r="M496" i="4"/>
  <c r="O496" i="4"/>
  <c r="P496" i="4"/>
  <c r="Q496" i="4"/>
  <c r="C497" i="4"/>
  <c r="D497" i="4"/>
  <c r="E497" i="4"/>
  <c r="G497" i="4"/>
  <c r="H497" i="4"/>
  <c r="I497" i="4"/>
  <c r="K497" i="4"/>
  <c r="L497" i="4"/>
  <c r="M497" i="4"/>
  <c r="O497" i="4"/>
  <c r="P497" i="4"/>
  <c r="Q497" i="4"/>
  <c r="C498" i="4"/>
  <c r="D498" i="4"/>
  <c r="E498" i="4"/>
  <c r="G498" i="4"/>
  <c r="H498" i="4"/>
  <c r="I498" i="4"/>
  <c r="K498" i="4"/>
  <c r="L498" i="4"/>
  <c r="M498" i="4"/>
  <c r="O498" i="4"/>
  <c r="P498" i="4"/>
  <c r="Q498" i="4"/>
  <c r="C499" i="4"/>
  <c r="D499" i="4"/>
  <c r="E499" i="4"/>
  <c r="G499" i="4"/>
  <c r="H499" i="4"/>
  <c r="I499" i="4"/>
  <c r="K499" i="4"/>
  <c r="L499" i="4"/>
  <c r="M499" i="4"/>
  <c r="O499" i="4"/>
  <c r="P499" i="4"/>
  <c r="Q499" i="4"/>
  <c r="C500" i="4"/>
  <c r="D500" i="4"/>
  <c r="E500" i="4"/>
  <c r="G500" i="4"/>
  <c r="H500" i="4"/>
  <c r="I500" i="4"/>
  <c r="K500" i="4"/>
  <c r="L500" i="4"/>
  <c r="M500" i="4"/>
  <c r="O500" i="4"/>
  <c r="P500" i="4"/>
  <c r="Q500" i="4"/>
  <c r="C501" i="4"/>
  <c r="D501" i="4"/>
  <c r="E501" i="4"/>
  <c r="G501" i="4"/>
  <c r="H501" i="4"/>
  <c r="I501" i="4"/>
  <c r="K501" i="4"/>
  <c r="L501" i="4"/>
  <c r="M501" i="4"/>
  <c r="O501" i="4"/>
  <c r="P501" i="4"/>
  <c r="Q501" i="4"/>
  <c r="C502" i="4"/>
  <c r="D502" i="4"/>
  <c r="E502" i="4"/>
  <c r="G502" i="4"/>
  <c r="H502" i="4"/>
  <c r="I502" i="4"/>
  <c r="K502" i="4"/>
  <c r="L502" i="4"/>
  <c r="M502" i="4"/>
  <c r="O502" i="4"/>
  <c r="P502" i="4"/>
  <c r="Q502" i="4"/>
  <c r="C503" i="4"/>
  <c r="D503" i="4"/>
  <c r="E503" i="4"/>
  <c r="G503" i="4"/>
  <c r="H503" i="4"/>
  <c r="I503" i="4"/>
  <c r="K503" i="4"/>
  <c r="L503" i="4"/>
  <c r="M503" i="4"/>
  <c r="O503" i="4"/>
  <c r="P503" i="4"/>
  <c r="Q503" i="4"/>
  <c r="C504" i="4"/>
  <c r="D504" i="4"/>
  <c r="E504" i="4"/>
  <c r="G504" i="4"/>
  <c r="H504" i="4"/>
  <c r="I504" i="4"/>
  <c r="K504" i="4"/>
  <c r="L504" i="4"/>
  <c r="M504" i="4"/>
  <c r="O504" i="4"/>
  <c r="P504" i="4"/>
  <c r="Q504" i="4"/>
  <c r="C505" i="4"/>
  <c r="D505" i="4"/>
  <c r="E505" i="4"/>
  <c r="G505" i="4"/>
  <c r="H505" i="4"/>
  <c r="I505" i="4"/>
  <c r="K505" i="4"/>
  <c r="L505" i="4"/>
  <c r="M505" i="4"/>
  <c r="O505" i="4"/>
  <c r="P505" i="4"/>
  <c r="Q505" i="4"/>
  <c r="C506" i="4"/>
  <c r="D506" i="4"/>
  <c r="E506" i="4"/>
  <c r="G506" i="4"/>
  <c r="H506" i="4"/>
  <c r="I506" i="4"/>
  <c r="K506" i="4"/>
  <c r="L506" i="4"/>
  <c r="M506" i="4"/>
  <c r="O506" i="4"/>
  <c r="P506" i="4"/>
  <c r="Q506" i="4"/>
  <c r="C507" i="4"/>
  <c r="D507" i="4"/>
  <c r="E507" i="4"/>
  <c r="G507" i="4"/>
  <c r="H507" i="4"/>
  <c r="I507" i="4"/>
  <c r="K507" i="4"/>
  <c r="L507" i="4"/>
  <c r="M507" i="4"/>
  <c r="O507" i="4"/>
  <c r="P507" i="4"/>
  <c r="Q507" i="4"/>
  <c r="C508" i="4"/>
  <c r="D508" i="4"/>
  <c r="E508" i="4"/>
  <c r="G508" i="4"/>
  <c r="H508" i="4"/>
  <c r="I508" i="4"/>
  <c r="K508" i="4"/>
  <c r="L508" i="4"/>
  <c r="M508" i="4"/>
  <c r="O508" i="4"/>
  <c r="P508" i="4"/>
  <c r="Q508" i="4"/>
  <c r="C509" i="4"/>
  <c r="D509" i="4"/>
  <c r="E509" i="4"/>
  <c r="G509" i="4"/>
  <c r="H509" i="4"/>
  <c r="I509" i="4"/>
  <c r="K509" i="4"/>
  <c r="L509" i="4"/>
  <c r="M509" i="4"/>
  <c r="O509" i="4"/>
  <c r="P509" i="4"/>
  <c r="Q509" i="4"/>
  <c r="C510" i="4"/>
  <c r="D510" i="4"/>
  <c r="E510" i="4"/>
  <c r="G510" i="4"/>
  <c r="H510" i="4"/>
  <c r="I510" i="4"/>
  <c r="K510" i="4"/>
  <c r="L510" i="4"/>
  <c r="M510" i="4"/>
  <c r="O510" i="4"/>
  <c r="P510" i="4"/>
  <c r="Q510" i="4"/>
  <c r="C511" i="4"/>
  <c r="D511" i="4"/>
  <c r="E511" i="4"/>
  <c r="G511" i="4"/>
  <c r="H511" i="4"/>
  <c r="I511" i="4"/>
  <c r="K511" i="4"/>
  <c r="L511" i="4"/>
  <c r="M511" i="4"/>
  <c r="O511" i="4"/>
  <c r="P511" i="4"/>
  <c r="Q511" i="4"/>
  <c r="C512" i="4"/>
  <c r="D512" i="4"/>
  <c r="E512" i="4"/>
  <c r="G512" i="4"/>
  <c r="H512" i="4"/>
  <c r="I512" i="4"/>
  <c r="K512" i="4"/>
  <c r="L512" i="4"/>
  <c r="M512" i="4"/>
  <c r="O512" i="4"/>
  <c r="P512" i="4"/>
  <c r="Q512" i="4"/>
  <c r="C513" i="4"/>
  <c r="D513" i="4"/>
  <c r="E513" i="4"/>
  <c r="G513" i="4"/>
  <c r="H513" i="4"/>
  <c r="I513" i="4"/>
  <c r="K513" i="4"/>
  <c r="L513" i="4"/>
  <c r="M513" i="4"/>
  <c r="O513" i="4"/>
  <c r="P513" i="4"/>
  <c r="Q513" i="4"/>
  <c r="C514" i="4"/>
  <c r="D514" i="4"/>
  <c r="E514" i="4"/>
  <c r="G514" i="4"/>
  <c r="H514" i="4"/>
  <c r="I514" i="4"/>
  <c r="K514" i="4"/>
  <c r="L514" i="4"/>
  <c r="M514" i="4"/>
  <c r="O514" i="4"/>
  <c r="P514" i="4"/>
  <c r="Q514" i="4"/>
  <c r="C515" i="4"/>
  <c r="D515" i="4"/>
  <c r="E515" i="4"/>
  <c r="G515" i="4"/>
  <c r="H515" i="4"/>
  <c r="I515" i="4"/>
  <c r="K515" i="4"/>
  <c r="L515" i="4"/>
  <c r="M515" i="4"/>
  <c r="O515" i="4"/>
  <c r="P515" i="4"/>
  <c r="Q515" i="4"/>
  <c r="C516" i="4"/>
  <c r="D516" i="4"/>
  <c r="E516" i="4"/>
  <c r="G516" i="4"/>
  <c r="H516" i="4"/>
  <c r="I516" i="4"/>
  <c r="K516" i="4"/>
  <c r="L516" i="4"/>
  <c r="M516" i="4"/>
  <c r="O516" i="4"/>
  <c r="P516" i="4"/>
  <c r="Q516" i="4"/>
  <c r="C517" i="4"/>
  <c r="D517" i="4"/>
  <c r="E517" i="4"/>
  <c r="G517" i="4"/>
  <c r="H517" i="4"/>
  <c r="I517" i="4"/>
  <c r="K517" i="4"/>
  <c r="L517" i="4"/>
  <c r="M517" i="4"/>
  <c r="O517" i="4"/>
  <c r="P517" i="4"/>
  <c r="Q517" i="4"/>
  <c r="C518" i="4"/>
  <c r="D518" i="4"/>
  <c r="E518" i="4"/>
  <c r="G518" i="4"/>
  <c r="H518" i="4"/>
  <c r="I518" i="4"/>
  <c r="K518" i="4"/>
  <c r="L518" i="4"/>
  <c r="M518" i="4"/>
  <c r="O518" i="4"/>
  <c r="P518" i="4"/>
  <c r="Q518" i="4"/>
  <c r="C519" i="4"/>
  <c r="D519" i="4"/>
  <c r="E519" i="4"/>
  <c r="G519" i="4"/>
  <c r="H519" i="4"/>
  <c r="I519" i="4"/>
  <c r="K519" i="4"/>
  <c r="L519" i="4"/>
  <c r="M519" i="4"/>
  <c r="O519" i="4"/>
  <c r="P519" i="4"/>
  <c r="Q519" i="4"/>
  <c r="C520" i="4"/>
  <c r="D520" i="4"/>
  <c r="E520" i="4"/>
  <c r="G520" i="4"/>
  <c r="H520" i="4"/>
  <c r="I520" i="4"/>
  <c r="K520" i="4"/>
  <c r="L520" i="4"/>
  <c r="M520" i="4"/>
  <c r="O520" i="4"/>
  <c r="P520" i="4"/>
  <c r="Q520" i="4"/>
  <c r="C521" i="4"/>
  <c r="D521" i="4"/>
  <c r="E521" i="4"/>
  <c r="G521" i="4"/>
  <c r="H521" i="4"/>
  <c r="I521" i="4"/>
  <c r="K521" i="4"/>
  <c r="L521" i="4"/>
  <c r="M521" i="4"/>
  <c r="O521" i="4"/>
  <c r="P521" i="4"/>
  <c r="Q521" i="4"/>
  <c r="C522" i="4"/>
  <c r="D522" i="4"/>
  <c r="E522" i="4"/>
  <c r="G522" i="4"/>
  <c r="H522" i="4"/>
  <c r="I522" i="4"/>
  <c r="K522" i="4"/>
  <c r="L522" i="4"/>
  <c r="M522" i="4"/>
  <c r="O522" i="4"/>
  <c r="P522" i="4"/>
  <c r="Q522" i="4"/>
  <c r="C523" i="4"/>
  <c r="D523" i="4"/>
  <c r="E523" i="4"/>
  <c r="G523" i="4"/>
  <c r="H523" i="4"/>
  <c r="I523" i="4"/>
  <c r="K523" i="4"/>
  <c r="L523" i="4"/>
  <c r="M523" i="4"/>
  <c r="O523" i="4"/>
  <c r="P523" i="4"/>
  <c r="Q523" i="4"/>
  <c r="C524" i="4"/>
  <c r="D524" i="4"/>
  <c r="E524" i="4"/>
  <c r="G524" i="4"/>
  <c r="H524" i="4"/>
  <c r="I524" i="4"/>
  <c r="K524" i="4"/>
  <c r="L524" i="4"/>
  <c r="M524" i="4"/>
  <c r="O524" i="4"/>
  <c r="P524" i="4"/>
  <c r="Q524" i="4"/>
  <c r="C525" i="4"/>
  <c r="D525" i="4"/>
  <c r="E525" i="4"/>
  <c r="G525" i="4"/>
  <c r="H525" i="4"/>
  <c r="I525" i="4"/>
  <c r="K525" i="4"/>
  <c r="L525" i="4"/>
  <c r="M525" i="4"/>
  <c r="O525" i="4"/>
  <c r="P525" i="4"/>
  <c r="Q525" i="4"/>
  <c r="C526" i="4"/>
  <c r="D526" i="4"/>
  <c r="E526" i="4"/>
  <c r="G526" i="4"/>
  <c r="H526" i="4"/>
  <c r="I526" i="4"/>
  <c r="K526" i="4"/>
  <c r="L526" i="4"/>
  <c r="M526" i="4"/>
  <c r="O526" i="4"/>
  <c r="P526" i="4"/>
  <c r="Q526" i="4"/>
  <c r="C527" i="4"/>
  <c r="D527" i="4"/>
  <c r="E527" i="4"/>
  <c r="G527" i="4"/>
  <c r="H527" i="4"/>
  <c r="I527" i="4"/>
  <c r="K527" i="4"/>
  <c r="L527" i="4"/>
  <c r="M527" i="4"/>
  <c r="O527" i="4"/>
  <c r="P527" i="4"/>
  <c r="Q527" i="4"/>
  <c r="C528" i="4"/>
  <c r="D528" i="4"/>
  <c r="E528" i="4"/>
  <c r="G528" i="4"/>
  <c r="H528" i="4"/>
  <c r="I528" i="4"/>
  <c r="K528" i="4"/>
  <c r="L528" i="4"/>
  <c r="M528" i="4"/>
  <c r="O528" i="4"/>
  <c r="P528" i="4"/>
  <c r="Q528" i="4"/>
  <c r="C529" i="4"/>
  <c r="D529" i="4"/>
  <c r="E529" i="4"/>
  <c r="G529" i="4"/>
  <c r="H529" i="4"/>
  <c r="I529" i="4"/>
  <c r="K529" i="4"/>
  <c r="L529" i="4"/>
  <c r="M529" i="4"/>
  <c r="O529" i="4"/>
  <c r="P529" i="4"/>
  <c r="Q529" i="4"/>
  <c r="C530" i="4"/>
  <c r="D530" i="4"/>
  <c r="E530" i="4"/>
  <c r="G530" i="4"/>
  <c r="H530" i="4"/>
  <c r="I530" i="4"/>
  <c r="K530" i="4"/>
  <c r="L530" i="4"/>
  <c r="M530" i="4"/>
  <c r="O530" i="4"/>
  <c r="P530" i="4"/>
  <c r="Q530" i="4"/>
  <c r="C531" i="4"/>
  <c r="D531" i="4"/>
  <c r="E531" i="4"/>
  <c r="G531" i="4"/>
  <c r="H531" i="4"/>
  <c r="I531" i="4"/>
  <c r="K531" i="4"/>
  <c r="L531" i="4"/>
  <c r="M531" i="4"/>
  <c r="O531" i="4"/>
  <c r="P531" i="4"/>
  <c r="Q531" i="4"/>
  <c r="C532" i="4"/>
  <c r="D532" i="4"/>
  <c r="E532" i="4"/>
  <c r="G532" i="4"/>
  <c r="H532" i="4"/>
  <c r="I532" i="4"/>
  <c r="K532" i="4"/>
  <c r="L532" i="4"/>
  <c r="M532" i="4"/>
  <c r="O532" i="4"/>
  <c r="P532" i="4"/>
  <c r="Q532" i="4"/>
  <c r="C533" i="4"/>
  <c r="D533" i="4"/>
  <c r="E533" i="4"/>
  <c r="G533" i="4"/>
  <c r="H533" i="4"/>
  <c r="I533" i="4"/>
  <c r="K533" i="4"/>
  <c r="L533" i="4"/>
  <c r="M533" i="4"/>
  <c r="O533" i="4"/>
  <c r="P533" i="4"/>
  <c r="Q533" i="4"/>
  <c r="C534" i="4"/>
  <c r="D534" i="4"/>
  <c r="E534" i="4"/>
  <c r="G534" i="4"/>
  <c r="H534" i="4"/>
  <c r="I534" i="4"/>
  <c r="K534" i="4"/>
  <c r="L534" i="4"/>
  <c r="M534" i="4"/>
  <c r="O534" i="4"/>
  <c r="P534" i="4"/>
  <c r="Q534" i="4"/>
  <c r="C535" i="4"/>
  <c r="D535" i="4"/>
  <c r="E535" i="4"/>
  <c r="G535" i="4"/>
  <c r="H535" i="4"/>
  <c r="I535" i="4"/>
  <c r="K535" i="4"/>
  <c r="L535" i="4"/>
  <c r="M535" i="4"/>
  <c r="O535" i="4"/>
  <c r="P535" i="4"/>
  <c r="Q535" i="4"/>
  <c r="C536" i="4"/>
  <c r="D536" i="4"/>
  <c r="E536" i="4"/>
  <c r="G536" i="4"/>
  <c r="H536" i="4"/>
  <c r="I536" i="4"/>
  <c r="K536" i="4"/>
  <c r="L536" i="4"/>
  <c r="M536" i="4"/>
  <c r="O536" i="4"/>
  <c r="P536" i="4"/>
  <c r="Q536" i="4"/>
  <c r="C537" i="4"/>
  <c r="D537" i="4"/>
  <c r="E537" i="4"/>
  <c r="G537" i="4"/>
  <c r="H537" i="4"/>
  <c r="I537" i="4"/>
  <c r="K537" i="4"/>
  <c r="L537" i="4"/>
  <c r="M537" i="4"/>
  <c r="O537" i="4"/>
  <c r="P537" i="4"/>
  <c r="Q537" i="4"/>
  <c r="C538" i="4"/>
  <c r="D538" i="4"/>
  <c r="E538" i="4"/>
  <c r="G538" i="4"/>
  <c r="H538" i="4"/>
  <c r="I538" i="4"/>
  <c r="K538" i="4"/>
  <c r="L538" i="4"/>
  <c r="M538" i="4"/>
  <c r="O538" i="4"/>
  <c r="P538" i="4"/>
  <c r="Q538" i="4"/>
  <c r="C539" i="4"/>
  <c r="D539" i="4"/>
  <c r="E539" i="4"/>
  <c r="G539" i="4"/>
  <c r="H539" i="4"/>
  <c r="I539" i="4"/>
  <c r="K539" i="4"/>
  <c r="L539" i="4"/>
  <c r="M539" i="4"/>
  <c r="O539" i="4"/>
  <c r="P539" i="4"/>
  <c r="Q539" i="4"/>
  <c r="C540" i="4"/>
  <c r="D540" i="4"/>
  <c r="E540" i="4"/>
  <c r="G540" i="4"/>
  <c r="H540" i="4"/>
  <c r="I540" i="4"/>
  <c r="K540" i="4"/>
  <c r="L540" i="4"/>
  <c r="M540" i="4"/>
  <c r="O540" i="4"/>
  <c r="P540" i="4"/>
  <c r="Q540" i="4"/>
  <c r="C541" i="4"/>
  <c r="D541" i="4"/>
  <c r="E541" i="4"/>
  <c r="G541" i="4"/>
  <c r="H541" i="4"/>
  <c r="I541" i="4"/>
  <c r="K541" i="4"/>
  <c r="L541" i="4"/>
  <c r="M541" i="4"/>
  <c r="O541" i="4"/>
  <c r="P541" i="4"/>
  <c r="Q541" i="4"/>
  <c r="C542" i="4"/>
  <c r="D542" i="4"/>
  <c r="E542" i="4"/>
  <c r="G542" i="4"/>
  <c r="H542" i="4"/>
  <c r="I542" i="4"/>
  <c r="K542" i="4"/>
  <c r="L542" i="4"/>
  <c r="M542" i="4"/>
  <c r="O542" i="4"/>
  <c r="P542" i="4"/>
  <c r="Q542" i="4"/>
  <c r="C543" i="4"/>
  <c r="D543" i="4"/>
  <c r="E543" i="4"/>
  <c r="G543" i="4"/>
  <c r="H543" i="4"/>
  <c r="I543" i="4"/>
  <c r="K543" i="4"/>
  <c r="L543" i="4"/>
  <c r="M543" i="4"/>
  <c r="O543" i="4"/>
  <c r="P543" i="4"/>
  <c r="Q543" i="4"/>
  <c r="C544" i="4"/>
  <c r="D544" i="4"/>
  <c r="E544" i="4"/>
  <c r="G544" i="4"/>
  <c r="H544" i="4"/>
  <c r="I544" i="4"/>
  <c r="K544" i="4"/>
  <c r="L544" i="4"/>
  <c r="M544" i="4"/>
  <c r="O544" i="4"/>
  <c r="P544" i="4"/>
  <c r="Q544" i="4"/>
  <c r="C545" i="4"/>
  <c r="D545" i="4"/>
  <c r="E545" i="4"/>
  <c r="G545" i="4"/>
  <c r="H545" i="4"/>
  <c r="I545" i="4"/>
  <c r="K545" i="4"/>
  <c r="L545" i="4"/>
  <c r="M545" i="4"/>
  <c r="O545" i="4"/>
  <c r="P545" i="4"/>
  <c r="Q545" i="4"/>
  <c r="C546" i="4"/>
  <c r="D546" i="4"/>
  <c r="E546" i="4"/>
  <c r="G546" i="4"/>
  <c r="H546" i="4"/>
  <c r="I546" i="4"/>
  <c r="K546" i="4"/>
  <c r="L546" i="4"/>
  <c r="M546" i="4"/>
  <c r="O546" i="4"/>
  <c r="P546" i="4"/>
  <c r="Q546" i="4"/>
  <c r="C547" i="4"/>
  <c r="D547" i="4"/>
  <c r="E547" i="4"/>
  <c r="G547" i="4"/>
  <c r="H547" i="4"/>
  <c r="I547" i="4"/>
  <c r="K547" i="4"/>
  <c r="L547" i="4"/>
  <c r="M547" i="4"/>
  <c r="O547" i="4"/>
  <c r="P547" i="4"/>
  <c r="Q547" i="4"/>
  <c r="C548" i="4"/>
  <c r="D548" i="4"/>
  <c r="E548" i="4"/>
  <c r="G548" i="4"/>
  <c r="H548" i="4"/>
  <c r="I548" i="4"/>
  <c r="K548" i="4"/>
  <c r="L548" i="4"/>
  <c r="M548" i="4"/>
  <c r="O548" i="4"/>
  <c r="P548" i="4"/>
  <c r="Q548" i="4"/>
  <c r="C549" i="4"/>
  <c r="D549" i="4"/>
  <c r="E549" i="4"/>
  <c r="G549" i="4"/>
  <c r="H549" i="4"/>
  <c r="I549" i="4"/>
  <c r="K549" i="4"/>
  <c r="L549" i="4"/>
  <c r="M549" i="4"/>
  <c r="O549" i="4"/>
  <c r="P549" i="4"/>
  <c r="Q549" i="4"/>
  <c r="C550" i="4"/>
  <c r="D550" i="4"/>
  <c r="E550" i="4"/>
  <c r="G550" i="4"/>
  <c r="H550" i="4"/>
  <c r="I550" i="4"/>
  <c r="K550" i="4"/>
  <c r="L550" i="4"/>
  <c r="M550" i="4"/>
  <c r="O550" i="4"/>
  <c r="P550" i="4"/>
  <c r="Q550" i="4"/>
  <c r="C551" i="4"/>
  <c r="D551" i="4"/>
  <c r="E551" i="4"/>
  <c r="G551" i="4"/>
  <c r="H551" i="4"/>
  <c r="I551" i="4"/>
  <c r="K551" i="4"/>
  <c r="L551" i="4"/>
  <c r="M551" i="4"/>
  <c r="O551" i="4"/>
  <c r="P551" i="4"/>
  <c r="Q551" i="4"/>
  <c r="C552" i="4"/>
  <c r="D552" i="4"/>
  <c r="E552" i="4"/>
  <c r="G552" i="4"/>
  <c r="H552" i="4"/>
  <c r="I552" i="4"/>
  <c r="K552" i="4"/>
  <c r="L552" i="4"/>
  <c r="M552" i="4"/>
  <c r="O552" i="4"/>
  <c r="P552" i="4"/>
  <c r="Q552" i="4"/>
  <c r="C553" i="4"/>
  <c r="D553" i="4"/>
  <c r="E553" i="4"/>
  <c r="G553" i="4"/>
  <c r="H553" i="4"/>
  <c r="I553" i="4"/>
  <c r="K553" i="4"/>
  <c r="L553" i="4"/>
  <c r="M553" i="4"/>
  <c r="O553" i="4"/>
  <c r="P553" i="4"/>
  <c r="Q553" i="4"/>
  <c r="C554" i="4"/>
  <c r="D554" i="4"/>
  <c r="E554" i="4"/>
  <c r="G554" i="4"/>
  <c r="H554" i="4"/>
  <c r="I554" i="4"/>
  <c r="K554" i="4"/>
  <c r="L554" i="4"/>
  <c r="M554" i="4"/>
  <c r="O554" i="4"/>
  <c r="P554" i="4"/>
  <c r="Q554" i="4"/>
  <c r="C555" i="4"/>
  <c r="D555" i="4"/>
  <c r="E555" i="4"/>
  <c r="G555" i="4"/>
  <c r="H555" i="4"/>
  <c r="I555" i="4"/>
  <c r="K555" i="4"/>
  <c r="L555" i="4"/>
  <c r="M555" i="4"/>
  <c r="O555" i="4"/>
  <c r="P555" i="4"/>
  <c r="Q555" i="4"/>
  <c r="C556" i="4"/>
  <c r="D556" i="4"/>
  <c r="E556" i="4"/>
  <c r="G556" i="4"/>
  <c r="H556" i="4"/>
  <c r="I556" i="4"/>
  <c r="K556" i="4"/>
  <c r="L556" i="4"/>
  <c r="M556" i="4"/>
  <c r="O556" i="4"/>
  <c r="P556" i="4"/>
  <c r="Q556" i="4"/>
  <c r="C557" i="4"/>
  <c r="D557" i="4"/>
  <c r="E557" i="4"/>
  <c r="G557" i="4"/>
  <c r="H557" i="4"/>
  <c r="I557" i="4"/>
  <c r="K557" i="4"/>
  <c r="L557" i="4"/>
  <c r="M557" i="4"/>
  <c r="O557" i="4"/>
  <c r="P557" i="4"/>
  <c r="Q557" i="4"/>
  <c r="C558" i="4"/>
  <c r="D558" i="4"/>
  <c r="E558" i="4"/>
  <c r="G558" i="4"/>
  <c r="H558" i="4"/>
  <c r="I558" i="4"/>
  <c r="K558" i="4"/>
  <c r="L558" i="4"/>
  <c r="M558" i="4"/>
  <c r="O558" i="4"/>
  <c r="P558" i="4"/>
  <c r="Q558" i="4"/>
  <c r="C559" i="4"/>
  <c r="D559" i="4"/>
  <c r="E559" i="4"/>
  <c r="G559" i="4"/>
  <c r="H559" i="4"/>
  <c r="I559" i="4"/>
  <c r="K559" i="4"/>
  <c r="L559" i="4"/>
  <c r="M559" i="4"/>
  <c r="O559" i="4"/>
  <c r="P559" i="4"/>
  <c r="Q559" i="4"/>
  <c r="C560" i="4"/>
  <c r="D560" i="4"/>
  <c r="E560" i="4"/>
  <c r="G560" i="4"/>
  <c r="H560" i="4"/>
  <c r="I560" i="4"/>
  <c r="K560" i="4"/>
  <c r="L560" i="4"/>
  <c r="M560" i="4"/>
  <c r="O560" i="4"/>
  <c r="P560" i="4"/>
  <c r="Q560" i="4"/>
  <c r="C561" i="4"/>
  <c r="D561" i="4"/>
  <c r="E561" i="4"/>
  <c r="G561" i="4"/>
  <c r="H561" i="4"/>
  <c r="I561" i="4"/>
  <c r="K561" i="4"/>
  <c r="L561" i="4"/>
  <c r="M561" i="4"/>
  <c r="O561" i="4"/>
  <c r="P561" i="4"/>
  <c r="Q561" i="4"/>
  <c r="C562" i="4"/>
  <c r="D562" i="4"/>
  <c r="E562" i="4"/>
  <c r="G562" i="4"/>
  <c r="H562" i="4"/>
  <c r="I562" i="4"/>
  <c r="K562" i="4"/>
  <c r="L562" i="4"/>
  <c r="M562" i="4"/>
  <c r="O562" i="4"/>
  <c r="P562" i="4"/>
  <c r="Q562" i="4"/>
  <c r="C563" i="4"/>
  <c r="D563" i="4"/>
  <c r="E563" i="4"/>
  <c r="G563" i="4"/>
  <c r="H563" i="4"/>
  <c r="I563" i="4"/>
  <c r="K563" i="4"/>
  <c r="L563" i="4"/>
  <c r="M563" i="4"/>
  <c r="O563" i="4"/>
  <c r="P563" i="4"/>
  <c r="Q563" i="4"/>
  <c r="C564" i="4"/>
  <c r="D564" i="4"/>
  <c r="E564" i="4"/>
  <c r="G564" i="4"/>
  <c r="H564" i="4"/>
  <c r="I564" i="4"/>
  <c r="K564" i="4"/>
  <c r="L564" i="4"/>
  <c r="M564" i="4"/>
  <c r="O564" i="4"/>
  <c r="P564" i="4"/>
  <c r="Q564" i="4"/>
  <c r="C565" i="4"/>
  <c r="D565" i="4"/>
  <c r="E565" i="4"/>
  <c r="G565" i="4"/>
  <c r="H565" i="4"/>
  <c r="I565" i="4"/>
  <c r="K565" i="4"/>
  <c r="L565" i="4"/>
  <c r="M565" i="4"/>
  <c r="O565" i="4"/>
  <c r="P565" i="4"/>
  <c r="Q565" i="4"/>
  <c r="C566" i="4"/>
  <c r="D566" i="4"/>
  <c r="E566" i="4"/>
  <c r="G566" i="4"/>
  <c r="H566" i="4"/>
  <c r="I566" i="4"/>
  <c r="K566" i="4"/>
  <c r="L566" i="4"/>
  <c r="M566" i="4"/>
  <c r="O566" i="4"/>
  <c r="P566" i="4"/>
  <c r="Q566" i="4"/>
  <c r="C567" i="4"/>
  <c r="D567" i="4"/>
  <c r="E567" i="4"/>
  <c r="G567" i="4"/>
  <c r="H567" i="4"/>
  <c r="I567" i="4"/>
  <c r="K567" i="4"/>
  <c r="L567" i="4"/>
  <c r="M567" i="4"/>
  <c r="O567" i="4"/>
  <c r="P567" i="4"/>
  <c r="Q567" i="4"/>
  <c r="C568" i="4"/>
  <c r="D568" i="4"/>
  <c r="E568" i="4"/>
  <c r="G568" i="4"/>
  <c r="H568" i="4"/>
  <c r="I568" i="4"/>
  <c r="K568" i="4"/>
  <c r="L568" i="4"/>
  <c r="M568" i="4"/>
  <c r="O568" i="4"/>
  <c r="P568" i="4"/>
  <c r="Q568" i="4"/>
  <c r="C569" i="4"/>
  <c r="D569" i="4"/>
  <c r="E569" i="4"/>
  <c r="G569" i="4"/>
  <c r="H569" i="4"/>
  <c r="I569" i="4"/>
  <c r="K569" i="4"/>
  <c r="L569" i="4"/>
  <c r="M569" i="4"/>
  <c r="O569" i="4"/>
  <c r="P569" i="4"/>
  <c r="Q569" i="4"/>
  <c r="C570" i="4"/>
  <c r="D570" i="4"/>
  <c r="E570" i="4"/>
  <c r="G570" i="4"/>
  <c r="H570" i="4"/>
  <c r="I570" i="4"/>
  <c r="K570" i="4"/>
  <c r="L570" i="4"/>
  <c r="M570" i="4"/>
  <c r="O570" i="4"/>
  <c r="P570" i="4"/>
  <c r="Q570" i="4"/>
  <c r="C571" i="4"/>
  <c r="D571" i="4"/>
  <c r="E571" i="4"/>
  <c r="G571" i="4"/>
  <c r="H571" i="4"/>
  <c r="I571" i="4"/>
  <c r="K571" i="4"/>
  <c r="L571" i="4"/>
  <c r="M571" i="4"/>
  <c r="O571" i="4"/>
  <c r="P571" i="4"/>
  <c r="Q571" i="4"/>
  <c r="C572" i="4"/>
  <c r="D572" i="4"/>
  <c r="E572" i="4"/>
  <c r="G572" i="4"/>
  <c r="H572" i="4"/>
  <c r="I572" i="4"/>
  <c r="K572" i="4"/>
  <c r="L572" i="4"/>
  <c r="M572" i="4"/>
  <c r="O572" i="4"/>
  <c r="P572" i="4"/>
  <c r="Q572" i="4"/>
  <c r="C573" i="4"/>
  <c r="D573" i="4"/>
  <c r="E573" i="4"/>
  <c r="G573" i="4"/>
  <c r="H573" i="4"/>
  <c r="I573" i="4"/>
  <c r="K573" i="4"/>
  <c r="L573" i="4"/>
  <c r="M573" i="4"/>
  <c r="O573" i="4"/>
  <c r="P573" i="4"/>
  <c r="Q573" i="4"/>
  <c r="C574" i="4"/>
  <c r="D574" i="4"/>
  <c r="E574" i="4"/>
  <c r="G574" i="4"/>
  <c r="H574" i="4"/>
  <c r="I574" i="4"/>
  <c r="K574" i="4"/>
  <c r="L574" i="4"/>
  <c r="M574" i="4"/>
  <c r="O574" i="4"/>
  <c r="P574" i="4"/>
  <c r="Q574" i="4"/>
  <c r="C575" i="4"/>
  <c r="D575" i="4"/>
  <c r="E575" i="4"/>
  <c r="G575" i="4"/>
  <c r="H575" i="4"/>
  <c r="I575" i="4"/>
  <c r="K575" i="4"/>
  <c r="L575" i="4"/>
  <c r="M575" i="4"/>
  <c r="O575" i="4"/>
  <c r="P575" i="4"/>
  <c r="Q575" i="4"/>
  <c r="C576" i="4"/>
  <c r="D576" i="4"/>
  <c r="E576" i="4"/>
  <c r="G576" i="4"/>
  <c r="H576" i="4"/>
  <c r="I576" i="4"/>
  <c r="K576" i="4"/>
  <c r="L576" i="4"/>
  <c r="M576" i="4"/>
  <c r="O576" i="4"/>
  <c r="P576" i="4"/>
  <c r="Q576" i="4"/>
  <c r="C577" i="4"/>
  <c r="D577" i="4"/>
  <c r="E577" i="4"/>
  <c r="G577" i="4"/>
  <c r="H577" i="4"/>
  <c r="I577" i="4"/>
  <c r="K577" i="4"/>
  <c r="L577" i="4"/>
  <c r="M577" i="4"/>
  <c r="O577" i="4"/>
  <c r="P577" i="4"/>
  <c r="Q577" i="4"/>
  <c r="C578" i="4"/>
  <c r="D578" i="4"/>
  <c r="E578" i="4"/>
  <c r="G578" i="4"/>
  <c r="H578" i="4"/>
  <c r="I578" i="4"/>
  <c r="K578" i="4"/>
  <c r="L578" i="4"/>
  <c r="M578" i="4"/>
  <c r="O578" i="4"/>
  <c r="P578" i="4"/>
  <c r="Q578" i="4"/>
  <c r="C579" i="4"/>
  <c r="D579" i="4"/>
  <c r="E579" i="4"/>
  <c r="G579" i="4"/>
  <c r="H579" i="4"/>
  <c r="I579" i="4"/>
  <c r="K579" i="4"/>
  <c r="L579" i="4"/>
  <c r="M579" i="4"/>
  <c r="O579" i="4"/>
  <c r="P579" i="4"/>
  <c r="Q579" i="4"/>
  <c r="C580" i="4"/>
  <c r="D580" i="4"/>
  <c r="E580" i="4"/>
  <c r="G580" i="4"/>
  <c r="H580" i="4"/>
  <c r="I580" i="4"/>
  <c r="K580" i="4"/>
  <c r="L580" i="4"/>
  <c r="M580" i="4"/>
  <c r="O580" i="4"/>
  <c r="P580" i="4"/>
  <c r="Q580" i="4"/>
  <c r="C581" i="4"/>
  <c r="D581" i="4"/>
  <c r="E581" i="4"/>
  <c r="G581" i="4"/>
  <c r="H581" i="4"/>
  <c r="I581" i="4"/>
  <c r="K581" i="4"/>
  <c r="L581" i="4"/>
  <c r="M581" i="4"/>
  <c r="O581" i="4"/>
  <c r="P581" i="4"/>
  <c r="Q581" i="4"/>
  <c r="C582" i="4"/>
  <c r="D582" i="4"/>
  <c r="E582" i="4"/>
  <c r="G582" i="4"/>
  <c r="H582" i="4"/>
  <c r="I582" i="4"/>
  <c r="K582" i="4"/>
  <c r="L582" i="4"/>
  <c r="M582" i="4"/>
  <c r="O582" i="4"/>
  <c r="P582" i="4"/>
  <c r="Q582" i="4"/>
  <c r="C583" i="4"/>
  <c r="D583" i="4"/>
  <c r="E583" i="4"/>
  <c r="G583" i="4"/>
  <c r="H583" i="4"/>
  <c r="I583" i="4"/>
  <c r="K583" i="4"/>
  <c r="L583" i="4"/>
  <c r="M583" i="4"/>
  <c r="O583" i="4"/>
  <c r="P583" i="4"/>
  <c r="Q583" i="4"/>
  <c r="C584" i="4"/>
  <c r="D584" i="4"/>
  <c r="E584" i="4"/>
  <c r="G584" i="4"/>
  <c r="H584" i="4"/>
  <c r="I584" i="4"/>
  <c r="K584" i="4"/>
  <c r="L584" i="4"/>
  <c r="M584" i="4"/>
  <c r="O584" i="4"/>
  <c r="P584" i="4"/>
  <c r="Q584" i="4"/>
  <c r="C585" i="4"/>
  <c r="D585" i="4"/>
  <c r="E585" i="4"/>
  <c r="G585" i="4"/>
  <c r="H585" i="4"/>
  <c r="I585" i="4"/>
  <c r="K585" i="4"/>
  <c r="L585" i="4"/>
  <c r="M585" i="4"/>
  <c r="O585" i="4"/>
  <c r="P585" i="4"/>
  <c r="Q585" i="4"/>
  <c r="C586" i="4"/>
  <c r="D586" i="4"/>
  <c r="E586" i="4"/>
  <c r="G586" i="4"/>
  <c r="H586" i="4"/>
  <c r="I586" i="4"/>
  <c r="K586" i="4"/>
  <c r="L586" i="4"/>
  <c r="M586" i="4"/>
  <c r="O586" i="4"/>
  <c r="P586" i="4"/>
  <c r="Q586" i="4"/>
  <c r="C587" i="4"/>
  <c r="D587" i="4"/>
  <c r="E587" i="4"/>
  <c r="G587" i="4"/>
  <c r="H587" i="4"/>
  <c r="I587" i="4"/>
  <c r="K587" i="4"/>
  <c r="L587" i="4"/>
  <c r="M587" i="4"/>
  <c r="O587" i="4"/>
  <c r="P587" i="4"/>
  <c r="Q587" i="4"/>
  <c r="C588" i="4"/>
  <c r="D588" i="4"/>
  <c r="E588" i="4"/>
  <c r="G588" i="4"/>
  <c r="H588" i="4"/>
  <c r="I588" i="4"/>
  <c r="K588" i="4"/>
  <c r="L588" i="4"/>
  <c r="M588" i="4"/>
  <c r="O588" i="4"/>
  <c r="P588" i="4"/>
  <c r="Q588" i="4"/>
  <c r="C589" i="4"/>
  <c r="D589" i="4"/>
  <c r="E589" i="4"/>
  <c r="G589" i="4"/>
  <c r="H589" i="4"/>
  <c r="I589" i="4"/>
  <c r="K589" i="4"/>
  <c r="L589" i="4"/>
  <c r="M589" i="4"/>
  <c r="O589" i="4"/>
  <c r="P589" i="4"/>
  <c r="Q589" i="4"/>
  <c r="C590" i="4"/>
  <c r="D590" i="4"/>
  <c r="E590" i="4"/>
  <c r="G590" i="4"/>
  <c r="H590" i="4"/>
  <c r="I590" i="4"/>
  <c r="K590" i="4"/>
  <c r="L590" i="4"/>
  <c r="M590" i="4"/>
  <c r="O590" i="4"/>
  <c r="P590" i="4"/>
  <c r="Q590" i="4"/>
  <c r="C591" i="4"/>
  <c r="D591" i="4"/>
  <c r="E591" i="4"/>
  <c r="G591" i="4"/>
  <c r="H591" i="4"/>
  <c r="I591" i="4"/>
  <c r="K591" i="4"/>
  <c r="L591" i="4"/>
  <c r="M591" i="4"/>
  <c r="O591" i="4"/>
  <c r="P591" i="4"/>
  <c r="Q591" i="4"/>
  <c r="C592" i="4"/>
  <c r="D592" i="4"/>
  <c r="E592" i="4"/>
  <c r="G592" i="4"/>
  <c r="H592" i="4"/>
  <c r="I592" i="4"/>
  <c r="K592" i="4"/>
  <c r="L592" i="4"/>
  <c r="M592" i="4"/>
  <c r="O592" i="4"/>
  <c r="P592" i="4"/>
  <c r="Q592" i="4"/>
  <c r="C593" i="4"/>
  <c r="D593" i="4"/>
  <c r="E593" i="4"/>
  <c r="G593" i="4"/>
  <c r="H593" i="4"/>
  <c r="I593" i="4"/>
  <c r="K593" i="4"/>
  <c r="L593" i="4"/>
  <c r="M593" i="4"/>
  <c r="O593" i="4"/>
  <c r="P593" i="4"/>
  <c r="Q593" i="4"/>
  <c r="C594" i="4"/>
  <c r="D594" i="4"/>
  <c r="E594" i="4"/>
  <c r="G594" i="4"/>
  <c r="H594" i="4"/>
  <c r="I594" i="4"/>
  <c r="K594" i="4"/>
  <c r="L594" i="4"/>
  <c r="M594" i="4"/>
  <c r="O594" i="4"/>
  <c r="P594" i="4"/>
  <c r="Q594" i="4"/>
  <c r="C595" i="4"/>
  <c r="D595" i="4"/>
  <c r="E595" i="4"/>
  <c r="G595" i="4"/>
  <c r="H595" i="4"/>
  <c r="I595" i="4"/>
  <c r="K595" i="4"/>
  <c r="L595" i="4"/>
  <c r="M595" i="4"/>
  <c r="O595" i="4"/>
  <c r="P595" i="4"/>
  <c r="Q595" i="4"/>
  <c r="C596" i="4"/>
  <c r="D596" i="4"/>
  <c r="E596" i="4"/>
  <c r="G596" i="4"/>
  <c r="H596" i="4"/>
  <c r="I596" i="4"/>
  <c r="K596" i="4"/>
  <c r="L596" i="4"/>
  <c r="M596" i="4"/>
  <c r="O596" i="4"/>
  <c r="P596" i="4"/>
  <c r="Q596" i="4"/>
  <c r="C597" i="4"/>
  <c r="D597" i="4"/>
  <c r="E597" i="4"/>
  <c r="G597" i="4"/>
  <c r="H597" i="4"/>
  <c r="I597" i="4"/>
  <c r="K597" i="4"/>
  <c r="L597" i="4"/>
  <c r="M597" i="4"/>
  <c r="O597" i="4"/>
  <c r="P597" i="4"/>
  <c r="Q597" i="4"/>
  <c r="C598" i="4"/>
  <c r="D598" i="4"/>
  <c r="E598" i="4"/>
  <c r="G598" i="4"/>
  <c r="H598" i="4"/>
  <c r="I598" i="4"/>
  <c r="K598" i="4"/>
  <c r="L598" i="4"/>
  <c r="M598" i="4"/>
  <c r="O598" i="4"/>
  <c r="P598" i="4"/>
  <c r="Q598" i="4"/>
  <c r="C599" i="4"/>
  <c r="D599" i="4"/>
  <c r="E599" i="4"/>
  <c r="G599" i="4"/>
  <c r="H599" i="4"/>
  <c r="I599" i="4"/>
  <c r="K599" i="4"/>
  <c r="L599" i="4"/>
  <c r="M599" i="4"/>
  <c r="O599" i="4"/>
  <c r="P599" i="4"/>
  <c r="Q599" i="4"/>
  <c r="C600" i="4"/>
  <c r="D600" i="4"/>
  <c r="E600" i="4"/>
  <c r="G600" i="4"/>
  <c r="H600" i="4"/>
  <c r="I600" i="4"/>
  <c r="K600" i="4"/>
  <c r="L600" i="4"/>
  <c r="M600" i="4"/>
  <c r="O600" i="4"/>
  <c r="P600" i="4"/>
  <c r="Q600" i="4"/>
  <c r="C601" i="4"/>
  <c r="D601" i="4"/>
  <c r="E601" i="4"/>
  <c r="G601" i="4"/>
  <c r="H601" i="4"/>
  <c r="I601" i="4"/>
  <c r="K601" i="4"/>
  <c r="L601" i="4"/>
  <c r="M601" i="4"/>
  <c r="O601" i="4"/>
  <c r="P601" i="4"/>
  <c r="Q601" i="4"/>
  <c r="C602" i="4"/>
  <c r="D602" i="4"/>
  <c r="E602" i="4"/>
  <c r="G602" i="4"/>
  <c r="H602" i="4"/>
  <c r="I602" i="4"/>
  <c r="K602" i="4"/>
  <c r="L602" i="4"/>
  <c r="M602" i="4"/>
  <c r="O602" i="4"/>
  <c r="P602" i="4"/>
  <c r="Q602" i="4"/>
  <c r="C603" i="4"/>
  <c r="D603" i="4"/>
  <c r="E603" i="4"/>
  <c r="G603" i="4"/>
  <c r="H603" i="4"/>
  <c r="I603" i="4"/>
  <c r="K603" i="4"/>
  <c r="L603" i="4"/>
  <c r="M603" i="4"/>
  <c r="O603" i="4"/>
  <c r="P603" i="4"/>
  <c r="Q603" i="4"/>
  <c r="C604" i="4"/>
  <c r="D604" i="4"/>
  <c r="E604" i="4"/>
  <c r="G604" i="4"/>
  <c r="H604" i="4"/>
  <c r="I604" i="4"/>
  <c r="K604" i="4"/>
  <c r="L604" i="4"/>
  <c r="M604" i="4"/>
  <c r="O604" i="4"/>
  <c r="P604" i="4"/>
  <c r="Q604" i="4"/>
  <c r="C605" i="4"/>
  <c r="D605" i="4"/>
  <c r="E605" i="4"/>
  <c r="G605" i="4"/>
  <c r="H605" i="4"/>
  <c r="I605" i="4"/>
  <c r="K605" i="4"/>
  <c r="L605" i="4"/>
  <c r="M605" i="4"/>
  <c r="O605" i="4"/>
  <c r="P605" i="4"/>
  <c r="Q605" i="4"/>
  <c r="C606" i="4"/>
  <c r="D606" i="4"/>
  <c r="E606" i="4"/>
  <c r="G606" i="4"/>
  <c r="H606" i="4"/>
  <c r="I606" i="4"/>
  <c r="K606" i="4"/>
  <c r="L606" i="4"/>
  <c r="M606" i="4"/>
  <c r="O606" i="4"/>
  <c r="P606" i="4"/>
  <c r="Q606" i="4"/>
  <c r="C607" i="4"/>
  <c r="D607" i="4"/>
  <c r="E607" i="4"/>
  <c r="G607" i="4"/>
  <c r="H607" i="4"/>
  <c r="I607" i="4"/>
  <c r="K607" i="4"/>
  <c r="L607" i="4"/>
  <c r="M607" i="4"/>
  <c r="O607" i="4"/>
  <c r="P607" i="4"/>
  <c r="Q607" i="4"/>
  <c r="C608" i="4"/>
  <c r="D608" i="4"/>
  <c r="E608" i="4"/>
  <c r="G608" i="4"/>
  <c r="H608" i="4"/>
  <c r="I608" i="4"/>
  <c r="K608" i="4"/>
  <c r="L608" i="4"/>
  <c r="M608" i="4"/>
  <c r="O608" i="4"/>
  <c r="P608" i="4"/>
  <c r="Q608" i="4"/>
  <c r="C609" i="4"/>
  <c r="D609" i="4"/>
  <c r="E609" i="4"/>
  <c r="G609" i="4"/>
  <c r="H609" i="4"/>
  <c r="I609" i="4"/>
  <c r="K609" i="4"/>
  <c r="L609" i="4"/>
  <c r="M609" i="4"/>
  <c r="O609" i="4"/>
  <c r="P609" i="4"/>
  <c r="Q609" i="4"/>
  <c r="C610" i="4"/>
  <c r="D610" i="4"/>
  <c r="E610" i="4"/>
  <c r="G610" i="4"/>
  <c r="H610" i="4"/>
  <c r="I610" i="4"/>
  <c r="K610" i="4"/>
  <c r="L610" i="4"/>
  <c r="M610" i="4"/>
  <c r="O610" i="4"/>
  <c r="P610" i="4"/>
  <c r="Q610" i="4"/>
  <c r="C611" i="4"/>
  <c r="D611" i="4"/>
  <c r="E611" i="4"/>
  <c r="G611" i="4"/>
  <c r="H611" i="4"/>
  <c r="I611" i="4"/>
  <c r="K611" i="4"/>
  <c r="L611" i="4"/>
  <c r="M611" i="4"/>
  <c r="O611" i="4"/>
  <c r="P611" i="4"/>
  <c r="Q611" i="4"/>
  <c r="C612" i="4"/>
  <c r="D612" i="4"/>
  <c r="E612" i="4"/>
  <c r="G612" i="4"/>
  <c r="H612" i="4"/>
  <c r="I612" i="4"/>
  <c r="K612" i="4"/>
  <c r="L612" i="4"/>
  <c r="M612" i="4"/>
  <c r="O612" i="4"/>
  <c r="P612" i="4"/>
  <c r="Q612" i="4"/>
  <c r="C613" i="4"/>
  <c r="D613" i="4"/>
  <c r="E613" i="4"/>
  <c r="G613" i="4"/>
  <c r="H613" i="4"/>
  <c r="I613" i="4"/>
  <c r="K613" i="4"/>
  <c r="L613" i="4"/>
  <c r="M613" i="4"/>
  <c r="O613" i="4"/>
  <c r="P613" i="4"/>
  <c r="Q613" i="4"/>
  <c r="C614" i="4"/>
  <c r="D614" i="4"/>
  <c r="E614" i="4"/>
  <c r="G614" i="4"/>
  <c r="H614" i="4"/>
  <c r="I614" i="4"/>
  <c r="K614" i="4"/>
  <c r="L614" i="4"/>
  <c r="M614" i="4"/>
  <c r="O614" i="4"/>
  <c r="P614" i="4"/>
  <c r="Q614" i="4"/>
  <c r="C615" i="4"/>
  <c r="D615" i="4"/>
  <c r="E615" i="4"/>
  <c r="G615" i="4"/>
  <c r="H615" i="4"/>
  <c r="I615" i="4"/>
  <c r="K615" i="4"/>
  <c r="L615" i="4"/>
  <c r="M615" i="4"/>
  <c r="O615" i="4"/>
  <c r="P615" i="4"/>
  <c r="Q615" i="4"/>
  <c r="C616" i="4"/>
  <c r="D616" i="4"/>
  <c r="E616" i="4"/>
  <c r="G616" i="4"/>
  <c r="H616" i="4"/>
  <c r="I616" i="4"/>
  <c r="K616" i="4"/>
  <c r="L616" i="4"/>
  <c r="M616" i="4"/>
  <c r="O616" i="4"/>
  <c r="P616" i="4"/>
  <c r="Q616" i="4"/>
  <c r="C617" i="4"/>
  <c r="D617" i="4"/>
  <c r="E617" i="4"/>
  <c r="G617" i="4"/>
  <c r="H617" i="4"/>
  <c r="I617" i="4"/>
  <c r="K617" i="4"/>
  <c r="L617" i="4"/>
  <c r="M617" i="4"/>
  <c r="O617" i="4"/>
  <c r="P617" i="4"/>
  <c r="Q617" i="4"/>
  <c r="C618" i="4"/>
  <c r="D618" i="4"/>
  <c r="E618" i="4"/>
  <c r="G618" i="4"/>
  <c r="H618" i="4"/>
  <c r="I618" i="4"/>
  <c r="K618" i="4"/>
  <c r="L618" i="4"/>
  <c r="M618" i="4"/>
  <c r="O618" i="4"/>
  <c r="P618" i="4"/>
  <c r="Q618" i="4"/>
  <c r="C619" i="4"/>
  <c r="D619" i="4"/>
  <c r="E619" i="4"/>
  <c r="G619" i="4"/>
  <c r="H619" i="4"/>
  <c r="I619" i="4"/>
  <c r="K619" i="4"/>
  <c r="L619" i="4"/>
  <c r="M619" i="4"/>
  <c r="O619" i="4"/>
  <c r="P619" i="4"/>
  <c r="Q619" i="4"/>
  <c r="C620" i="4"/>
  <c r="D620" i="4"/>
  <c r="E620" i="4"/>
  <c r="G620" i="4"/>
  <c r="H620" i="4"/>
  <c r="I620" i="4"/>
  <c r="K620" i="4"/>
  <c r="L620" i="4"/>
  <c r="M620" i="4"/>
  <c r="O620" i="4"/>
  <c r="P620" i="4"/>
  <c r="Q620" i="4"/>
  <c r="C621" i="4"/>
  <c r="D621" i="4"/>
  <c r="E621" i="4"/>
  <c r="G621" i="4"/>
  <c r="H621" i="4"/>
  <c r="I621" i="4"/>
  <c r="K621" i="4"/>
  <c r="L621" i="4"/>
  <c r="M621" i="4"/>
  <c r="O621" i="4"/>
  <c r="P621" i="4"/>
  <c r="Q621" i="4"/>
  <c r="C622" i="4"/>
  <c r="D622" i="4"/>
  <c r="E622" i="4"/>
  <c r="G622" i="4"/>
  <c r="H622" i="4"/>
  <c r="I622" i="4"/>
  <c r="K622" i="4"/>
  <c r="L622" i="4"/>
  <c r="M622" i="4"/>
  <c r="O622" i="4"/>
  <c r="P622" i="4"/>
  <c r="Q622" i="4"/>
  <c r="C623" i="4"/>
  <c r="D623" i="4"/>
  <c r="E623" i="4"/>
  <c r="G623" i="4"/>
  <c r="H623" i="4"/>
  <c r="I623" i="4"/>
  <c r="K623" i="4"/>
  <c r="L623" i="4"/>
  <c r="M623" i="4"/>
  <c r="O623" i="4"/>
  <c r="P623" i="4"/>
  <c r="Q623" i="4"/>
  <c r="C624" i="4"/>
  <c r="D624" i="4"/>
  <c r="E624" i="4"/>
  <c r="G624" i="4"/>
  <c r="H624" i="4"/>
  <c r="I624" i="4"/>
  <c r="K624" i="4"/>
  <c r="L624" i="4"/>
  <c r="M624" i="4"/>
  <c r="O624" i="4"/>
  <c r="P624" i="4"/>
  <c r="Q624" i="4"/>
  <c r="C625" i="4"/>
  <c r="D625" i="4"/>
  <c r="E625" i="4"/>
  <c r="G625" i="4"/>
  <c r="H625" i="4"/>
  <c r="I625" i="4"/>
  <c r="K625" i="4"/>
  <c r="L625" i="4"/>
  <c r="M625" i="4"/>
  <c r="O625" i="4"/>
  <c r="P625" i="4"/>
  <c r="Q625" i="4"/>
  <c r="C626" i="4"/>
  <c r="D626" i="4"/>
  <c r="E626" i="4"/>
  <c r="G626" i="4"/>
  <c r="H626" i="4"/>
  <c r="I626" i="4"/>
  <c r="K626" i="4"/>
  <c r="L626" i="4"/>
  <c r="M626" i="4"/>
  <c r="O626" i="4"/>
  <c r="P626" i="4"/>
  <c r="Q626" i="4"/>
  <c r="C627" i="4"/>
  <c r="D627" i="4"/>
  <c r="E627" i="4"/>
  <c r="G627" i="4"/>
  <c r="H627" i="4"/>
  <c r="I627" i="4"/>
  <c r="K627" i="4"/>
  <c r="L627" i="4"/>
  <c r="M627" i="4"/>
  <c r="O627" i="4"/>
  <c r="P627" i="4"/>
  <c r="Q627" i="4"/>
  <c r="C628" i="4"/>
  <c r="D628" i="4"/>
  <c r="E628" i="4"/>
  <c r="G628" i="4"/>
  <c r="H628" i="4"/>
  <c r="I628" i="4"/>
  <c r="K628" i="4"/>
  <c r="L628" i="4"/>
  <c r="M628" i="4"/>
  <c r="O628" i="4"/>
  <c r="P628" i="4"/>
  <c r="Q628" i="4"/>
  <c r="C629" i="4"/>
  <c r="D629" i="4"/>
  <c r="E629" i="4"/>
  <c r="G629" i="4"/>
  <c r="H629" i="4"/>
  <c r="I629" i="4"/>
  <c r="K629" i="4"/>
  <c r="L629" i="4"/>
  <c r="M629" i="4"/>
  <c r="O629" i="4"/>
  <c r="P629" i="4"/>
  <c r="Q629" i="4"/>
  <c r="C630" i="4"/>
  <c r="D630" i="4"/>
  <c r="E630" i="4"/>
  <c r="G630" i="4"/>
  <c r="H630" i="4"/>
  <c r="I630" i="4"/>
  <c r="K630" i="4"/>
  <c r="L630" i="4"/>
  <c r="M630" i="4"/>
  <c r="O630" i="4"/>
  <c r="P630" i="4"/>
  <c r="Q630" i="4"/>
  <c r="C631" i="4"/>
  <c r="D631" i="4"/>
  <c r="E631" i="4"/>
  <c r="G631" i="4"/>
  <c r="H631" i="4"/>
  <c r="I631" i="4"/>
  <c r="K631" i="4"/>
  <c r="L631" i="4"/>
  <c r="M631" i="4"/>
  <c r="O631" i="4"/>
  <c r="P631" i="4"/>
  <c r="Q631" i="4"/>
  <c r="C632" i="4"/>
  <c r="D632" i="4"/>
  <c r="E632" i="4"/>
  <c r="G632" i="4"/>
  <c r="H632" i="4"/>
  <c r="I632" i="4"/>
  <c r="K632" i="4"/>
  <c r="L632" i="4"/>
  <c r="M632" i="4"/>
  <c r="O632" i="4"/>
  <c r="P632" i="4"/>
  <c r="Q632" i="4"/>
  <c r="C633" i="4"/>
  <c r="D633" i="4"/>
  <c r="E633" i="4"/>
  <c r="G633" i="4"/>
  <c r="H633" i="4"/>
  <c r="I633" i="4"/>
  <c r="K633" i="4"/>
  <c r="L633" i="4"/>
  <c r="M633" i="4"/>
  <c r="O633" i="4"/>
  <c r="P633" i="4"/>
  <c r="Q633" i="4"/>
  <c r="C634" i="4"/>
  <c r="D634" i="4"/>
  <c r="E634" i="4"/>
  <c r="G634" i="4"/>
  <c r="H634" i="4"/>
  <c r="I634" i="4"/>
  <c r="K634" i="4"/>
  <c r="L634" i="4"/>
  <c r="M634" i="4"/>
  <c r="O634" i="4"/>
  <c r="P634" i="4"/>
  <c r="Q634" i="4"/>
  <c r="C635" i="4"/>
  <c r="D635" i="4"/>
  <c r="E635" i="4"/>
  <c r="G635" i="4"/>
  <c r="H635" i="4"/>
  <c r="I635" i="4"/>
  <c r="K635" i="4"/>
  <c r="L635" i="4"/>
  <c r="M635" i="4"/>
  <c r="O635" i="4"/>
  <c r="P635" i="4"/>
  <c r="Q635" i="4"/>
  <c r="C636" i="4"/>
  <c r="D636" i="4"/>
  <c r="E636" i="4"/>
  <c r="G636" i="4"/>
  <c r="H636" i="4"/>
  <c r="I636" i="4"/>
  <c r="K636" i="4"/>
  <c r="L636" i="4"/>
  <c r="M636" i="4"/>
  <c r="O636" i="4"/>
  <c r="P636" i="4"/>
  <c r="Q636" i="4"/>
  <c r="C637" i="4"/>
  <c r="D637" i="4"/>
  <c r="E637" i="4"/>
  <c r="G637" i="4"/>
  <c r="H637" i="4"/>
  <c r="I637" i="4"/>
  <c r="K637" i="4"/>
  <c r="L637" i="4"/>
  <c r="M637" i="4"/>
  <c r="O637" i="4"/>
  <c r="P637" i="4"/>
  <c r="Q637" i="4"/>
  <c r="C638" i="4"/>
  <c r="D638" i="4"/>
  <c r="E638" i="4"/>
  <c r="G638" i="4"/>
  <c r="H638" i="4"/>
  <c r="I638" i="4"/>
  <c r="K638" i="4"/>
  <c r="L638" i="4"/>
  <c r="M638" i="4"/>
  <c r="O638" i="4"/>
  <c r="P638" i="4"/>
  <c r="Q638" i="4"/>
  <c r="C639" i="4"/>
  <c r="D639" i="4"/>
  <c r="E639" i="4"/>
  <c r="G639" i="4"/>
  <c r="H639" i="4"/>
  <c r="I639" i="4"/>
  <c r="K639" i="4"/>
  <c r="L639" i="4"/>
  <c r="M639" i="4"/>
  <c r="O639" i="4"/>
  <c r="P639" i="4"/>
  <c r="Q639" i="4"/>
  <c r="C640" i="4"/>
  <c r="D640" i="4"/>
  <c r="E640" i="4"/>
  <c r="G640" i="4"/>
  <c r="H640" i="4"/>
  <c r="I640" i="4"/>
  <c r="K640" i="4"/>
  <c r="L640" i="4"/>
  <c r="M640" i="4"/>
  <c r="O640" i="4"/>
  <c r="P640" i="4"/>
  <c r="Q640" i="4"/>
  <c r="C641" i="4"/>
  <c r="D641" i="4"/>
  <c r="E641" i="4"/>
  <c r="G641" i="4"/>
  <c r="H641" i="4"/>
  <c r="I641" i="4"/>
  <c r="K641" i="4"/>
  <c r="L641" i="4"/>
  <c r="M641" i="4"/>
  <c r="O641" i="4"/>
  <c r="P641" i="4"/>
  <c r="Q641" i="4"/>
  <c r="C642" i="4"/>
  <c r="D642" i="4"/>
  <c r="E642" i="4"/>
  <c r="G642" i="4"/>
  <c r="H642" i="4"/>
  <c r="I642" i="4"/>
  <c r="K642" i="4"/>
  <c r="L642" i="4"/>
  <c r="M642" i="4"/>
  <c r="O642" i="4"/>
  <c r="P642" i="4"/>
  <c r="Q642" i="4"/>
  <c r="C643" i="4"/>
  <c r="D643" i="4"/>
  <c r="E643" i="4"/>
  <c r="G643" i="4"/>
  <c r="H643" i="4"/>
  <c r="I643" i="4"/>
  <c r="K643" i="4"/>
  <c r="L643" i="4"/>
  <c r="M643" i="4"/>
  <c r="O643" i="4"/>
  <c r="P643" i="4"/>
  <c r="Q643" i="4"/>
  <c r="C644" i="4"/>
  <c r="D644" i="4"/>
  <c r="E644" i="4"/>
  <c r="G644" i="4"/>
  <c r="H644" i="4"/>
  <c r="I644" i="4"/>
  <c r="K644" i="4"/>
  <c r="L644" i="4"/>
  <c r="M644" i="4"/>
  <c r="O644" i="4"/>
  <c r="P644" i="4"/>
  <c r="Q644" i="4"/>
  <c r="C645" i="4"/>
  <c r="D645" i="4"/>
  <c r="E645" i="4"/>
  <c r="G645" i="4"/>
  <c r="H645" i="4"/>
  <c r="I645" i="4"/>
  <c r="K645" i="4"/>
  <c r="L645" i="4"/>
  <c r="M645" i="4"/>
  <c r="O645" i="4"/>
  <c r="P645" i="4"/>
  <c r="Q645" i="4"/>
  <c r="C646" i="4"/>
  <c r="D646" i="4"/>
  <c r="E646" i="4"/>
  <c r="G646" i="4"/>
  <c r="H646" i="4"/>
  <c r="I646" i="4"/>
  <c r="K646" i="4"/>
  <c r="L646" i="4"/>
  <c r="M646" i="4"/>
  <c r="O646" i="4"/>
  <c r="P646" i="4"/>
  <c r="Q646" i="4"/>
  <c r="C647" i="4"/>
  <c r="D647" i="4"/>
  <c r="E647" i="4"/>
  <c r="G647" i="4"/>
  <c r="H647" i="4"/>
  <c r="I647" i="4"/>
  <c r="K647" i="4"/>
  <c r="L647" i="4"/>
  <c r="M647" i="4"/>
  <c r="O647" i="4"/>
  <c r="P647" i="4"/>
  <c r="Q647" i="4"/>
  <c r="C648" i="4"/>
  <c r="D648" i="4"/>
  <c r="E648" i="4"/>
  <c r="G648" i="4"/>
  <c r="H648" i="4"/>
  <c r="I648" i="4"/>
  <c r="K648" i="4"/>
  <c r="L648" i="4"/>
  <c r="M648" i="4"/>
  <c r="O648" i="4"/>
  <c r="P648" i="4"/>
  <c r="Q648" i="4"/>
  <c r="C649" i="4"/>
  <c r="D649" i="4"/>
  <c r="E649" i="4"/>
  <c r="G649" i="4"/>
  <c r="H649" i="4"/>
  <c r="I649" i="4"/>
  <c r="K649" i="4"/>
  <c r="L649" i="4"/>
  <c r="M649" i="4"/>
  <c r="O649" i="4"/>
  <c r="P649" i="4"/>
  <c r="Q649" i="4"/>
  <c r="C650" i="4"/>
  <c r="D650" i="4"/>
  <c r="E650" i="4"/>
  <c r="G650" i="4"/>
  <c r="H650" i="4"/>
  <c r="I650" i="4"/>
  <c r="K650" i="4"/>
  <c r="L650" i="4"/>
  <c r="M650" i="4"/>
  <c r="O650" i="4"/>
  <c r="P650" i="4"/>
  <c r="Q650" i="4"/>
  <c r="C651" i="4"/>
  <c r="D651" i="4"/>
  <c r="E651" i="4"/>
  <c r="G651" i="4"/>
  <c r="H651" i="4"/>
  <c r="I651" i="4"/>
  <c r="K651" i="4"/>
  <c r="L651" i="4"/>
  <c r="M651" i="4"/>
  <c r="O651" i="4"/>
  <c r="P651" i="4"/>
  <c r="Q651" i="4"/>
  <c r="C652" i="4"/>
  <c r="D652" i="4"/>
  <c r="E652" i="4"/>
  <c r="G652" i="4"/>
  <c r="H652" i="4"/>
  <c r="I652" i="4"/>
  <c r="K652" i="4"/>
  <c r="L652" i="4"/>
  <c r="M652" i="4"/>
  <c r="O652" i="4"/>
  <c r="P652" i="4"/>
  <c r="Q652" i="4"/>
  <c r="C653" i="4"/>
  <c r="D653" i="4"/>
  <c r="E653" i="4"/>
  <c r="G653" i="4"/>
  <c r="H653" i="4"/>
  <c r="I653" i="4"/>
  <c r="K653" i="4"/>
  <c r="L653" i="4"/>
  <c r="M653" i="4"/>
  <c r="O653" i="4"/>
  <c r="P653" i="4"/>
  <c r="Q653" i="4"/>
  <c r="C654" i="4"/>
  <c r="D654" i="4"/>
  <c r="E654" i="4"/>
  <c r="G654" i="4"/>
  <c r="H654" i="4"/>
  <c r="I654" i="4"/>
  <c r="K654" i="4"/>
  <c r="L654" i="4"/>
  <c r="M654" i="4"/>
  <c r="O654" i="4"/>
  <c r="P654" i="4"/>
  <c r="Q654" i="4"/>
  <c r="C655" i="4"/>
  <c r="D655" i="4"/>
  <c r="E655" i="4"/>
  <c r="G655" i="4"/>
  <c r="H655" i="4"/>
  <c r="I655" i="4"/>
  <c r="K655" i="4"/>
  <c r="L655" i="4"/>
  <c r="M655" i="4"/>
  <c r="O655" i="4"/>
  <c r="P655" i="4"/>
  <c r="Q655" i="4"/>
  <c r="C656" i="4"/>
  <c r="D656" i="4"/>
  <c r="E656" i="4"/>
  <c r="G656" i="4"/>
  <c r="H656" i="4"/>
  <c r="I656" i="4"/>
  <c r="K656" i="4"/>
  <c r="L656" i="4"/>
  <c r="M656" i="4"/>
  <c r="O656" i="4"/>
  <c r="P656" i="4"/>
  <c r="Q656" i="4"/>
  <c r="C657" i="4"/>
  <c r="D657" i="4"/>
  <c r="E657" i="4"/>
  <c r="G657" i="4"/>
  <c r="H657" i="4"/>
  <c r="I657" i="4"/>
  <c r="K657" i="4"/>
  <c r="L657" i="4"/>
  <c r="M657" i="4"/>
  <c r="O657" i="4"/>
  <c r="P657" i="4"/>
  <c r="Q657" i="4"/>
  <c r="C658" i="4"/>
  <c r="D658" i="4"/>
  <c r="E658" i="4"/>
  <c r="G658" i="4"/>
  <c r="H658" i="4"/>
  <c r="I658" i="4"/>
  <c r="K658" i="4"/>
  <c r="L658" i="4"/>
  <c r="M658" i="4"/>
  <c r="O658" i="4"/>
  <c r="P658" i="4"/>
  <c r="Q658" i="4"/>
  <c r="C659" i="4"/>
  <c r="D659" i="4"/>
  <c r="E659" i="4"/>
  <c r="G659" i="4"/>
  <c r="H659" i="4"/>
  <c r="I659" i="4"/>
  <c r="K659" i="4"/>
  <c r="L659" i="4"/>
  <c r="M659" i="4"/>
  <c r="O659" i="4"/>
  <c r="P659" i="4"/>
  <c r="Q659" i="4"/>
  <c r="C660" i="4"/>
  <c r="D660" i="4"/>
  <c r="E660" i="4"/>
  <c r="G660" i="4"/>
  <c r="H660" i="4"/>
  <c r="I660" i="4"/>
  <c r="K660" i="4"/>
  <c r="L660" i="4"/>
  <c r="M660" i="4"/>
  <c r="O660" i="4"/>
  <c r="P660" i="4"/>
  <c r="Q660" i="4"/>
  <c r="C661" i="4"/>
  <c r="D661" i="4"/>
  <c r="E661" i="4"/>
  <c r="G661" i="4"/>
  <c r="H661" i="4"/>
  <c r="I661" i="4"/>
  <c r="K661" i="4"/>
  <c r="L661" i="4"/>
  <c r="M661" i="4"/>
  <c r="O661" i="4"/>
  <c r="P661" i="4"/>
  <c r="Q661" i="4"/>
  <c r="C662" i="4"/>
  <c r="D662" i="4"/>
  <c r="E662" i="4"/>
  <c r="G662" i="4"/>
  <c r="H662" i="4"/>
  <c r="I662" i="4"/>
  <c r="K662" i="4"/>
  <c r="L662" i="4"/>
  <c r="M662" i="4"/>
  <c r="O662" i="4"/>
  <c r="P662" i="4"/>
  <c r="Q662" i="4"/>
  <c r="C663" i="4"/>
  <c r="D663" i="4"/>
  <c r="E663" i="4"/>
  <c r="G663" i="4"/>
  <c r="H663" i="4"/>
  <c r="I663" i="4"/>
  <c r="K663" i="4"/>
  <c r="L663" i="4"/>
  <c r="M663" i="4"/>
  <c r="O663" i="4"/>
  <c r="P663" i="4"/>
  <c r="Q663" i="4"/>
  <c r="C664" i="4"/>
  <c r="D664" i="4"/>
  <c r="E664" i="4"/>
  <c r="G664" i="4"/>
  <c r="H664" i="4"/>
  <c r="I664" i="4"/>
  <c r="K664" i="4"/>
  <c r="L664" i="4"/>
  <c r="M664" i="4"/>
  <c r="O664" i="4"/>
  <c r="P664" i="4"/>
  <c r="Q664" i="4"/>
  <c r="C665" i="4"/>
  <c r="D665" i="4"/>
  <c r="E665" i="4"/>
  <c r="G665" i="4"/>
  <c r="H665" i="4"/>
  <c r="I665" i="4"/>
  <c r="K665" i="4"/>
  <c r="L665" i="4"/>
  <c r="M665" i="4"/>
  <c r="O665" i="4"/>
  <c r="P665" i="4"/>
  <c r="Q665" i="4"/>
  <c r="C666" i="4"/>
  <c r="D666" i="4"/>
  <c r="E666" i="4"/>
  <c r="G666" i="4"/>
  <c r="H666" i="4"/>
  <c r="I666" i="4"/>
  <c r="K666" i="4"/>
  <c r="L666" i="4"/>
  <c r="M666" i="4"/>
  <c r="O666" i="4"/>
  <c r="P666" i="4"/>
  <c r="Q666" i="4"/>
  <c r="C667" i="4"/>
  <c r="D667" i="4"/>
  <c r="E667" i="4"/>
  <c r="G667" i="4"/>
  <c r="H667" i="4"/>
  <c r="I667" i="4"/>
  <c r="K667" i="4"/>
  <c r="L667" i="4"/>
  <c r="M667" i="4"/>
  <c r="O667" i="4"/>
  <c r="P667" i="4"/>
  <c r="Q667" i="4"/>
  <c r="C668" i="4"/>
  <c r="D668" i="4"/>
  <c r="E668" i="4"/>
  <c r="G668" i="4"/>
  <c r="H668" i="4"/>
  <c r="I668" i="4"/>
  <c r="K668" i="4"/>
  <c r="L668" i="4"/>
  <c r="M668" i="4"/>
  <c r="O668" i="4"/>
  <c r="P668" i="4"/>
  <c r="Q668" i="4"/>
  <c r="C669" i="4"/>
  <c r="D669" i="4"/>
  <c r="E669" i="4"/>
  <c r="G669" i="4"/>
  <c r="H669" i="4"/>
  <c r="I669" i="4"/>
  <c r="K669" i="4"/>
  <c r="L669" i="4"/>
  <c r="M669" i="4"/>
  <c r="O669" i="4"/>
  <c r="P669" i="4"/>
  <c r="Q669" i="4"/>
  <c r="C670" i="4"/>
  <c r="D670" i="4"/>
  <c r="E670" i="4"/>
  <c r="G670" i="4"/>
  <c r="H670" i="4"/>
  <c r="I670" i="4"/>
  <c r="K670" i="4"/>
  <c r="L670" i="4"/>
  <c r="M670" i="4"/>
  <c r="O670" i="4"/>
  <c r="P670" i="4"/>
  <c r="Q670" i="4"/>
  <c r="C671" i="4"/>
  <c r="D671" i="4"/>
  <c r="E671" i="4"/>
  <c r="G671" i="4"/>
  <c r="H671" i="4"/>
  <c r="I671" i="4"/>
  <c r="K671" i="4"/>
  <c r="L671" i="4"/>
  <c r="M671" i="4"/>
  <c r="O671" i="4"/>
  <c r="P671" i="4"/>
  <c r="Q671" i="4"/>
  <c r="C672" i="4"/>
  <c r="D672" i="4"/>
  <c r="E672" i="4"/>
  <c r="G672" i="4"/>
  <c r="H672" i="4"/>
  <c r="I672" i="4"/>
  <c r="K672" i="4"/>
  <c r="L672" i="4"/>
  <c r="M672" i="4"/>
  <c r="O672" i="4"/>
  <c r="P672" i="4"/>
  <c r="Q672" i="4"/>
  <c r="C673" i="4"/>
  <c r="D673" i="4"/>
  <c r="E673" i="4"/>
  <c r="G673" i="4"/>
  <c r="H673" i="4"/>
  <c r="I673" i="4"/>
  <c r="K673" i="4"/>
  <c r="L673" i="4"/>
  <c r="M673" i="4"/>
  <c r="O673" i="4"/>
  <c r="P673" i="4"/>
  <c r="Q673" i="4"/>
  <c r="C674" i="4"/>
  <c r="D674" i="4"/>
  <c r="E674" i="4"/>
  <c r="G674" i="4"/>
  <c r="H674" i="4"/>
  <c r="I674" i="4"/>
  <c r="K674" i="4"/>
  <c r="L674" i="4"/>
  <c r="M674" i="4"/>
  <c r="O674" i="4"/>
  <c r="P674" i="4"/>
  <c r="Q674" i="4"/>
  <c r="C675" i="4"/>
  <c r="D675" i="4"/>
  <c r="E675" i="4"/>
  <c r="G675" i="4"/>
  <c r="H675" i="4"/>
  <c r="I675" i="4"/>
  <c r="K675" i="4"/>
  <c r="L675" i="4"/>
  <c r="M675" i="4"/>
  <c r="O675" i="4"/>
  <c r="P675" i="4"/>
  <c r="Q675" i="4"/>
  <c r="C676" i="4"/>
  <c r="D676" i="4"/>
  <c r="E676" i="4"/>
  <c r="G676" i="4"/>
  <c r="H676" i="4"/>
  <c r="I676" i="4"/>
  <c r="K676" i="4"/>
  <c r="L676" i="4"/>
  <c r="M676" i="4"/>
  <c r="O676" i="4"/>
  <c r="P676" i="4"/>
  <c r="Q676" i="4"/>
  <c r="C677" i="4"/>
  <c r="D677" i="4"/>
  <c r="E677" i="4"/>
  <c r="G677" i="4"/>
  <c r="H677" i="4"/>
  <c r="I677" i="4"/>
  <c r="K677" i="4"/>
  <c r="L677" i="4"/>
  <c r="M677" i="4"/>
  <c r="O677" i="4"/>
  <c r="P677" i="4"/>
  <c r="Q677" i="4"/>
  <c r="C678" i="4"/>
  <c r="D678" i="4"/>
  <c r="E678" i="4"/>
  <c r="G678" i="4"/>
  <c r="H678" i="4"/>
  <c r="I678" i="4"/>
  <c r="K678" i="4"/>
  <c r="L678" i="4"/>
  <c r="M678" i="4"/>
  <c r="O678" i="4"/>
  <c r="P678" i="4"/>
  <c r="Q678" i="4"/>
  <c r="C679" i="4"/>
  <c r="D679" i="4"/>
  <c r="E679" i="4"/>
  <c r="G679" i="4"/>
  <c r="H679" i="4"/>
  <c r="I679" i="4"/>
  <c r="K679" i="4"/>
  <c r="L679" i="4"/>
  <c r="M679" i="4"/>
  <c r="O679" i="4"/>
  <c r="P679" i="4"/>
  <c r="Q679" i="4"/>
  <c r="C680" i="4"/>
  <c r="D680" i="4"/>
  <c r="E680" i="4"/>
  <c r="G680" i="4"/>
  <c r="H680" i="4"/>
  <c r="I680" i="4"/>
  <c r="K680" i="4"/>
  <c r="L680" i="4"/>
  <c r="M680" i="4"/>
  <c r="O680" i="4"/>
  <c r="P680" i="4"/>
  <c r="Q680" i="4"/>
  <c r="C681" i="4"/>
  <c r="D681" i="4"/>
  <c r="E681" i="4"/>
  <c r="G681" i="4"/>
  <c r="H681" i="4"/>
  <c r="I681" i="4"/>
  <c r="K681" i="4"/>
  <c r="L681" i="4"/>
  <c r="M681" i="4"/>
  <c r="O681" i="4"/>
  <c r="P681" i="4"/>
  <c r="Q681" i="4"/>
  <c r="C682" i="4"/>
  <c r="D682" i="4"/>
  <c r="E682" i="4"/>
  <c r="G682" i="4"/>
  <c r="H682" i="4"/>
  <c r="I682" i="4"/>
  <c r="K682" i="4"/>
  <c r="L682" i="4"/>
  <c r="M682" i="4"/>
  <c r="O682" i="4"/>
  <c r="P682" i="4"/>
  <c r="Q682" i="4"/>
  <c r="C683" i="4"/>
  <c r="D683" i="4"/>
  <c r="E683" i="4"/>
  <c r="G683" i="4"/>
  <c r="H683" i="4"/>
  <c r="I683" i="4"/>
  <c r="K683" i="4"/>
  <c r="L683" i="4"/>
  <c r="M683" i="4"/>
  <c r="O683" i="4"/>
  <c r="P683" i="4"/>
  <c r="Q683" i="4"/>
  <c r="C684" i="4"/>
  <c r="D684" i="4"/>
  <c r="E684" i="4"/>
  <c r="G684" i="4"/>
  <c r="H684" i="4"/>
  <c r="I684" i="4"/>
  <c r="K684" i="4"/>
  <c r="L684" i="4"/>
  <c r="M684" i="4"/>
  <c r="O684" i="4"/>
  <c r="P684" i="4"/>
  <c r="Q684" i="4"/>
  <c r="C685" i="4"/>
  <c r="D685" i="4"/>
  <c r="E685" i="4"/>
  <c r="G685" i="4"/>
  <c r="H685" i="4"/>
  <c r="I685" i="4"/>
  <c r="K685" i="4"/>
  <c r="L685" i="4"/>
  <c r="M685" i="4"/>
  <c r="O685" i="4"/>
  <c r="P685" i="4"/>
  <c r="Q685" i="4"/>
  <c r="C686" i="4"/>
  <c r="D686" i="4"/>
  <c r="E686" i="4"/>
  <c r="G686" i="4"/>
  <c r="H686" i="4"/>
  <c r="I686" i="4"/>
  <c r="K686" i="4"/>
  <c r="L686" i="4"/>
  <c r="M686" i="4"/>
  <c r="O686" i="4"/>
  <c r="P686" i="4"/>
  <c r="Q686" i="4"/>
  <c r="C687" i="4"/>
  <c r="D687" i="4"/>
  <c r="E687" i="4"/>
  <c r="G687" i="4"/>
  <c r="H687" i="4"/>
  <c r="I687" i="4"/>
  <c r="K687" i="4"/>
  <c r="L687" i="4"/>
  <c r="M687" i="4"/>
  <c r="O687" i="4"/>
  <c r="P687" i="4"/>
  <c r="Q687" i="4"/>
  <c r="C688" i="4"/>
  <c r="D688" i="4"/>
  <c r="E688" i="4"/>
  <c r="G688" i="4"/>
  <c r="H688" i="4"/>
  <c r="I688" i="4"/>
  <c r="K688" i="4"/>
  <c r="L688" i="4"/>
  <c r="M688" i="4"/>
  <c r="O688" i="4"/>
  <c r="P688" i="4"/>
  <c r="Q688" i="4"/>
  <c r="C689" i="4"/>
  <c r="D689" i="4"/>
  <c r="E689" i="4"/>
  <c r="G689" i="4"/>
  <c r="H689" i="4"/>
  <c r="I689" i="4"/>
  <c r="K689" i="4"/>
  <c r="L689" i="4"/>
  <c r="M689" i="4"/>
  <c r="O689" i="4"/>
  <c r="P689" i="4"/>
  <c r="Q689" i="4"/>
  <c r="C690" i="4"/>
  <c r="D690" i="4"/>
  <c r="E690" i="4"/>
  <c r="G690" i="4"/>
  <c r="H690" i="4"/>
  <c r="I690" i="4"/>
  <c r="K690" i="4"/>
  <c r="L690" i="4"/>
  <c r="M690" i="4"/>
  <c r="O690" i="4"/>
  <c r="P690" i="4"/>
  <c r="Q690" i="4"/>
  <c r="C691" i="4"/>
  <c r="D691" i="4"/>
  <c r="E691" i="4"/>
  <c r="G691" i="4"/>
  <c r="H691" i="4"/>
  <c r="I691" i="4"/>
  <c r="K691" i="4"/>
  <c r="L691" i="4"/>
  <c r="M691" i="4"/>
  <c r="O691" i="4"/>
  <c r="P691" i="4"/>
  <c r="Q691" i="4"/>
  <c r="C692" i="4"/>
  <c r="D692" i="4"/>
  <c r="E692" i="4"/>
  <c r="G692" i="4"/>
  <c r="H692" i="4"/>
  <c r="I692" i="4"/>
  <c r="K692" i="4"/>
  <c r="L692" i="4"/>
  <c r="M692" i="4"/>
  <c r="O692" i="4"/>
  <c r="P692" i="4"/>
  <c r="Q692" i="4"/>
  <c r="C693" i="4"/>
  <c r="D693" i="4"/>
  <c r="E693" i="4"/>
  <c r="G693" i="4"/>
  <c r="H693" i="4"/>
  <c r="I693" i="4"/>
  <c r="K693" i="4"/>
  <c r="L693" i="4"/>
  <c r="M693" i="4"/>
  <c r="O693" i="4"/>
  <c r="P693" i="4"/>
  <c r="Q693" i="4"/>
  <c r="C694" i="4"/>
  <c r="D694" i="4"/>
  <c r="E694" i="4"/>
  <c r="G694" i="4"/>
  <c r="H694" i="4"/>
  <c r="I694" i="4"/>
  <c r="K694" i="4"/>
  <c r="L694" i="4"/>
  <c r="M694" i="4"/>
  <c r="O694" i="4"/>
  <c r="P694" i="4"/>
  <c r="Q694" i="4"/>
  <c r="C695" i="4"/>
  <c r="D695" i="4"/>
  <c r="E695" i="4"/>
  <c r="G695" i="4"/>
  <c r="H695" i="4"/>
  <c r="I695" i="4"/>
  <c r="K695" i="4"/>
  <c r="L695" i="4"/>
  <c r="M695" i="4"/>
  <c r="O695" i="4"/>
  <c r="P695" i="4"/>
  <c r="Q695" i="4"/>
  <c r="C696" i="4"/>
  <c r="D696" i="4"/>
  <c r="E696" i="4"/>
  <c r="G696" i="4"/>
  <c r="H696" i="4"/>
  <c r="I696" i="4"/>
  <c r="K696" i="4"/>
  <c r="L696" i="4"/>
  <c r="M696" i="4"/>
  <c r="O696" i="4"/>
  <c r="P696" i="4"/>
  <c r="Q696" i="4"/>
  <c r="C697" i="4"/>
  <c r="D697" i="4"/>
  <c r="E697" i="4"/>
  <c r="G697" i="4"/>
  <c r="H697" i="4"/>
  <c r="I697" i="4"/>
  <c r="K697" i="4"/>
  <c r="L697" i="4"/>
  <c r="M697" i="4"/>
  <c r="O697" i="4"/>
  <c r="P697" i="4"/>
  <c r="Q697" i="4"/>
  <c r="C698" i="4"/>
  <c r="D698" i="4"/>
  <c r="E698" i="4"/>
  <c r="G698" i="4"/>
  <c r="H698" i="4"/>
  <c r="I698" i="4"/>
  <c r="K698" i="4"/>
  <c r="L698" i="4"/>
  <c r="M698" i="4"/>
  <c r="O698" i="4"/>
  <c r="P698" i="4"/>
  <c r="Q698" i="4"/>
  <c r="C699" i="4"/>
  <c r="D699" i="4"/>
  <c r="E699" i="4"/>
  <c r="G699" i="4"/>
  <c r="H699" i="4"/>
  <c r="I699" i="4"/>
  <c r="K699" i="4"/>
  <c r="L699" i="4"/>
  <c r="M699" i="4"/>
  <c r="O699" i="4"/>
  <c r="P699" i="4"/>
  <c r="Q699" i="4"/>
  <c r="C700" i="4"/>
  <c r="D700" i="4"/>
  <c r="E700" i="4"/>
  <c r="G700" i="4"/>
  <c r="H700" i="4"/>
  <c r="I700" i="4"/>
  <c r="K700" i="4"/>
  <c r="L700" i="4"/>
  <c r="M700" i="4"/>
  <c r="O700" i="4"/>
  <c r="P700" i="4"/>
  <c r="Q700" i="4"/>
  <c r="C701" i="4"/>
  <c r="D701" i="4"/>
  <c r="E701" i="4"/>
  <c r="G701" i="4"/>
  <c r="H701" i="4"/>
  <c r="I701" i="4"/>
  <c r="K701" i="4"/>
  <c r="L701" i="4"/>
  <c r="M701" i="4"/>
  <c r="O701" i="4"/>
  <c r="P701" i="4"/>
  <c r="Q701" i="4"/>
  <c r="C702" i="4"/>
  <c r="D702" i="4"/>
  <c r="E702" i="4"/>
  <c r="G702" i="4"/>
  <c r="H702" i="4"/>
  <c r="I702" i="4"/>
  <c r="K702" i="4"/>
  <c r="L702" i="4"/>
  <c r="M702" i="4"/>
  <c r="O702" i="4"/>
  <c r="P702" i="4"/>
  <c r="Q702" i="4"/>
  <c r="C703" i="4"/>
  <c r="D703" i="4"/>
  <c r="E703" i="4"/>
  <c r="G703" i="4"/>
  <c r="H703" i="4"/>
  <c r="I703" i="4"/>
  <c r="K703" i="4"/>
  <c r="L703" i="4"/>
  <c r="M703" i="4"/>
  <c r="O703" i="4"/>
  <c r="P703" i="4"/>
  <c r="Q703" i="4"/>
  <c r="C704" i="4"/>
  <c r="D704" i="4"/>
  <c r="E704" i="4"/>
  <c r="G704" i="4"/>
  <c r="H704" i="4"/>
  <c r="I704" i="4"/>
  <c r="K704" i="4"/>
  <c r="L704" i="4"/>
  <c r="M704" i="4"/>
  <c r="O704" i="4"/>
  <c r="P704" i="4"/>
  <c r="Q704" i="4"/>
  <c r="C705" i="4"/>
  <c r="D705" i="4"/>
  <c r="E705" i="4"/>
  <c r="G705" i="4"/>
  <c r="H705" i="4"/>
  <c r="I705" i="4"/>
  <c r="K705" i="4"/>
  <c r="L705" i="4"/>
  <c r="M705" i="4"/>
  <c r="O705" i="4"/>
  <c r="P705" i="4"/>
  <c r="Q705" i="4"/>
  <c r="C706" i="4"/>
  <c r="D706" i="4"/>
  <c r="E706" i="4"/>
  <c r="G706" i="4"/>
  <c r="H706" i="4"/>
  <c r="I706" i="4"/>
  <c r="K706" i="4"/>
  <c r="L706" i="4"/>
  <c r="M706" i="4"/>
  <c r="O706" i="4"/>
  <c r="P706" i="4"/>
  <c r="Q706" i="4"/>
  <c r="C707" i="4"/>
  <c r="D707" i="4"/>
  <c r="E707" i="4"/>
  <c r="G707" i="4"/>
  <c r="H707" i="4"/>
  <c r="I707" i="4"/>
  <c r="K707" i="4"/>
  <c r="L707" i="4"/>
  <c r="M707" i="4"/>
  <c r="O707" i="4"/>
  <c r="P707" i="4"/>
  <c r="Q707" i="4"/>
  <c r="C708" i="4"/>
  <c r="D708" i="4"/>
  <c r="E708" i="4"/>
  <c r="G708" i="4"/>
  <c r="H708" i="4"/>
  <c r="I708" i="4"/>
  <c r="K708" i="4"/>
  <c r="L708" i="4"/>
  <c r="M708" i="4"/>
  <c r="O708" i="4"/>
  <c r="P708" i="4"/>
  <c r="Q708" i="4"/>
  <c r="C709" i="4"/>
  <c r="D709" i="4"/>
  <c r="E709" i="4"/>
  <c r="G709" i="4"/>
  <c r="H709" i="4"/>
  <c r="I709" i="4"/>
  <c r="K709" i="4"/>
  <c r="L709" i="4"/>
  <c r="M709" i="4"/>
  <c r="O709" i="4"/>
  <c r="P709" i="4"/>
  <c r="Q709" i="4"/>
  <c r="C710" i="4"/>
  <c r="D710" i="4"/>
  <c r="E710" i="4"/>
  <c r="G710" i="4"/>
  <c r="H710" i="4"/>
  <c r="I710" i="4"/>
  <c r="K710" i="4"/>
  <c r="L710" i="4"/>
  <c r="M710" i="4"/>
  <c r="O710" i="4"/>
  <c r="P710" i="4"/>
  <c r="Q710" i="4"/>
  <c r="C711" i="4"/>
  <c r="D711" i="4"/>
  <c r="E711" i="4"/>
  <c r="G711" i="4"/>
  <c r="H711" i="4"/>
  <c r="I711" i="4"/>
  <c r="K711" i="4"/>
  <c r="L711" i="4"/>
  <c r="M711" i="4"/>
  <c r="O711" i="4"/>
  <c r="P711" i="4"/>
  <c r="Q711" i="4"/>
  <c r="C712" i="4"/>
  <c r="D712" i="4"/>
  <c r="E712" i="4"/>
  <c r="G712" i="4"/>
  <c r="H712" i="4"/>
  <c r="I712" i="4"/>
  <c r="K712" i="4"/>
  <c r="L712" i="4"/>
  <c r="M712" i="4"/>
  <c r="O712" i="4"/>
  <c r="P712" i="4"/>
  <c r="Q712" i="4"/>
  <c r="C713" i="4"/>
  <c r="D713" i="4"/>
  <c r="E713" i="4"/>
  <c r="G713" i="4"/>
  <c r="H713" i="4"/>
  <c r="I713" i="4"/>
  <c r="K713" i="4"/>
  <c r="L713" i="4"/>
  <c r="M713" i="4"/>
  <c r="O713" i="4"/>
  <c r="P713" i="4"/>
  <c r="Q713" i="4"/>
  <c r="C714" i="4"/>
  <c r="D714" i="4"/>
  <c r="E714" i="4"/>
  <c r="G714" i="4"/>
  <c r="H714" i="4"/>
  <c r="I714" i="4"/>
  <c r="K714" i="4"/>
  <c r="L714" i="4"/>
  <c r="M714" i="4"/>
  <c r="O714" i="4"/>
  <c r="P714" i="4"/>
  <c r="Q714" i="4"/>
  <c r="C715" i="4"/>
  <c r="D715" i="4"/>
  <c r="E715" i="4"/>
  <c r="G715" i="4"/>
  <c r="H715" i="4"/>
  <c r="I715" i="4"/>
  <c r="K715" i="4"/>
  <c r="L715" i="4"/>
  <c r="M715" i="4"/>
  <c r="O715" i="4"/>
  <c r="P715" i="4"/>
  <c r="Q715" i="4"/>
  <c r="C716" i="4"/>
  <c r="D716" i="4"/>
  <c r="E716" i="4"/>
  <c r="G716" i="4"/>
  <c r="H716" i="4"/>
  <c r="I716" i="4"/>
  <c r="K716" i="4"/>
  <c r="L716" i="4"/>
  <c r="M716" i="4"/>
  <c r="O716" i="4"/>
  <c r="P716" i="4"/>
  <c r="Q716" i="4"/>
  <c r="C717" i="4"/>
  <c r="D717" i="4"/>
  <c r="E717" i="4"/>
  <c r="G717" i="4"/>
  <c r="H717" i="4"/>
  <c r="I717" i="4"/>
  <c r="K717" i="4"/>
  <c r="L717" i="4"/>
  <c r="M717" i="4"/>
  <c r="O717" i="4"/>
  <c r="P717" i="4"/>
  <c r="Q717" i="4"/>
  <c r="C718" i="4"/>
  <c r="D718" i="4"/>
  <c r="E718" i="4"/>
  <c r="G718" i="4"/>
  <c r="H718" i="4"/>
  <c r="I718" i="4"/>
  <c r="K718" i="4"/>
  <c r="L718" i="4"/>
  <c r="M718" i="4"/>
  <c r="O718" i="4"/>
  <c r="P718" i="4"/>
  <c r="Q718" i="4"/>
  <c r="C719" i="4"/>
  <c r="D719" i="4"/>
  <c r="E719" i="4"/>
  <c r="G719" i="4"/>
  <c r="H719" i="4"/>
  <c r="I719" i="4"/>
  <c r="K719" i="4"/>
  <c r="L719" i="4"/>
  <c r="M719" i="4"/>
  <c r="O719" i="4"/>
  <c r="P719" i="4"/>
  <c r="Q719" i="4"/>
  <c r="C720" i="4"/>
  <c r="D720" i="4"/>
  <c r="E720" i="4"/>
  <c r="G720" i="4"/>
  <c r="H720" i="4"/>
  <c r="I720" i="4"/>
  <c r="K720" i="4"/>
  <c r="L720" i="4"/>
  <c r="M720" i="4"/>
  <c r="O720" i="4"/>
  <c r="P720" i="4"/>
  <c r="Q720" i="4"/>
  <c r="C721" i="4"/>
  <c r="D721" i="4"/>
  <c r="E721" i="4"/>
  <c r="G721" i="4"/>
  <c r="H721" i="4"/>
  <c r="I721" i="4"/>
  <c r="K721" i="4"/>
  <c r="L721" i="4"/>
  <c r="M721" i="4"/>
  <c r="O721" i="4"/>
  <c r="P721" i="4"/>
  <c r="Q721" i="4"/>
  <c r="C722" i="4"/>
  <c r="D722" i="4"/>
  <c r="E722" i="4"/>
  <c r="G722" i="4"/>
  <c r="H722" i="4"/>
  <c r="I722" i="4"/>
  <c r="K722" i="4"/>
  <c r="L722" i="4"/>
  <c r="M722" i="4"/>
  <c r="O722" i="4"/>
  <c r="P722" i="4"/>
  <c r="Q722" i="4"/>
  <c r="C723" i="4"/>
  <c r="D723" i="4"/>
  <c r="E723" i="4"/>
  <c r="G723" i="4"/>
  <c r="H723" i="4"/>
  <c r="I723" i="4"/>
  <c r="K723" i="4"/>
  <c r="L723" i="4"/>
  <c r="M723" i="4"/>
  <c r="O723" i="4"/>
  <c r="P723" i="4"/>
  <c r="Q723" i="4"/>
  <c r="C724" i="4"/>
  <c r="D724" i="4"/>
  <c r="E724" i="4"/>
  <c r="G724" i="4"/>
  <c r="H724" i="4"/>
  <c r="I724" i="4"/>
  <c r="K724" i="4"/>
  <c r="L724" i="4"/>
  <c r="M724" i="4"/>
  <c r="O724" i="4"/>
  <c r="P724" i="4"/>
  <c r="Q724" i="4"/>
  <c r="C725" i="4"/>
  <c r="D725" i="4"/>
  <c r="E725" i="4"/>
  <c r="G725" i="4"/>
  <c r="H725" i="4"/>
  <c r="I725" i="4"/>
  <c r="K725" i="4"/>
  <c r="L725" i="4"/>
  <c r="M725" i="4"/>
  <c r="O725" i="4"/>
  <c r="P725" i="4"/>
  <c r="Q725" i="4"/>
  <c r="C726" i="4"/>
  <c r="D726" i="4"/>
  <c r="E726" i="4"/>
  <c r="G726" i="4"/>
  <c r="H726" i="4"/>
  <c r="I726" i="4"/>
  <c r="K726" i="4"/>
  <c r="L726" i="4"/>
  <c r="M726" i="4"/>
  <c r="O726" i="4"/>
  <c r="P726" i="4"/>
  <c r="Q726" i="4"/>
  <c r="C727" i="4"/>
  <c r="D727" i="4"/>
  <c r="E727" i="4"/>
  <c r="G727" i="4"/>
  <c r="H727" i="4"/>
  <c r="I727" i="4"/>
  <c r="K727" i="4"/>
  <c r="L727" i="4"/>
  <c r="M727" i="4"/>
  <c r="O727" i="4"/>
  <c r="P727" i="4"/>
  <c r="Q727" i="4"/>
  <c r="C728" i="4"/>
  <c r="D728" i="4"/>
  <c r="E728" i="4"/>
  <c r="G728" i="4"/>
  <c r="H728" i="4"/>
  <c r="I728" i="4"/>
  <c r="K728" i="4"/>
  <c r="L728" i="4"/>
  <c r="M728" i="4"/>
  <c r="O728" i="4"/>
  <c r="P728" i="4"/>
  <c r="Q728" i="4"/>
  <c r="C729" i="4"/>
  <c r="D729" i="4"/>
  <c r="E729" i="4"/>
  <c r="G729" i="4"/>
  <c r="H729" i="4"/>
  <c r="I729" i="4"/>
  <c r="K729" i="4"/>
  <c r="L729" i="4"/>
  <c r="M729" i="4"/>
  <c r="O729" i="4"/>
  <c r="P729" i="4"/>
  <c r="Q729" i="4"/>
  <c r="C730" i="4"/>
  <c r="D730" i="4"/>
  <c r="E730" i="4"/>
  <c r="G730" i="4"/>
  <c r="H730" i="4"/>
  <c r="I730" i="4"/>
  <c r="K730" i="4"/>
  <c r="L730" i="4"/>
  <c r="M730" i="4"/>
  <c r="O730" i="4"/>
  <c r="P730" i="4"/>
  <c r="Q730" i="4"/>
  <c r="C731" i="4"/>
  <c r="D731" i="4"/>
  <c r="E731" i="4"/>
  <c r="G731" i="4"/>
  <c r="H731" i="4"/>
  <c r="I731" i="4"/>
  <c r="K731" i="4"/>
  <c r="L731" i="4"/>
  <c r="M731" i="4"/>
  <c r="O731" i="4"/>
  <c r="P731" i="4"/>
  <c r="Q731" i="4"/>
  <c r="C732" i="4"/>
  <c r="D732" i="4"/>
  <c r="E732" i="4"/>
  <c r="G732" i="4"/>
  <c r="H732" i="4"/>
  <c r="I732" i="4"/>
  <c r="K732" i="4"/>
  <c r="L732" i="4"/>
  <c r="M732" i="4"/>
  <c r="O732" i="4"/>
  <c r="P732" i="4"/>
  <c r="Q732" i="4"/>
  <c r="C733" i="4"/>
  <c r="D733" i="4"/>
  <c r="E733" i="4"/>
  <c r="G733" i="4"/>
  <c r="H733" i="4"/>
  <c r="I733" i="4"/>
  <c r="K733" i="4"/>
  <c r="L733" i="4"/>
  <c r="M733" i="4"/>
  <c r="O733" i="4"/>
  <c r="P733" i="4"/>
  <c r="Q733" i="4"/>
  <c r="C734" i="4"/>
  <c r="D734" i="4"/>
  <c r="E734" i="4"/>
  <c r="G734" i="4"/>
  <c r="H734" i="4"/>
  <c r="I734" i="4"/>
  <c r="K734" i="4"/>
  <c r="L734" i="4"/>
  <c r="M734" i="4"/>
  <c r="O734" i="4"/>
  <c r="P734" i="4"/>
  <c r="Q734" i="4"/>
  <c r="C735" i="4"/>
  <c r="D735" i="4"/>
  <c r="E735" i="4"/>
  <c r="G735" i="4"/>
  <c r="H735" i="4"/>
  <c r="I735" i="4"/>
  <c r="K735" i="4"/>
  <c r="L735" i="4"/>
  <c r="M735" i="4"/>
  <c r="O735" i="4"/>
  <c r="P735" i="4"/>
  <c r="Q735" i="4"/>
  <c r="C736" i="4"/>
  <c r="D736" i="4"/>
  <c r="E736" i="4"/>
  <c r="G736" i="4"/>
  <c r="H736" i="4"/>
  <c r="I736" i="4"/>
  <c r="K736" i="4"/>
  <c r="L736" i="4"/>
  <c r="M736" i="4"/>
  <c r="O736" i="4"/>
  <c r="P736" i="4"/>
  <c r="Q736" i="4"/>
  <c r="C737" i="4"/>
  <c r="D737" i="4"/>
  <c r="E737" i="4"/>
  <c r="G737" i="4"/>
  <c r="H737" i="4"/>
  <c r="I737" i="4"/>
  <c r="K737" i="4"/>
  <c r="L737" i="4"/>
  <c r="M737" i="4"/>
  <c r="O737" i="4"/>
  <c r="P737" i="4"/>
  <c r="Q737" i="4"/>
  <c r="C738" i="4"/>
  <c r="D738" i="4"/>
  <c r="E738" i="4"/>
  <c r="G738" i="4"/>
  <c r="H738" i="4"/>
  <c r="I738" i="4"/>
  <c r="K738" i="4"/>
  <c r="L738" i="4"/>
  <c r="M738" i="4"/>
  <c r="O738" i="4"/>
  <c r="P738" i="4"/>
  <c r="Q738" i="4"/>
  <c r="C739" i="4"/>
  <c r="D739" i="4"/>
  <c r="E739" i="4"/>
  <c r="G739" i="4"/>
  <c r="H739" i="4"/>
  <c r="I739" i="4"/>
  <c r="K739" i="4"/>
  <c r="L739" i="4"/>
  <c r="M739" i="4"/>
  <c r="O739" i="4"/>
  <c r="P739" i="4"/>
  <c r="Q739" i="4"/>
  <c r="C740" i="4"/>
  <c r="D740" i="4"/>
  <c r="E740" i="4"/>
  <c r="G740" i="4"/>
  <c r="H740" i="4"/>
  <c r="I740" i="4"/>
  <c r="K740" i="4"/>
  <c r="L740" i="4"/>
  <c r="M740" i="4"/>
  <c r="O740" i="4"/>
  <c r="P740" i="4"/>
  <c r="Q740" i="4"/>
  <c r="C741" i="4"/>
  <c r="D741" i="4"/>
  <c r="E741" i="4"/>
  <c r="G741" i="4"/>
  <c r="H741" i="4"/>
  <c r="I741" i="4"/>
  <c r="K741" i="4"/>
  <c r="L741" i="4"/>
  <c r="M741" i="4"/>
  <c r="O741" i="4"/>
  <c r="P741" i="4"/>
  <c r="Q741" i="4"/>
  <c r="C742" i="4"/>
  <c r="D742" i="4"/>
  <c r="E742" i="4"/>
  <c r="G742" i="4"/>
  <c r="H742" i="4"/>
  <c r="I742" i="4"/>
  <c r="K742" i="4"/>
  <c r="L742" i="4"/>
  <c r="M742" i="4"/>
  <c r="O742" i="4"/>
  <c r="P742" i="4"/>
  <c r="Q742" i="4"/>
  <c r="C743" i="4"/>
  <c r="D743" i="4"/>
  <c r="E743" i="4"/>
  <c r="G743" i="4"/>
  <c r="H743" i="4"/>
  <c r="I743" i="4"/>
  <c r="K743" i="4"/>
  <c r="L743" i="4"/>
  <c r="M743" i="4"/>
  <c r="O743" i="4"/>
  <c r="P743" i="4"/>
  <c r="Q743" i="4"/>
  <c r="C744" i="4"/>
  <c r="D744" i="4"/>
  <c r="E744" i="4"/>
  <c r="G744" i="4"/>
  <c r="H744" i="4"/>
  <c r="I744" i="4"/>
  <c r="K744" i="4"/>
  <c r="L744" i="4"/>
  <c r="M744" i="4"/>
  <c r="O744" i="4"/>
  <c r="P744" i="4"/>
  <c r="Q744" i="4"/>
  <c r="C745" i="4"/>
  <c r="D745" i="4"/>
  <c r="E745" i="4"/>
  <c r="G745" i="4"/>
  <c r="H745" i="4"/>
  <c r="I745" i="4"/>
  <c r="K745" i="4"/>
  <c r="L745" i="4"/>
  <c r="M745" i="4"/>
  <c r="O745" i="4"/>
  <c r="P745" i="4"/>
  <c r="Q745" i="4"/>
  <c r="C746" i="4"/>
  <c r="D746" i="4"/>
  <c r="E746" i="4"/>
  <c r="G746" i="4"/>
  <c r="H746" i="4"/>
  <c r="I746" i="4"/>
  <c r="K746" i="4"/>
  <c r="L746" i="4"/>
  <c r="M746" i="4"/>
  <c r="O746" i="4"/>
  <c r="P746" i="4"/>
  <c r="Q746" i="4"/>
  <c r="C747" i="4"/>
  <c r="D747" i="4"/>
  <c r="E747" i="4"/>
  <c r="G747" i="4"/>
  <c r="H747" i="4"/>
  <c r="I747" i="4"/>
  <c r="K747" i="4"/>
  <c r="L747" i="4"/>
  <c r="M747" i="4"/>
  <c r="O747" i="4"/>
  <c r="P747" i="4"/>
  <c r="Q747" i="4"/>
  <c r="C748" i="4"/>
  <c r="D748" i="4"/>
  <c r="E748" i="4"/>
  <c r="G748" i="4"/>
  <c r="H748" i="4"/>
  <c r="I748" i="4"/>
  <c r="K748" i="4"/>
  <c r="L748" i="4"/>
  <c r="M748" i="4"/>
  <c r="O748" i="4"/>
  <c r="P748" i="4"/>
  <c r="Q748" i="4"/>
  <c r="C749" i="4"/>
  <c r="D749" i="4"/>
  <c r="E749" i="4"/>
  <c r="G749" i="4"/>
  <c r="H749" i="4"/>
  <c r="I749" i="4"/>
  <c r="K749" i="4"/>
  <c r="L749" i="4"/>
  <c r="M749" i="4"/>
  <c r="O749" i="4"/>
  <c r="P749" i="4"/>
  <c r="Q749" i="4"/>
  <c r="C750" i="4"/>
  <c r="D750" i="4"/>
  <c r="E750" i="4"/>
  <c r="G750" i="4"/>
  <c r="H750" i="4"/>
  <c r="I750" i="4"/>
  <c r="K750" i="4"/>
  <c r="L750" i="4"/>
  <c r="M750" i="4"/>
  <c r="O750" i="4"/>
  <c r="P750" i="4"/>
  <c r="Q750" i="4"/>
  <c r="C751" i="4"/>
  <c r="D751" i="4"/>
  <c r="E751" i="4"/>
  <c r="G751" i="4"/>
  <c r="H751" i="4"/>
  <c r="I751" i="4"/>
  <c r="K751" i="4"/>
  <c r="L751" i="4"/>
  <c r="M751" i="4"/>
  <c r="O751" i="4"/>
  <c r="P751" i="4"/>
  <c r="Q751" i="4"/>
  <c r="C752" i="4"/>
  <c r="D752" i="4"/>
  <c r="E752" i="4"/>
  <c r="G752" i="4"/>
  <c r="H752" i="4"/>
  <c r="I752" i="4"/>
  <c r="K752" i="4"/>
  <c r="L752" i="4"/>
  <c r="M752" i="4"/>
  <c r="O752" i="4"/>
  <c r="P752" i="4"/>
  <c r="Q752" i="4"/>
  <c r="C753" i="4"/>
  <c r="D753" i="4"/>
  <c r="E753" i="4"/>
  <c r="G753" i="4"/>
  <c r="H753" i="4"/>
  <c r="I753" i="4"/>
  <c r="K753" i="4"/>
  <c r="L753" i="4"/>
  <c r="M753" i="4"/>
  <c r="O753" i="4"/>
  <c r="P753" i="4"/>
  <c r="Q753" i="4"/>
  <c r="C754" i="4"/>
  <c r="D754" i="4"/>
  <c r="E754" i="4"/>
  <c r="G754" i="4"/>
  <c r="H754" i="4"/>
  <c r="I754" i="4"/>
  <c r="K754" i="4"/>
  <c r="L754" i="4"/>
  <c r="M754" i="4"/>
  <c r="O754" i="4"/>
  <c r="P754" i="4"/>
  <c r="Q754" i="4"/>
  <c r="C755" i="4"/>
  <c r="D755" i="4"/>
  <c r="E755" i="4"/>
  <c r="G755" i="4"/>
  <c r="H755" i="4"/>
  <c r="I755" i="4"/>
  <c r="K755" i="4"/>
  <c r="L755" i="4"/>
  <c r="M755" i="4"/>
  <c r="O755" i="4"/>
  <c r="P755" i="4"/>
  <c r="Q755" i="4"/>
  <c r="C756" i="4"/>
  <c r="D756" i="4"/>
  <c r="E756" i="4"/>
  <c r="G756" i="4"/>
  <c r="H756" i="4"/>
  <c r="I756" i="4"/>
  <c r="K756" i="4"/>
  <c r="L756" i="4"/>
  <c r="M756" i="4"/>
  <c r="O756" i="4"/>
  <c r="P756" i="4"/>
  <c r="Q756" i="4"/>
  <c r="C757" i="4"/>
  <c r="D757" i="4"/>
  <c r="E757" i="4"/>
  <c r="G757" i="4"/>
  <c r="H757" i="4"/>
  <c r="I757" i="4"/>
  <c r="K757" i="4"/>
  <c r="L757" i="4"/>
  <c r="M757" i="4"/>
  <c r="O757" i="4"/>
  <c r="P757" i="4"/>
  <c r="Q757" i="4"/>
  <c r="C758" i="4"/>
  <c r="D758" i="4"/>
  <c r="E758" i="4"/>
  <c r="G758" i="4"/>
  <c r="H758" i="4"/>
  <c r="I758" i="4"/>
  <c r="K758" i="4"/>
  <c r="L758" i="4"/>
  <c r="M758" i="4"/>
  <c r="O758" i="4"/>
  <c r="P758" i="4"/>
  <c r="Q758" i="4"/>
  <c r="C759" i="4"/>
  <c r="D759" i="4"/>
  <c r="E759" i="4"/>
  <c r="G759" i="4"/>
  <c r="H759" i="4"/>
  <c r="I759" i="4"/>
  <c r="K759" i="4"/>
  <c r="L759" i="4"/>
  <c r="M759" i="4"/>
  <c r="O759" i="4"/>
  <c r="P759" i="4"/>
  <c r="Q759" i="4"/>
  <c r="C760" i="4"/>
  <c r="D760" i="4"/>
  <c r="E760" i="4"/>
  <c r="G760" i="4"/>
  <c r="H760" i="4"/>
  <c r="I760" i="4"/>
  <c r="K760" i="4"/>
  <c r="L760" i="4"/>
  <c r="M760" i="4"/>
  <c r="O760" i="4"/>
  <c r="P760" i="4"/>
  <c r="Q760" i="4"/>
  <c r="C761" i="4"/>
  <c r="D761" i="4"/>
  <c r="E761" i="4"/>
  <c r="G761" i="4"/>
  <c r="H761" i="4"/>
  <c r="I761" i="4"/>
  <c r="K761" i="4"/>
  <c r="L761" i="4"/>
  <c r="M761" i="4"/>
  <c r="O761" i="4"/>
  <c r="P761" i="4"/>
  <c r="Q761" i="4"/>
  <c r="C762" i="4"/>
  <c r="D762" i="4"/>
  <c r="E762" i="4"/>
  <c r="G762" i="4"/>
  <c r="H762" i="4"/>
  <c r="I762" i="4"/>
  <c r="K762" i="4"/>
  <c r="L762" i="4"/>
  <c r="M762" i="4"/>
  <c r="O762" i="4"/>
  <c r="P762" i="4"/>
  <c r="Q762" i="4"/>
  <c r="C763" i="4"/>
  <c r="D763" i="4"/>
  <c r="E763" i="4"/>
  <c r="G763" i="4"/>
  <c r="H763" i="4"/>
  <c r="I763" i="4"/>
  <c r="K763" i="4"/>
  <c r="L763" i="4"/>
  <c r="M763" i="4"/>
  <c r="O763" i="4"/>
  <c r="P763" i="4"/>
  <c r="Q763" i="4"/>
  <c r="C764" i="4"/>
  <c r="D764" i="4"/>
  <c r="E764" i="4"/>
  <c r="G764" i="4"/>
  <c r="H764" i="4"/>
  <c r="I764" i="4"/>
  <c r="K764" i="4"/>
  <c r="L764" i="4"/>
  <c r="M764" i="4"/>
  <c r="O764" i="4"/>
  <c r="P764" i="4"/>
  <c r="Q764" i="4"/>
  <c r="C765" i="4"/>
  <c r="D765" i="4"/>
  <c r="E765" i="4"/>
  <c r="G765" i="4"/>
  <c r="H765" i="4"/>
  <c r="I765" i="4"/>
  <c r="K765" i="4"/>
  <c r="L765" i="4"/>
  <c r="M765" i="4"/>
  <c r="O765" i="4"/>
  <c r="P765" i="4"/>
  <c r="Q765" i="4"/>
  <c r="C766" i="4"/>
  <c r="D766" i="4"/>
  <c r="E766" i="4"/>
  <c r="G766" i="4"/>
  <c r="H766" i="4"/>
  <c r="I766" i="4"/>
  <c r="K766" i="4"/>
  <c r="L766" i="4"/>
  <c r="M766" i="4"/>
  <c r="O766" i="4"/>
  <c r="P766" i="4"/>
  <c r="Q766" i="4"/>
  <c r="C767" i="4"/>
  <c r="D767" i="4"/>
  <c r="E767" i="4"/>
  <c r="G767" i="4"/>
  <c r="H767" i="4"/>
  <c r="I767" i="4"/>
  <c r="K767" i="4"/>
  <c r="L767" i="4"/>
  <c r="M767" i="4"/>
  <c r="O767" i="4"/>
  <c r="P767" i="4"/>
  <c r="Q767" i="4"/>
  <c r="C768" i="4"/>
  <c r="D768" i="4"/>
  <c r="E768" i="4"/>
  <c r="G768" i="4"/>
  <c r="H768" i="4"/>
  <c r="I768" i="4"/>
  <c r="K768" i="4"/>
  <c r="L768" i="4"/>
  <c r="M768" i="4"/>
  <c r="O768" i="4"/>
  <c r="P768" i="4"/>
  <c r="Q768" i="4"/>
  <c r="C769" i="4"/>
  <c r="D769" i="4"/>
  <c r="E769" i="4"/>
  <c r="G769" i="4"/>
  <c r="H769" i="4"/>
  <c r="I769" i="4"/>
  <c r="K769" i="4"/>
  <c r="L769" i="4"/>
  <c r="M769" i="4"/>
  <c r="O769" i="4"/>
  <c r="P769" i="4"/>
  <c r="Q769" i="4"/>
  <c r="C770" i="4"/>
  <c r="D770" i="4"/>
  <c r="E770" i="4"/>
  <c r="G770" i="4"/>
  <c r="H770" i="4"/>
  <c r="I770" i="4"/>
  <c r="K770" i="4"/>
  <c r="L770" i="4"/>
  <c r="M770" i="4"/>
  <c r="O770" i="4"/>
  <c r="P770" i="4"/>
  <c r="Q770" i="4"/>
  <c r="C771" i="4"/>
  <c r="D771" i="4"/>
  <c r="E771" i="4"/>
  <c r="G771" i="4"/>
  <c r="H771" i="4"/>
  <c r="I771" i="4"/>
  <c r="K771" i="4"/>
  <c r="L771" i="4"/>
  <c r="M771" i="4"/>
  <c r="O771" i="4"/>
  <c r="P771" i="4"/>
  <c r="Q771" i="4"/>
  <c r="C772" i="4"/>
  <c r="D772" i="4"/>
  <c r="E772" i="4"/>
  <c r="G772" i="4"/>
  <c r="H772" i="4"/>
  <c r="I772" i="4"/>
  <c r="K772" i="4"/>
  <c r="L772" i="4"/>
  <c r="M772" i="4"/>
  <c r="O772" i="4"/>
  <c r="P772" i="4"/>
  <c r="Q772" i="4"/>
  <c r="C773" i="4"/>
  <c r="D773" i="4"/>
  <c r="E773" i="4"/>
  <c r="G773" i="4"/>
  <c r="H773" i="4"/>
  <c r="I773" i="4"/>
  <c r="K773" i="4"/>
  <c r="L773" i="4"/>
  <c r="M773" i="4"/>
  <c r="O773" i="4"/>
  <c r="P773" i="4"/>
  <c r="Q773" i="4"/>
  <c r="C774" i="4"/>
  <c r="D774" i="4"/>
  <c r="E774" i="4"/>
  <c r="G774" i="4"/>
  <c r="H774" i="4"/>
  <c r="I774" i="4"/>
  <c r="K774" i="4"/>
  <c r="L774" i="4"/>
  <c r="M774" i="4"/>
  <c r="O774" i="4"/>
  <c r="P774" i="4"/>
  <c r="Q774" i="4"/>
  <c r="C775" i="4"/>
  <c r="D775" i="4"/>
  <c r="E775" i="4"/>
  <c r="G775" i="4"/>
  <c r="H775" i="4"/>
  <c r="I775" i="4"/>
  <c r="K775" i="4"/>
  <c r="L775" i="4"/>
  <c r="M775" i="4"/>
  <c r="O775" i="4"/>
  <c r="P775" i="4"/>
  <c r="Q775" i="4"/>
  <c r="C776" i="4"/>
  <c r="D776" i="4"/>
  <c r="E776" i="4"/>
  <c r="G776" i="4"/>
  <c r="H776" i="4"/>
  <c r="I776" i="4"/>
  <c r="K776" i="4"/>
  <c r="L776" i="4"/>
  <c r="M776" i="4"/>
  <c r="O776" i="4"/>
  <c r="P776" i="4"/>
  <c r="Q776" i="4"/>
  <c r="C777" i="4"/>
  <c r="D777" i="4"/>
  <c r="E777" i="4"/>
  <c r="G777" i="4"/>
  <c r="H777" i="4"/>
  <c r="I777" i="4"/>
  <c r="K777" i="4"/>
  <c r="L777" i="4"/>
  <c r="M777" i="4"/>
  <c r="O777" i="4"/>
  <c r="P777" i="4"/>
  <c r="Q777" i="4"/>
  <c r="C778" i="4"/>
  <c r="D778" i="4"/>
  <c r="E778" i="4"/>
  <c r="G778" i="4"/>
  <c r="H778" i="4"/>
  <c r="I778" i="4"/>
  <c r="K778" i="4"/>
  <c r="L778" i="4"/>
  <c r="M778" i="4"/>
  <c r="O778" i="4"/>
  <c r="P778" i="4"/>
  <c r="Q778" i="4"/>
  <c r="C779" i="4"/>
  <c r="D779" i="4"/>
  <c r="E779" i="4"/>
  <c r="G779" i="4"/>
  <c r="H779" i="4"/>
  <c r="I779" i="4"/>
  <c r="K779" i="4"/>
  <c r="L779" i="4"/>
  <c r="M779" i="4"/>
  <c r="O779" i="4"/>
  <c r="P779" i="4"/>
  <c r="Q779" i="4"/>
  <c r="C780" i="4"/>
  <c r="D780" i="4"/>
  <c r="E780" i="4"/>
  <c r="G780" i="4"/>
  <c r="H780" i="4"/>
  <c r="I780" i="4"/>
  <c r="K780" i="4"/>
  <c r="L780" i="4"/>
  <c r="M780" i="4"/>
  <c r="O780" i="4"/>
  <c r="P780" i="4"/>
  <c r="Q780" i="4"/>
  <c r="C781" i="4"/>
  <c r="D781" i="4"/>
  <c r="E781" i="4"/>
  <c r="G781" i="4"/>
  <c r="H781" i="4"/>
  <c r="I781" i="4"/>
  <c r="K781" i="4"/>
  <c r="L781" i="4"/>
  <c r="M781" i="4"/>
  <c r="O781" i="4"/>
  <c r="P781" i="4"/>
  <c r="Q781" i="4"/>
  <c r="C782" i="4"/>
  <c r="D782" i="4"/>
  <c r="E782" i="4"/>
  <c r="G782" i="4"/>
  <c r="H782" i="4"/>
  <c r="I782" i="4"/>
  <c r="K782" i="4"/>
  <c r="L782" i="4"/>
  <c r="M782" i="4"/>
  <c r="O782" i="4"/>
  <c r="P782" i="4"/>
  <c r="Q782" i="4"/>
  <c r="C783" i="4"/>
  <c r="D783" i="4"/>
  <c r="E783" i="4"/>
  <c r="G783" i="4"/>
  <c r="H783" i="4"/>
  <c r="I783" i="4"/>
  <c r="K783" i="4"/>
  <c r="L783" i="4"/>
  <c r="M783" i="4"/>
  <c r="O783" i="4"/>
  <c r="P783" i="4"/>
  <c r="Q783" i="4"/>
  <c r="C784" i="4"/>
  <c r="D784" i="4"/>
  <c r="E784" i="4"/>
  <c r="G784" i="4"/>
  <c r="H784" i="4"/>
  <c r="I784" i="4"/>
  <c r="K784" i="4"/>
  <c r="L784" i="4"/>
  <c r="M784" i="4"/>
  <c r="O784" i="4"/>
  <c r="P784" i="4"/>
  <c r="Q784" i="4"/>
  <c r="C785" i="4"/>
  <c r="D785" i="4"/>
  <c r="E785" i="4"/>
  <c r="G785" i="4"/>
  <c r="H785" i="4"/>
  <c r="I785" i="4"/>
  <c r="K785" i="4"/>
  <c r="L785" i="4"/>
  <c r="M785" i="4"/>
  <c r="O785" i="4"/>
  <c r="P785" i="4"/>
  <c r="Q785" i="4"/>
  <c r="C786" i="4"/>
  <c r="D786" i="4"/>
  <c r="E786" i="4"/>
  <c r="G786" i="4"/>
  <c r="H786" i="4"/>
  <c r="I786" i="4"/>
  <c r="K786" i="4"/>
  <c r="L786" i="4"/>
  <c r="M786" i="4"/>
  <c r="O786" i="4"/>
  <c r="P786" i="4"/>
  <c r="Q786" i="4"/>
  <c r="C787" i="4"/>
  <c r="D787" i="4"/>
  <c r="E787" i="4"/>
  <c r="G787" i="4"/>
  <c r="H787" i="4"/>
  <c r="I787" i="4"/>
  <c r="K787" i="4"/>
  <c r="L787" i="4"/>
  <c r="M787" i="4"/>
  <c r="O787" i="4"/>
  <c r="P787" i="4"/>
  <c r="Q787" i="4"/>
  <c r="C788" i="4"/>
  <c r="D788" i="4"/>
  <c r="E788" i="4"/>
  <c r="G788" i="4"/>
  <c r="H788" i="4"/>
  <c r="I788" i="4"/>
  <c r="K788" i="4"/>
  <c r="L788" i="4"/>
  <c r="M788" i="4"/>
  <c r="O788" i="4"/>
  <c r="P788" i="4"/>
  <c r="Q788" i="4"/>
  <c r="C789" i="4"/>
  <c r="D789" i="4"/>
  <c r="E789" i="4"/>
  <c r="G789" i="4"/>
  <c r="H789" i="4"/>
  <c r="I789" i="4"/>
  <c r="K789" i="4"/>
  <c r="L789" i="4"/>
  <c r="M789" i="4"/>
  <c r="O789" i="4"/>
  <c r="P789" i="4"/>
  <c r="Q789" i="4"/>
  <c r="C790" i="4"/>
  <c r="D790" i="4"/>
  <c r="E790" i="4"/>
  <c r="G790" i="4"/>
  <c r="H790" i="4"/>
  <c r="I790" i="4"/>
  <c r="K790" i="4"/>
  <c r="L790" i="4"/>
  <c r="M790" i="4"/>
  <c r="O790" i="4"/>
  <c r="P790" i="4"/>
  <c r="Q790" i="4"/>
  <c r="C791" i="4"/>
  <c r="D791" i="4"/>
  <c r="E791" i="4"/>
  <c r="G791" i="4"/>
  <c r="H791" i="4"/>
  <c r="I791" i="4"/>
  <c r="K791" i="4"/>
  <c r="L791" i="4"/>
  <c r="M791" i="4"/>
  <c r="O791" i="4"/>
  <c r="P791" i="4"/>
  <c r="Q791" i="4"/>
  <c r="C792" i="4"/>
  <c r="D792" i="4"/>
  <c r="E792" i="4"/>
  <c r="G792" i="4"/>
  <c r="H792" i="4"/>
  <c r="I792" i="4"/>
  <c r="K792" i="4"/>
  <c r="L792" i="4"/>
  <c r="M792" i="4"/>
  <c r="O792" i="4"/>
  <c r="P792" i="4"/>
  <c r="Q792" i="4"/>
  <c r="C793" i="4"/>
  <c r="D793" i="4"/>
  <c r="E793" i="4"/>
  <c r="G793" i="4"/>
  <c r="H793" i="4"/>
  <c r="I793" i="4"/>
  <c r="K793" i="4"/>
  <c r="L793" i="4"/>
  <c r="M793" i="4"/>
  <c r="O793" i="4"/>
  <c r="P793" i="4"/>
  <c r="Q793" i="4"/>
  <c r="C794" i="4"/>
  <c r="D794" i="4"/>
  <c r="E794" i="4"/>
  <c r="G794" i="4"/>
  <c r="H794" i="4"/>
  <c r="I794" i="4"/>
  <c r="K794" i="4"/>
  <c r="L794" i="4"/>
  <c r="M794" i="4"/>
  <c r="O794" i="4"/>
  <c r="P794" i="4"/>
  <c r="Q794" i="4"/>
  <c r="C795" i="4"/>
  <c r="D795" i="4"/>
  <c r="E795" i="4"/>
  <c r="G795" i="4"/>
  <c r="H795" i="4"/>
  <c r="I795" i="4"/>
  <c r="K795" i="4"/>
  <c r="L795" i="4"/>
  <c r="M795" i="4"/>
  <c r="O795" i="4"/>
  <c r="P795" i="4"/>
  <c r="Q795" i="4"/>
  <c r="C796" i="4"/>
  <c r="D796" i="4"/>
  <c r="E796" i="4"/>
  <c r="G796" i="4"/>
  <c r="H796" i="4"/>
  <c r="I796" i="4"/>
  <c r="K796" i="4"/>
  <c r="L796" i="4"/>
  <c r="M796" i="4"/>
  <c r="O796" i="4"/>
  <c r="P796" i="4"/>
  <c r="Q796" i="4"/>
  <c r="C797" i="4"/>
  <c r="D797" i="4"/>
  <c r="E797" i="4"/>
  <c r="G797" i="4"/>
  <c r="H797" i="4"/>
  <c r="I797" i="4"/>
  <c r="K797" i="4"/>
  <c r="L797" i="4"/>
  <c r="M797" i="4"/>
  <c r="O797" i="4"/>
  <c r="P797" i="4"/>
  <c r="Q797" i="4"/>
  <c r="C798" i="4"/>
  <c r="D798" i="4"/>
  <c r="E798" i="4"/>
  <c r="G798" i="4"/>
  <c r="H798" i="4"/>
  <c r="I798" i="4"/>
  <c r="K798" i="4"/>
  <c r="L798" i="4"/>
  <c r="M798" i="4"/>
  <c r="O798" i="4"/>
  <c r="P798" i="4"/>
  <c r="Q798" i="4"/>
  <c r="C799" i="4"/>
  <c r="D799" i="4"/>
  <c r="E799" i="4"/>
  <c r="G799" i="4"/>
  <c r="H799" i="4"/>
  <c r="I799" i="4"/>
  <c r="K799" i="4"/>
  <c r="L799" i="4"/>
  <c r="M799" i="4"/>
  <c r="O799" i="4"/>
  <c r="P799" i="4"/>
  <c r="Q799" i="4"/>
  <c r="C800" i="4"/>
  <c r="D800" i="4"/>
  <c r="E800" i="4"/>
  <c r="G800" i="4"/>
  <c r="H800" i="4"/>
  <c r="I800" i="4"/>
  <c r="K800" i="4"/>
  <c r="L800" i="4"/>
  <c r="M800" i="4"/>
  <c r="O800" i="4"/>
  <c r="P800" i="4"/>
  <c r="Q800" i="4"/>
  <c r="C801" i="4"/>
  <c r="D801" i="4"/>
  <c r="E801" i="4"/>
  <c r="G801" i="4"/>
  <c r="H801" i="4"/>
  <c r="I801" i="4"/>
  <c r="K801" i="4"/>
  <c r="L801" i="4"/>
  <c r="M801" i="4"/>
  <c r="O801" i="4"/>
  <c r="P801" i="4"/>
  <c r="Q801" i="4"/>
  <c r="C802" i="4"/>
  <c r="D802" i="4"/>
  <c r="E802" i="4"/>
  <c r="G802" i="4"/>
  <c r="H802" i="4"/>
  <c r="I802" i="4"/>
  <c r="K802" i="4"/>
  <c r="L802" i="4"/>
  <c r="M802" i="4"/>
  <c r="O802" i="4"/>
  <c r="P802" i="4"/>
  <c r="Q802" i="4"/>
</calcChain>
</file>

<file path=xl/sharedStrings.xml><?xml version="1.0" encoding="utf-8"?>
<sst xmlns="http://schemas.openxmlformats.org/spreadsheetml/2006/main" count="53" uniqueCount="11">
  <si>
    <t>STD</t>
  </si>
  <si>
    <t>Annualized</t>
  </si>
  <si>
    <t>Normal</t>
  </si>
  <si>
    <t xml:space="preserve">Log </t>
  </si>
  <si>
    <t>20 Day</t>
  </si>
  <si>
    <t>March</t>
  </si>
  <si>
    <t>April</t>
  </si>
  <si>
    <t>Volatility</t>
  </si>
  <si>
    <t>#N/A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</si>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</sst>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2" fillId="0" borderId="0" xfId="0" applyNumberFormat="1" applyFont="1"/>
    <xf numFmtId="14" fontId="2" fillId="0" borderId="0" xfId="0" applyNumberFormat="1" applyFont="1"/>
    <xf numFmtId="43" fontId="0" fillId="0" borderId="0" xfId="1" applyFont="1"/>
    <xf numFmtId="43" fontId="0" fillId="0" borderId="1" xfId="1" applyFont="1" applyBorder="1"/>
    <xf numFmtId="0" fontId="5" fillId="0" borderId="2" xfId="0" applyFont="1" applyBorder="1"/>
    <xf numFmtId="0" fontId="5" fillId="0" borderId="3" xfId="0" applyFont="1" applyBorder="1"/>
    <xf numFmtId="164" fontId="2" fillId="0" borderId="4" xfId="1" applyNumberFormat="1" applyFont="1" applyBorder="1"/>
    <xf numFmtId="0" fontId="5" fillId="0" borderId="0" xfId="0" applyFont="1" applyBorder="1"/>
    <xf numFmtId="164" fontId="5" fillId="0" borderId="0" xfId="0" applyNumberFormat="1" applyFont="1" applyBorder="1"/>
    <xf numFmtId="0" fontId="5" fillId="0" borderId="5" xfId="0" applyFont="1" applyBorder="1"/>
    <xf numFmtId="14" fontId="2" fillId="2" borderId="4" xfId="1" applyNumberFormat="1" applyFont="1" applyFill="1" applyBorder="1"/>
    <xf numFmtId="14" fontId="2" fillId="3" borderId="4" xfId="1" applyNumberFormat="1" applyFont="1" applyFill="1" applyBorder="1"/>
    <xf numFmtId="14" fontId="2" fillId="3" borderId="4" xfId="0" applyNumberFormat="1" applyFont="1" applyFill="1" applyBorder="1"/>
    <xf numFmtId="14" fontId="0" fillId="3" borderId="4" xfId="0" applyNumberFormat="1" applyFill="1" applyBorder="1"/>
    <xf numFmtId="14" fontId="0" fillId="4" borderId="4" xfId="0" applyNumberFormat="1" applyFill="1" applyBorder="1"/>
    <xf numFmtId="14" fontId="0" fillId="5" borderId="4" xfId="0" applyNumberFormat="1" applyFill="1" applyBorder="1"/>
    <xf numFmtId="14" fontId="2" fillId="5" borderId="4" xfId="0" applyNumberFormat="1" applyFont="1" applyFill="1" applyBorder="1"/>
    <xf numFmtId="14" fontId="2" fillId="5" borderId="6" xfId="0" applyNumberFormat="1" applyFont="1" applyFill="1" applyBorder="1"/>
    <xf numFmtId="164" fontId="2" fillId="0" borderId="6" xfId="1" applyNumberFormat="1" applyFont="1" applyBorder="1"/>
    <xf numFmtId="0" fontId="5" fillId="0" borderId="7" xfId="0" applyFont="1" applyBorder="1"/>
    <xf numFmtId="164" fontId="5" fillId="0" borderId="7" xfId="0" applyNumberFormat="1" applyFont="1" applyBorder="1"/>
    <xf numFmtId="0" fontId="5" fillId="0" borderId="8" xfId="0" applyFont="1" applyBorder="1"/>
    <xf numFmtId="43" fontId="3" fillId="2" borderId="0" xfId="1" applyFont="1" applyFill="1" applyBorder="1"/>
    <xf numFmtId="14" fontId="2" fillId="2" borderId="0" xfId="0" applyNumberFormat="1" applyFont="1" applyFill="1" applyBorder="1"/>
    <xf numFmtId="14" fontId="2" fillId="2" borderId="5" xfId="0" applyNumberFormat="1" applyFont="1" applyFill="1" applyBorder="1"/>
    <xf numFmtId="2" fontId="2" fillId="2" borderId="0" xfId="0" applyNumberFormat="1" applyFont="1" applyFill="1" applyBorder="1"/>
    <xf numFmtId="10" fontId="2" fillId="2" borderId="0" xfId="2" applyNumberFormat="1" applyFont="1" applyFill="1" applyBorder="1"/>
    <xf numFmtId="9" fontId="0" fillId="2" borderId="5" xfId="2" applyFont="1" applyFill="1" applyBorder="1"/>
    <xf numFmtId="43" fontId="0" fillId="2" borderId="0" xfId="1" applyFont="1" applyFill="1" applyBorder="1"/>
    <xf numFmtId="43" fontId="0" fillId="3" borderId="0" xfId="1" applyFont="1" applyFill="1" applyBorder="1"/>
    <xf numFmtId="2" fontId="2" fillId="3" borderId="0" xfId="0" applyNumberFormat="1" applyFont="1" applyFill="1" applyBorder="1"/>
    <xf numFmtId="10" fontId="2" fillId="3" borderId="0" xfId="2" applyNumberFormat="1" applyFont="1" applyFill="1" applyBorder="1"/>
    <xf numFmtId="9" fontId="0" fillId="3" borderId="5" xfId="2" applyFont="1" applyFill="1" applyBorder="1"/>
    <xf numFmtId="43" fontId="4" fillId="3" borderId="0" xfId="1" applyFont="1" applyFill="1" applyBorder="1"/>
    <xf numFmtId="43" fontId="0" fillId="4" borderId="0" xfId="1" applyFont="1" applyFill="1" applyBorder="1"/>
    <xf numFmtId="2" fontId="2" fillId="4" borderId="0" xfId="0" applyNumberFormat="1" applyFont="1" applyFill="1" applyBorder="1"/>
    <xf numFmtId="10" fontId="2" fillId="4" borderId="0" xfId="2" applyNumberFormat="1" applyFont="1" applyFill="1" applyBorder="1"/>
    <xf numFmtId="9" fontId="0" fillId="4" borderId="5" xfId="2" applyFont="1" applyFill="1" applyBorder="1"/>
    <xf numFmtId="43" fontId="0" fillId="5" borderId="0" xfId="1" applyFont="1" applyFill="1" applyBorder="1"/>
    <xf numFmtId="2" fontId="2" fillId="5" borderId="0" xfId="0" applyNumberFormat="1" applyFont="1" applyFill="1" applyBorder="1"/>
    <xf numFmtId="10" fontId="2" fillId="5" borderId="0" xfId="2" applyNumberFormat="1" applyFont="1" applyFill="1" applyBorder="1"/>
    <xf numFmtId="9" fontId="0" fillId="5" borderId="5" xfId="2" applyFont="1" applyFill="1" applyBorder="1"/>
    <xf numFmtId="43" fontId="0" fillId="5" borderId="7" xfId="1" applyFont="1" applyFill="1" applyBorder="1"/>
    <xf numFmtId="2" fontId="2" fillId="5" borderId="7" xfId="0" applyNumberFormat="1" applyFont="1" applyFill="1" applyBorder="1"/>
    <xf numFmtId="10" fontId="2" fillId="5" borderId="7" xfId="2" applyNumberFormat="1" applyFont="1" applyFill="1" applyBorder="1"/>
    <xf numFmtId="9" fontId="0" fillId="5" borderId="8" xfId="2" applyFont="1" applyFill="1" applyBorder="1"/>
    <xf numFmtId="43" fontId="3" fillId="3" borderId="0" xfId="1" applyFont="1" applyFill="1" applyBorder="1"/>
    <xf numFmtId="43" fontId="1" fillId="3" borderId="0" xfId="1" applyFill="1" applyBorder="1"/>
    <xf numFmtId="43" fontId="1" fillId="4" borderId="0" xfId="1" applyFill="1" applyBorder="1"/>
    <xf numFmtId="43" fontId="1" fillId="5" borderId="0" xfId="1" applyFill="1" applyBorder="1"/>
    <xf numFmtId="43" fontId="1" fillId="5" borderId="7" xfId="1" applyFill="1" applyBorder="1"/>
    <xf numFmtId="9" fontId="2" fillId="2" borderId="5" xfId="2" applyFont="1" applyFill="1" applyBorder="1"/>
    <xf numFmtId="9" fontId="2" fillId="3" borderId="5" xfId="2" applyFont="1" applyFill="1" applyBorder="1"/>
    <xf numFmtId="9" fontId="2" fillId="4" borderId="5" xfId="2" applyFont="1" applyFill="1" applyBorder="1"/>
    <xf numFmtId="9" fontId="2" fillId="5" borderId="5" xfId="2" applyFont="1" applyFill="1" applyBorder="1"/>
    <xf numFmtId="9" fontId="2" fillId="5" borderId="8" xfId="2" applyFont="1" applyFill="1" applyBorder="1"/>
    <xf numFmtId="0" fontId="0" fillId="6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March 1998 Monthly Vols</a:t>
            </a:r>
          </a:p>
        </c:rich>
      </c:tx>
      <c:layout>
        <c:manualLayout>
          <c:xMode val="edge"/>
          <c:yMode val="edge"/>
          <c:x val="0.29695966692361681"/>
          <c:y val="4.36906623515395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75792982556519"/>
          <c:y val="0.11893569195696869"/>
          <c:w val="0.81704038088714037"/>
          <c:h val="0.53885150233565404"/>
        </c:manualLayout>
      </c:layout>
      <c:lineChart>
        <c:grouping val="standard"/>
        <c:varyColors val="0"/>
        <c:ser>
          <c:idx val="0"/>
          <c:order val="0"/>
          <c:tx>
            <c:v>March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data'!$A$25:$A$31</c:f>
              <c:numCache>
                <c:formatCode>m/d/yyyy</c:formatCode>
                <c:ptCount val="7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</c:numCache>
            </c:numRef>
          </c:cat>
          <c:val>
            <c:numRef>
              <c:f>'vol data'!$E$25:$E$31</c:f>
              <c:numCache>
                <c:formatCode>0%</c:formatCode>
                <c:ptCount val="7"/>
                <c:pt idx="0">
                  <c:v>0.42180111178285501</c:v>
                </c:pt>
                <c:pt idx="1">
                  <c:v>0.42369193375790565</c:v>
                </c:pt>
                <c:pt idx="2">
                  <c:v>0.42778368484995144</c:v>
                </c:pt>
                <c:pt idx="3">
                  <c:v>0.42392767380366525</c:v>
                </c:pt>
                <c:pt idx="4">
                  <c:v>0.42383800759633089</c:v>
                </c:pt>
                <c:pt idx="5">
                  <c:v>0.41706210505139757</c:v>
                </c:pt>
                <c:pt idx="6">
                  <c:v>0.40423802319789137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0-4577-ACB6-D4F5196D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747023"/>
        <c:axId val="1"/>
      </c:lineChart>
      <c:dateAx>
        <c:axId val="201074702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747023"/>
        <c:crosses val="autoZero"/>
        <c:crossBetween val="between"/>
        <c:majorUnit val="0.0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April 2000 Vols</a:t>
            </a:r>
          </a:p>
        </c:rich>
      </c:tx>
      <c:layout>
        <c:manualLayout>
          <c:xMode val="edge"/>
          <c:yMode val="edge"/>
          <c:x val="0.35738285280952509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3261838586427"/>
          <c:y val="0.10651235704349764"/>
          <c:w val="0.80290945855413476"/>
          <c:h val="0.40829736866674093"/>
        </c:manualLayout>
      </c:layout>
      <c:lineChart>
        <c:grouping val="standard"/>
        <c:varyColors val="0"/>
        <c:ser>
          <c:idx val="0"/>
          <c:order val="0"/>
          <c:tx>
            <c:v>April 2000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data'!$A$326:$A$560</c:f>
              <c:numCache>
                <c:formatCode>m/d/yyyy</c:formatCode>
                <c:ptCount val="235"/>
                <c:pt idx="0">
                  <c:v>36280</c:v>
                </c:pt>
                <c:pt idx="1">
                  <c:v>36283</c:v>
                </c:pt>
                <c:pt idx="2">
                  <c:v>36284</c:v>
                </c:pt>
                <c:pt idx="3">
                  <c:v>36285</c:v>
                </c:pt>
                <c:pt idx="4">
                  <c:v>36286</c:v>
                </c:pt>
                <c:pt idx="5">
                  <c:v>36287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36297</c:v>
                </c:pt>
                <c:pt idx="12">
                  <c:v>36298</c:v>
                </c:pt>
                <c:pt idx="13">
                  <c:v>36299</c:v>
                </c:pt>
                <c:pt idx="14">
                  <c:v>36300</c:v>
                </c:pt>
                <c:pt idx="15">
                  <c:v>36301</c:v>
                </c:pt>
                <c:pt idx="16">
                  <c:v>36304</c:v>
                </c:pt>
                <c:pt idx="17">
                  <c:v>36305</c:v>
                </c:pt>
                <c:pt idx="18">
                  <c:v>36306</c:v>
                </c:pt>
                <c:pt idx="19">
                  <c:v>36307</c:v>
                </c:pt>
                <c:pt idx="20">
                  <c:v>36308</c:v>
                </c:pt>
                <c:pt idx="21">
                  <c:v>36311</c:v>
                </c:pt>
                <c:pt idx="22">
                  <c:v>36312</c:v>
                </c:pt>
                <c:pt idx="23">
                  <c:v>36313</c:v>
                </c:pt>
                <c:pt idx="24">
                  <c:v>36314</c:v>
                </c:pt>
                <c:pt idx="25">
                  <c:v>36315</c:v>
                </c:pt>
                <c:pt idx="26">
                  <c:v>36318</c:v>
                </c:pt>
                <c:pt idx="27">
                  <c:v>36319</c:v>
                </c:pt>
                <c:pt idx="28">
                  <c:v>36320</c:v>
                </c:pt>
                <c:pt idx="29">
                  <c:v>36321</c:v>
                </c:pt>
                <c:pt idx="30">
                  <c:v>36322</c:v>
                </c:pt>
                <c:pt idx="31">
                  <c:v>36325</c:v>
                </c:pt>
                <c:pt idx="32">
                  <c:v>36326</c:v>
                </c:pt>
                <c:pt idx="33">
                  <c:v>36327</c:v>
                </c:pt>
                <c:pt idx="34">
                  <c:v>36328</c:v>
                </c:pt>
                <c:pt idx="35">
                  <c:v>36329</c:v>
                </c:pt>
                <c:pt idx="36">
                  <c:v>36332</c:v>
                </c:pt>
                <c:pt idx="37">
                  <c:v>36333</c:v>
                </c:pt>
                <c:pt idx="38">
                  <c:v>36334</c:v>
                </c:pt>
                <c:pt idx="39">
                  <c:v>36335</c:v>
                </c:pt>
                <c:pt idx="40">
                  <c:v>36336</c:v>
                </c:pt>
                <c:pt idx="41">
                  <c:v>36339</c:v>
                </c:pt>
                <c:pt idx="42">
                  <c:v>36340</c:v>
                </c:pt>
                <c:pt idx="43">
                  <c:v>36341</c:v>
                </c:pt>
                <c:pt idx="44">
                  <c:v>36342</c:v>
                </c:pt>
                <c:pt idx="45">
                  <c:v>36343</c:v>
                </c:pt>
                <c:pt idx="46">
                  <c:v>36347</c:v>
                </c:pt>
                <c:pt idx="47">
                  <c:v>36348</c:v>
                </c:pt>
                <c:pt idx="48">
                  <c:v>36349</c:v>
                </c:pt>
                <c:pt idx="49">
                  <c:v>36350</c:v>
                </c:pt>
                <c:pt idx="50">
                  <c:v>36353</c:v>
                </c:pt>
                <c:pt idx="51">
                  <c:v>36354</c:v>
                </c:pt>
                <c:pt idx="52">
                  <c:v>36355</c:v>
                </c:pt>
                <c:pt idx="53">
                  <c:v>36356</c:v>
                </c:pt>
                <c:pt idx="54">
                  <c:v>36357</c:v>
                </c:pt>
                <c:pt idx="55">
                  <c:v>36360</c:v>
                </c:pt>
                <c:pt idx="56">
                  <c:v>36361</c:v>
                </c:pt>
                <c:pt idx="57">
                  <c:v>36362</c:v>
                </c:pt>
                <c:pt idx="58">
                  <c:v>36363</c:v>
                </c:pt>
                <c:pt idx="59">
                  <c:v>36364</c:v>
                </c:pt>
                <c:pt idx="60">
                  <c:v>36367</c:v>
                </c:pt>
                <c:pt idx="61">
                  <c:v>36368</c:v>
                </c:pt>
                <c:pt idx="62">
                  <c:v>36369</c:v>
                </c:pt>
                <c:pt idx="63">
                  <c:v>36370</c:v>
                </c:pt>
                <c:pt idx="64">
                  <c:v>36371</c:v>
                </c:pt>
                <c:pt idx="65">
                  <c:v>36374</c:v>
                </c:pt>
                <c:pt idx="66">
                  <c:v>36375</c:v>
                </c:pt>
                <c:pt idx="67">
                  <c:v>36376</c:v>
                </c:pt>
                <c:pt idx="68">
                  <c:v>36377</c:v>
                </c:pt>
                <c:pt idx="69">
                  <c:v>36378</c:v>
                </c:pt>
                <c:pt idx="70">
                  <c:v>36381</c:v>
                </c:pt>
                <c:pt idx="71">
                  <c:v>36382</c:v>
                </c:pt>
                <c:pt idx="72">
                  <c:v>36383</c:v>
                </c:pt>
                <c:pt idx="73">
                  <c:v>36384</c:v>
                </c:pt>
                <c:pt idx="74">
                  <c:v>36385</c:v>
                </c:pt>
                <c:pt idx="75">
                  <c:v>36388</c:v>
                </c:pt>
                <c:pt idx="76">
                  <c:v>36389</c:v>
                </c:pt>
                <c:pt idx="77">
                  <c:v>36390</c:v>
                </c:pt>
                <c:pt idx="78">
                  <c:v>36391</c:v>
                </c:pt>
                <c:pt idx="79">
                  <c:v>36392</c:v>
                </c:pt>
                <c:pt idx="80">
                  <c:v>36395</c:v>
                </c:pt>
                <c:pt idx="81">
                  <c:v>36396</c:v>
                </c:pt>
                <c:pt idx="82">
                  <c:v>36397</c:v>
                </c:pt>
                <c:pt idx="83">
                  <c:v>36398</c:v>
                </c:pt>
                <c:pt idx="84">
                  <c:v>36399</c:v>
                </c:pt>
                <c:pt idx="85">
                  <c:v>36402</c:v>
                </c:pt>
                <c:pt idx="86">
                  <c:v>36403</c:v>
                </c:pt>
                <c:pt idx="87">
                  <c:v>36404</c:v>
                </c:pt>
                <c:pt idx="88">
                  <c:v>36405</c:v>
                </c:pt>
                <c:pt idx="89">
                  <c:v>36406</c:v>
                </c:pt>
                <c:pt idx="90">
                  <c:v>36410</c:v>
                </c:pt>
                <c:pt idx="91">
                  <c:v>36411</c:v>
                </c:pt>
                <c:pt idx="92">
                  <c:v>36412</c:v>
                </c:pt>
                <c:pt idx="93">
                  <c:v>36413</c:v>
                </c:pt>
                <c:pt idx="94">
                  <c:v>36416</c:v>
                </c:pt>
                <c:pt idx="95">
                  <c:v>36417</c:v>
                </c:pt>
                <c:pt idx="96">
                  <c:v>36418</c:v>
                </c:pt>
                <c:pt idx="97">
                  <c:v>36419</c:v>
                </c:pt>
                <c:pt idx="98">
                  <c:v>36420</c:v>
                </c:pt>
                <c:pt idx="99">
                  <c:v>36423</c:v>
                </c:pt>
                <c:pt idx="100">
                  <c:v>36424</c:v>
                </c:pt>
                <c:pt idx="101">
                  <c:v>36425</c:v>
                </c:pt>
                <c:pt idx="102">
                  <c:v>36426</c:v>
                </c:pt>
                <c:pt idx="103">
                  <c:v>36427</c:v>
                </c:pt>
                <c:pt idx="104">
                  <c:v>36430</c:v>
                </c:pt>
                <c:pt idx="105">
                  <c:v>36431</c:v>
                </c:pt>
                <c:pt idx="106">
                  <c:v>36432</c:v>
                </c:pt>
                <c:pt idx="107">
                  <c:v>36433</c:v>
                </c:pt>
                <c:pt idx="108">
                  <c:v>36434</c:v>
                </c:pt>
                <c:pt idx="109">
                  <c:v>36437</c:v>
                </c:pt>
                <c:pt idx="110">
                  <c:v>36438</c:v>
                </c:pt>
                <c:pt idx="111">
                  <c:v>36439</c:v>
                </c:pt>
                <c:pt idx="112">
                  <c:v>36440</c:v>
                </c:pt>
                <c:pt idx="113">
                  <c:v>36441</c:v>
                </c:pt>
                <c:pt idx="114">
                  <c:v>36444</c:v>
                </c:pt>
                <c:pt idx="115">
                  <c:v>36445</c:v>
                </c:pt>
                <c:pt idx="116">
                  <c:v>36446</c:v>
                </c:pt>
                <c:pt idx="117">
                  <c:v>36447</c:v>
                </c:pt>
                <c:pt idx="118">
                  <c:v>36448</c:v>
                </c:pt>
                <c:pt idx="119">
                  <c:v>36451</c:v>
                </c:pt>
                <c:pt idx="120">
                  <c:v>36452</c:v>
                </c:pt>
                <c:pt idx="121">
                  <c:v>36453</c:v>
                </c:pt>
                <c:pt idx="122">
                  <c:v>36454</c:v>
                </c:pt>
                <c:pt idx="123">
                  <c:v>36455</c:v>
                </c:pt>
                <c:pt idx="124">
                  <c:v>36458</c:v>
                </c:pt>
                <c:pt idx="125">
                  <c:v>36459</c:v>
                </c:pt>
                <c:pt idx="126">
                  <c:v>36460</c:v>
                </c:pt>
                <c:pt idx="127">
                  <c:v>36461</c:v>
                </c:pt>
                <c:pt idx="128">
                  <c:v>36462</c:v>
                </c:pt>
                <c:pt idx="129">
                  <c:v>36465</c:v>
                </c:pt>
                <c:pt idx="130">
                  <c:v>36466</c:v>
                </c:pt>
                <c:pt idx="131">
                  <c:v>36466</c:v>
                </c:pt>
                <c:pt idx="132">
                  <c:v>36467</c:v>
                </c:pt>
                <c:pt idx="133">
                  <c:v>36468</c:v>
                </c:pt>
                <c:pt idx="134">
                  <c:v>36469</c:v>
                </c:pt>
                <c:pt idx="135">
                  <c:v>36472</c:v>
                </c:pt>
                <c:pt idx="136">
                  <c:v>36473</c:v>
                </c:pt>
                <c:pt idx="137">
                  <c:v>36474</c:v>
                </c:pt>
                <c:pt idx="138">
                  <c:v>36475</c:v>
                </c:pt>
                <c:pt idx="139">
                  <c:v>36476</c:v>
                </c:pt>
                <c:pt idx="140">
                  <c:v>36479</c:v>
                </c:pt>
                <c:pt idx="141">
                  <c:v>36480</c:v>
                </c:pt>
                <c:pt idx="142">
                  <c:v>36481</c:v>
                </c:pt>
                <c:pt idx="143">
                  <c:v>36482</c:v>
                </c:pt>
                <c:pt idx="144">
                  <c:v>36483</c:v>
                </c:pt>
                <c:pt idx="145">
                  <c:v>36486</c:v>
                </c:pt>
                <c:pt idx="146">
                  <c:v>36487</c:v>
                </c:pt>
                <c:pt idx="147">
                  <c:v>36488</c:v>
                </c:pt>
                <c:pt idx="148">
                  <c:v>36493</c:v>
                </c:pt>
                <c:pt idx="149">
                  <c:v>36494</c:v>
                </c:pt>
                <c:pt idx="150">
                  <c:v>36495</c:v>
                </c:pt>
                <c:pt idx="151">
                  <c:v>36496</c:v>
                </c:pt>
                <c:pt idx="152">
                  <c:v>36497</c:v>
                </c:pt>
                <c:pt idx="153">
                  <c:v>36500</c:v>
                </c:pt>
                <c:pt idx="154">
                  <c:v>36501</c:v>
                </c:pt>
                <c:pt idx="155">
                  <c:v>36502</c:v>
                </c:pt>
                <c:pt idx="156">
                  <c:v>36503</c:v>
                </c:pt>
                <c:pt idx="157">
                  <c:v>36504</c:v>
                </c:pt>
                <c:pt idx="158">
                  <c:v>36507</c:v>
                </c:pt>
                <c:pt idx="159">
                  <c:v>36508</c:v>
                </c:pt>
                <c:pt idx="160">
                  <c:v>36509</c:v>
                </c:pt>
                <c:pt idx="161">
                  <c:v>36510</c:v>
                </c:pt>
                <c:pt idx="162">
                  <c:v>36511</c:v>
                </c:pt>
                <c:pt idx="163">
                  <c:v>36514</c:v>
                </c:pt>
                <c:pt idx="164">
                  <c:v>36515</c:v>
                </c:pt>
                <c:pt idx="165">
                  <c:v>36516</c:v>
                </c:pt>
                <c:pt idx="166">
                  <c:v>36517</c:v>
                </c:pt>
                <c:pt idx="167">
                  <c:v>36521</c:v>
                </c:pt>
                <c:pt idx="168">
                  <c:v>36522</c:v>
                </c:pt>
                <c:pt idx="169">
                  <c:v>36523</c:v>
                </c:pt>
                <c:pt idx="170">
                  <c:v>36524</c:v>
                </c:pt>
                <c:pt idx="171">
                  <c:v>36525</c:v>
                </c:pt>
                <c:pt idx="172">
                  <c:v>36528</c:v>
                </c:pt>
                <c:pt idx="173">
                  <c:v>36529</c:v>
                </c:pt>
                <c:pt idx="174">
                  <c:v>36530</c:v>
                </c:pt>
                <c:pt idx="175">
                  <c:v>36531</c:v>
                </c:pt>
                <c:pt idx="176">
                  <c:v>36532</c:v>
                </c:pt>
                <c:pt idx="177">
                  <c:v>36535</c:v>
                </c:pt>
                <c:pt idx="178">
                  <c:v>36536</c:v>
                </c:pt>
                <c:pt idx="179">
                  <c:v>36537</c:v>
                </c:pt>
                <c:pt idx="180">
                  <c:v>36538</c:v>
                </c:pt>
                <c:pt idx="181">
                  <c:v>36539</c:v>
                </c:pt>
                <c:pt idx="182">
                  <c:v>36542</c:v>
                </c:pt>
                <c:pt idx="183">
                  <c:v>36543</c:v>
                </c:pt>
                <c:pt idx="184">
                  <c:v>36544</c:v>
                </c:pt>
                <c:pt idx="185">
                  <c:v>36545</c:v>
                </c:pt>
                <c:pt idx="186">
                  <c:v>36546</c:v>
                </c:pt>
                <c:pt idx="187">
                  <c:v>36549</c:v>
                </c:pt>
                <c:pt idx="188">
                  <c:v>36550</c:v>
                </c:pt>
                <c:pt idx="189">
                  <c:v>36551</c:v>
                </c:pt>
                <c:pt idx="190">
                  <c:v>36552</c:v>
                </c:pt>
                <c:pt idx="191">
                  <c:v>36553</c:v>
                </c:pt>
                <c:pt idx="192">
                  <c:v>36556</c:v>
                </c:pt>
                <c:pt idx="193">
                  <c:v>36557</c:v>
                </c:pt>
                <c:pt idx="194">
                  <c:v>36558</c:v>
                </c:pt>
                <c:pt idx="195">
                  <c:v>36559</c:v>
                </c:pt>
                <c:pt idx="196">
                  <c:v>36560</c:v>
                </c:pt>
                <c:pt idx="197">
                  <c:v>36563</c:v>
                </c:pt>
                <c:pt idx="198">
                  <c:v>36564</c:v>
                </c:pt>
                <c:pt idx="199">
                  <c:v>36565</c:v>
                </c:pt>
                <c:pt idx="200">
                  <c:v>36566</c:v>
                </c:pt>
                <c:pt idx="201">
                  <c:v>36567</c:v>
                </c:pt>
                <c:pt idx="202">
                  <c:v>36570</c:v>
                </c:pt>
                <c:pt idx="203">
                  <c:v>36571</c:v>
                </c:pt>
                <c:pt idx="204">
                  <c:v>36572</c:v>
                </c:pt>
                <c:pt idx="205">
                  <c:v>36573</c:v>
                </c:pt>
                <c:pt idx="206">
                  <c:v>36574</c:v>
                </c:pt>
                <c:pt idx="207">
                  <c:v>36578</c:v>
                </c:pt>
                <c:pt idx="208">
                  <c:v>36579</c:v>
                </c:pt>
                <c:pt idx="209">
                  <c:v>36580</c:v>
                </c:pt>
                <c:pt idx="210">
                  <c:v>36581</c:v>
                </c:pt>
                <c:pt idx="211">
                  <c:v>36584</c:v>
                </c:pt>
                <c:pt idx="212">
                  <c:v>36585</c:v>
                </c:pt>
                <c:pt idx="213">
                  <c:v>36586</c:v>
                </c:pt>
                <c:pt idx="214">
                  <c:v>36587</c:v>
                </c:pt>
                <c:pt idx="215">
                  <c:v>36588</c:v>
                </c:pt>
                <c:pt idx="216">
                  <c:v>36591</c:v>
                </c:pt>
                <c:pt idx="217">
                  <c:v>36592</c:v>
                </c:pt>
                <c:pt idx="218">
                  <c:v>36593</c:v>
                </c:pt>
                <c:pt idx="219">
                  <c:v>36594</c:v>
                </c:pt>
                <c:pt idx="220">
                  <c:v>36595</c:v>
                </c:pt>
                <c:pt idx="221">
                  <c:v>36598</c:v>
                </c:pt>
                <c:pt idx="222">
                  <c:v>36599</c:v>
                </c:pt>
                <c:pt idx="223">
                  <c:v>36600</c:v>
                </c:pt>
                <c:pt idx="224">
                  <c:v>36601</c:v>
                </c:pt>
                <c:pt idx="225">
                  <c:v>36602</c:v>
                </c:pt>
                <c:pt idx="226">
                  <c:v>36605</c:v>
                </c:pt>
                <c:pt idx="227">
                  <c:v>36606</c:v>
                </c:pt>
                <c:pt idx="228">
                  <c:v>36607</c:v>
                </c:pt>
                <c:pt idx="229">
                  <c:v>36608</c:v>
                </c:pt>
                <c:pt idx="230">
                  <c:v>36609</c:v>
                </c:pt>
                <c:pt idx="231">
                  <c:v>36612</c:v>
                </c:pt>
                <c:pt idx="232">
                  <c:v>36613</c:v>
                </c:pt>
                <c:pt idx="233">
                  <c:v>36614</c:v>
                </c:pt>
                <c:pt idx="234">
                  <c:v>36615</c:v>
                </c:pt>
              </c:numCache>
            </c:numRef>
          </c:cat>
          <c:val>
            <c:numRef>
              <c:f>'vol data'!$I$326:$I$560</c:f>
              <c:numCache>
                <c:formatCode>0%</c:formatCode>
                <c:ptCount val="235"/>
                <c:pt idx="0">
                  <c:v>0.17469788565877048</c:v>
                </c:pt>
                <c:pt idx="1">
                  <c:v>0.17469788565877048</c:v>
                </c:pt>
                <c:pt idx="2">
                  <c:v>0.17469788565877048</c:v>
                </c:pt>
                <c:pt idx="3">
                  <c:v>0.17469788565877048</c:v>
                </c:pt>
                <c:pt idx="4">
                  <c:v>0.17469788565877048</c:v>
                </c:pt>
                <c:pt idx="5">
                  <c:v>0.17469788565877048</c:v>
                </c:pt>
                <c:pt idx="6">
                  <c:v>0.17532102731146271</c:v>
                </c:pt>
                <c:pt idx="7">
                  <c:v>0.17532102731146271</c:v>
                </c:pt>
                <c:pt idx="8">
                  <c:v>0.17532102731146271</c:v>
                </c:pt>
                <c:pt idx="9">
                  <c:v>0.17532102731146271</c:v>
                </c:pt>
                <c:pt idx="10">
                  <c:v>9.3211972960341144E-2</c:v>
                </c:pt>
                <c:pt idx="11">
                  <c:v>9.3211972960341144E-2</c:v>
                </c:pt>
                <c:pt idx="12">
                  <c:v>9.3211972960341144E-2</c:v>
                </c:pt>
                <c:pt idx="13">
                  <c:v>8.823101011276209E-2</c:v>
                </c:pt>
                <c:pt idx="14">
                  <c:v>8.5726463915584875E-2</c:v>
                </c:pt>
                <c:pt idx="15">
                  <c:v>7.9801596600550237E-2</c:v>
                </c:pt>
                <c:pt idx="16">
                  <c:v>7.9801596600550237E-2</c:v>
                </c:pt>
                <c:pt idx="17">
                  <c:v>7.9801596600550237E-2</c:v>
                </c:pt>
                <c:pt idx="18">
                  <c:v>7.9801596600550237E-2</c:v>
                </c:pt>
                <c:pt idx="19">
                  <c:v>7.9801596600550237E-2</c:v>
                </c:pt>
                <c:pt idx="20">
                  <c:v>7.9801596600550237E-2</c:v>
                </c:pt>
                <c:pt idx="21">
                  <c:v>7.9801596600550237E-2</c:v>
                </c:pt>
                <c:pt idx="22">
                  <c:v>7.9801596600550237E-2</c:v>
                </c:pt>
                <c:pt idx="23">
                  <c:v>7.9801596600550237E-2</c:v>
                </c:pt>
                <c:pt idx="24">
                  <c:v>7.9801596600550237E-2</c:v>
                </c:pt>
                <c:pt idx="25">
                  <c:v>7.9801596600550237E-2</c:v>
                </c:pt>
                <c:pt idx="26">
                  <c:v>7.9801596600550237E-2</c:v>
                </c:pt>
                <c:pt idx="27">
                  <c:v>7.2635706480686457E-2</c:v>
                </c:pt>
                <c:pt idx="28">
                  <c:v>7.2635706480686457E-2</c:v>
                </c:pt>
                <c:pt idx="29">
                  <c:v>7.2635706480686457E-2</c:v>
                </c:pt>
                <c:pt idx="30">
                  <c:v>7.2635706480686457E-2</c:v>
                </c:pt>
                <c:pt idx="31">
                  <c:v>7.2635706480686457E-2</c:v>
                </c:pt>
                <c:pt idx="32">
                  <c:v>7.9344708377968268E-2</c:v>
                </c:pt>
                <c:pt idx="33">
                  <c:v>7.9344708377968268E-2</c:v>
                </c:pt>
                <c:pt idx="34">
                  <c:v>7.9344708377968268E-2</c:v>
                </c:pt>
                <c:pt idx="35">
                  <c:v>3.5769407455677159E-2</c:v>
                </c:pt>
                <c:pt idx="36">
                  <c:v>3.5769407455677159E-2</c:v>
                </c:pt>
                <c:pt idx="37">
                  <c:v>3.5769407455677159E-2</c:v>
                </c:pt>
                <c:pt idx="38">
                  <c:v>3.5769407455677159E-2</c:v>
                </c:pt>
                <c:pt idx="39">
                  <c:v>3.5769407455677159E-2</c:v>
                </c:pt>
                <c:pt idx="40">
                  <c:v>3.5769407455677159E-2</c:v>
                </c:pt>
                <c:pt idx="41">
                  <c:v>3.5769407455677159E-2</c:v>
                </c:pt>
                <c:pt idx="42">
                  <c:v>3.5769407455677159E-2</c:v>
                </c:pt>
                <c:pt idx="43">
                  <c:v>3.5769407455677159E-2</c:v>
                </c:pt>
                <c:pt idx="44">
                  <c:v>3.5769407455677159E-2</c:v>
                </c:pt>
                <c:pt idx="45">
                  <c:v>3.5769407455677159E-2</c:v>
                </c:pt>
                <c:pt idx="46">
                  <c:v>3.5769407455677159E-2</c:v>
                </c:pt>
                <c:pt idx="47">
                  <c:v>5.1834795942817369E-2</c:v>
                </c:pt>
                <c:pt idx="48">
                  <c:v>5.1834795942817369E-2</c:v>
                </c:pt>
                <c:pt idx="49">
                  <c:v>5.1834795942817369E-2</c:v>
                </c:pt>
                <c:pt idx="50">
                  <c:v>5.1834795942817369E-2</c:v>
                </c:pt>
                <c:pt idx="51">
                  <c:v>8.9234477229275022E-2</c:v>
                </c:pt>
                <c:pt idx="52">
                  <c:v>8.9234477229275022E-2</c:v>
                </c:pt>
                <c:pt idx="53">
                  <c:v>7.9344708377968476E-2</c:v>
                </c:pt>
                <c:pt idx="54">
                  <c:v>7.9344708377968476E-2</c:v>
                </c:pt>
                <c:pt idx="55">
                  <c:v>7.9344708377968476E-2</c:v>
                </c:pt>
                <c:pt idx="56">
                  <c:v>8.9575530460580255E-2</c:v>
                </c:pt>
                <c:pt idx="57">
                  <c:v>8.9575530460580255E-2</c:v>
                </c:pt>
                <c:pt idx="58">
                  <c:v>8.9575530460580255E-2</c:v>
                </c:pt>
                <c:pt idx="59">
                  <c:v>8.9575530460580255E-2</c:v>
                </c:pt>
                <c:pt idx="60">
                  <c:v>9.7924140728328279E-2</c:v>
                </c:pt>
                <c:pt idx="61">
                  <c:v>9.7924140728328279E-2</c:v>
                </c:pt>
                <c:pt idx="62">
                  <c:v>9.7924140728328279E-2</c:v>
                </c:pt>
                <c:pt idx="63">
                  <c:v>9.7924140728328279E-2</c:v>
                </c:pt>
                <c:pt idx="64">
                  <c:v>9.7924140728328279E-2</c:v>
                </c:pt>
                <c:pt idx="65">
                  <c:v>9.7924140728328279E-2</c:v>
                </c:pt>
                <c:pt idx="66">
                  <c:v>9.7924140728328279E-2</c:v>
                </c:pt>
                <c:pt idx="67">
                  <c:v>9.7924140728328279E-2</c:v>
                </c:pt>
                <c:pt idx="68">
                  <c:v>9.1157483662347771E-2</c:v>
                </c:pt>
                <c:pt idx="69">
                  <c:v>9.1157483662347771E-2</c:v>
                </c:pt>
                <c:pt idx="70">
                  <c:v>9.1157483662347771E-2</c:v>
                </c:pt>
                <c:pt idx="71">
                  <c:v>9.1157483662347771E-2</c:v>
                </c:pt>
                <c:pt idx="72">
                  <c:v>5.1067177394752104E-2</c:v>
                </c:pt>
                <c:pt idx="73">
                  <c:v>5.1067172741647286E-2</c:v>
                </c:pt>
                <c:pt idx="74">
                  <c:v>5.1067172741647286E-2</c:v>
                </c:pt>
                <c:pt idx="75">
                  <c:v>5.1067172741647286E-2</c:v>
                </c:pt>
                <c:pt idx="76">
                  <c:v>5.1067172741647286E-2</c:v>
                </c:pt>
                <c:pt idx="77">
                  <c:v>3.8205456243762398E-2</c:v>
                </c:pt>
                <c:pt idx="78">
                  <c:v>3.8205456243762398E-2</c:v>
                </c:pt>
                <c:pt idx="79">
                  <c:v>3.8205456243762398E-2</c:v>
                </c:pt>
                <c:pt idx="80">
                  <c:v>3.8205456243762398E-2</c:v>
                </c:pt>
                <c:pt idx="81">
                  <c:v>1.4350928341928984E-2</c:v>
                </c:pt>
                <c:pt idx="82">
                  <c:v>1.4350928341928984E-2</c:v>
                </c:pt>
                <c:pt idx="83">
                  <c:v>1.4350928341928984E-2</c:v>
                </c:pt>
                <c:pt idx="84">
                  <c:v>1.4350928341928984E-2</c:v>
                </c:pt>
                <c:pt idx="85">
                  <c:v>1.4350928341928984E-2</c:v>
                </c:pt>
                <c:pt idx="86">
                  <c:v>1.4350928341928984E-2</c:v>
                </c:pt>
                <c:pt idx="87">
                  <c:v>1.4350928341928984E-2</c:v>
                </c:pt>
                <c:pt idx="88">
                  <c:v>1.4350928341928984E-2</c:v>
                </c:pt>
                <c:pt idx="89">
                  <c:v>1.4350928341928984E-2</c:v>
                </c:pt>
                <c:pt idx="90">
                  <c:v>1.4350928341928984E-2</c:v>
                </c:pt>
                <c:pt idx="91">
                  <c:v>1.4350928341928984E-2</c:v>
                </c:pt>
                <c:pt idx="92">
                  <c:v>1.4350928341928984E-2</c:v>
                </c:pt>
                <c:pt idx="93">
                  <c:v>5.4634232926350283E-8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2.1418476054334903E-2</c:v>
                </c:pt>
                <c:pt idx="99">
                  <c:v>2.1418478769724962E-2</c:v>
                </c:pt>
                <c:pt idx="100">
                  <c:v>2.1418478769724962E-2</c:v>
                </c:pt>
                <c:pt idx="101">
                  <c:v>2.1418478769724962E-2</c:v>
                </c:pt>
                <c:pt idx="102">
                  <c:v>2.1418478769724962E-2</c:v>
                </c:pt>
                <c:pt idx="103">
                  <c:v>2.1418478769724962E-2</c:v>
                </c:pt>
                <c:pt idx="104">
                  <c:v>5.553468586452967E-2</c:v>
                </c:pt>
                <c:pt idx="105">
                  <c:v>5.5534684438393968E-2</c:v>
                </c:pt>
                <c:pt idx="106">
                  <c:v>5.5534684438393968E-2</c:v>
                </c:pt>
                <c:pt idx="107">
                  <c:v>7.4351394515815919E-2</c:v>
                </c:pt>
                <c:pt idx="108">
                  <c:v>8.1311366359067924E-2</c:v>
                </c:pt>
                <c:pt idx="109">
                  <c:v>8.1311369799668021E-2</c:v>
                </c:pt>
                <c:pt idx="110">
                  <c:v>8.8089375657508087E-2</c:v>
                </c:pt>
                <c:pt idx="111">
                  <c:v>8.8089375657508087E-2</c:v>
                </c:pt>
                <c:pt idx="112">
                  <c:v>8.8089375657508087E-2</c:v>
                </c:pt>
                <c:pt idx="113">
                  <c:v>8.8089375657508087E-2</c:v>
                </c:pt>
                <c:pt idx="114">
                  <c:v>9.7003850561585378E-2</c:v>
                </c:pt>
                <c:pt idx="115">
                  <c:v>9.8453534466082418E-2</c:v>
                </c:pt>
                <c:pt idx="116">
                  <c:v>9.8453535474732942E-2</c:v>
                </c:pt>
                <c:pt idx="117">
                  <c:v>9.9252677329396785E-2</c:v>
                </c:pt>
                <c:pt idx="118">
                  <c:v>9.9252675920116107E-2</c:v>
                </c:pt>
                <c:pt idx="119">
                  <c:v>9.6116280612060137E-2</c:v>
                </c:pt>
                <c:pt idx="120">
                  <c:v>9.6116282643302478E-2</c:v>
                </c:pt>
                <c:pt idx="121">
                  <c:v>9.6116282643302478E-2</c:v>
                </c:pt>
                <c:pt idx="122">
                  <c:v>9.7738127938820099E-2</c:v>
                </c:pt>
                <c:pt idx="123">
                  <c:v>9.7738129559566969E-2</c:v>
                </c:pt>
                <c:pt idx="124">
                  <c:v>9.7738129559566969E-2</c:v>
                </c:pt>
                <c:pt idx="125">
                  <c:v>8.4089994026075338E-2</c:v>
                </c:pt>
                <c:pt idx="126">
                  <c:v>8.408999426271381E-2</c:v>
                </c:pt>
                <c:pt idx="127">
                  <c:v>8.408999426271381E-2</c:v>
                </c:pt>
                <c:pt idx="128">
                  <c:v>6.7319633244706786E-2</c:v>
                </c:pt>
                <c:pt idx="129">
                  <c:v>7.0805269600658832E-2</c:v>
                </c:pt>
                <c:pt idx="130">
                  <c:v>7.0805266743705478E-2</c:v>
                </c:pt>
                <c:pt idx="131">
                  <c:v>6.0670468269493773E-2</c:v>
                </c:pt>
                <c:pt idx="132">
                  <c:v>6.4564409433079034E-2</c:v>
                </c:pt>
                <c:pt idx="133">
                  <c:v>6.8592918961769125E-2</c:v>
                </c:pt>
                <c:pt idx="134">
                  <c:v>6.8985141779150203E-2</c:v>
                </c:pt>
                <c:pt idx="135">
                  <c:v>6.3318602356082193E-2</c:v>
                </c:pt>
                <c:pt idx="136">
                  <c:v>6.1576220199230057E-2</c:v>
                </c:pt>
                <c:pt idx="137">
                  <c:v>6.1537685072644753E-2</c:v>
                </c:pt>
                <c:pt idx="138">
                  <c:v>6.1581885167564618E-2</c:v>
                </c:pt>
                <c:pt idx="139">
                  <c:v>6.1581882088041322E-2</c:v>
                </c:pt>
                <c:pt idx="140">
                  <c:v>6.1581882088041322E-2</c:v>
                </c:pt>
                <c:pt idx="141">
                  <c:v>7.02142128303897E-2</c:v>
                </c:pt>
                <c:pt idx="142">
                  <c:v>7.02142128303897E-2</c:v>
                </c:pt>
                <c:pt idx="143">
                  <c:v>7.033889427413785E-2</c:v>
                </c:pt>
                <c:pt idx="144">
                  <c:v>7.0189279026802026E-2</c:v>
                </c:pt>
                <c:pt idx="145">
                  <c:v>7.0607130577277105E-2</c:v>
                </c:pt>
                <c:pt idx="146">
                  <c:v>7.2191676953797884E-2</c:v>
                </c:pt>
                <c:pt idx="147">
                  <c:v>7.2191682838715757E-2</c:v>
                </c:pt>
                <c:pt idx="148">
                  <c:v>7.2191682838715757E-2</c:v>
                </c:pt>
                <c:pt idx="149">
                  <c:v>7.2073415605352201E-2</c:v>
                </c:pt>
                <c:pt idx="150">
                  <c:v>6.5554013214083467E-2</c:v>
                </c:pt>
                <c:pt idx="151">
                  <c:v>7.6661617118031683E-2</c:v>
                </c:pt>
                <c:pt idx="152">
                  <c:v>7.6256130292382429E-2</c:v>
                </c:pt>
                <c:pt idx="153">
                  <c:v>8.1139462671861048E-2</c:v>
                </c:pt>
                <c:pt idx="154">
                  <c:v>7.5604289257096419E-2</c:v>
                </c:pt>
                <c:pt idx="155">
                  <c:v>7.5582441715650289E-2</c:v>
                </c:pt>
                <c:pt idx="156">
                  <c:v>7.3659679494960412E-2</c:v>
                </c:pt>
                <c:pt idx="157">
                  <c:v>0.10179223583967657</c:v>
                </c:pt>
                <c:pt idx="158">
                  <c:v>0.1046153013176984</c:v>
                </c:pt>
                <c:pt idx="159">
                  <c:v>0.11369924192011849</c:v>
                </c:pt>
                <c:pt idx="160">
                  <c:v>0.11466791684377541</c:v>
                </c:pt>
                <c:pt idx="161">
                  <c:v>0.11675811211736366</c:v>
                </c:pt>
                <c:pt idx="162">
                  <c:v>0.11244781179579451</c:v>
                </c:pt>
                <c:pt idx="163">
                  <c:v>0.11277796052205213</c:v>
                </c:pt>
                <c:pt idx="164">
                  <c:v>0.11099985739989975</c:v>
                </c:pt>
                <c:pt idx="165">
                  <c:v>0.11216921833785111</c:v>
                </c:pt>
                <c:pt idx="166">
                  <c:v>0.11219296206077446</c:v>
                </c:pt>
                <c:pt idx="167">
                  <c:v>0.11141948421249998</c:v>
                </c:pt>
                <c:pt idx="168">
                  <c:v>0.11379420934478066</c:v>
                </c:pt>
                <c:pt idx="169">
                  <c:v>0.11379419989610344</c:v>
                </c:pt>
                <c:pt idx="170">
                  <c:v>0.11379419989610344</c:v>
                </c:pt>
                <c:pt idx="171">
                  <c:v>0.1138709081299033</c:v>
                </c:pt>
                <c:pt idx="172">
                  <c:v>0.10713100915721434</c:v>
                </c:pt>
                <c:pt idx="173">
                  <c:v>0.10938699458005878</c:v>
                </c:pt>
                <c:pt idx="174">
                  <c:v>0.10422944978685617</c:v>
                </c:pt>
                <c:pt idx="175">
                  <c:v>0.10517099218424626</c:v>
                </c:pt>
                <c:pt idx="176">
                  <c:v>0.10490836535575293</c:v>
                </c:pt>
                <c:pt idx="177">
                  <c:v>0.10759217845183429</c:v>
                </c:pt>
                <c:pt idx="178">
                  <c:v>8.71432406758645E-2</c:v>
                </c:pt>
                <c:pt idx="179">
                  <c:v>8.2574411419486113E-2</c:v>
                </c:pt>
                <c:pt idx="180">
                  <c:v>7.1402069908347826E-2</c:v>
                </c:pt>
                <c:pt idx="181">
                  <c:v>6.8527520900456787E-2</c:v>
                </c:pt>
                <c:pt idx="182">
                  <c:v>6.5950758608827709E-2</c:v>
                </c:pt>
                <c:pt idx="183">
                  <c:v>6.5950755488988252E-2</c:v>
                </c:pt>
                <c:pt idx="184">
                  <c:v>6.5572720322978312E-2</c:v>
                </c:pt>
                <c:pt idx="185">
                  <c:v>6.4756997721945181E-2</c:v>
                </c:pt>
                <c:pt idx="186">
                  <c:v>6.2387803242414788E-2</c:v>
                </c:pt>
                <c:pt idx="187">
                  <c:v>6.6939845800511086E-2</c:v>
                </c:pt>
                <c:pt idx="188">
                  <c:v>6.5121135813927269E-2</c:v>
                </c:pt>
                <c:pt idx="189">
                  <c:v>6.117797627075227E-2</c:v>
                </c:pt>
                <c:pt idx="190">
                  <c:v>6.2656408303129352E-2</c:v>
                </c:pt>
                <c:pt idx="191">
                  <c:v>6.3481438425738376E-2</c:v>
                </c:pt>
                <c:pt idx="192">
                  <c:v>6.6831491756697087E-2</c:v>
                </c:pt>
                <c:pt idx="193">
                  <c:v>6.3847733704125054E-2</c:v>
                </c:pt>
                <c:pt idx="194">
                  <c:v>6.5489926435567128E-2</c:v>
                </c:pt>
                <c:pt idx="195">
                  <c:v>6.6041249439942662E-2</c:v>
                </c:pt>
                <c:pt idx="196">
                  <c:v>6.1962045646430965E-2</c:v>
                </c:pt>
                <c:pt idx="197">
                  <c:v>6.6562142034151797E-2</c:v>
                </c:pt>
                <c:pt idx="198">
                  <c:v>6.3281788842690034E-2</c:v>
                </c:pt>
                <c:pt idx="199">
                  <c:v>6.6654559710894734E-2</c:v>
                </c:pt>
                <c:pt idx="200">
                  <c:v>6.6656793571587228E-2</c:v>
                </c:pt>
                <c:pt idx="201">
                  <c:v>6.8018684712148905E-2</c:v>
                </c:pt>
                <c:pt idx="202">
                  <c:v>7.3754178430232034E-2</c:v>
                </c:pt>
                <c:pt idx="203">
                  <c:v>7.8873506089531281E-2</c:v>
                </c:pt>
                <c:pt idx="204">
                  <c:v>9.3607201173285193E-2</c:v>
                </c:pt>
                <c:pt idx="205">
                  <c:v>9.5878106044358591E-2</c:v>
                </c:pt>
                <c:pt idx="206">
                  <c:v>0.11239069245880318</c:v>
                </c:pt>
                <c:pt idx="207">
                  <c:v>0.13341535573378902</c:v>
                </c:pt>
                <c:pt idx="208">
                  <c:v>0.13192753881265221</c:v>
                </c:pt>
                <c:pt idx="209">
                  <c:v>0.1370516071110317</c:v>
                </c:pt>
                <c:pt idx="210">
                  <c:v>0.14067087128088945</c:v>
                </c:pt>
                <c:pt idx="211">
                  <c:v>0.14089348725017561</c:v>
                </c:pt>
                <c:pt idx="212">
                  <c:v>0.14395497857209277</c:v>
                </c:pt>
                <c:pt idx="213">
                  <c:v>0.15015469788045072</c:v>
                </c:pt>
                <c:pt idx="214">
                  <c:v>0.15250975915892914</c:v>
                </c:pt>
                <c:pt idx="215">
                  <c:v>0.15241685658292262</c:v>
                </c:pt>
                <c:pt idx="216">
                  <c:v>0.15128936716369959</c:v>
                </c:pt>
                <c:pt idx="217">
                  <c:v>0.15089782192165979</c:v>
                </c:pt>
                <c:pt idx="218">
                  <c:v>0.14645958367117851</c:v>
                </c:pt>
                <c:pt idx="219">
                  <c:v>0.14371525233045274</c:v>
                </c:pt>
                <c:pt idx="220">
                  <c:v>0.14397860189711315</c:v>
                </c:pt>
                <c:pt idx="221">
                  <c:v>0.16660402586922862</c:v>
                </c:pt>
                <c:pt idx="222">
                  <c:v>0.17271892317644105</c:v>
                </c:pt>
                <c:pt idx="223">
                  <c:v>0.18626330185599299</c:v>
                </c:pt>
                <c:pt idx="224">
                  <c:v>0.18664608010390094</c:v>
                </c:pt>
                <c:pt idx="225">
                  <c:v>0.18389177944662474</c:v>
                </c:pt>
                <c:pt idx="226">
                  <c:v>0.20255483339982014</c:v>
                </c:pt>
                <c:pt idx="227">
                  <c:v>0.2052571335849846</c:v>
                </c:pt>
                <c:pt idx="228">
                  <c:v>0.19181159451938373</c:v>
                </c:pt>
                <c:pt idx="229">
                  <c:v>0.19035251133573283</c:v>
                </c:pt>
                <c:pt idx="230">
                  <c:v>0.18932933067062152</c:v>
                </c:pt>
                <c:pt idx="231">
                  <c:v>0.22384027764499984</c:v>
                </c:pt>
                <c:pt idx="232">
                  <c:v>0.22869662942220473</c:v>
                </c:pt>
                <c:pt idx="233">
                  <c:v>0.23359147310671902</c:v>
                </c:pt>
                <c:pt idx="234">
                  <c:v>0.24030908651986738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4-42D7-B9A5-361D7B12F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866783"/>
        <c:axId val="1"/>
      </c:lineChart>
      <c:dateAx>
        <c:axId val="201286678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866783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May 2000 Monthly Vols</a:t>
            </a:r>
          </a:p>
        </c:rich>
      </c:tx>
      <c:layout>
        <c:manualLayout>
          <c:xMode val="edge"/>
          <c:yMode val="edge"/>
          <c:x val="0.29935173158525347"/>
          <c:y val="1.5723777453270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96544526059655"/>
          <c:y val="0.10063217570092883"/>
          <c:w val="0.80265739018463567"/>
          <c:h val="0.41510772476633145"/>
        </c:manualLayout>
      </c:layout>
      <c:lineChart>
        <c:grouping val="standard"/>
        <c:varyColors val="0"/>
        <c:ser>
          <c:idx val="0"/>
          <c:order val="0"/>
          <c:tx>
            <c:v>May 2000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data'!$A$347:$A$579</c:f>
              <c:numCache>
                <c:formatCode>m/d/yyyy</c:formatCode>
                <c:ptCount val="233"/>
                <c:pt idx="0">
                  <c:v>36311</c:v>
                </c:pt>
                <c:pt idx="1">
                  <c:v>36312</c:v>
                </c:pt>
                <c:pt idx="2">
                  <c:v>36313</c:v>
                </c:pt>
                <c:pt idx="3">
                  <c:v>36314</c:v>
                </c:pt>
                <c:pt idx="4">
                  <c:v>36315</c:v>
                </c:pt>
                <c:pt idx="5">
                  <c:v>36318</c:v>
                </c:pt>
                <c:pt idx="6">
                  <c:v>36319</c:v>
                </c:pt>
                <c:pt idx="7">
                  <c:v>36320</c:v>
                </c:pt>
                <c:pt idx="8">
                  <c:v>36321</c:v>
                </c:pt>
                <c:pt idx="9">
                  <c:v>36322</c:v>
                </c:pt>
                <c:pt idx="10">
                  <c:v>36325</c:v>
                </c:pt>
                <c:pt idx="11">
                  <c:v>36326</c:v>
                </c:pt>
                <c:pt idx="12">
                  <c:v>36327</c:v>
                </c:pt>
                <c:pt idx="13">
                  <c:v>36328</c:v>
                </c:pt>
                <c:pt idx="14">
                  <c:v>36329</c:v>
                </c:pt>
                <c:pt idx="15">
                  <c:v>36332</c:v>
                </c:pt>
                <c:pt idx="16">
                  <c:v>36333</c:v>
                </c:pt>
                <c:pt idx="17">
                  <c:v>36334</c:v>
                </c:pt>
                <c:pt idx="18">
                  <c:v>36335</c:v>
                </c:pt>
                <c:pt idx="19">
                  <c:v>36336</c:v>
                </c:pt>
                <c:pt idx="20">
                  <c:v>36339</c:v>
                </c:pt>
                <c:pt idx="21">
                  <c:v>36340</c:v>
                </c:pt>
                <c:pt idx="22">
                  <c:v>36341</c:v>
                </c:pt>
                <c:pt idx="23">
                  <c:v>36342</c:v>
                </c:pt>
                <c:pt idx="24">
                  <c:v>36343</c:v>
                </c:pt>
                <c:pt idx="25">
                  <c:v>36347</c:v>
                </c:pt>
                <c:pt idx="26">
                  <c:v>36348</c:v>
                </c:pt>
                <c:pt idx="27">
                  <c:v>36349</c:v>
                </c:pt>
                <c:pt idx="28">
                  <c:v>36350</c:v>
                </c:pt>
                <c:pt idx="29">
                  <c:v>36353</c:v>
                </c:pt>
                <c:pt idx="30">
                  <c:v>36354</c:v>
                </c:pt>
                <c:pt idx="31">
                  <c:v>36355</c:v>
                </c:pt>
                <c:pt idx="32">
                  <c:v>36356</c:v>
                </c:pt>
                <c:pt idx="33">
                  <c:v>36357</c:v>
                </c:pt>
                <c:pt idx="34">
                  <c:v>36360</c:v>
                </c:pt>
                <c:pt idx="35">
                  <c:v>36361</c:v>
                </c:pt>
                <c:pt idx="36">
                  <c:v>36362</c:v>
                </c:pt>
                <c:pt idx="37">
                  <c:v>36363</c:v>
                </c:pt>
                <c:pt idx="38">
                  <c:v>36364</c:v>
                </c:pt>
                <c:pt idx="39">
                  <c:v>36367</c:v>
                </c:pt>
                <c:pt idx="40">
                  <c:v>36368</c:v>
                </c:pt>
                <c:pt idx="41">
                  <c:v>36369</c:v>
                </c:pt>
                <c:pt idx="42">
                  <c:v>36370</c:v>
                </c:pt>
                <c:pt idx="43">
                  <c:v>36371</c:v>
                </c:pt>
                <c:pt idx="44">
                  <c:v>36374</c:v>
                </c:pt>
                <c:pt idx="45">
                  <c:v>36375</c:v>
                </c:pt>
                <c:pt idx="46">
                  <c:v>36376</c:v>
                </c:pt>
                <c:pt idx="47">
                  <c:v>36377</c:v>
                </c:pt>
                <c:pt idx="48">
                  <c:v>36378</c:v>
                </c:pt>
                <c:pt idx="49">
                  <c:v>36381</c:v>
                </c:pt>
                <c:pt idx="50">
                  <c:v>36382</c:v>
                </c:pt>
                <c:pt idx="51">
                  <c:v>36383</c:v>
                </c:pt>
                <c:pt idx="52">
                  <c:v>36384</c:v>
                </c:pt>
                <c:pt idx="53">
                  <c:v>36385</c:v>
                </c:pt>
                <c:pt idx="54">
                  <c:v>36388</c:v>
                </c:pt>
                <c:pt idx="55">
                  <c:v>36389</c:v>
                </c:pt>
                <c:pt idx="56">
                  <c:v>36390</c:v>
                </c:pt>
                <c:pt idx="57">
                  <c:v>36391</c:v>
                </c:pt>
                <c:pt idx="58">
                  <c:v>36392</c:v>
                </c:pt>
                <c:pt idx="59">
                  <c:v>36395</c:v>
                </c:pt>
                <c:pt idx="60">
                  <c:v>36396</c:v>
                </c:pt>
                <c:pt idx="61">
                  <c:v>36397</c:v>
                </c:pt>
                <c:pt idx="62">
                  <c:v>36398</c:v>
                </c:pt>
                <c:pt idx="63">
                  <c:v>36399</c:v>
                </c:pt>
                <c:pt idx="64">
                  <c:v>36402</c:v>
                </c:pt>
                <c:pt idx="65">
                  <c:v>36403</c:v>
                </c:pt>
                <c:pt idx="66">
                  <c:v>36404</c:v>
                </c:pt>
                <c:pt idx="67">
                  <c:v>36405</c:v>
                </c:pt>
                <c:pt idx="68">
                  <c:v>36406</c:v>
                </c:pt>
                <c:pt idx="69">
                  <c:v>36410</c:v>
                </c:pt>
                <c:pt idx="70">
                  <c:v>36411</c:v>
                </c:pt>
                <c:pt idx="71">
                  <c:v>36412</c:v>
                </c:pt>
                <c:pt idx="72">
                  <c:v>36413</c:v>
                </c:pt>
                <c:pt idx="73">
                  <c:v>36416</c:v>
                </c:pt>
                <c:pt idx="74">
                  <c:v>36417</c:v>
                </c:pt>
                <c:pt idx="75">
                  <c:v>36418</c:v>
                </c:pt>
                <c:pt idx="76">
                  <c:v>36419</c:v>
                </c:pt>
                <c:pt idx="77">
                  <c:v>36420</c:v>
                </c:pt>
                <c:pt idx="78">
                  <c:v>36423</c:v>
                </c:pt>
                <c:pt idx="79">
                  <c:v>36424</c:v>
                </c:pt>
                <c:pt idx="80">
                  <c:v>36425</c:v>
                </c:pt>
                <c:pt idx="81">
                  <c:v>36426</c:v>
                </c:pt>
                <c:pt idx="82">
                  <c:v>36427</c:v>
                </c:pt>
                <c:pt idx="83">
                  <c:v>36430</c:v>
                </c:pt>
                <c:pt idx="84">
                  <c:v>36431</c:v>
                </c:pt>
                <c:pt idx="85">
                  <c:v>36432</c:v>
                </c:pt>
                <c:pt idx="86">
                  <c:v>36433</c:v>
                </c:pt>
                <c:pt idx="87">
                  <c:v>36434</c:v>
                </c:pt>
                <c:pt idx="88">
                  <c:v>36437</c:v>
                </c:pt>
                <c:pt idx="89">
                  <c:v>36438</c:v>
                </c:pt>
                <c:pt idx="90">
                  <c:v>36439</c:v>
                </c:pt>
                <c:pt idx="91">
                  <c:v>36440</c:v>
                </c:pt>
                <c:pt idx="92">
                  <c:v>36441</c:v>
                </c:pt>
                <c:pt idx="93">
                  <c:v>36444</c:v>
                </c:pt>
                <c:pt idx="94">
                  <c:v>36445</c:v>
                </c:pt>
                <c:pt idx="95">
                  <c:v>36446</c:v>
                </c:pt>
                <c:pt idx="96">
                  <c:v>36447</c:v>
                </c:pt>
                <c:pt idx="97">
                  <c:v>36448</c:v>
                </c:pt>
                <c:pt idx="98">
                  <c:v>36451</c:v>
                </c:pt>
                <c:pt idx="99">
                  <c:v>36452</c:v>
                </c:pt>
                <c:pt idx="100">
                  <c:v>36453</c:v>
                </c:pt>
                <c:pt idx="101">
                  <c:v>36454</c:v>
                </c:pt>
                <c:pt idx="102">
                  <c:v>36455</c:v>
                </c:pt>
                <c:pt idx="103">
                  <c:v>36458</c:v>
                </c:pt>
                <c:pt idx="104">
                  <c:v>36459</c:v>
                </c:pt>
                <c:pt idx="105">
                  <c:v>36460</c:v>
                </c:pt>
                <c:pt idx="106">
                  <c:v>36461</c:v>
                </c:pt>
                <c:pt idx="107">
                  <c:v>36462</c:v>
                </c:pt>
                <c:pt idx="108">
                  <c:v>36465</c:v>
                </c:pt>
                <c:pt idx="109">
                  <c:v>36466</c:v>
                </c:pt>
                <c:pt idx="110">
                  <c:v>36466</c:v>
                </c:pt>
                <c:pt idx="111">
                  <c:v>36467</c:v>
                </c:pt>
                <c:pt idx="112">
                  <c:v>36468</c:v>
                </c:pt>
                <c:pt idx="113">
                  <c:v>36469</c:v>
                </c:pt>
                <c:pt idx="114">
                  <c:v>36472</c:v>
                </c:pt>
                <c:pt idx="115">
                  <c:v>36473</c:v>
                </c:pt>
                <c:pt idx="116">
                  <c:v>36474</c:v>
                </c:pt>
                <c:pt idx="117">
                  <c:v>36475</c:v>
                </c:pt>
                <c:pt idx="118">
                  <c:v>36476</c:v>
                </c:pt>
                <c:pt idx="119">
                  <c:v>36479</c:v>
                </c:pt>
                <c:pt idx="120">
                  <c:v>36480</c:v>
                </c:pt>
                <c:pt idx="121">
                  <c:v>36481</c:v>
                </c:pt>
                <c:pt idx="122">
                  <c:v>36482</c:v>
                </c:pt>
                <c:pt idx="123">
                  <c:v>36483</c:v>
                </c:pt>
                <c:pt idx="124">
                  <c:v>36486</c:v>
                </c:pt>
                <c:pt idx="125">
                  <c:v>36487</c:v>
                </c:pt>
                <c:pt idx="126">
                  <c:v>36488</c:v>
                </c:pt>
                <c:pt idx="127">
                  <c:v>36493</c:v>
                </c:pt>
                <c:pt idx="128">
                  <c:v>36494</c:v>
                </c:pt>
                <c:pt idx="129">
                  <c:v>36495</c:v>
                </c:pt>
                <c:pt idx="130">
                  <c:v>36496</c:v>
                </c:pt>
                <c:pt idx="131">
                  <c:v>36497</c:v>
                </c:pt>
                <c:pt idx="132">
                  <c:v>36500</c:v>
                </c:pt>
                <c:pt idx="133">
                  <c:v>36501</c:v>
                </c:pt>
                <c:pt idx="134">
                  <c:v>36502</c:v>
                </c:pt>
                <c:pt idx="135">
                  <c:v>36503</c:v>
                </c:pt>
                <c:pt idx="136">
                  <c:v>36504</c:v>
                </c:pt>
                <c:pt idx="137">
                  <c:v>36507</c:v>
                </c:pt>
                <c:pt idx="138">
                  <c:v>36508</c:v>
                </c:pt>
                <c:pt idx="139">
                  <c:v>36509</c:v>
                </c:pt>
                <c:pt idx="140">
                  <c:v>36510</c:v>
                </c:pt>
                <c:pt idx="141">
                  <c:v>36511</c:v>
                </c:pt>
                <c:pt idx="142">
                  <c:v>36514</c:v>
                </c:pt>
                <c:pt idx="143">
                  <c:v>36515</c:v>
                </c:pt>
                <c:pt idx="144">
                  <c:v>36516</c:v>
                </c:pt>
                <c:pt idx="145">
                  <c:v>36517</c:v>
                </c:pt>
                <c:pt idx="146">
                  <c:v>36521</c:v>
                </c:pt>
                <c:pt idx="147">
                  <c:v>36522</c:v>
                </c:pt>
                <c:pt idx="148">
                  <c:v>36523</c:v>
                </c:pt>
                <c:pt idx="149">
                  <c:v>36524</c:v>
                </c:pt>
                <c:pt idx="150">
                  <c:v>36525</c:v>
                </c:pt>
                <c:pt idx="151">
                  <c:v>36528</c:v>
                </c:pt>
                <c:pt idx="152">
                  <c:v>36529</c:v>
                </c:pt>
                <c:pt idx="153">
                  <c:v>36530</c:v>
                </c:pt>
                <c:pt idx="154">
                  <c:v>36531</c:v>
                </c:pt>
                <c:pt idx="155">
                  <c:v>36532</c:v>
                </c:pt>
                <c:pt idx="156">
                  <c:v>36535</c:v>
                </c:pt>
                <c:pt idx="157">
                  <c:v>36536</c:v>
                </c:pt>
                <c:pt idx="158">
                  <c:v>36537</c:v>
                </c:pt>
                <c:pt idx="159">
                  <c:v>36538</c:v>
                </c:pt>
                <c:pt idx="160">
                  <c:v>36539</c:v>
                </c:pt>
                <c:pt idx="161">
                  <c:v>36542</c:v>
                </c:pt>
                <c:pt idx="162">
                  <c:v>36543</c:v>
                </c:pt>
                <c:pt idx="163">
                  <c:v>36544</c:v>
                </c:pt>
                <c:pt idx="164">
                  <c:v>36545</c:v>
                </c:pt>
                <c:pt idx="165">
                  <c:v>36546</c:v>
                </c:pt>
                <c:pt idx="166">
                  <c:v>36549</c:v>
                </c:pt>
                <c:pt idx="167">
                  <c:v>36550</c:v>
                </c:pt>
                <c:pt idx="168">
                  <c:v>36551</c:v>
                </c:pt>
                <c:pt idx="169">
                  <c:v>36552</c:v>
                </c:pt>
                <c:pt idx="170">
                  <c:v>36553</c:v>
                </c:pt>
                <c:pt idx="171">
                  <c:v>36556</c:v>
                </c:pt>
                <c:pt idx="172">
                  <c:v>36557</c:v>
                </c:pt>
                <c:pt idx="173">
                  <c:v>36558</c:v>
                </c:pt>
                <c:pt idx="174">
                  <c:v>36559</c:v>
                </c:pt>
                <c:pt idx="175">
                  <c:v>36560</c:v>
                </c:pt>
                <c:pt idx="176">
                  <c:v>36563</c:v>
                </c:pt>
                <c:pt idx="177">
                  <c:v>36564</c:v>
                </c:pt>
                <c:pt idx="178">
                  <c:v>36565</c:v>
                </c:pt>
                <c:pt idx="179">
                  <c:v>36566</c:v>
                </c:pt>
                <c:pt idx="180">
                  <c:v>36567</c:v>
                </c:pt>
                <c:pt idx="181">
                  <c:v>36570</c:v>
                </c:pt>
                <c:pt idx="182">
                  <c:v>36571</c:v>
                </c:pt>
                <c:pt idx="183">
                  <c:v>36572</c:v>
                </c:pt>
                <c:pt idx="184">
                  <c:v>36573</c:v>
                </c:pt>
                <c:pt idx="185">
                  <c:v>36574</c:v>
                </c:pt>
                <c:pt idx="186">
                  <c:v>36578</c:v>
                </c:pt>
                <c:pt idx="187">
                  <c:v>36579</c:v>
                </c:pt>
                <c:pt idx="188">
                  <c:v>36580</c:v>
                </c:pt>
                <c:pt idx="189">
                  <c:v>36581</c:v>
                </c:pt>
                <c:pt idx="190">
                  <c:v>36584</c:v>
                </c:pt>
                <c:pt idx="191">
                  <c:v>36585</c:v>
                </c:pt>
                <c:pt idx="192">
                  <c:v>36586</c:v>
                </c:pt>
                <c:pt idx="193">
                  <c:v>36587</c:v>
                </c:pt>
                <c:pt idx="194">
                  <c:v>36588</c:v>
                </c:pt>
                <c:pt idx="195">
                  <c:v>36591</c:v>
                </c:pt>
                <c:pt idx="196">
                  <c:v>36592</c:v>
                </c:pt>
                <c:pt idx="197">
                  <c:v>36593</c:v>
                </c:pt>
                <c:pt idx="198">
                  <c:v>36594</c:v>
                </c:pt>
                <c:pt idx="199">
                  <c:v>36595</c:v>
                </c:pt>
                <c:pt idx="200">
                  <c:v>36598</c:v>
                </c:pt>
                <c:pt idx="201">
                  <c:v>36599</c:v>
                </c:pt>
                <c:pt idx="202">
                  <c:v>36600</c:v>
                </c:pt>
                <c:pt idx="203">
                  <c:v>36601</c:v>
                </c:pt>
                <c:pt idx="204">
                  <c:v>36602</c:v>
                </c:pt>
                <c:pt idx="205">
                  <c:v>36605</c:v>
                </c:pt>
                <c:pt idx="206">
                  <c:v>36606</c:v>
                </c:pt>
                <c:pt idx="207">
                  <c:v>36607</c:v>
                </c:pt>
                <c:pt idx="208">
                  <c:v>36608</c:v>
                </c:pt>
                <c:pt idx="209">
                  <c:v>36609</c:v>
                </c:pt>
                <c:pt idx="210">
                  <c:v>36612</c:v>
                </c:pt>
                <c:pt idx="211">
                  <c:v>36613</c:v>
                </c:pt>
                <c:pt idx="212">
                  <c:v>36614</c:v>
                </c:pt>
                <c:pt idx="213">
                  <c:v>36615</c:v>
                </c:pt>
                <c:pt idx="214">
                  <c:v>36616</c:v>
                </c:pt>
                <c:pt idx="215">
                  <c:v>36619</c:v>
                </c:pt>
                <c:pt idx="216">
                  <c:v>36620</c:v>
                </c:pt>
                <c:pt idx="217">
                  <c:v>36621</c:v>
                </c:pt>
                <c:pt idx="218">
                  <c:v>36622</c:v>
                </c:pt>
                <c:pt idx="219">
                  <c:v>36623</c:v>
                </c:pt>
                <c:pt idx="220">
                  <c:v>36626</c:v>
                </c:pt>
                <c:pt idx="221">
                  <c:v>36627</c:v>
                </c:pt>
                <c:pt idx="222">
                  <c:v>36628</c:v>
                </c:pt>
                <c:pt idx="223">
                  <c:v>36629</c:v>
                </c:pt>
                <c:pt idx="224">
                  <c:v>36630</c:v>
                </c:pt>
                <c:pt idx="225">
                  <c:v>36633</c:v>
                </c:pt>
                <c:pt idx="226">
                  <c:v>36634</c:v>
                </c:pt>
                <c:pt idx="227">
                  <c:v>36635</c:v>
                </c:pt>
                <c:pt idx="228">
                  <c:v>36636</c:v>
                </c:pt>
                <c:pt idx="229">
                  <c:v>36640</c:v>
                </c:pt>
                <c:pt idx="230">
                  <c:v>36641</c:v>
                </c:pt>
                <c:pt idx="231">
                  <c:v>36642</c:v>
                </c:pt>
                <c:pt idx="232">
                  <c:v>36643</c:v>
                </c:pt>
              </c:numCache>
            </c:numRef>
          </c:cat>
          <c:val>
            <c:numRef>
              <c:f>'vol data'!$M$347:$M$579</c:f>
              <c:numCache>
                <c:formatCode>0%</c:formatCode>
                <c:ptCount val="233"/>
                <c:pt idx="0">
                  <c:v>7.4788968585018975E-2</c:v>
                </c:pt>
                <c:pt idx="1">
                  <c:v>7.4788968585018975E-2</c:v>
                </c:pt>
                <c:pt idx="2">
                  <c:v>7.4788968585018975E-2</c:v>
                </c:pt>
                <c:pt idx="3">
                  <c:v>7.4788968585018975E-2</c:v>
                </c:pt>
                <c:pt idx="4">
                  <c:v>4.3415575734604576E-2</c:v>
                </c:pt>
                <c:pt idx="5">
                  <c:v>4.3415575734604576E-2</c:v>
                </c:pt>
                <c:pt idx="6">
                  <c:v>3.1357260855345896E-2</c:v>
                </c:pt>
                <c:pt idx="7">
                  <c:v>3.1357260855345896E-2</c:v>
                </c:pt>
                <c:pt idx="8">
                  <c:v>3.1357260855345896E-2</c:v>
                </c:pt>
                <c:pt idx="9">
                  <c:v>3.1357260855345896E-2</c:v>
                </c:pt>
                <c:pt idx="10">
                  <c:v>3.1357260855345896E-2</c:v>
                </c:pt>
                <c:pt idx="11">
                  <c:v>3.1357260855345896E-2</c:v>
                </c:pt>
                <c:pt idx="12">
                  <c:v>3.1357260855345896E-2</c:v>
                </c:pt>
                <c:pt idx="13">
                  <c:v>3.1357260855345896E-2</c:v>
                </c:pt>
                <c:pt idx="14">
                  <c:v>3.1357260855345896E-2</c:v>
                </c:pt>
                <c:pt idx="15">
                  <c:v>3.1357260855345896E-2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3.1357260855345945E-2</c:v>
                </c:pt>
                <c:pt idx="30">
                  <c:v>4.3415575734604722E-2</c:v>
                </c:pt>
                <c:pt idx="31">
                  <c:v>4.3415575734604722E-2</c:v>
                </c:pt>
                <c:pt idx="32">
                  <c:v>4.3415575734604722E-2</c:v>
                </c:pt>
                <c:pt idx="33">
                  <c:v>4.3415575734604722E-2</c:v>
                </c:pt>
                <c:pt idx="34">
                  <c:v>4.3415575734604722E-2</c:v>
                </c:pt>
                <c:pt idx="35">
                  <c:v>5.5543081305531018E-2</c:v>
                </c:pt>
                <c:pt idx="36">
                  <c:v>5.5543081305531018E-2</c:v>
                </c:pt>
                <c:pt idx="37">
                  <c:v>6.4549511772731938E-2</c:v>
                </c:pt>
                <c:pt idx="38">
                  <c:v>6.4549511772731938E-2</c:v>
                </c:pt>
                <c:pt idx="39">
                  <c:v>8.943131733983857E-2</c:v>
                </c:pt>
                <c:pt idx="40">
                  <c:v>8.943131733983857E-2</c:v>
                </c:pt>
                <c:pt idx="41">
                  <c:v>8.943131733983857E-2</c:v>
                </c:pt>
                <c:pt idx="42">
                  <c:v>8.943131733983857E-2</c:v>
                </c:pt>
                <c:pt idx="43">
                  <c:v>8.943131733983857E-2</c:v>
                </c:pt>
                <c:pt idx="44">
                  <c:v>8.943131733983857E-2</c:v>
                </c:pt>
                <c:pt idx="45">
                  <c:v>8.943131733983857E-2</c:v>
                </c:pt>
                <c:pt idx="46">
                  <c:v>8.943131733983857E-2</c:v>
                </c:pt>
                <c:pt idx="47">
                  <c:v>8.943131733983857E-2</c:v>
                </c:pt>
                <c:pt idx="48">
                  <c:v>8.943131733983857E-2</c:v>
                </c:pt>
                <c:pt idx="49">
                  <c:v>0.14767910317970268</c:v>
                </c:pt>
                <c:pt idx="50">
                  <c:v>0.1419685600601151</c:v>
                </c:pt>
                <c:pt idx="51">
                  <c:v>0.13556335079419662</c:v>
                </c:pt>
                <c:pt idx="52">
                  <c:v>0.13556335079419662</c:v>
                </c:pt>
                <c:pt idx="53">
                  <c:v>0.13556335079419662</c:v>
                </c:pt>
                <c:pt idx="54">
                  <c:v>0.1894679503035184</c:v>
                </c:pt>
                <c:pt idx="55">
                  <c:v>0.1894679503035184</c:v>
                </c:pt>
                <c:pt idx="56">
                  <c:v>0.18759607995295541</c:v>
                </c:pt>
                <c:pt idx="57">
                  <c:v>0.2373801991420052</c:v>
                </c:pt>
                <c:pt idx="58">
                  <c:v>0.23670897055997195</c:v>
                </c:pt>
                <c:pt idx="59">
                  <c:v>0.24659258438439663</c:v>
                </c:pt>
                <c:pt idx="60">
                  <c:v>0.24115438494949298</c:v>
                </c:pt>
                <c:pt idx="61">
                  <c:v>0.24115438494949298</c:v>
                </c:pt>
                <c:pt idx="62">
                  <c:v>0.24115438494949298</c:v>
                </c:pt>
                <c:pt idx="63">
                  <c:v>0.24115438494949298</c:v>
                </c:pt>
                <c:pt idx="64">
                  <c:v>0.24115438494949298</c:v>
                </c:pt>
                <c:pt idx="65">
                  <c:v>0.24115438494949298</c:v>
                </c:pt>
                <c:pt idx="66">
                  <c:v>0.24115438494949298</c:v>
                </c:pt>
                <c:pt idx="67">
                  <c:v>0.24991046050895949</c:v>
                </c:pt>
                <c:pt idx="68">
                  <c:v>0.24991046050895949</c:v>
                </c:pt>
                <c:pt idx="69">
                  <c:v>0.24991046050895949</c:v>
                </c:pt>
                <c:pt idx="70">
                  <c:v>0.22607828773475316</c:v>
                </c:pt>
                <c:pt idx="71">
                  <c:v>0.22607828773475316</c:v>
                </c:pt>
                <c:pt idx="72">
                  <c:v>0.23360683054298492</c:v>
                </c:pt>
                <c:pt idx="73">
                  <c:v>0.23360683054298492</c:v>
                </c:pt>
                <c:pt idx="74">
                  <c:v>0.23360683054298492</c:v>
                </c:pt>
                <c:pt idx="75">
                  <c:v>0.20039704518590246</c:v>
                </c:pt>
                <c:pt idx="76">
                  <c:v>0.20039704518590246</c:v>
                </c:pt>
                <c:pt idx="77">
                  <c:v>0.20039704518590246</c:v>
                </c:pt>
                <c:pt idx="78">
                  <c:v>0.13956523184289385</c:v>
                </c:pt>
                <c:pt idx="79">
                  <c:v>0.13956523184289385</c:v>
                </c:pt>
                <c:pt idx="80">
                  <c:v>0.12215272312828378</c:v>
                </c:pt>
                <c:pt idx="81">
                  <c:v>0.13636829939062414</c:v>
                </c:pt>
                <c:pt idx="82">
                  <c:v>0.14624346454843865</c:v>
                </c:pt>
                <c:pt idx="83">
                  <c:v>0.15973881260669384</c:v>
                </c:pt>
                <c:pt idx="84">
                  <c:v>0.15973881260669384</c:v>
                </c:pt>
                <c:pt idx="85">
                  <c:v>0.15973881260669384</c:v>
                </c:pt>
                <c:pt idx="86">
                  <c:v>0.15973881260669384</c:v>
                </c:pt>
                <c:pt idx="87">
                  <c:v>0.16824781156804383</c:v>
                </c:pt>
                <c:pt idx="88">
                  <c:v>0.15402910705222639</c:v>
                </c:pt>
                <c:pt idx="89">
                  <c:v>0.15871757532541717</c:v>
                </c:pt>
                <c:pt idx="90">
                  <c:v>0.15871757532541717</c:v>
                </c:pt>
                <c:pt idx="91">
                  <c:v>0.149940850458433</c:v>
                </c:pt>
                <c:pt idx="92">
                  <c:v>0.149940850458433</c:v>
                </c:pt>
                <c:pt idx="93">
                  <c:v>0.13975020022335299</c:v>
                </c:pt>
                <c:pt idx="94">
                  <c:v>0.13986100997830184</c:v>
                </c:pt>
                <c:pt idx="95">
                  <c:v>0.13986100846371963</c:v>
                </c:pt>
                <c:pt idx="96">
                  <c:v>0.13058737467617065</c:v>
                </c:pt>
                <c:pt idx="97">
                  <c:v>0.1305873752495833</c:v>
                </c:pt>
                <c:pt idx="98">
                  <c:v>0.1305873752495833</c:v>
                </c:pt>
                <c:pt idx="99">
                  <c:v>0.12729200002535085</c:v>
                </c:pt>
                <c:pt idx="100">
                  <c:v>0.13035726005629131</c:v>
                </c:pt>
                <c:pt idx="101">
                  <c:v>0.13035726005629131</c:v>
                </c:pt>
                <c:pt idx="102">
                  <c:v>0.11661164202981565</c:v>
                </c:pt>
                <c:pt idx="103">
                  <c:v>0.10124806049706749</c:v>
                </c:pt>
                <c:pt idx="104">
                  <c:v>8.2403992050903818E-2</c:v>
                </c:pt>
                <c:pt idx="105">
                  <c:v>8.2403992050903818E-2</c:v>
                </c:pt>
                <c:pt idx="106">
                  <c:v>8.7772172743259783E-2</c:v>
                </c:pt>
                <c:pt idx="107">
                  <c:v>8.7772172743259783E-2</c:v>
                </c:pt>
                <c:pt idx="108">
                  <c:v>7.7350863366957609E-2</c:v>
                </c:pt>
                <c:pt idx="109">
                  <c:v>6.9181291598991737E-2</c:v>
                </c:pt>
                <c:pt idx="110">
                  <c:v>6.565119564088602E-2</c:v>
                </c:pt>
                <c:pt idx="111">
                  <c:v>6.6470295412147412E-2</c:v>
                </c:pt>
                <c:pt idx="112">
                  <c:v>6.6470299939704242E-2</c:v>
                </c:pt>
                <c:pt idx="113">
                  <c:v>6.6470299939704242E-2</c:v>
                </c:pt>
                <c:pt idx="114">
                  <c:v>6.6336477598057733E-2</c:v>
                </c:pt>
                <c:pt idx="115">
                  <c:v>6.3625132333842635E-2</c:v>
                </c:pt>
                <c:pt idx="116">
                  <c:v>6.6254410448285089E-2</c:v>
                </c:pt>
                <c:pt idx="117">
                  <c:v>6.4481656324462525E-2</c:v>
                </c:pt>
                <c:pt idx="118">
                  <c:v>6.4481661044686125E-2</c:v>
                </c:pt>
                <c:pt idx="119">
                  <c:v>6.4481661044686125E-2</c:v>
                </c:pt>
                <c:pt idx="120">
                  <c:v>7.5873795964393392E-2</c:v>
                </c:pt>
                <c:pt idx="121">
                  <c:v>7.3536443218784858E-2</c:v>
                </c:pt>
                <c:pt idx="122">
                  <c:v>7.3536443218784858E-2</c:v>
                </c:pt>
                <c:pt idx="123">
                  <c:v>7.3536443218784858E-2</c:v>
                </c:pt>
                <c:pt idx="124">
                  <c:v>7.8275033367130459E-2</c:v>
                </c:pt>
                <c:pt idx="125">
                  <c:v>7.8275020725368447E-2</c:v>
                </c:pt>
                <c:pt idx="126">
                  <c:v>7.8275020725368447E-2</c:v>
                </c:pt>
                <c:pt idx="127">
                  <c:v>7.6449633598647856E-2</c:v>
                </c:pt>
                <c:pt idx="128">
                  <c:v>7.6370769924017937E-2</c:v>
                </c:pt>
                <c:pt idx="129">
                  <c:v>6.6763203185762454E-2</c:v>
                </c:pt>
                <c:pt idx="130">
                  <c:v>8.9749816990419645E-2</c:v>
                </c:pt>
                <c:pt idx="131">
                  <c:v>8.9964145050048197E-2</c:v>
                </c:pt>
                <c:pt idx="132">
                  <c:v>0.10696392984456161</c:v>
                </c:pt>
                <c:pt idx="133">
                  <c:v>0.10620449508203428</c:v>
                </c:pt>
                <c:pt idx="134">
                  <c:v>0.10620451002800234</c:v>
                </c:pt>
                <c:pt idx="135">
                  <c:v>0.11725317789086197</c:v>
                </c:pt>
                <c:pt idx="136">
                  <c:v>0.11848448901323914</c:v>
                </c:pt>
                <c:pt idx="137">
                  <c:v>0.11598175442412909</c:v>
                </c:pt>
                <c:pt idx="138">
                  <c:v>0.13906411459457685</c:v>
                </c:pt>
                <c:pt idx="139">
                  <c:v>0.13850452710916733</c:v>
                </c:pt>
                <c:pt idx="140">
                  <c:v>0.13765338452211193</c:v>
                </c:pt>
                <c:pt idx="141">
                  <c:v>0.13354999299693482</c:v>
                </c:pt>
                <c:pt idx="142">
                  <c:v>0.13410957252854086</c:v>
                </c:pt>
                <c:pt idx="143">
                  <c:v>0.13410957252854086</c:v>
                </c:pt>
                <c:pt idx="144">
                  <c:v>0.13430582760732235</c:v>
                </c:pt>
                <c:pt idx="145">
                  <c:v>0.13241075628549898</c:v>
                </c:pt>
                <c:pt idx="146">
                  <c:v>0.13241076166355886</c:v>
                </c:pt>
                <c:pt idx="147">
                  <c:v>0.13241076166355886</c:v>
                </c:pt>
                <c:pt idx="148">
                  <c:v>0.13241076166355886</c:v>
                </c:pt>
                <c:pt idx="149">
                  <c:v>0.13312863504724187</c:v>
                </c:pt>
                <c:pt idx="150">
                  <c:v>0.13371246942000392</c:v>
                </c:pt>
                <c:pt idx="151">
                  <c:v>0.12029088908584915</c:v>
                </c:pt>
                <c:pt idx="152">
                  <c:v>0.13168422270347468</c:v>
                </c:pt>
                <c:pt idx="153">
                  <c:v>0.11356192571662833</c:v>
                </c:pt>
                <c:pt idx="154">
                  <c:v>0.11582005580070097</c:v>
                </c:pt>
                <c:pt idx="155">
                  <c:v>0.11681241868741758</c:v>
                </c:pt>
                <c:pt idx="156">
                  <c:v>9.6402112978430557E-2</c:v>
                </c:pt>
                <c:pt idx="157">
                  <c:v>0.10047602248125505</c:v>
                </c:pt>
                <c:pt idx="158">
                  <c:v>0.10218255998285401</c:v>
                </c:pt>
                <c:pt idx="159">
                  <c:v>8.3039979121689492E-2</c:v>
                </c:pt>
                <c:pt idx="160">
                  <c:v>8.6616108246552997E-2</c:v>
                </c:pt>
                <c:pt idx="161">
                  <c:v>8.5881448302858363E-2</c:v>
                </c:pt>
                <c:pt idx="162">
                  <c:v>8.573307945419284E-2</c:v>
                </c:pt>
                <c:pt idx="163">
                  <c:v>7.9073237584765615E-2</c:v>
                </c:pt>
                <c:pt idx="164">
                  <c:v>8.1406210247226038E-2</c:v>
                </c:pt>
                <c:pt idx="165">
                  <c:v>7.3593879506309134E-2</c:v>
                </c:pt>
                <c:pt idx="166">
                  <c:v>7.3650180739684198E-2</c:v>
                </c:pt>
                <c:pt idx="167">
                  <c:v>7.3650184763588519E-2</c:v>
                </c:pt>
                <c:pt idx="168">
                  <c:v>8.8445639961217501E-2</c:v>
                </c:pt>
                <c:pt idx="169">
                  <c:v>9.2114913736378395E-2</c:v>
                </c:pt>
                <c:pt idx="170">
                  <c:v>9.2491349465997408E-2</c:v>
                </c:pt>
                <c:pt idx="171">
                  <c:v>9.3189079528209387E-2</c:v>
                </c:pt>
                <c:pt idx="172">
                  <c:v>9.224669085962342E-2</c:v>
                </c:pt>
                <c:pt idx="173">
                  <c:v>7.989759251831241E-2</c:v>
                </c:pt>
                <c:pt idx="174">
                  <c:v>7.9897592725505867E-2</c:v>
                </c:pt>
                <c:pt idx="175">
                  <c:v>7.7593651963197827E-2</c:v>
                </c:pt>
                <c:pt idx="176">
                  <c:v>8.041828090619127E-2</c:v>
                </c:pt>
                <c:pt idx="177">
                  <c:v>7.8868027022988105E-2</c:v>
                </c:pt>
                <c:pt idx="178">
                  <c:v>7.6431151059768429E-2</c:v>
                </c:pt>
                <c:pt idx="179">
                  <c:v>7.4866237166784019E-2</c:v>
                </c:pt>
                <c:pt idx="180">
                  <c:v>8.1899397499529056E-2</c:v>
                </c:pt>
                <c:pt idx="181">
                  <c:v>9.1567769508210578E-2</c:v>
                </c:pt>
                <c:pt idx="182">
                  <c:v>0.10883969018833896</c:v>
                </c:pt>
                <c:pt idx="183">
                  <c:v>0.11548006733135235</c:v>
                </c:pt>
                <c:pt idx="184">
                  <c:v>0.11550222021975205</c:v>
                </c:pt>
                <c:pt idx="185">
                  <c:v>0.12539343771047834</c:v>
                </c:pt>
                <c:pt idx="186">
                  <c:v>0.12898505869719148</c:v>
                </c:pt>
                <c:pt idx="187">
                  <c:v>0.12970288046971593</c:v>
                </c:pt>
                <c:pt idx="188">
                  <c:v>0.12962756351647189</c:v>
                </c:pt>
                <c:pt idx="189">
                  <c:v>0.13059350811836243</c:v>
                </c:pt>
                <c:pt idx="190">
                  <c:v>0.14112089873641473</c:v>
                </c:pt>
                <c:pt idx="191">
                  <c:v>0.14036377030551447</c:v>
                </c:pt>
                <c:pt idx="192">
                  <c:v>0.14556597206162666</c:v>
                </c:pt>
                <c:pt idx="193">
                  <c:v>0.14997731687831645</c:v>
                </c:pt>
                <c:pt idx="194">
                  <c:v>0.15443133654662791</c:v>
                </c:pt>
                <c:pt idx="195">
                  <c:v>0.15374255258632788</c:v>
                </c:pt>
                <c:pt idx="196">
                  <c:v>0.15376639198871725</c:v>
                </c:pt>
                <c:pt idx="197">
                  <c:v>0.14744998775916499</c:v>
                </c:pt>
                <c:pt idx="198">
                  <c:v>0.14744996965743662</c:v>
                </c:pt>
                <c:pt idx="199">
                  <c:v>0.15038715736094754</c:v>
                </c:pt>
                <c:pt idx="200">
                  <c:v>0.15027167990121987</c:v>
                </c:pt>
                <c:pt idx="201">
                  <c:v>0.15013792686226393</c:v>
                </c:pt>
                <c:pt idx="202">
                  <c:v>0.14976616267761925</c:v>
                </c:pt>
                <c:pt idx="203">
                  <c:v>0.14120133818854771</c:v>
                </c:pt>
                <c:pt idx="204">
                  <c:v>0.14248085127351584</c:v>
                </c:pt>
                <c:pt idx="205">
                  <c:v>0.14257718374052991</c:v>
                </c:pt>
                <c:pt idx="206">
                  <c:v>0.13438556469812779</c:v>
                </c:pt>
                <c:pt idx="207">
                  <c:v>0.13020452544971348</c:v>
                </c:pt>
                <c:pt idx="208">
                  <c:v>0.13375129790096243</c:v>
                </c:pt>
                <c:pt idx="209">
                  <c:v>0.1395952956121996</c:v>
                </c:pt>
                <c:pt idx="210">
                  <c:v>0.14076716127355404</c:v>
                </c:pt>
                <c:pt idx="211">
                  <c:v>0.1299210431258162</c:v>
                </c:pt>
                <c:pt idx="212">
                  <c:v>0.13955504259061274</c:v>
                </c:pt>
                <c:pt idx="213">
                  <c:v>0.13598957983459148</c:v>
                </c:pt>
                <c:pt idx="214">
                  <c:v>0.44563387445808922</c:v>
                </c:pt>
                <c:pt idx="215">
                  <c:v>0.63671659164082317</c:v>
                </c:pt>
                <c:pt idx="216">
                  <c:v>0.64173089588978494</c:v>
                </c:pt>
                <c:pt idx="217">
                  <c:v>0.64269065383247104</c:v>
                </c:pt>
                <c:pt idx="218">
                  <c:v>0.64270348133138389</c:v>
                </c:pt>
                <c:pt idx="219">
                  <c:v>0.64313390547342508</c:v>
                </c:pt>
                <c:pt idx="220">
                  <c:v>0.64272107241794085</c:v>
                </c:pt>
                <c:pt idx="221">
                  <c:v>0.64738643935563678</c:v>
                </c:pt>
                <c:pt idx="222">
                  <c:v>0.6598143629968497</c:v>
                </c:pt>
                <c:pt idx="223">
                  <c:v>0.66423156208057987</c:v>
                </c:pt>
                <c:pt idx="224">
                  <c:v>0.66522668804097862</c:v>
                </c:pt>
                <c:pt idx="225">
                  <c:v>0.74700388056227629</c:v>
                </c:pt>
                <c:pt idx="226">
                  <c:v>0.74796965565019091</c:v>
                </c:pt>
                <c:pt idx="227">
                  <c:v>0.7622059780752235</c:v>
                </c:pt>
                <c:pt idx="228">
                  <c:v>0.77395881219716456</c:v>
                </c:pt>
                <c:pt idx="229">
                  <c:v>0.83982866120871524</c:v>
                </c:pt>
                <c:pt idx="230">
                  <c:v>0.84990720385874829</c:v>
                </c:pt>
                <c:pt idx="231">
                  <c:v>0.85510042917638451</c:v>
                </c:pt>
                <c:pt idx="232">
                  <c:v>0.86277697850994695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6-4AD0-B3A3-543B9D3B2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865391"/>
        <c:axId val="1"/>
      </c:lineChart>
      <c:dateAx>
        <c:axId val="201286539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86539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June 2000 Monthly Vols</a:t>
            </a:r>
          </a:p>
        </c:rich>
      </c:tx>
      <c:layout>
        <c:manualLayout>
          <c:xMode val="edge"/>
          <c:yMode val="edge"/>
          <c:x val="0.2975702486917724"/>
          <c:y val="1.5480393926137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50291677741"/>
          <c:y val="0.10526667869773454"/>
          <c:w val="0.80490313170725314"/>
          <c:h val="0.41797063600571066"/>
        </c:manualLayout>
      </c:layout>
      <c:lineChart>
        <c:grouping val="standard"/>
        <c:varyColors val="0"/>
        <c:ser>
          <c:idx val="0"/>
          <c:order val="0"/>
          <c:tx>
            <c:v>June 2000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data'!$A$368:$A$601</c:f>
              <c:numCache>
                <c:formatCode>m/d/yyyy</c:formatCode>
                <c:ptCount val="234"/>
                <c:pt idx="0">
                  <c:v>36340</c:v>
                </c:pt>
                <c:pt idx="1">
                  <c:v>36341</c:v>
                </c:pt>
                <c:pt idx="2">
                  <c:v>36342</c:v>
                </c:pt>
                <c:pt idx="3">
                  <c:v>36343</c:v>
                </c:pt>
                <c:pt idx="4">
                  <c:v>36347</c:v>
                </c:pt>
                <c:pt idx="5">
                  <c:v>36348</c:v>
                </c:pt>
                <c:pt idx="6">
                  <c:v>36349</c:v>
                </c:pt>
                <c:pt idx="7">
                  <c:v>36350</c:v>
                </c:pt>
                <c:pt idx="8">
                  <c:v>36353</c:v>
                </c:pt>
                <c:pt idx="9">
                  <c:v>36354</c:v>
                </c:pt>
                <c:pt idx="10">
                  <c:v>36355</c:v>
                </c:pt>
                <c:pt idx="11">
                  <c:v>36356</c:v>
                </c:pt>
                <c:pt idx="12">
                  <c:v>36357</c:v>
                </c:pt>
                <c:pt idx="13">
                  <c:v>36360</c:v>
                </c:pt>
                <c:pt idx="14">
                  <c:v>36361</c:v>
                </c:pt>
                <c:pt idx="15">
                  <c:v>36362</c:v>
                </c:pt>
                <c:pt idx="16">
                  <c:v>36363</c:v>
                </c:pt>
                <c:pt idx="17">
                  <c:v>36364</c:v>
                </c:pt>
                <c:pt idx="18">
                  <c:v>36367</c:v>
                </c:pt>
                <c:pt idx="19">
                  <c:v>36368</c:v>
                </c:pt>
                <c:pt idx="20">
                  <c:v>36369</c:v>
                </c:pt>
                <c:pt idx="21">
                  <c:v>36370</c:v>
                </c:pt>
                <c:pt idx="22">
                  <c:v>36371</c:v>
                </c:pt>
                <c:pt idx="23">
                  <c:v>36374</c:v>
                </c:pt>
                <c:pt idx="24">
                  <c:v>36375</c:v>
                </c:pt>
                <c:pt idx="25">
                  <c:v>36376</c:v>
                </c:pt>
                <c:pt idx="26">
                  <c:v>36377</c:v>
                </c:pt>
                <c:pt idx="27">
                  <c:v>36378</c:v>
                </c:pt>
                <c:pt idx="28">
                  <c:v>36381</c:v>
                </c:pt>
                <c:pt idx="29">
                  <c:v>36382</c:v>
                </c:pt>
                <c:pt idx="30">
                  <c:v>36383</c:v>
                </c:pt>
                <c:pt idx="31">
                  <c:v>36384</c:v>
                </c:pt>
                <c:pt idx="32">
                  <c:v>36385</c:v>
                </c:pt>
                <c:pt idx="33">
                  <c:v>36388</c:v>
                </c:pt>
                <c:pt idx="34">
                  <c:v>36389</c:v>
                </c:pt>
                <c:pt idx="35">
                  <c:v>36390</c:v>
                </c:pt>
                <c:pt idx="36">
                  <c:v>36391</c:v>
                </c:pt>
                <c:pt idx="37">
                  <c:v>36392</c:v>
                </c:pt>
                <c:pt idx="38">
                  <c:v>36395</c:v>
                </c:pt>
                <c:pt idx="39">
                  <c:v>36396</c:v>
                </c:pt>
                <c:pt idx="40">
                  <c:v>36397</c:v>
                </c:pt>
                <c:pt idx="41">
                  <c:v>36398</c:v>
                </c:pt>
                <c:pt idx="42">
                  <c:v>36399</c:v>
                </c:pt>
                <c:pt idx="43">
                  <c:v>36402</c:v>
                </c:pt>
                <c:pt idx="44">
                  <c:v>36403</c:v>
                </c:pt>
                <c:pt idx="45">
                  <c:v>36404</c:v>
                </c:pt>
                <c:pt idx="46">
                  <c:v>36405</c:v>
                </c:pt>
                <c:pt idx="47">
                  <c:v>36406</c:v>
                </c:pt>
                <c:pt idx="48">
                  <c:v>36410</c:v>
                </c:pt>
                <c:pt idx="49">
                  <c:v>36411</c:v>
                </c:pt>
                <c:pt idx="50">
                  <c:v>36412</c:v>
                </c:pt>
                <c:pt idx="51">
                  <c:v>36413</c:v>
                </c:pt>
                <c:pt idx="52">
                  <c:v>36416</c:v>
                </c:pt>
                <c:pt idx="53">
                  <c:v>36417</c:v>
                </c:pt>
                <c:pt idx="54">
                  <c:v>36418</c:v>
                </c:pt>
                <c:pt idx="55">
                  <c:v>36419</c:v>
                </c:pt>
                <c:pt idx="56">
                  <c:v>36420</c:v>
                </c:pt>
                <c:pt idx="57">
                  <c:v>36423</c:v>
                </c:pt>
                <c:pt idx="58">
                  <c:v>36424</c:v>
                </c:pt>
                <c:pt idx="59">
                  <c:v>36425</c:v>
                </c:pt>
                <c:pt idx="60">
                  <c:v>36426</c:v>
                </c:pt>
                <c:pt idx="61">
                  <c:v>36427</c:v>
                </c:pt>
                <c:pt idx="62">
                  <c:v>36430</c:v>
                </c:pt>
                <c:pt idx="63">
                  <c:v>36431</c:v>
                </c:pt>
                <c:pt idx="64">
                  <c:v>36432</c:v>
                </c:pt>
                <c:pt idx="65">
                  <c:v>36433</c:v>
                </c:pt>
                <c:pt idx="66">
                  <c:v>36434</c:v>
                </c:pt>
                <c:pt idx="67">
                  <c:v>36437</c:v>
                </c:pt>
                <c:pt idx="68">
                  <c:v>36438</c:v>
                </c:pt>
                <c:pt idx="69">
                  <c:v>36439</c:v>
                </c:pt>
                <c:pt idx="70">
                  <c:v>36440</c:v>
                </c:pt>
                <c:pt idx="71">
                  <c:v>36441</c:v>
                </c:pt>
                <c:pt idx="72">
                  <c:v>36444</c:v>
                </c:pt>
                <c:pt idx="73">
                  <c:v>36445</c:v>
                </c:pt>
                <c:pt idx="74">
                  <c:v>36446</c:v>
                </c:pt>
                <c:pt idx="75">
                  <c:v>36447</c:v>
                </c:pt>
                <c:pt idx="76">
                  <c:v>36448</c:v>
                </c:pt>
                <c:pt idx="77">
                  <c:v>36451</c:v>
                </c:pt>
                <c:pt idx="78">
                  <c:v>36452</c:v>
                </c:pt>
                <c:pt idx="79">
                  <c:v>36453</c:v>
                </c:pt>
                <c:pt idx="80">
                  <c:v>36454</c:v>
                </c:pt>
                <c:pt idx="81">
                  <c:v>36455</c:v>
                </c:pt>
                <c:pt idx="82">
                  <c:v>36458</c:v>
                </c:pt>
                <c:pt idx="83">
                  <c:v>36459</c:v>
                </c:pt>
                <c:pt idx="84">
                  <c:v>36460</c:v>
                </c:pt>
                <c:pt idx="85">
                  <c:v>36461</c:v>
                </c:pt>
                <c:pt idx="86">
                  <c:v>36462</c:v>
                </c:pt>
                <c:pt idx="87">
                  <c:v>36465</c:v>
                </c:pt>
                <c:pt idx="88">
                  <c:v>36466</c:v>
                </c:pt>
                <c:pt idx="89">
                  <c:v>36466</c:v>
                </c:pt>
                <c:pt idx="90">
                  <c:v>36467</c:v>
                </c:pt>
                <c:pt idx="91">
                  <c:v>36468</c:v>
                </c:pt>
                <c:pt idx="92">
                  <c:v>36469</c:v>
                </c:pt>
                <c:pt idx="93">
                  <c:v>36472</c:v>
                </c:pt>
                <c:pt idx="94">
                  <c:v>36473</c:v>
                </c:pt>
                <c:pt idx="95">
                  <c:v>36474</c:v>
                </c:pt>
                <c:pt idx="96">
                  <c:v>36475</c:v>
                </c:pt>
                <c:pt idx="97">
                  <c:v>36476</c:v>
                </c:pt>
                <c:pt idx="98">
                  <c:v>36479</c:v>
                </c:pt>
                <c:pt idx="99">
                  <c:v>36480</c:v>
                </c:pt>
                <c:pt idx="100">
                  <c:v>36481</c:v>
                </c:pt>
                <c:pt idx="101">
                  <c:v>36482</c:v>
                </c:pt>
                <c:pt idx="102">
                  <c:v>36483</c:v>
                </c:pt>
                <c:pt idx="103">
                  <c:v>36486</c:v>
                </c:pt>
                <c:pt idx="104">
                  <c:v>36487</c:v>
                </c:pt>
                <c:pt idx="105">
                  <c:v>36488</c:v>
                </c:pt>
                <c:pt idx="106">
                  <c:v>36493</c:v>
                </c:pt>
                <c:pt idx="107">
                  <c:v>36494</c:v>
                </c:pt>
                <c:pt idx="108">
                  <c:v>36495</c:v>
                </c:pt>
                <c:pt idx="109">
                  <c:v>36496</c:v>
                </c:pt>
                <c:pt idx="110">
                  <c:v>36497</c:v>
                </c:pt>
                <c:pt idx="111">
                  <c:v>36500</c:v>
                </c:pt>
                <c:pt idx="112">
                  <c:v>36501</c:v>
                </c:pt>
                <c:pt idx="113">
                  <c:v>36502</c:v>
                </c:pt>
                <c:pt idx="114">
                  <c:v>36503</c:v>
                </c:pt>
                <c:pt idx="115">
                  <c:v>36504</c:v>
                </c:pt>
                <c:pt idx="116">
                  <c:v>36507</c:v>
                </c:pt>
                <c:pt idx="117">
                  <c:v>36508</c:v>
                </c:pt>
                <c:pt idx="118">
                  <c:v>36509</c:v>
                </c:pt>
                <c:pt idx="119">
                  <c:v>36510</c:v>
                </c:pt>
                <c:pt idx="120">
                  <c:v>36511</c:v>
                </c:pt>
                <c:pt idx="121">
                  <c:v>36514</c:v>
                </c:pt>
                <c:pt idx="122">
                  <c:v>36515</c:v>
                </c:pt>
                <c:pt idx="123">
                  <c:v>36516</c:v>
                </c:pt>
                <c:pt idx="124">
                  <c:v>36517</c:v>
                </c:pt>
                <c:pt idx="125">
                  <c:v>36521</c:v>
                </c:pt>
                <c:pt idx="126">
                  <c:v>36522</c:v>
                </c:pt>
                <c:pt idx="127">
                  <c:v>36523</c:v>
                </c:pt>
                <c:pt idx="128">
                  <c:v>36524</c:v>
                </c:pt>
                <c:pt idx="129">
                  <c:v>36525</c:v>
                </c:pt>
                <c:pt idx="130">
                  <c:v>36528</c:v>
                </c:pt>
                <c:pt idx="131">
                  <c:v>36529</c:v>
                </c:pt>
                <c:pt idx="132">
                  <c:v>36530</c:v>
                </c:pt>
                <c:pt idx="133">
                  <c:v>36531</c:v>
                </c:pt>
                <c:pt idx="134">
                  <c:v>36532</c:v>
                </c:pt>
                <c:pt idx="135">
                  <c:v>36535</c:v>
                </c:pt>
                <c:pt idx="136">
                  <c:v>36536</c:v>
                </c:pt>
                <c:pt idx="137">
                  <c:v>36537</c:v>
                </c:pt>
                <c:pt idx="138">
                  <c:v>36538</c:v>
                </c:pt>
                <c:pt idx="139">
                  <c:v>36539</c:v>
                </c:pt>
                <c:pt idx="140">
                  <c:v>36542</c:v>
                </c:pt>
                <c:pt idx="141">
                  <c:v>36543</c:v>
                </c:pt>
                <c:pt idx="142">
                  <c:v>36544</c:v>
                </c:pt>
                <c:pt idx="143">
                  <c:v>36545</c:v>
                </c:pt>
                <c:pt idx="144">
                  <c:v>36546</c:v>
                </c:pt>
                <c:pt idx="145">
                  <c:v>36549</c:v>
                </c:pt>
                <c:pt idx="146">
                  <c:v>36550</c:v>
                </c:pt>
                <c:pt idx="147">
                  <c:v>36551</c:v>
                </c:pt>
                <c:pt idx="148">
                  <c:v>36552</c:v>
                </c:pt>
                <c:pt idx="149">
                  <c:v>36553</c:v>
                </c:pt>
                <c:pt idx="150">
                  <c:v>36556</c:v>
                </c:pt>
                <c:pt idx="151">
                  <c:v>36557</c:v>
                </c:pt>
                <c:pt idx="152">
                  <c:v>36558</c:v>
                </c:pt>
                <c:pt idx="153">
                  <c:v>36559</c:v>
                </c:pt>
                <c:pt idx="154">
                  <c:v>36560</c:v>
                </c:pt>
                <c:pt idx="155">
                  <c:v>36563</c:v>
                </c:pt>
                <c:pt idx="156">
                  <c:v>36564</c:v>
                </c:pt>
                <c:pt idx="157">
                  <c:v>36565</c:v>
                </c:pt>
                <c:pt idx="158">
                  <c:v>36566</c:v>
                </c:pt>
                <c:pt idx="159">
                  <c:v>36567</c:v>
                </c:pt>
                <c:pt idx="160">
                  <c:v>36570</c:v>
                </c:pt>
                <c:pt idx="161">
                  <c:v>36571</c:v>
                </c:pt>
                <c:pt idx="162">
                  <c:v>36572</c:v>
                </c:pt>
                <c:pt idx="163">
                  <c:v>36573</c:v>
                </c:pt>
                <c:pt idx="164">
                  <c:v>36574</c:v>
                </c:pt>
                <c:pt idx="165">
                  <c:v>36578</c:v>
                </c:pt>
                <c:pt idx="166">
                  <c:v>36579</c:v>
                </c:pt>
                <c:pt idx="167">
                  <c:v>36580</c:v>
                </c:pt>
                <c:pt idx="168">
                  <c:v>36581</c:v>
                </c:pt>
                <c:pt idx="169">
                  <c:v>36584</c:v>
                </c:pt>
                <c:pt idx="170">
                  <c:v>36585</c:v>
                </c:pt>
                <c:pt idx="171">
                  <c:v>36586</c:v>
                </c:pt>
                <c:pt idx="172">
                  <c:v>36587</c:v>
                </c:pt>
                <c:pt idx="173">
                  <c:v>36588</c:v>
                </c:pt>
                <c:pt idx="174">
                  <c:v>36591</c:v>
                </c:pt>
                <c:pt idx="175">
                  <c:v>36592</c:v>
                </c:pt>
                <c:pt idx="176">
                  <c:v>36593</c:v>
                </c:pt>
                <c:pt idx="177">
                  <c:v>36594</c:v>
                </c:pt>
                <c:pt idx="178">
                  <c:v>36595</c:v>
                </c:pt>
                <c:pt idx="179">
                  <c:v>36598</c:v>
                </c:pt>
                <c:pt idx="180">
                  <c:v>36599</c:v>
                </c:pt>
                <c:pt idx="181">
                  <c:v>36600</c:v>
                </c:pt>
                <c:pt idx="182">
                  <c:v>36601</c:v>
                </c:pt>
                <c:pt idx="183">
                  <c:v>36602</c:v>
                </c:pt>
                <c:pt idx="184">
                  <c:v>36605</c:v>
                </c:pt>
                <c:pt idx="185">
                  <c:v>36606</c:v>
                </c:pt>
                <c:pt idx="186">
                  <c:v>36607</c:v>
                </c:pt>
                <c:pt idx="187">
                  <c:v>36608</c:v>
                </c:pt>
                <c:pt idx="188">
                  <c:v>36609</c:v>
                </c:pt>
                <c:pt idx="189">
                  <c:v>36612</c:v>
                </c:pt>
                <c:pt idx="190">
                  <c:v>36613</c:v>
                </c:pt>
                <c:pt idx="191">
                  <c:v>36614</c:v>
                </c:pt>
                <c:pt idx="192">
                  <c:v>36615</c:v>
                </c:pt>
                <c:pt idx="193">
                  <c:v>36616</c:v>
                </c:pt>
                <c:pt idx="194">
                  <c:v>36619</c:v>
                </c:pt>
                <c:pt idx="195">
                  <c:v>36620</c:v>
                </c:pt>
                <c:pt idx="196">
                  <c:v>36621</c:v>
                </c:pt>
                <c:pt idx="197">
                  <c:v>36622</c:v>
                </c:pt>
                <c:pt idx="198">
                  <c:v>36623</c:v>
                </c:pt>
                <c:pt idx="199">
                  <c:v>36626</c:v>
                </c:pt>
                <c:pt idx="200">
                  <c:v>36627</c:v>
                </c:pt>
                <c:pt idx="201">
                  <c:v>36628</c:v>
                </c:pt>
                <c:pt idx="202">
                  <c:v>36629</c:v>
                </c:pt>
                <c:pt idx="203">
                  <c:v>36630</c:v>
                </c:pt>
                <c:pt idx="204">
                  <c:v>36633</c:v>
                </c:pt>
                <c:pt idx="205">
                  <c:v>36634</c:v>
                </c:pt>
                <c:pt idx="206">
                  <c:v>36635</c:v>
                </c:pt>
                <c:pt idx="207">
                  <c:v>36636</c:v>
                </c:pt>
                <c:pt idx="208">
                  <c:v>36640</c:v>
                </c:pt>
                <c:pt idx="209">
                  <c:v>36641</c:v>
                </c:pt>
                <c:pt idx="210">
                  <c:v>36642</c:v>
                </c:pt>
                <c:pt idx="211">
                  <c:v>36643</c:v>
                </c:pt>
                <c:pt idx="212">
                  <c:v>36644</c:v>
                </c:pt>
                <c:pt idx="213">
                  <c:v>36647</c:v>
                </c:pt>
                <c:pt idx="214">
                  <c:v>36648</c:v>
                </c:pt>
                <c:pt idx="215">
                  <c:v>36649</c:v>
                </c:pt>
                <c:pt idx="216">
                  <c:v>36650</c:v>
                </c:pt>
                <c:pt idx="217">
                  <c:v>36651</c:v>
                </c:pt>
                <c:pt idx="218">
                  <c:v>36654</c:v>
                </c:pt>
                <c:pt idx="219">
                  <c:v>36655</c:v>
                </c:pt>
                <c:pt idx="220">
                  <c:v>36656</c:v>
                </c:pt>
                <c:pt idx="221">
                  <c:v>36657</c:v>
                </c:pt>
                <c:pt idx="222">
                  <c:v>36658</c:v>
                </c:pt>
                <c:pt idx="223">
                  <c:v>36661</c:v>
                </c:pt>
                <c:pt idx="224">
                  <c:v>36662</c:v>
                </c:pt>
                <c:pt idx="225">
                  <c:v>36663</c:v>
                </c:pt>
                <c:pt idx="226">
                  <c:v>36664</c:v>
                </c:pt>
                <c:pt idx="227">
                  <c:v>36665</c:v>
                </c:pt>
                <c:pt idx="228">
                  <c:v>36668</c:v>
                </c:pt>
                <c:pt idx="229">
                  <c:v>36669</c:v>
                </c:pt>
                <c:pt idx="230">
                  <c:v>36670</c:v>
                </c:pt>
                <c:pt idx="231">
                  <c:v>36671</c:v>
                </c:pt>
                <c:pt idx="232">
                  <c:v>36672</c:v>
                </c:pt>
                <c:pt idx="233">
                  <c:v>36676</c:v>
                </c:pt>
              </c:numCache>
            </c:numRef>
          </c:cat>
          <c:val>
            <c:numRef>
              <c:f>'vol data'!$Q$368:$Q$601</c:f>
              <c:numCache>
                <c:formatCode>0%</c:formatCode>
                <c:ptCount val="234"/>
                <c:pt idx="0">
                  <c:v>0.19039531150689032</c:v>
                </c:pt>
                <c:pt idx="1">
                  <c:v>0.19039531150689032</c:v>
                </c:pt>
                <c:pt idx="2">
                  <c:v>0.19039531150689032</c:v>
                </c:pt>
                <c:pt idx="3">
                  <c:v>0.19039531150689032</c:v>
                </c:pt>
                <c:pt idx="4">
                  <c:v>0.16952440116599377</c:v>
                </c:pt>
                <c:pt idx="5">
                  <c:v>0.16952440116599377</c:v>
                </c:pt>
                <c:pt idx="6">
                  <c:v>0.16952440116599377</c:v>
                </c:pt>
                <c:pt idx="7">
                  <c:v>0.16952440116599377</c:v>
                </c:pt>
                <c:pt idx="8">
                  <c:v>0.18761740890121489</c:v>
                </c:pt>
                <c:pt idx="9">
                  <c:v>0.22894057788861968</c:v>
                </c:pt>
                <c:pt idx="10">
                  <c:v>0.22894057788861968</c:v>
                </c:pt>
                <c:pt idx="11">
                  <c:v>0.21970182680690425</c:v>
                </c:pt>
                <c:pt idx="12">
                  <c:v>0.17328761330846859</c:v>
                </c:pt>
                <c:pt idx="13">
                  <c:v>0.17328761330846859</c:v>
                </c:pt>
                <c:pt idx="14">
                  <c:v>0.20043533908252451</c:v>
                </c:pt>
                <c:pt idx="15">
                  <c:v>0.20043533908252451</c:v>
                </c:pt>
                <c:pt idx="16">
                  <c:v>0.19229649635504281</c:v>
                </c:pt>
                <c:pt idx="17">
                  <c:v>0.56420291091295449</c:v>
                </c:pt>
                <c:pt idx="18">
                  <c:v>0.56420291091295449</c:v>
                </c:pt>
                <c:pt idx="19">
                  <c:v>0.5962615424160751</c:v>
                </c:pt>
                <c:pt idx="20">
                  <c:v>0.61458794248898374</c:v>
                </c:pt>
                <c:pt idx="21">
                  <c:v>0.61375456942667361</c:v>
                </c:pt>
                <c:pt idx="22">
                  <c:v>0.61375456942667361</c:v>
                </c:pt>
                <c:pt idx="23">
                  <c:v>0.61375456942667361</c:v>
                </c:pt>
                <c:pt idx="24">
                  <c:v>0.61375456942667361</c:v>
                </c:pt>
                <c:pt idx="25">
                  <c:v>0.6425248550894076</c:v>
                </c:pt>
                <c:pt idx="26">
                  <c:v>0.66036965849614304</c:v>
                </c:pt>
                <c:pt idx="27">
                  <c:v>0.66068203475203946</c:v>
                </c:pt>
                <c:pt idx="28">
                  <c:v>0.66068203475203946</c:v>
                </c:pt>
                <c:pt idx="29">
                  <c:v>0.65952936507666526</c:v>
                </c:pt>
                <c:pt idx="30">
                  <c:v>0.66395389912435743</c:v>
                </c:pt>
                <c:pt idx="31">
                  <c:v>0.66395389912435743</c:v>
                </c:pt>
                <c:pt idx="32">
                  <c:v>0.66937816019892205</c:v>
                </c:pt>
                <c:pt idx="33">
                  <c:v>0.79326610614709925</c:v>
                </c:pt>
                <c:pt idx="34">
                  <c:v>0.79379450503256088</c:v>
                </c:pt>
                <c:pt idx="35">
                  <c:v>0.80380232195769585</c:v>
                </c:pt>
                <c:pt idx="36">
                  <c:v>0.81415926376014558</c:v>
                </c:pt>
                <c:pt idx="37">
                  <c:v>0.81488779050912641</c:v>
                </c:pt>
                <c:pt idx="38">
                  <c:v>0.62836277595397516</c:v>
                </c:pt>
                <c:pt idx="39">
                  <c:v>0.62836277595397516</c:v>
                </c:pt>
                <c:pt idx="40">
                  <c:v>0.60159376343052873</c:v>
                </c:pt>
                <c:pt idx="41">
                  <c:v>0.57917731640180325</c:v>
                </c:pt>
                <c:pt idx="42">
                  <c:v>0.57917731640180325</c:v>
                </c:pt>
                <c:pt idx="43">
                  <c:v>0.57917731640180325</c:v>
                </c:pt>
                <c:pt idx="44">
                  <c:v>0.58214090307763167</c:v>
                </c:pt>
                <c:pt idx="45">
                  <c:v>0.58214090307763167</c:v>
                </c:pt>
                <c:pt idx="46">
                  <c:v>0.55769614943747481</c:v>
                </c:pt>
                <c:pt idx="47">
                  <c:v>0.53173528830224037</c:v>
                </c:pt>
                <c:pt idx="48">
                  <c:v>0.53173528830224037</c:v>
                </c:pt>
                <c:pt idx="49">
                  <c:v>0.53771689018888036</c:v>
                </c:pt>
                <c:pt idx="50">
                  <c:v>0.53428181310414302</c:v>
                </c:pt>
                <c:pt idx="51">
                  <c:v>0.49532923201708928</c:v>
                </c:pt>
                <c:pt idx="52">
                  <c:v>0.49532923201708928</c:v>
                </c:pt>
                <c:pt idx="53">
                  <c:v>0.50218988126399466</c:v>
                </c:pt>
                <c:pt idx="54">
                  <c:v>0.28477508864477519</c:v>
                </c:pt>
                <c:pt idx="55">
                  <c:v>0.28291477786433272</c:v>
                </c:pt>
                <c:pt idx="56">
                  <c:v>0.24058253495216048</c:v>
                </c:pt>
                <c:pt idx="57">
                  <c:v>0.19175631867399012</c:v>
                </c:pt>
                <c:pt idx="58">
                  <c:v>0.19175631867399012</c:v>
                </c:pt>
                <c:pt idx="59">
                  <c:v>0.17994676749153002</c:v>
                </c:pt>
                <c:pt idx="60">
                  <c:v>0.17994676749153002</c:v>
                </c:pt>
                <c:pt idx="61">
                  <c:v>0.19671838054204396</c:v>
                </c:pt>
                <c:pt idx="62">
                  <c:v>0.19671838054204396</c:v>
                </c:pt>
                <c:pt idx="63">
                  <c:v>0.19671838054204396</c:v>
                </c:pt>
                <c:pt idx="64">
                  <c:v>0.19671838054204396</c:v>
                </c:pt>
                <c:pt idx="65">
                  <c:v>0.18275322821827569</c:v>
                </c:pt>
                <c:pt idx="66">
                  <c:v>0.19470574342366206</c:v>
                </c:pt>
                <c:pt idx="67">
                  <c:v>0.17799280181630259</c:v>
                </c:pt>
                <c:pt idx="68">
                  <c:v>0.17799280181630259</c:v>
                </c:pt>
                <c:pt idx="69">
                  <c:v>0.17807296471426495</c:v>
                </c:pt>
                <c:pt idx="70">
                  <c:v>0.1827731461459465</c:v>
                </c:pt>
                <c:pt idx="71">
                  <c:v>0.1827731461459465</c:v>
                </c:pt>
                <c:pt idx="72">
                  <c:v>0.17313922943322901</c:v>
                </c:pt>
                <c:pt idx="73">
                  <c:v>0.17313922943322901</c:v>
                </c:pt>
                <c:pt idx="74">
                  <c:v>0.14865633009745477</c:v>
                </c:pt>
                <c:pt idx="75">
                  <c:v>0.14838281961860109</c:v>
                </c:pt>
                <c:pt idx="76">
                  <c:v>0.15814195967194133</c:v>
                </c:pt>
                <c:pt idx="77">
                  <c:v>0.15814195967194133</c:v>
                </c:pt>
                <c:pt idx="78">
                  <c:v>0.151892086674384</c:v>
                </c:pt>
                <c:pt idx="79">
                  <c:v>0.2927914068237269</c:v>
                </c:pt>
                <c:pt idx="80">
                  <c:v>0.2927914068237269</c:v>
                </c:pt>
                <c:pt idx="81">
                  <c:v>0.2927914068237269</c:v>
                </c:pt>
                <c:pt idx="82">
                  <c:v>0.27910448767589069</c:v>
                </c:pt>
                <c:pt idx="83">
                  <c:v>0.27910448767589069</c:v>
                </c:pt>
                <c:pt idx="84">
                  <c:v>0.28189208326702203</c:v>
                </c:pt>
                <c:pt idx="85">
                  <c:v>0.28430292630734677</c:v>
                </c:pt>
                <c:pt idx="86">
                  <c:v>0.28430292630734677</c:v>
                </c:pt>
                <c:pt idx="87">
                  <c:v>0.26732615654804615</c:v>
                </c:pt>
                <c:pt idx="88">
                  <c:v>0.27686742343338405</c:v>
                </c:pt>
                <c:pt idx="89">
                  <c:v>0.27686742343338405</c:v>
                </c:pt>
                <c:pt idx="90">
                  <c:v>0.27686742343338405</c:v>
                </c:pt>
                <c:pt idx="91">
                  <c:v>0.29155738784798124</c:v>
                </c:pt>
                <c:pt idx="92">
                  <c:v>0.29155738784798124</c:v>
                </c:pt>
                <c:pt idx="93">
                  <c:v>0.29347796122727454</c:v>
                </c:pt>
                <c:pt idx="94">
                  <c:v>0.29347796122727454</c:v>
                </c:pt>
                <c:pt idx="95">
                  <c:v>0.30085355535562353</c:v>
                </c:pt>
                <c:pt idx="96">
                  <c:v>0.30085355535562353</c:v>
                </c:pt>
                <c:pt idx="97">
                  <c:v>0.29907889470273064</c:v>
                </c:pt>
                <c:pt idx="98">
                  <c:v>0.29907889470273064</c:v>
                </c:pt>
                <c:pt idx="99">
                  <c:v>0.29907889470273064</c:v>
                </c:pt>
                <c:pt idx="100">
                  <c:v>0.17074731404549348</c:v>
                </c:pt>
                <c:pt idx="101">
                  <c:v>0.17074731404549348</c:v>
                </c:pt>
                <c:pt idx="102">
                  <c:v>0.17074731404549348</c:v>
                </c:pt>
                <c:pt idx="103">
                  <c:v>0.16393081470470838</c:v>
                </c:pt>
                <c:pt idx="104">
                  <c:v>0.17975927344348799</c:v>
                </c:pt>
                <c:pt idx="105">
                  <c:v>0.17402769617293681</c:v>
                </c:pt>
                <c:pt idx="106">
                  <c:v>0.17445763888583646</c:v>
                </c:pt>
                <c:pt idx="107">
                  <c:v>0.17569038714677288</c:v>
                </c:pt>
                <c:pt idx="108">
                  <c:v>0.22645711661763687</c:v>
                </c:pt>
                <c:pt idx="109">
                  <c:v>0.21717308092608362</c:v>
                </c:pt>
                <c:pt idx="110">
                  <c:v>0.23859356966552628</c:v>
                </c:pt>
                <c:pt idx="111">
                  <c:v>0.23884803520904785</c:v>
                </c:pt>
                <c:pt idx="112">
                  <c:v>0.21544942100978948</c:v>
                </c:pt>
                <c:pt idx="113">
                  <c:v>0.23044887228983515</c:v>
                </c:pt>
                <c:pt idx="114">
                  <c:v>0.23810874697653808</c:v>
                </c:pt>
                <c:pt idx="115">
                  <c:v>0.24321377338602221</c:v>
                </c:pt>
                <c:pt idx="116">
                  <c:v>0.23177786182603508</c:v>
                </c:pt>
                <c:pt idx="117">
                  <c:v>0.25742101804434459</c:v>
                </c:pt>
                <c:pt idx="118">
                  <c:v>0.26157952991870032</c:v>
                </c:pt>
                <c:pt idx="119">
                  <c:v>0.26157952991870032</c:v>
                </c:pt>
                <c:pt idx="120">
                  <c:v>0.26078651148295545</c:v>
                </c:pt>
                <c:pt idx="121">
                  <c:v>0.26454392453895786</c:v>
                </c:pt>
                <c:pt idx="122">
                  <c:v>0.26454392453895786</c:v>
                </c:pt>
                <c:pt idx="123">
                  <c:v>0.26346251973037776</c:v>
                </c:pt>
                <c:pt idx="124">
                  <c:v>0.26475687955674171</c:v>
                </c:pt>
                <c:pt idx="125">
                  <c:v>0.25985604886229718</c:v>
                </c:pt>
                <c:pt idx="126">
                  <c:v>0.25985604886229718</c:v>
                </c:pt>
                <c:pt idx="127">
                  <c:v>0.25848746055844324</c:v>
                </c:pt>
                <c:pt idx="128">
                  <c:v>0.25899993890652412</c:v>
                </c:pt>
                <c:pt idx="129">
                  <c:v>0.20833679943484038</c:v>
                </c:pt>
                <c:pt idx="130">
                  <c:v>0.21363656286635255</c:v>
                </c:pt>
                <c:pt idx="131">
                  <c:v>0.18390168978001648</c:v>
                </c:pt>
                <c:pt idx="132">
                  <c:v>0.18258119852377647</c:v>
                </c:pt>
                <c:pt idx="133">
                  <c:v>0.18783301118775245</c:v>
                </c:pt>
                <c:pt idx="134">
                  <c:v>0.18355909845652804</c:v>
                </c:pt>
                <c:pt idx="135">
                  <c:v>0.1601358549378285</c:v>
                </c:pt>
                <c:pt idx="136">
                  <c:v>0.158171464148288</c:v>
                </c:pt>
                <c:pt idx="137">
                  <c:v>0.15842913115321006</c:v>
                </c:pt>
                <c:pt idx="138">
                  <c:v>0.13230075811773048</c:v>
                </c:pt>
                <c:pt idx="139">
                  <c:v>0.15545324327140503</c:v>
                </c:pt>
                <c:pt idx="140">
                  <c:v>0.15545324327140503</c:v>
                </c:pt>
                <c:pt idx="141">
                  <c:v>0.15692660670653935</c:v>
                </c:pt>
                <c:pt idx="142">
                  <c:v>0.13871007235176641</c:v>
                </c:pt>
                <c:pt idx="143">
                  <c:v>0.14944832232109109</c:v>
                </c:pt>
                <c:pt idx="144">
                  <c:v>0.14813206462886874</c:v>
                </c:pt>
                <c:pt idx="145">
                  <c:v>0.14826021617577162</c:v>
                </c:pt>
                <c:pt idx="146">
                  <c:v>0.14831612805279845</c:v>
                </c:pt>
                <c:pt idx="147">
                  <c:v>0.1679648915123437</c:v>
                </c:pt>
                <c:pt idx="148">
                  <c:v>0.1682735383440026</c:v>
                </c:pt>
                <c:pt idx="149">
                  <c:v>0.16851575960116724</c:v>
                </c:pt>
                <c:pt idx="150">
                  <c:v>0.16869264409839113</c:v>
                </c:pt>
                <c:pt idx="151">
                  <c:v>0.15779491936160039</c:v>
                </c:pt>
                <c:pt idx="152">
                  <c:v>0.16049909709188989</c:v>
                </c:pt>
                <c:pt idx="153">
                  <c:v>0.15945258290216846</c:v>
                </c:pt>
                <c:pt idx="154">
                  <c:v>0.15667769754812055</c:v>
                </c:pt>
                <c:pt idx="155">
                  <c:v>0.17901001705417444</c:v>
                </c:pt>
                <c:pt idx="156">
                  <c:v>0.17807904801924052</c:v>
                </c:pt>
                <c:pt idx="157">
                  <c:v>0.18595531753529632</c:v>
                </c:pt>
                <c:pt idx="158">
                  <c:v>0.18712584381251182</c:v>
                </c:pt>
                <c:pt idx="159">
                  <c:v>0.18716802761181947</c:v>
                </c:pt>
                <c:pt idx="160">
                  <c:v>0.16472246741913271</c:v>
                </c:pt>
                <c:pt idx="161">
                  <c:v>0.16462302183167063</c:v>
                </c:pt>
                <c:pt idx="162">
                  <c:v>0.16901606980273323</c:v>
                </c:pt>
                <c:pt idx="163">
                  <c:v>0.17093073537989692</c:v>
                </c:pt>
                <c:pt idx="164">
                  <c:v>0.16994168215149355</c:v>
                </c:pt>
                <c:pt idx="165">
                  <c:v>0.1738243788287559</c:v>
                </c:pt>
                <c:pt idx="166">
                  <c:v>0.18080802577684113</c:v>
                </c:pt>
                <c:pt idx="167">
                  <c:v>0.18078462608141999</c:v>
                </c:pt>
                <c:pt idx="168">
                  <c:v>0.1667210421205077</c:v>
                </c:pt>
                <c:pt idx="169">
                  <c:v>0.17963379367419127</c:v>
                </c:pt>
                <c:pt idx="170">
                  <c:v>0.1804697381751319</c:v>
                </c:pt>
                <c:pt idx="171">
                  <c:v>0.18123777691509413</c:v>
                </c:pt>
                <c:pt idx="172">
                  <c:v>0.17828308619814334</c:v>
                </c:pt>
                <c:pt idx="173">
                  <c:v>0.18514104861418423</c:v>
                </c:pt>
                <c:pt idx="174">
                  <c:v>0.18636950872939195</c:v>
                </c:pt>
                <c:pt idx="175">
                  <c:v>0.18480030295378475</c:v>
                </c:pt>
                <c:pt idx="176">
                  <c:v>0.1606208302391515</c:v>
                </c:pt>
                <c:pt idx="177">
                  <c:v>0.15924861841487226</c:v>
                </c:pt>
                <c:pt idx="178">
                  <c:v>0.15240044080595699</c:v>
                </c:pt>
                <c:pt idx="179">
                  <c:v>0.15224891591184389</c:v>
                </c:pt>
                <c:pt idx="180">
                  <c:v>0.15343183058298387</c:v>
                </c:pt>
                <c:pt idx="181">
                  <c:v>0.14659021369772809</c:v>
                </c:pt>
                <c:pt idx="182">
                  <c:v>0.14492952502513817</c:v>
                </c:pt>
                <c:pt idx="183">
                  <c:v>0.14238113911082834</c:v>
                </c:pt>
                <c:pt idx="184">
                  <c:v>0.14170275711751024</c:v>
                </c:pt>
                <c:pt idx="185">
                  <c:v>0.13572820224479862</c:v>
                </c:pt>
                <c:pt idx="186">
                  <c:v>0.13182780656820159</c:v>
                </c:pt>
                <c:pt idx="187">
                  <c:v>0.12332709226613135</c:v>
                </c:pt>
                <c:pt idx="188">
                  <c:v>0.14421221746813723</c:v>
                </c:pt>
                <c:pt idx="189">
                  <c:v>0.1396492888202755</c:v>
                </c:pt>
                <c:pt idx="190">
                  <c:v>0.12505058886581694</c:v>
                </c:pt>
                <c:pt idx="191">
                  <c:v>0.13196698169621643</c:v>
                </c:pt>
                <c:pt idx="192">
                  <c:v>0.13345816619044931</c:v>
                </c:pt>
                <c:pt idx="193">
                  <c:v>0.15361937228907624</c:v>
                </c:pt>
                <c:pt idx="194">
                  <c:v>0.17272750222335539</c:v>
                </c:pt>
                <c:pt idx="195">
                  <c:v>0.18507785413939604</c:v>
                </c:pt>
                <c:pt idx="196">
                  <c:v>0.18956205396765288</c:v>
                </c:pt>
                <c:pt idx="197">
                  <c:v>0.20115377641426729</c:v>
                </c:pt>
                <c:pt idx="198">
                  <c:v>0.20115377641426729</c:v>
                </c:pt>
                <c:pt idx="199">
                  <c:v>0.21882373645127157</c:v>
                </c:pt>
                <c:pt idx="200">
                  <c:v>0.23286160591204216</c:v>
                </c:pt>
                <c:pt idx="201">
                  <c:v>0.25875584407145102</c:v>
                </c:pt>
                <c:pt idx="202">
                  <c:v>0.26974682536103484</c:v>
                </c:pt>
                <c:pt idx="203">
                  <c:v>0.26974682536103484</c:v>
                </c:pt>
                <c:pt idx="204">
                  <c:v>0.30870091355188667</c:v>
                </c:pt>
                <c:pt idx="205">
                  <c:v>0.30881983346315994</c:v>
                </c:pt>
                <c:pt idx="206">
                  <c:v>0.31836936509312092</c:v>
                </c:pt>
                <c:pt idx="207">
                  <c:v>0.3243193389040217</c:v>
                </c:pt>
                <c:pt idx="208">
                  <c:v>0.35954184867274025</c:v>
                </c:pt>
                <c:pt idx="209">
                  <c:v>0.36642041971004208</c:v>
                </c:pt>
                <c:pt idx="210">
                  <c:v>0.36712578059189471</c:v>
                </c:pt>
                <c:pt idx="211">
                  <c:v>0.37670848006648183</c:v>
                </c:pt>
                <c:pt idx="212">
                  <c:v>0.37601063954500225</c:v>
                </c:pt>
                <c:pt idx="213">
                  <c:v>0.45586040169025716</c:v>
                </c:pt>
                <c:pt idx="214">
                  <c:v>0.4715544268134319</c:v>
                </c:pt>
                <c:pt idx="215">
                  <c:v>0.47020738725982802</c:v>
                </c:pt>
                <c:pt idx="216">
                  <c:v>0.46290394240281535</c:v>
                </c:pt>
                <c:pt idx="217">
                  <c:v>0.4593928243367541</c:v>
                </c:pt>
                <c:pt idx="218">
                  <c:v>0.89124054061600499</c:v>
                </c:pt>
                <c:pt idx="219">
                  <c:v>0.89389661625709427</c:v>
                </c:pt>
                <c:pt idx="220">
                  <c:v>0.94410310246763196</c:v>
                </c:pt>
                <c:pt idx="221">
                  <c:v>0.95788505149444159</c:v>
                </c:pt>
                <c:pt idx="222">
                  <c:v>0.974064680059195</c:v>
                </c:pt>
                <c:pt idx="223">
                  <c:v>0.9824296131785033</c:v>
                </c:pt>
                <c:pt idx="224">
                  <c:v>0.99385150528695998</c:v>
                </c:pt>
                <c:pt idx="225">
                  <c:v>0.9896117365966064</c:v>
                </c:pt>
                <c:pt idx="226">
                  <c:v>1.2460063892752904</c:v>
                </c:pt>
                <c:pt idx="227">
                  <c:v>1.2503371357684359</c:v>
                </c:pt>
                <c:pt idx="228">
                  <c:v>1.2476471472608837</c:v>
                </c:pt>
                <c:pt idx="229">
                  <c:v>1.2250998323123965</c:v>
                </c:pt>
                <c:pt idx="230">
                  <c:v>1.2359687372273591</c:v>
                </c:pt>
                <c:pt idx="231">
                  <c:v>1.2626506106088367</c:v>
                </c:pt>
                <c:pt idx="232">
                  <c:v>1.3421752291650961</c:v>
                </c:pt>
                <c:pt idx="233">
                  <c:v>1.3539446427852422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4-46AE-8CDD-831C6FE53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865855"/>
        <c:axId val="1"/>
      </c:lineChart>
      <c:dateAx>
        <c:axId val="201286585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8658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March 2001 Monthly Vols</a:t>
            </a:r>
          </a:p>
        </c:rich>
      </c:tx>
      <c:layout>
        <c:manualLayout>
          <c:xMode val="edge"/>
          <c:yMode val="edge"/>
          <c:x val="0.3222647195314795"/>
          <c:y val="1.5723777453270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51332714416121"/>
          <c:y val="0.12893497511681506"/>
          <c:w val="0.81650029836451088"/>
          <c:h val="0.34906785946259689"/>
        </c:manualLayout>
      </c:layout>
      <c:lineChart>
        <c:grouping val="standard"/>
        <c:varyColors val="0"/>
        <c:ser>
          <c:idx val="0"/>
          <c:order val="0"/>
          <c:tx>
            <c:v>March 2001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data'!$A$559:$A$788</c:f>
              <c:numCache>
                <c:formatCode>m/d/yyyy</c:formatCode>
                <c:ptCount val="230"/>
                <c:pt idx="0">
                  <c:v>36614</c:v>
                </c:pt>
                <c:pt idx="1">
                  <c:v>36615</c:v>
                </c:pt>
                <c:pt idx="2">
                  <c:v>36616</c:v>
                </c:pt>
                <c:pt idx="3">
                  <c:v>36619</c:v>
                </c:pt>
                <c:pt idx="4">
                  <c:v>36620</c:v>
                </c:pt>
                <c:pt idx="5">
                  <c:v>36621</c:v>
                </c:pt>
                <c:pt idx="6">
                  <c:v>36622</c:v>
                </c:pt>
                <c:pt idx="7">
                  <c:v>36623</c:v>
                </c:pt>
                <c:pt idx="8">
                  <c:v>36626</c:v>
                </c:pt>
                <c:pt idx="9">
                  <c:v>36627</c:v>
                </c:pt>
                <c:pt idx="10">
                  <c:v>36628</c:v>
                </c:pt>
                <c:pt idx="11">
                  <c:v>36629</c:v>
                </c:pt>
                <c:pt idx="12">
                  <c:v>36630</c:v>
                </c:pt>
                <c:pt idx="13">
                  <c:v>36633</c:v>
                </c:pt>
                <c:pt idx="14">
                  <c:v>36634</c:v>
                </c:pt>
                <c:pt idx="15">
                  <c:v>36635</c:v>
                </c:pt>
                <c:pt idx="16">
                  <c:v>36636</c:v>
                </c:pt>
                <c:pt idx="17">
                  <c:v>36640</c:v>
                </c:pt>
                <c:pt idx="18">
                  <c:v>36641</c:v>
                </c:pt>
                <c:pt idx="19">
                  <c:v>36642</c:v>
                </c:pt>
                <c:pt idx="20">
                  <c:v>36643</c:v>
                </c:pt>
                <c:pt idx="21">
                  <c:v>36644</c:v>
                </c:pt>
                <c:pt idx="22">
                  <c:v>36647</c:v>
                </c:pt>
                <c:pt idx="23">
                  <c:v>36648</c:v>
                </c:pt>
                <c:pt idx="24">
                  <c:v>36649</c:v>
                </c:pt>
                <c:pt idx="25">
                  <c:v>36650</c:v>
                </c:pt>
                <c:pt idx="26">
                  <c:v>36651</c:v>
                </c:pt>
                <c:pt idx="27">
                  <c:v>36654</c:v>
                </c:pt>
                <c:pt idx="28">
                  <c:v>36655</c:v>
                </c:pt>
                <c:pt idx="29">
                  <c:v>36656</c:v>
                </c:pt>
                <c:pt idx="30">
                  <c:v>36657</c:v>
                </c:pt>
                <c:pt idx="31">
                  <c:v>36658</c:v>
                </c:pt>
                <c:pt idx="32">
                  <c:v>36661</c:v>
                </c:pt>
                <c:pt idx="33">
                  <c:v>36662</c:v>
                </c:pt>
                <c:pt idx="34">
                  <c:v>36663</c:v>
                </c:pt>
                <c:pt idx="35">
                  <c:v>36664</c:v>
                </c:pt>
                <c:pt idx="36">
                  <c:v>36665</c:v>
                </c:pt>
                <c:pt idx="37">
                  <c:v>36668</c:v>
                </c:pt>
                <c:pt idx="38">
                  <c:v>36669</c:v>
                </c:pt>
                <c:pt idx="39">
                  <c:v>36670</c:v>
                </c:pt>
                <c:pt idx="40">
                  <c:v>36671</c:v>
                </c:pt>
                <c:pt idx="41">
                  <c:v>36672</c:v>
                </c:pt>
                <c:pt idx="42">
                  <c:v>36676</c:v>
                </c:pt>
                <c:pt idx="43">
                  <c:v>36677</c:v>
                </c:pt>
                <c:pt idx="44">
                  <c:v>36678</c:v>
                </c:pt>
                <c:pt idx="45">
                  <c:v>36679</c:v>
                </c:pt>
                <c:pt idx="46">
                  <c:v>36682</c:v>
                </c:pt>
                <c:pt idx="47">
                  <c:v>36683</c:v>
                </c:pt>
                <c:pt idx="48">
                  <c:v>36684</c:v>
                </c:pt>
                <c:pt idx="49">
                  <c:v>36685</c:v>
                </c:pt>
                <c:pt idx="50">
                  <c:v>36686</c:v>
                </c:pt>
                <c:pt idx="51">
                  <c:v>36689</c:v>
                </c:pt>
                <c:pt idx="52">
                  <c:v>36690</c:v>
                </c:pt>
                <c:pt idx="53">
                  <c:v>36691</c:v>
                </c:pt>
                <c:pt idx="54">
                  <c:v>36692</c:v>
                </c:pt>
                <c:pt idx="55">
                  <c:v>36693</c:v>
                </c:pt>
                <c:pt idx="56">
                  <c:v>36696</c:v>
                </c:pt>
                <c:pt idx="57">
                  <c:v>36697</c:v>
                </c:pt>
                <c:pt idx="58">
                  <c:v>36698</c:v>
                </c:pt>
                <c:pt idx="59">
                  <c:v>36699</c:v>
                </c:pt>
                <c:pt idx="60">
                  <c:v>36700</c:v>
                </c:pt>
                <c:pt idx="61">
                  <c:v>36703</c:v>
                </c:pt>
                <c:pt idx="62">
                  <c:v>36704</c:v>
                </c:pt>
                <c:pt idx="63">
                  <c:v>36705</c:v>
                </c:pt>
                <c:pt idx="64">
                  <c:v>36706</c:v>
                </c:pt>
                <c:pt idx="65">
                  <c:v>36707</c:v>
                </c:pt>
                <c:pt idx="66">
                  <c:v>36710</c:v>
                </c:pt>
                <c:pt idx="67">
                  <c:v>36712</c:v>
                </c:pt>
                <c:pt idx="68">
                  <c:v>36713</c:v>
                </c:pt>
                <c:pt idx="69">
                  <c:v>36714</c:v>
                </c:pt>
                <c:pt idx="70">
                  <c:v>36717</c:v>
                </c:pt>
                <c:pt idx="71">
                  <c:v>36718</c:v>
                </c:pt>
                <c:pt idx="72">
                  <c:v>36719</c:v>
                </c:pt>
                <c:pt idx="73">
                  <c:v>36720</c:v>
                </c:pt>
                <c:pt idx="74">
                  <c:v>36721</c:v>
                </c:pt>
                <c:pt idx="75">
                  <c:v>36724</c:v>
                </c:pt>
                <c:pt idx="76">
                  <c:v>36725</c:v>
                </c:pt>
                <c:pt idx="77">
                  <c:v>36726</c:v>
                </c:pt>
                <c:pt idx="78">
                  <c:v>36727</c:v>
                </c:pt>
                <c:pt idx="79">
                  <c:v>36728</c:v>
                </c:pt>
                <c:pt idx="80">
                  <c:v>36731</c:v>
                </c:pt>
                <c:pt idx="81">
                  <c:v>36732</c:v>
                </c:pt>
                <c:pt idx="82">
                  <c:v>36733</c:v>
                </c:pt>
                <c:pt idx="83">
                  <c:v>36734</c:v>
                </c:pt>
                <c:pt idx="84">
                  <c:v>36735</c:v>
                </c:pt>
                <c:pt idx="85">
                  <c:v>36738</c:v>
                </c:pt>
                <c:pt idx="86">
                  <c:v>36739</c:v>
                </c:pt>
                <c:pt idx="87">
                  <c:v>36740</c:v>
                </c:pt>
                <c:pt idx="88">
                  <c:v>36741</c:v>
                </c:pt>
                <c:pt idx="89">
                  <c:v>36742</c:v>
                </c:pt>
                <c:pt idx="90">
                  <c:v>36745</c:v>
                </c:pt>
                <c:pt idx="91">
                  <c:v>36746</c:v>
                </c:pt>
                <c:pt idx="92">
                  <c:v>36747</c:v>
                </c:pt>
                <c:pt idx="93">
                  <c:v>36748</c:v>
                </c:pt>
                <c:pt idx="94">
                  <c:v>36749</c:v>
                </c:pt>
                <c:pt idx="95">
                  <c:v>36752</c:v>
                </c:pt>
                <c:pt idx="96">
                  <c:v>36753</c:v>
                </c:pt>
                <c:pt idx="97">
                  <c:v>36754</c:v>
                </c:pt>
                <c:pt idx="98">
                  <c:v>36755</c:v>
                </c:pt>
                <c:pt idx="99">
                  <c:v>36756</c:v>
                </c:pt>
                <c:pt idx="100">
                  <c:v>36759</c:v>
                </c:pt>
                <c:pt idx="101">
                  <c:v>36760</c:v>
                </c:pt>
                <c:pt idx="102">
                  <c:v>36761</c:v>
                </c:pt>
                <c:pt idx="103">
                  <c:v>36762</c:v>
                </c:pt>
                <c:pt idx="104">
                  <c:v>36763</c:v>
                </c:pt>
                <c:pt idx="105">
                  <c:v>36766</c:v>
                </c:pt>
                <c:pt idx="106">
                  <c:v>36767</c:v>
                </c:pt>
                <c:pt idx="107">
                  <c:v>36768</c:v>
                </c:pt>
                <c:pt idx="108">
                  <c:v>36769</c:v>
                </c:pt>
                <c:pt idx="109">
                  <c:v>36770</c:v>
                </c:pt>
                <c:pt idx="110">
                  <c:v>36774</c:v>
                </c:pt>
                <c:pt idx="111">
                  <c:v>36775</c:v>
                </c:pt>
                <c:pt idx="112">
                  <c:v>36776</c:v>
                </c:pt>
                <c:pt idx="113">
                  <c:v>36777</c:v>
                </c:pt>
                <c:pt idx="114">
                  <c:v>36780</c:v>
                </c:pt>
                <c:pt idx="115">
                  <c:v>36781</c:v>
                </c:pt>
                <c:pt idx="116">
                  <c:v>36782</c:v>
                </c:pt>
                <c:pt idx="117">
                  <c:v>36783</c:v>
                </c:pt>
                <c:pt idx="118">
                  <c:v>36784</c:v>
                </c:pt>
                <c:pt idx="119">
                  <c:v>36787</c:v>
                </c:pt>
                <c:pt idx="120">
                  <c:v>36788</c:v>
                </c:pt>
                <c:pt idx="121">
                  <c:v>36789</c:v>
                </c:pt>
                <c:pt idx="122">
                  <c:v>36790</c:v>
                </c:pt>
                <c:pt idx="123">
                  <c:v>36791</c:v>
                </c:pt>
                <c:pt idx="124">
                  <c:v>36794</c:v>
                </c:pt>
                <c:pt idx="125">
                  <c:v>36795</c:v>
                </c:pt>
                <c:pt idx="126">
                  <c:v>36796</c:v>
                </c:pt>
                <c:pt idx="127">
                  <c:v>36797</c:v>
                </c:pt>
                <c:pt idx="128">
                  <c:v>36798</c:v>
                </c:pt>
                <c:pt idx="129">
                  <c:v>36801</c:v>
                </c:pt>
                <c:pt idx="130">
                  <c:v>36802</c:v>
                </c:pt>
                <c:pt idx="131">
                  <c:v>36803</c:v>
                </c:pt>
                <c:pt idx="132">
                  <c:v>36804</c:v>
                </c:pt>
                <c:pt idx="133">
                  <c:v>36805</c:v>
                </c:pt>
                <c:pt idx="134">
                  <c:v>36808</c:v>
                </c:pt>
                <c:pt idx="135">
                  <c:v>36809</c:v>
                </c:pt>
                <c:pt idx="136">
                  <c:v>36810</c:v>
                </c:pt>
                <c:pt idx="137">
                  <c:v>36811</c:v>
                </c:pt>
                <c:pt idx="138">
                  <c:v>36812</c:v>
                </c:pt>
                <c:pt idx="139">
                  <c:v>36815</c:v>
                </c:pt>
                <c:pt idx="140">
                  <c:v>36816</c:v>
                </c:pt>
                <c:pt idx="141">
                  <c:v>36817</c:v>
                </c:pt>
                <c:pt idx="142">
                  <c:v>36818</c:v>
                </c:pt>
                <c:pt idx="143">
                  <c:v>36819</c:v>
                </c:pt>
                <c:pt idx="144">
                  <c:v>36822</c:v>
                </c:pt>
                <c:pt idx="145">
                  <c:v>36823</c:v>
                </c:pt>
                <c:pt idx="146">
                  <c:v>36824</c:v>
                </c:pt>
                <c:pt idx="147">
                  <c:v>36825</c:v>
                </c:pt>
                <c:pt idx="148">
                  <c:v>36826</c:v>
                </c:pt>
                <c:pt idx="149">
                  <c:v>36829</c:v>
                </c:pt>
                <c:pt idx="150">
                  <c:v>36830</c:v>
                </c:pt>
                <c:pt idx="151">
                  <c:v>36831</c:v>
                </c:pt>
                <c:pt idx="152">
                  <c:v>36832</c:v>
                </c:pt>
                <c:pt idx="153">
                  <c:v>36833</c:v>
                </c:pt>
                <c:pt idx="154">
                  <c:v>36836</c:v>
                </c:pt>
                <c:pt idx="155">
                  <c:v>36837</c:v>
                </c:pt>
                <c:pt idx="156">
                  <c:v>36838</c:v>
                </c:pt>
                <c:pt idx="157">
                  <c:v>36839</c:v>
                </c:pt>
                <c:pt idx="158">
                  <c:v>36840</c:v>
                </c:pt>
                <c:pt idx="159">
                  <c:v>36843</c:v>
                </c:pt>
                <c:pt idx="160">
                  <c:v>36844</c:v>
                </c:pt>
                <c:pt idx="161">
                  <c:v>36845</c:v>
                </c:pt>
                <c:pt idx="162">
                  <c:v>36846</c:v>
                </c:pt>
                <c:pt idx="163">
                  <c:v>36847</c:v>
                </c:pt>
                <c:pt idx="164">
                  <c:v>36850</c:v>
                </c:pt>
                <c:pt idx="165">
                  <c:v>36851</c:v>
                </c:pt>
                <c:pt idx="166">
                  <c:v>36852</c:v>
                </c:pt>
                <c:pt idx="167">
                  <c:v>36857</c:v>
                </c:pt>
                <c:pt idx="168">
                  <c:v>36858</c:v>
                </c:pt>
                <c:pt idx="169">
                  <c:v>36859</c:v>
                </c:pt>
                <c:pt idx="170">
                  <c:v>36860</c:v>
                </c:pt>
                <c:pt idx="171">
                  <c:v>36861</c:v>
                </c:pt>
                <c:pt idx="172">
                  <c:v>36864</c:v>
                </c:pt>
                <c:pt idx="173">
                  <c:v>36865</c:v>
                </c:pt>
                <c:pt idx="174">
                  <c:v>36866</c:v>
                </c:pt>
                <c:pt idx="175">
                  <c:v>36867</c:v>
                </c:pt>
                <c:pt idx="176">
                  <c:v>36868</c:v>
                </c:pt>
                <c:pt idx="177">
                  <c:v>36871</c:v>
                </c:pt>
                <c:pt idx="178">
                  <c:v>36872</c:v>
                </c:pt>
                <c:pt idx="179">
                  <c:v>36873</c:v>
                </c:pt>
                <c:pt idx="180">
                  <c:v>36874</c:v>
                </c:pt>
                <c:pt idx="181">
                  <c:v>36875</c:v>
                </c:pt>
                <c:pt idx="182">
                  <c:v>36878</c:v>
                </c:pt>
                <c:pt idx="183">
                  <c:v>36879</c:v>
                </c:pt>
                <c:pt idx="184">
                  <c:v>36880</c:v>
                </c:pt>
                <c:pt idx="185">
                  <c:v>36881</c:v>
                </c:pt>
                <c:pt idx="186">
                  <c:v>36882</c:v>
                </c:pt>
                <c:pt idx="187">
                  <c:v>36886</c:v>
                </c:pt>
                <c:pt idx="188">
                  <c:v>36887</c:v>
                </c:pt>
                <c:pt idx="189">
                  <c:v>36888</c:v>
                </c:pt>
                <c:pt idx="190">
                  <c:v>36889</c:v>
                </c:pt>
                <c:pt idx="191">
                  <c:v>36893</c:v>
                </c:pt>
                <c:pt idx="192">
                  <c:v>36894</c:v>
                </c:pt>
                <c:pt idx="193">
                  <c:v>36895</c:v>
                </c:pt>
                <c:pt idx="194">
                  <c:v>36896</c:v>
                </c:pt>
                <c:pt idx="195">
                  <c:v>36899</c:v>
                </c:pt>
                <c:pt idx="196">
                  <c:v>36900</c:v>
                </c:pt>
                <c:pt idx="197">
                  <c:v>36901</c:v>
                </c:pt>
                <c:pt idx="198">
                  <c:v>36902</c:v>
                </c:pt>
                <c:pt idx="199">
                  <c:v>36903</c:v>
                </c:pt>
                <c:pt idx="200">
                  <c:v>36907</c:v>
                </c:pt>
                <c:pt idx="201">
                  <c:v>36908</c:v>
                </c:pt>
                <c:pt idx="202">
                  <c:v>36909</c:v>
                </c:pt>
                <c:pt idx="203">
                  <c:v>36910</c:v>
                </c:pt>
                <c:pt idx="204">
                  <c:v>36913</c:v>
                </c:pt>
                <c:pt idx="205">
                  <c:v>36914</c:v>
                </c:pt>
                <c:pt idx="206">
                  <c:v>36915</c:v>
                </c:pt>
                <c:pt idx="207">
                  <c:v>36916</c:v>
                </c:pt>
                <c:pt idx="208">
                  <c:v>36917</c:v>
                </c:pt>
                <c:pt idx="209">
                  <c:v>36920</c:v>
                </c:pt>
                <c:pt idx="210">
                  <c:v>36921</c:v>
                </c:pt>
                <c:pt idx="211">
                  <c:v>36922</c:v>
                </c:pt>
                <c:pt idx="212">
                  <c:v>36923</c:v>
                </c:pt>
                <c:pt idx="213">
                  <c:v>36924</c:v>
                </c:pt>
                <c:pt idx="214">
                  <c:v>36927</c:v>
                </c:pt>
                <c:pt idx="215">
                  <c:v>36928</c:v>
                </c:pt>
                <c:pt idx="216">
                  <c:v>36929</c:v>
                </c:pt>
                <c:pt idx="217">
                  <c:v>36930</c:v>
                </c:pt>
                <c:pt idx="218">
                  <c:v>36931</c:v>
                </c:pt>
                <c:pt idx="219">
                  <c:v>36934</c:v>
                </c:pt>
                <c:pt idx="220">
                  <c:v>36935</c:v>
                </c:pt>
                <c:pt idx="221">
                  <c:v>36936</c:v>
                </c:pt>
                <c:pt idx="222">
                  <c:v>36937</c:v>
                </c:pt>
                <c:pt idx="223">
                  <c:v>36938</c:v>
                </c:pt>
                <c:pt idx="224">
                  <c:v>36942</c:v>
                </c:pt>
                <c:pt idx="225">
                  <c:v>36943</c:v>
                </c:pt>
                <c:pt idx="226">
                  <c:v>36944</c:v>
                </c:pt>
                <c:pt idx="227">
                  <c:v>36945</c:v>
                </c:pt>
                <c:pt idx="228">
                  <c:v>36948</c:v>
                </c:pt>
                <c:pt idx="229">
                  <c:v>36949</c:v>
                </c:pt>
              </c:numCache>
            </c:numRef>
          </c:cat>
          <c:val>
            <c:numRef>
              <c:f>'vol data'!$E$559:$E$788</c:f>
              <c:numCache>
                <c:formatCode>0%</c:formatCode>
                <c:ptCount val="230"/>
                <c:pt idx="0">
                  <c:v>0.13230436807165172</c:v>
                </c:pt>
                <c:pt idx="1">
                  <c:v>0.13230436807165172</c:v>
                </c:pt>
                <c:pt idx="2">
                  <c:v>0.13230436807165172</c:v>
                </c:pt>
                <c:pt idx="3">
                  <c:v>0.11181106185498599</c:v>
                </c:pt>
                <c:pt idx="4">
                  <c:v>0.11181106185498599</c:v>
                </c:pt>
                <c:pt idx="5">
                  <c:v>0.11181106185498599</c:v>
                </c:pt>
                <c:pt idx="6">
                  <c:v>0.11181106185498599</c:v>
                </c:pt>
                <c:pt idx="7">
                  <c:v>0.11181106185498599</c:v>
                </c:pt>
                <c:pt idx="8">
                  <c:v>0.11181106185498599</c:v>
                </c:pt>
                <c:pt idx="9">
                  <c:v>0.11587082470283452</c:v>
                </c:pt>
                <c:pt idx="10">
                  <c:v>0.11587082470283452</c:v>
                </c:pt>
                <c:pt idx="11">
                  <c:v>0.11587082470283452</c:v>
                </c:pt>
                <c:pt idx="12">
                  <c:v>0.11587082470283452</c:v>
                </c:pt>
                <c:pt idx="13">
                  <c:v>0.11914576111733104</c:v>
                </c:pt>
                <c:pt idx="14">
                  <c:v>0.11914576111733104</c:v>
                </c:pt>
                <c:pt idx="15">
                  <c:v>5.0061426129385009E-2</c:v>
                </c:pt>
                <c:pt idx="16">
                  <c:v>5.9378306457360849E-2</c:v>
                </c:pt>
                <c:pt idx="17">
                  <c:v>5.9378306457360849E-2</c:v>
                </c:pt>
                <c:pt idx="18">
                  <c:v>5.9378306457360849E-2</c:v>
                </c:pt>
                <c:pt idx="19">
                  <c:v>5.9378306457360849E-2</c:v>
                </c:pt>
                <c:pt idx="20">
                  <c:v>5.9378306457360849E-2</c:v>
                </c:pt>
                <c:pt idx="21">
                  <c:v>5.9779791074005051E-2</c:v>
                </c:pt>
                <c:pt idx="22">
                  <c:v>5.9472220976767937E-2</c:v>
                </c:pt>
                <c:pt idx="23">
                  <c:v>5.9609023469221742E-2</c:v>
                </c:pt>
                <c:pt idx="24">
                  <c:v>5.9609016982860009E-2</c:v>
                </c:pt>
                <c:pt idx="25">
                  <c:v>0.11361008661360372</c:v>
                </c:pt>
                <c:pt idx="26">
                  <c:v>0.11361008661360372</c:v>
                </c:pt>
                <c:pt idx="27">
                  <c:v>0.1257852477184602</c:v>
                </c:pt>
                <c:pt idx="28">
                  <c:v>0.1257852477184602</c:v>
                </c:pt>
                <c:pt idx="29">
                  <c:v>0.12817135259531268</c:v>
                </c:pt>
                <c:pt idx="30">
                  <c:v>0.12675081317690381</c:v>
                </c:pt>
                <c:pt idx="31">
                  <c:v>0.12675081317690381</c:v>
                </c:pt>
                <c:pt idx="32">
                  <c:v>0.12675081317690381</c:v>
                </c:pt>
                <c:pt idx="33">
                  <c:v>0.12675081317690381</c:v>
                </c:pt>
                <c:pt idx="34">
                  <c:v>0.16037380500432016</c:v>
                </c:pt>
                <c:pt idx="35">
                  <c:v>0.16019687814853917</c:v>
                </c:pt>
                <c:pt idx="36">
                  <c:v>0.16019687814853917</c:v>
                </c:pt>
                <c:pt idx="37">
                  <c:v>0.19350637474261131</c:v>
                </c:pt>
                <c:pt idx="38">
                  <c:v>0.19350637474261131</c:v>
                </c:pt>
                <c:pt idx="39">
                  <c:v>0.19350637474261131</c:v>
                </c:pt>
                <c:pt idx="40">
                  <c:v>0.48387619314631808</c:v>
                </c:pt>
                <c:pt idx="41">
                  <c:v>0.49227376271544981</c:v>
                </c:pt>
                <c:pt idx="42">
                  <c:v>0.49331498605219182</c:v>
                </c:pt>
                <c:pt idx="43">
                  <c:v>0.497080424097812</c:v>
                </c:pt>
                <c:pt idx="44">
                  <c:v>0.54014013384338844</c:v>
                </c:pt>
                <c:pt idx="45">
                  <c:v>0.54014013704383323</c:v>
                </c:pt>
                <c:pt idx="46">
                  <c:v>0.53526853052725587</c:v>
                </c:pt>
                <c:pt idx="47">
                  <c:v>0.53526853052725587</c:v>
                </c:pt>
                <c:pt idx="48">
                  <c:v>0.53607224600746539</c:v>
                </c:pt>
                <c:pt idx="49">
                  <c:v>0.55430903844602397</c:v>
                </c:pt>
                <c:pt idx="50">
                  <c:v>0.56316249747932901</c:v>
                </c:pt>
                <c:pt idx="51">
                  <c:v>0.56316249540202734</c:v>
                </c:pt>
                <c:pt idx="52">
                  <c:v>0.56316249540202734</c:v>
                </c:pt>
                <c:pt idx="53">
                  <c:v>0.56316249540202734</c:v>
                </c:pt>
                <c:pt idx="54">
                  <c:v>0.56316249540202734</c:v>
                </c:pt>
                <c:pt idx="55">
                  <c:v>0.5565418354270949</c:v>
                </c:pt>
                <c:pt idx="56">
                  <c:v>0.5729999363992696</c:v>
                </c:pt>
                <c:pt idx="57">
                  <c:v>0.57445906164331084</c:v>
                </c:pt>
                <c:pt idx="58">
                  <c:v>0.5618326892847143</c:v>
                </c:pt>
                <c:pt idx="59">
                  <c:v>0.5618326892847143</c:v>
                </c:pt>
                <c:pt idx="60">
                  <c:v>0.56435792204379942</c:v>
                </c:pt>
                <c:pt idx="61">
                  <c:v>0.29443992418602871</c:v>
                </c:pt>
                <c:pt idx="62">
                  <c:v>0.29405489074191066</c:v>
                </c:pt>
                <c:pt idx="63">
                  <c:v>0.29453259939173981</c:v>
                </c:pt>
                <c:pt idx="64">
                  <c:v>0.29416578211935296</c:v>
                </c:pt>
                <c:pt idx="65">
                  <c:v>0.2395288239279677</c:v>
                </c:pt>
                <c:pt idx="66">
                  <c:v>0.2395288239279677</c:v>
                </c:pt>
                <c:pt idx="67">
                  <c:v>0.24652678219466848</c:v>
                </c:pt>
                <c:pt idx="68">
                  <c:v>0.25285032338347729</c:v>
                </c:pt>
                <c:pt idx="69">
                  <c:v>0.25439966413820142</c:v>
                </c:pt>
                <c:pt idx="70">
                  <c:v>0.23183098294740975</c:v>
                </c:pt>
                <c:pt idx="71">
                  <c:v>0.19328739884587071</c:v>
                </c:pt>
                <c:pt idx="72">
                  <c:v>0.19328739884587071</c:v>
                </c:pt>
                <c:pt idx="73">
                  <c:v>0.20078112601826284</c:v>
                </c:pt>
                <c:pt idx="74">
                  <c:v>0.20078112601826284</c:v>
                </c:pt>
                <c:pt idx="75">
                  <c:v>0.23242573754376822</c:v>
                </c:pt>
                <c:pt idx="76">
                  <c:v>0.22338976114977768</c:v>
                </c:pt>
                <c:pt idx="77">
                  <c:v>0.19989591287998904</c:v>
                </c:pt>
                <c:pt idx="78">
                  <c:v>0.20001016148806583</c:v>
                </c:pt>
                <c:pt idx="79">
                  <c:v>0.19501715072972553</c:v>
                </c:pt>
                <c:pt idx="80">
                  <c:v>0.19501715072972553</c:v>
                </c:pt>
                <c:pt idx="81">
                  <c:v>0.18379795564924206</c:v>
                </c:pt>
                <c:pt idx="82">
                  <c:v>0.19110985789422472</c:v>
                </c:pt>
                <c:pt idx="83">
                  <c:v>0.19222460319521259</c:v>
                </c:pt>
                <c:pt idx="84">
                  <c:v>0.19308873248903732</c:v>
                </c:pt>
                <c:pt idx="85">
                  <c:v>0.19244812425545813</c:v>
                </c:pt>
                <c:pt idx="86">
                  <c:v>0.19906910048598145</c:v>
                </c:pt>
                <c:pt idx="87">
                  <c:v>0.19906910048598145</c:v>
                </c:pt>
                <c:pt idx="88">
                  <c:v>0.21159687319881226</c:v>
                </c:pt>
                <c:pt idx="89">
                  <c:v>0.20595998970346008</c:v>
                </c:pt>
                <c:pt idx="90">
                  <c:v>0.20178244635067039</c:v>
                </c:pt>
                <c:pt idx="91">
                  <c:v>0.19524566588293371</c:v>
                </c:pt>
                <c:pt idx="92">
                  <c:v>0.19524566588293371</c:v>
                </c:pt>
                <c:pt idx="93">
                  <c:v>0.19639576486347035</c:v>
                </c:pt>
                <c:pt idx="94">
                  <c:v>0.18888670892102699</c:v>
                </c:pt>
                <c:pt idx="95">
                  <c:v>0.19037077712311548</c:v>
                </c:pt>
                <c:pt idx="96">
                  <c:v>0.15716542887892634</c:v>
                </c:pt>
                <c:pt idx="97">
                  <c:v>0.14422024977140493</c:v>
                </c:pt>
                <c:pt idx="98">
                  <c:v>0.14422024977140493</c:v>
                </c:pt>
                <c:pt idx="99">
                  <c:v>0.14422024977140493</c:v>
                </c:pt>
                <c:pt idx="100">
                  <c:v>0.17755284258187576</c:v>
                </c:pt>
                <c:pt idx="101">
                  <c:v>0.18860952975970061</c:v>
                </c:pt>
                <c:pt idx="102">
                  <c:v>0.17306686496670282</c:v>
                </c:pt>
                <c:pt idx="103">
                  <c:v>0.1753389024198278</c:v>
                </c:pt>
                <c:pt idx="104">
                  <c:v>0.17518392915404762</c:v>
                </c:pt>
                <c:pt idx="105">
                  <c:v>0.17722818633389159</c:v>
                </c:pt>
                <c:pt idx="106">
                  <c:v>0.17694800028782842</c:v>
                </c:pt>
                <c:pt idx="107">
                  <c:v>0.17675720406044321</c:v>
                </c:pt>
                <c:pt idx="108">
                  <c:v>0.17675720406044321</c:v>
                </c:pt>
                <c:pt idx="109">
                  <c:v>0.16530433116866172</c:v>
                </c:pt>
                <c:pt idx="110">
                  <c:v>0.16530433116866172</c:v>
                </c:pt>
                <c:pt idx="111">
                  <c:v>0.16530433116866172</c:v>
                </c:pt>
                <c:pt idx="112">
                  <c:v>0.1935599664060948</c:v>
                </c:pt>
                <c:pt idx="113">
                  <c:v>0.1935599664060948</c:v>
                </c:pt>
                <c:pt idx="114">
                  <c:v>0.19076023868992117</c:v>
                </c:pt>
                <c:pt idx="115">
                  <c:v>0.20162891641988093</c:v>
                </c:pt>
                <c:pt idx="116">
                  <c:v>0.25040802436873555</c:v>
                </c:pt>
                <c:pt idx="117">
                  <c:v>0.2365844580552843</c:v>
                </c:pt>
                <c:pt idx="118">
                  <c:v>0.2365844580552843</c:v>
                </c:pt>
                <c:pt idx="119">
                  <c:v>0.23982571767831576</c:v>
                </c:pt>
                <c:pt idx="120">
                  <c:v>0.23982571767831576</c:v>
                </c:pt>
                <c:pt idx="121">
                  <c:v>0.229120239623091</c:v>
                </c:pt>
                <c:pt idx="122">
                  <c:v>0.22642724301418404</c:v>
                </c:pt>
                <c:pt idx="123">
                  <c:v>0.22978525787790163</c:v>
                </c:pt>
                <c:pt idx="124">
                  <c:v>0.2634443399791378</c:v>
                </c:pt>
                <c:pt idx="125">
                  <c:v>0.26886019548111234</c:v>
                </c:pt>
                <c:pt idx="126">
                  <c:v>0.26730715451937775</c:v>
                </c:pt>
                <c:pt idx="127">
                  <c:v>0.26722850449058194</c:v>
                </c:pt>
                <c:pt idx="128">
                  <c:v>0.26547408280298707</c:v>
                </c:pt>
                <c:pt idx="129">
                  <c:v>0.27247672604645445</c:v>
                </c:pt>
                <c:pt idx="130">
                  <c:v>0.27247672604645445</c:v>
                </c:pt>
                <c:pt idx="131">
                  <c:v>0.27836558345405793</c:v>
                </c:pt>
                <c:pt idx="132">
                  <c:v>0.28092724673003056</c:v>
                </c:pt>
                <c:pt idx="133">
                  <c:v>0.2624739939760416</c:v>
                </c:pt>
                <c:pt idx="134">
                  <c:v>0.2624739939760416</c:v>
                </c:pt>
                <c:pt idx="135">
                  <c:v>0.26547932610755653</c:v>
                </c:pt>
                <c:pt idx="136">
                  <c:v>0.25985168456341773</c:v>
                </c:pt>
                <c:pt idx="137">
                  <c:v>0.21453681900527835</c:v>
                </c:pt>
                <c:pt idx="138">
                  <c:v>0.21231233455225798</c:v>
                </c:pt>
                <c:pt idx="139">
                  <c:v>0.22085736647616463</c:v>
                </c:pt>
                <c:pt idx="140">
                  <c:v>0.21308611525555851</c:v>
                </c:pt>
                <c:pt idx="141">
                  <c:v>0.21314667741901394</c:v>
                </c:pt>
                <c:pt idx="142">
                  <c:v>0.21101838790949229</c:v>
                </c:pt>
                <c:pt idx="143">
                  <c:v>0.20871006124965702</c:v>
                </c:pt>
                <c:pt idx="144">
                  <c:v>0.2057827713996136</c:v>
                </c:pt>
                <c:pt idx="145">
                  <c:v>0.15393331717338674</c:v>
                </c:pt>
                <c:pt idx="146">
                  <c:v>0.14591733532029383</c:v>
                </c:pt>
                <c:pt idx="147">
                  <c:v>0.14633726123851329</c:v>
                </c:pt>
                <c:pt idx="148">
                  <c:v>0.14100913622991643</c:v>
                </c:pt>
                <c:pt idx="149">
                  <c:v>0.14077908821772014</c:v>
                </c:pt>
                <c:pt idx="150">
                  <c:v>0.13211122937922506</c:v>
                </c:pt>
                <c:pt idx="151">
                  <c:v>0.13191414800935308</c:v>
                </c:pt>
                <c:pt idx="152">
                  <c:v>0.11925917530260653</c:v>
                </c:pt>
                <c:pt idx="153">
                  <c:v>0.11367237885632468</c:v>
                </c:pt>
                <c:pt idx="154">
                  <c:v>0.11143002094312829</c:v>
                </c:pt>
                <c:pt idx="155">
                  <c:v>0.12580482736574289</c:v>
                </c:pt>
                <c:pt idx="156">
                  <c:v>0.14049454289357952</c:v>
                </c:pt>
                <c:pt idx="157">
                  <c:v>0.1884577076951133</c:v>
                </c:pt>
                <c:pt idx="158">
                  <c:v>0.18427315802871588</c:v>
                </c:pt>
                <c:pt idx="159">
                  <c:v>0.18696948036224559</c:v>
                </c:pt>
                <c:pt idx="160">
                  <c:v>0.18554122914388682</c:v>
                </c:pt>
                <c:pt idx="161">
                  <c:v>0.19371376580789387</c:v>
                </c:pt>
                <c:pt idx="162">
                  <c:v>0.19810998459126053</c:v>
                </c:pt>
                <c:pt idx="163">
                  <c:v>0.19722198861823484</c:v>
                </c:pt>
                <c:pt idx="164">
                  <c:v>0.21544474376956094</c:v>
                </c:pt>
                <c:pt idx="165">
                  <c:v>0.21544477288122385</c:v>
                </c:pt>
                <c:pt idx="166">
                  <c:v>0.21616025143955003</c:v>
                </c:pt>
                <c:pt idx="167">
                  <c:v>0.2278692389997217</c:v>
                </c:pt>
                <c:pt idx="168">
                  <c:v>0.22380595128708583</c:v>
                </c:pt>
                <c:pt idx="169">
                  <c:v>0.25070648959823122</c:v>
                </c:pt>
                <c:pt idx="170">
                  <c:v>0.25937723111736921</c:v>
                </c:pt>
                <c:pt idx="171">
                  <c:v>0.31767477094879087</c:v>
                </c:pt>
                <c:pt idx="172">
                  <c:v>0.84432787653768082</c:v>
                </c:pt>
                <c:pt idx="173">
                  <c:v>0.861935887040715</c:v>
                </c:pt>
                <c:pt idx="174">
                  <c:v>0.88534199779717315</c:v>
                </c:pt>
                <c:pt idx="175">
                  <c:v>0.98665712119475379</c:v>
                </c:pt>
                <c:pt idx="176">
                  <c:v>0.99284974186208641</c:v>
                </c:pt>
                <c:pt idx="177">
                  <c:v>0.99287402811214609</c:v>
                </c:pt>
                <c:pt idx="178">
                  <c:v>1.3048636445892223</c:v>
                </c:pt>
                <c:pt idx="179">
                  <c:v>1.3218746545265332</c:v>
                </c:pt>
                <c:pt idx="180">
                  <c:v>1.3245358173213384</c:v>
                </c:pt>
                <c:pt idx="181">
                  <c:v>1.3530168288651467</c:v>
                </c:pt>
                <c:pt idx="182">
                  <c:v>1.3567142507451939</c:v>
                </c:pt>
                <c:pt idx="183">
                  <c:v>1.3717675564237184</c:v>
                </c:pt>
                <c:pt idx="184">
                  <c:v>1.3712046357657635</c:v>
                </c:pt>
                <c:pt idx="185">
                  <c:v>1.3824951347186445</c:v>
                </c:pt>
                <c:pt idx="186">
                  <c:v>1.3916559111415852</c:v>
                </c:pt>
                <c:pt idx="187">
                  <c:v>1.3911229426978931</c:v>
                </c:pt>
                <c:pt idx="188">
                  <c:v>1.3902662874348681</c:v>
                </c:pt>
                <c:pt idx="189">
                  <c:v>1.3939481448649942</c:v>
                </c:pt>
                <c:pt idx="190">
                  <c:v>1.3907369252576998</c:v>
                </c:pt>
                <c:pt idx="191">
                  <c:v>1.5354368885262364</c:v>
                </c:pt>
                <c:pt idx="192">
                  <c:v>1.5194089069799666</c:v>
                </c:pt>
                <c:pt idx="193">
                  <c:v>1.3069864160599265</c:v>
                </c:pt>
                <c:pt idx="194">
                  <c:v>1.3125574443476438</c:v>
                </c:pt>
                <c:pt idx="195">
                  <c:v>1.2715875038584796</c:v>
                </c:pt>
                <c:pt idx="196">
                  <c:v>1.2232815809159241</c:v>
                </c:pt>
                <c:pt idx="197">
                  <c:v>1.2264173868325428</c:v>
                </c:pt>
                <c:pt idx="198">
                  <c:v>1.2279812057695396</c:v>
                </c:pt>
                <c:pt idx="199">
                  <c:v>0.93882703417981328</c:v>
                </c:pt>
                <c:pt idx="200">
                  <c:v>0.93320659124053862</c:v>
                </c:pt>
                <c:pt idx="201">
                  <c:v>0.98710504295060186</c:v>
                </c:pt>
                <c:pt idx="202">
                  <c:v>0.94261449701201927</c:v>
                </c:pt>
                <c:pt idx="203">
                  <c:v>0.93846160709908832</c:v>
                </c:pt>
                <c:pt idx="204">
                  <c:v>0.9048539389460527</c:v>
                </c:pt>
                <c:pt idx="205">
                  <c:v>0.90477511101083918</c:v>
                </c:pt>
                <c:pt idx="206">
                  <c:v>0.8626039764984379</c:v>
                </c:pt>
                <c:pt idx="207">
                  <c:v>0.87346312487584121</c:v>
                </c:pt>
                <c:pt idx="208">
                  <c:v>0.8729459040459534</c:v>
                </c:pt>
                <c:pt idx="209">
                  <c:v>0.98541104260215318</c:v>
                </c:pt>
                <c:pt idx="210">
                  <c:v>0.98747517905552629</c:v>
                </c:pt>
                <c:pt idx="211">
                  <c:v>0.98635797339606202</c:v>
                </c:pt>
                <c:pt idx="212">
                  <c:v>0.91713752374676505</c:v>
                </c:pt>
                <c:pt idx="213">
                  <c:v>0.9685073108661566</c:v>
                </c:pt>
                <c:pt idx="214">
                  <c:v>1.0026750130764686</c:v>
                </c:pt>
                <c:pt idx="215">
                  <c:v>0.98589184958984455</c:v>
                </c:pt>
                <c:pt idx="216">
                  <c:v>1.0453047502731581</c:v>
                </c:pt>
                <c:pt idx="217">
                  <c:v>1.0440967931825926</c:v>
                </c:pt>
                <c:pt idx="218">
                  <c:v>1.0424248211379483</c:v>
                </c:pt>
                <c:pt idx="219">
                  <c:v>1.0643748353600508</c:v>
                </c:pt>
                <c:pt idx="220">
                  <c:v>1.0713007999708106</c:v>
                </c:pt>
                <c:pt idx="221">
                  <c:v>1.0732218993027034</c:v>
                </c:pt>
                <c:pt idx="222">
                  <c:v>1.0406786818520151</c:v>
                </c:pt>
                <c:pt idx="223">
                  <c:v>1.0376283843315812</c:v>
                </c:pt>
                <c:pt idx="224">
                  <c:v>1.0369976965321008</c:v>
                </c:pt>
                <c:pt idx="225">
                  <c:v>1.0371336795409232</c:v>
                </c:pt>
                <c:pt idx="226">
                  <c:v>1.035412978957704</c:v>
                </c:pt>
                <c:pt idx="227">
                  <c:v>1.0451414016729008</c:v>
                </c:pt>
                <c:pt idx="228">
                  <c:v>1.0445872315110165</c:v>
                </c:pt>
                <c:pt idx="229">
                  <c:v>1.0474175253950837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A-4965-9863-C2A07821C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906655"/>
        <c:axId val="1"/>
      </c:lineChart>
      <c:dateAx>
        <c:axId val="200890665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.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9066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April 2001 Monthly Vols</a:t>
            </a:r>
          </a:p>
        </c:rich>
      </c:tx>
      <c:layout>
        <c:manualLayout>
          <c:xMode val="edge"/>
          <c:yMode val="edge"/>
          <c:x val="0.27748660179277695"/>
          <c:y val="1.58735295137782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96005035181051"/>
          <c:y val="0.11111470659644748"/>
          <c:w val="0.8036300285686917"/>
          <c:h val="0.43810941458027863"/>
        </c:manualLayout>
      </c:layout>
      <c:lineChart>
        <c:grouping val="standard"/>
        <c:varyColors val="0"/>
        <c:ser>
          <c:idx val="0"/>
          <c:order val="0"/>
          <c:tx>
            <c:v>April 2001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data'!$A$582:$A$802</c:f>
              <c:numCache>
                <c:formatCode>m/d/yyyy</c:formatCode>
                <c:ptCount val="221"/>
                <c:pt idx="0">
                  <c:v>36648</c:v>
                </c:pt>
                <c:pt idx="1">
                  <c:v>36649</c:v>
                </c:pt>
                <c:pt idx="2">
                  <c:v>36650</c:v>
                </c:pt>
                <c:pt idx="3">
                  <c:v>36651</c:v>
                </c:pt>
                <c:pt idx="4">
                  <c:v>36654</c:v>
                </c:pt>
                <c:pt idx="5">
                  <c:v>36655</c:v>
                </c:pt>
                <c:pt idx="6">
                  <c:v>36656</c:v>
                </c:pt>
                <c:pt idx="7">
                  <c:v>36657</c:v>
                </c:pt>
                <c:pt idx="8">
                  <c:v>36658</c:v>
                </c:pt>
                <c:pt idx="9">
                  <c:v>36661</c:v>
                </c:pt>
                <c:pt idx="10">
                  <c:v>36662</c:v>
                </c:pt>
                <c:pt idx="11">
                  <c:v>36663</c:v>
                </c:pt>
                <c:pt idx="12">
                  <c:v>36664</c:v>
                </c:pt>
                <c:pt idx="13">
                  <c:v>36665</c:v>
                </c:pt>
                <c:pt idx="14">
                  <c:v>36668</c:v>
                </c:pt>
                <c:pt idx="15">
                  <c:v>36669</c:v>
                </c:pt>
                <c:pt idx="16">
                  <c:v>36670</c:v>
                </c:pt>
                <c:pt idx="17">
                  <c:v>36671</c:v>
                </c:pt>
                <c:pt idx="18">
                  <c:v>36672</c:v>
                </c:pt>
                <c:pt idx="19">
                  <c:v>36676</c:v>
                </c:pt>
                <c:pt idx="20">
                  <c:v>36677</c:v>
                </c:pt>
                <c:pt idx="21">
                  <c:v>36678</c:v>
                </c:pt>
                <c:pt idx="22">
                  <c:v>36679</c:v>
                </c:pt>
                <c:pt idx="23">
                  <c:v>36682</c:v>
                </c:pt>
                <c:pt idx="24">
                  <c:v>36683</c:v>
                </c:pt>
                <c:pt idx="25">
                  <c:v>36684</c:v>
                </c:pt>
                <c:pt idx="26">
                  <c:v>36685</c:v>
                </c:pt>
                <c:pt idx="27">
                  <c:v>36686</c:v>
                </c:pt>
                <c:pt idx="28">
                  <c:v>36689</c:v>
                </c:pt>
                <c:pt idx="29">
                  <c:v>36690</c:v>
                </c:pt>
                <c:pt idx="30">
                  <c:v>36691</c:v>
                </c:pt>
                <c:pt idx="31">
                  <c:v>36692</c:v>
                </c:pt>
                <c:pt idx="32">
                  <c:v>36693</c:v>
                </c:pt>
                <c:pt idx="33">
                  <c:v>36696</c:v>
                </c:pt>
                <c:pt idx="34">
                  <c:v>36697</c:v>
                </c:pt>
                <c:pt idx="35">
                  <c:v>36698</c:v>
                </c:pt>
                <c:pt idx="36">
                  <c:v>36699</c:v>
                </c:pt>
                <c:pt idx="37">
                  <c:v>36700</c:v>
                </c:pt>
                <c:pt idx="38">
                  <c:v>36703</c:v>
                </c:pt>
                <c:pt idx="39">
                  <c:v>36704</c:v>
                </c:pt>
                <c:pt idx="40">
                  <c:v>36705</c:v>
                </c:pt>
                <c:pt idx="41">
                  <c:v>36706</c:v>
                </c:pt>
                <c:pt idx="42">
                  <c:v>36707</c:v>
                </c:pt>
                <c:pt idx="43">
                  <c:v>36710</c:v>
                </c:pt>
                <c:pt idx="44">
                  <c:v>36712</c:v>
                </c:pt>
                <c:pt idx="45">
                  <c:v>36713</c:v>
                </c:pt>
                <c:pt idx="46">
                  <c:v>36714</c:v>
                </c:pt>
                <c:pt idx="47">
                  <c:v>36717</c:v>
                </c:pt>
                <c:pt idx="48">
                  <c:v>36718</c:v>
                </c:pt>
                <c:pt idx="49">
                  <c:v>36719</c:v>
                </c:pt>
                <c:pt idx="50">
                  <c:v>36720</c:v>
                </c:pt>
                <c:pt idx="51">
                  <c:v>36721</c:v>
                </c:pt>
                <c:pt idx="52">
                  <c:v>36724</c:v>
                </c:pt>
                <c:pt idx="53">
                  <c:v>36725</c:v>
                </c:pt>
                <c:pt idx="54">
                  <c:v>36726</c:v>
                </c:pt>
                <c:pt idx="55">
                  <c:v>36727</c:v>
                </c:pt>
                <c:pt idx="56">
                  <c:v>36728</c:v>
                </c:pt>
                <c:pt idx="57">
                  <c:v>36731</c:v>
                </c:pt>
                <c:pt idx="58">
                  <c:v>36732</c:v>
                </c:pt>
                <c:pt idx="59">
                  <c:v>36733</c:v>
                </c:pt>
                <c:pt idx="60">
                  <c:v>36734</c:v>
                </c:pt>
                <c:pt idx="61">
                  <c:v>36735</c:v>
                </c:pt>
                <c:pt idx="62">
                  <c:v>36738</c:v>
                </c:pt>
                <c:pt idx="63">
                  <c:v>36739</c:v>
                </c:pt>
                <c:pt idx="64">
                  <c:v>36740</c:v>
                </c:pt>
                <c:pt idx="65">
                  <c:v>36741</c:v>
                </c:pt>
                <c:pt idx="66">
                  <c:v>36742</c:v>
                </c:pt>
                <c:pt idx="67">
                  <c:v>36745</c:v>
                </c:pt>
                <c:pt idx="68">
                  <c:v>36746</c:v>
                </c:pt>
                <c:pt idx="69">
                  <c:v>36747</c:v>
                </c:pt>
                <c:pt idx="70">
                  <c:v>36748</c:v>
                </c:pt>
                <c:pt idx="71">
                  <c:v>36749</c:v>
                </c:pt>
                <c:pt idx="72">
                  <c:v>36752</c:v>
                </c:pt>
                <c:pt idx="73">
                  <c:v>36753</c:v>
                </c:pt>
                <c:pt idx="74">
                  <c:v>36754</c:v>
                </c:pt>
                <c:pt idx="75">
                  <c:v>36755</c:v>
                </c:pt>
                <c:pt idx="76">
                  <c:v>36756</c:v>
                </c:pt>
                <c:pt idx="77">
                  <c:v>36759</c:v>
                </c:pt>
                <c:pt idx="78">
                  <c:v>36760</c:v>
                </c:pt>
                <c:pt idx="79">
                  <c:v>36761</c:v>
                </c:pt>
                <c:pt idx="80">
                  <c:v>36762</c:v>
                </c:pt>
                <c:pt idx="81">
                  <c:v>36763</c:v>
                </c:pt>
                <c:pt idx="82">
                  <c:v>36766</c:v>
                </c:pt>
                <c:pt idx="83">
                  <c:v>36767</c:v>
                </c:pt>
                <c:pt idx="84">
                  <c:v>36768</c:v>
                </c:pt>
                <c:pt idx="85">
                  <c:v>36769</c:v>
                </c:pt>
                <c:pt idx="86">
                  <c:v>36770</c:v>
                </c:pt>
                <c:pt idx="87">
                  <c:v>36774</c:v>
                </c:pt>
                <c:pt idx="88">
                  <c:v>36775</c:v>
                </c:pt>
                <c:pt idx="89">
                  <c:v>36776</c:v>
                </c:pt>
                <c:pt idx="90">
                  <c:v>36777</c:v>
                </c:pt>
                <c:pt idx="91">
                  <c:v>36780</c:v>
                </c:pt>
                <c:pt idx="92">
                  <c:v>36781</c:v>
                </c:pt>
                <c:pt idx="93">
                  <c:v>36782</c:v>
                </c:pt>
                <c:pt idx="94">
                  <c:v>36783</c:v>
                </c:pt>
                <c:pt idx="95">
                  <c:v>36784</c:v>
                </c:pt>
                <c:pt idx="96">
                  <c:v>36787</c:v>
                </c:pt>
                <c:pt idx="97">
                  <c:v>36788</c:v>
                </c:pt>
                <c:pt idx="98">
                  <c:v>36789</c:v>
                </c:pt>
                <c:pt idx="99">
                  <c:v>36790</c:v>
                </c:pt>
                <c:pt idx="100">
                  <c:v>36791</c:v>
                </c:pt>
                <c:pt idx="101">
                  <c:v>36794</c:v>
                </c:pt>
                <c:pt idx="102">
                  <c:v>36795</c:v>
                </c:pt>
                <c:pt idx="103">
                  <c:v>36796</c:v>
                </c:pt>
                <c:pt idx="104">
                  <c:v>36797</c:v>
                </c:pt>
                <c:pt idx="105">
                  <c:v>36798</c:v>
                </c:pt>
                <c:pt idx="106">
                  <c:v>36801</c:v>
                </c:pt>
                <c:pt idx="107">
                  <c:v>36802</c:v>
                </c:pt>
                <c:pt idx="108">
                  <c:v>36803</c:v>
                </c:pt>
                <c:pt idx="109">
                  <c:v>36804</c:v>
                </c:pt>
                <c:pt idx="110">
                  <c:v>36805</c:v>
                </c:pt>
                <c:pt idx="111">
                  <c:v>36808</c:v>
                </c:pt>
                <c:pt idx="112">
                  <c:v>36809</c:v>
                </c:pt>
                <c:pt idx="113">
                  <c:v>36810</c:v>
                </c:pt>
                <c:pt idx="114">
                  <c:v>36811</c:v>
                </c:pt>
                <c:pt idx="115">
                  <c:v>36812</c:v>
                </c:pt>
                <c:pt idx="116">
                  <c:v>36815</c:v>
                </c:pt>
                <c:pt idx="117">
                  <c:v>36816</c:v>
                </c:pt>
                <c:pt idx="118">
                  <c:v>36817</c:v>
                </c:pt>
                <c:pt idx="119">
                  <c:v>36818</c:v>
                </c:pt>
                <c:pt idx="120">
                  <c:v>36819</c:v>
                </c:pt>
                <c:pt idx="121">
                  <c:v>36822</c:v>
                </c:pt>
                <c:pt idx="122">
                  <c:v>36823</c:v>
                </c:pt>
                <c:pt idx="123">
                  <c:v>36824</c:v>
                </c:pt>
                <c:pt idx="124">
                  <c:v>36825</c:v>
                </c:pt>
                <c:pt idx="125">
                  <c:v>36826</c:v>
                </c:pt>
                <c:pt idx="126">
                  <c:v>36829</c:v>
                </c:pt>
                <c:pt idx="127">
                  <c:v>36830</c:v>
                </c:pt>
                <c:pt idx="128">
                  <c:v>36831</c:v>
                </c:pt>
                <c:pt idx="129">
                  <c:v>36832</c:v>
                </c:pt>
                <c:pt idx="130">
                  <c:v>36833</c:v>
                </c:pt>
                <c:pt idx="131">
                  <c:v>36836</c:v>
                </c:pt>
                <c:pt idx="132">
                  <c:v>36837</c:v>
                </c:pt>
                <c:pt idx="133">
                  <c:v>36838</c:v>
                </c:pt>
                <c:pt idx="134">
                  <c:v>36839</c:v>
                </c:pt>
                <c:pt idx="135">
                  <c:v>36840</c:v>
                </c:pt>
                <c:pt idx="136">
                  <c:v>36843</c:v>
                </c:pt>
                <c:pt idx="137">
                  <c:v>36844</c:v>
                </c:pt>
                <c:pt idx="138">
                  <c:v>36845</c:v>
                </c:pt>
                <c:pt idx="139">
                  <c:v>36846</c:v>
                </c:pt>
                <c:pt idx="140">
                  <c:v>36847</c:v>
                </c:pt>
                <c:pt idx="141">
                  <c:v>36850</c:v>
                </c:pt>
                <c:pt idx="142">
                  <c:v>36851</c:v>
                </c:pt>
                <c:pt idx="143">
                  <c:v>36852</c:v>
                </c:pt>
                <c:pt idx="144">
                  <c:v>36857</c:v>
                </c:pt>
                <c:pt idx="145">
                  <c:v>36858</c:v>
                </c:pt>
                <c:pt idx="146">
                  <c:v>36859</c:v>
                </c:pt>
                <c:pt idx="147">
                  <c:v>36860</c:v>
                </c:pt>
                <c:pt idx="148">
                  <c:v>36861</c:v>
                </c:pt>
                <c:pt idx="149">
                  <c:v>36864</c:v>
                </c:pt>
                <c:pt idx="150">
                  <c:v>36865</c:v>
                </c:pt>
                <c:pt idx="151">
                  <c:v>36866</c:v>
                </c:pt>
                <c:pt idx="152">
                  <c:v>36867</c:v>
                </c:pt>
                <c:pt idx="153">
                  <c:v>36868</c:v>
                </c:pt>
                <c:pt idx="154">
                  <c:v>36871</c:v>
                </c:pt>
                <c:pt idx="155">
                  <c:v>36872</c:v>
                </c:pt>
                <c:pt idx="156">
                  <c:v>36873</c:v>
                </c:pt>
                <c:pt idx="157">
                  <c:v>36874</c:v>
                </c:pt>
                <c:pt idx="158">
                  <c:v>36875</c:v>
                </c:pt>
                <c:pt idx="159">
                  <c:v>36878</c:v>
                </c:pt>
                <c:pt idx="160">
                  <c:v>36879</c:v>
                </c:pt>
                <c:pt idx="161">
                  <c:v>36880</c:v>
                </c:pt>
                <c:pt idx="162">
                  <c:v>36881</c:v>
                </c:pt>
                <c:pt idx="163">
                  <c:v>36882</c:v>
                </c:pt>
                <c:pt idx="164">
                  <c:v>36886</c:v>
                </c:pt>
                <c:pt idx="165">
                  <c:v>36887</c:v>
                </c:pt>
                <c:pt idx="166">
                  <c:v>36888</c:v>
                </c:pt>
                <c:pt idx="167">
                  <c:v>36889</c:v>
                </c:pt>
                <c:pt idx="168">
                  <c:v>36893</c:v>
                </c:pt>
                <c:pt idx="169">
                  <c:v>36894</c:v>
                </c:pt>
                <c:pt idx="170">
                  <c:v>36895</c:v>
                </c:pt>
                <c:pt idx="171">
                  <c:v>36896</c:v>
                </c:pt>
                <c:pt idx="172">
                  <c:v>36899</c:v>
                </c:pt>
                <c:pt idx="173">
                  <c:v>36900</c:v>
                </c:pt>
                <c:pt idx="174">
                  <c:v>36901</c:v>
                </c:pt>
                <c:pt idx="175">
                  <c:v>36902</c:v>
                </c:pt>
                <c:pt idx="176">
                  <c:v>36903</c:v>
                </c:pt>
                <c:pt idx="177">
                  <c:v>36907</c:v>
                </c:pt>
                <c:pt idx="178">
                  <c:v>36908</c:v>
                </c:pt>
                <c:pt idx="179">
                  <c:v>36909</c:v>
                </c:pt>
                <c:pt idx="180">
                  <c:v>36910</c:v>
                </c:pt>
                <c:pt idx="181">
                  <c:v>36913</c:v>
                </c:pt>
                <c:pt idx="182">
                  <c:v>36914</c:v>
                </c:pt>
                <c:pt idx="183">
                  <c:v>36915</c:v>
                </c:pt>
                <c:pt idx="184">
                  <c:v>36916</c:v>
                </c:pt>
                <c:pt idx="185">
                  <c:v>36917</c:v>
                </c:pt>
                <c:pt idx="186">
                  <c:v>36920</c:v>
                </c:pt>
                <c:pt idx="187">
                  <c:v>36921</c:v>
                </c:pt>
                <c:pt idx="188">
                  <c:v>36922</c:v>
                </c:pt>
                <c:pt idx="189">
                  <c:v>36923</c:v>
                </c:pt>
                <c:pt idx="190">
                  <c:v>36924</c:v>
                </c:pt>
                <c:pt idx="191">
                  <c:v>36927</c:v>
                </c:pt>
                <c:pt idx="192">
                  <c:v>36928</c:v>
                </c:pt>
                <c:pt idx="193">
                  <c:v>36929</c:v>
                </c:pt>
                <c:pt idx="194">
                  <c:v>36930</c:v>
                </c:pt>
                <c:pt idx="195">
                  <c:v>36931</c:v>
                </c:pt>
                <c:pt idx="196">
                  <c:v>36934</c:v>
                </c:pt>
                <c:pt idx="197">
                  <c:v>36935</c:v>
                </c:pt>
                <c:pt idx="198">
                  <c:v>36936</c:v>
                </c:pt>
                <c:pt idx="199">
                  <c:v>36937</c:v>
                </c:pt>
                <c:pt idx="200">
                  <c:v>36938</c:v>
                </c:pt>
                <c:pt idx="201">
                  <c:v>36942</c:v>
                </c:pt>
                <c:pt idx="202">
                  <c:v>36943</c:v>
                </c:pt>
                <c:pt idx="203">
                  <c:v>36944</c:v>
                </c:pt>
                <c:pt idx="204">
                  <c:v>36945</c:v>
                </c:pt>
                <c:pt idx="205">
                  <c:v>36948</c:v>
                </c:pt>
                <c:pt idx="206">
                  <c:v>36949</c:v>
                </c:pt>
                <c:pt idx="207">
                  <c:v>36950</c:v>
                </c:pt>
                <c:pt idx="208">
                  <c:v>36951</c:v>
                </c:pt>
                <c:pt idx="209">
                  <c:v>36952</c:v>
                </c:pt>
                <c:pt idx="210">
                  <c:v>36955</c:v>
                </c:pt>
                <c:pt idx="211">
                  <c:v>36956</c:v>
                </c:pt>
                <c:pt idx="212">
                  <c:v>36957</c:v>
                </c:pt>
                <c:pt idx="213">
                  <c:v>36958</c:v>
                </c:pt>
                <c:pt idx="214">
                  <c:v>36959</c:v>
                </c:pt>
                <c:pt idx="215">
                  <c:v>36962</c:v>
                </c:pt>
                <c:pt idx="216">
                  <c:v>36963</c:v>
                </c:pt>
                <c:pt idx="217">
                  <c:v>36964</c:v>
                </c:pt>
                <c:pt idx="218">
                  <c:v>36965</c:v>
                </c:pt>
                <c:pt idx="219">
                  <c:v>36966</c:v>
                </c:pt>
                <c:pt idx="220">
                  <c:v>36969</c:v>
                </c:pt>
              </c:numCache>
            </c:numRef>
          </c:cat>
          <c:val>
            <c:numRef>
              <c:f>'vol data'!$I$582:$I$802</c:f>
              <c:numCache>
                <c:formatCode>0%</c:formatCode>
                <c:ptCount val="221"/>
                <c:pt idx="0">
                  <c:v>0.15217871642882816</c:v>
                </c:pt>
                <c:pt idx="1">
                  <c:v>0.15217872281654801</c:v>
                </c:pt>
                <c:pt idx="2">
                  <c:v>0.15428806185706692</c:v>
                </c:pt>
                <c:pt idx="3">
                  <c:v>0.15428806888594027</c:v>
                </c:pt>
                <c:pt idx="4">
                  <c:v>0.16913184790627517</c:v>
                </c:pt>
                <c:pt idx="5">
                  <c:v>0.16913184790627517</c:v>
                </c:pt>
                <c:pt idx="6">
                  <c:v>0.16591739466018463</c:v>
                </c:pt>
                <c:pt idx="7">
                  <c:v>0.14187655878741876</c:v>
                </c:pt>
                <c:pt idx="8">
                  <c:v>0.14187655878741876</c:v>
                </c:pt>
                <c:pt idx="9">
                  <c:v>0.14187655878741876</c:v>
                </c:pt>
                <c:pt idx="10">
                  <c:v>0.14187655878741876</c:v>
                </c:pt>
                <c:pt idx="11">
                  <c:v>0.15239873489685993</c:v>
                </c:pt>
                <c:pt idx="12">
                  <c:v>0.1567237722637575</c:v>
                </c:pt>
                <c:pt idx="13">
                  <c:v>0.1567237722637575</c:v>
                </c:pt>
                <c:pt idx="14">
                  <c:v>0.18429627032324367</c:v>
                </c:pt>
                <c:pt idx="15">
                  <c:v>0.18429627032324367</c:v>
                </c:pt>
                <c:pt idx="16">
                  <c:v>0.16811388365308377</c:v>
                </c:pt>
                <c:pt idx="17">
                  <c:v>0.44899389657592803</c:v>
                </c:pt>
                <c:pt idx="18">
                  <c:v>0.45697687069619991</c:v>
                </c:pt>
                <c:pt idx="19">
                  <c:v>0.45794858627176172</c:v>
                </c:pt>
                <c:pt idx="20">
                  <c:v>0.45889664880533326</c:v>
                </c:pt>
                <c:pt idx="21">
                  <c:v>0.52439171212872659</c:v>
                </c:pt>
                <c:pt idx="22">
                  <c:v>0.52439170948368297</c:v>
                </c:pt>
                <c:pt idx="23">
                  <c:v>0.52434448268476286</c:v>
                </c:pt>
                <c:pt idx="24">
                  <c:v>0.52434448031868952</c:v>
                </c:pt>
                <c:pt idx="25">
                  <c:v>0.52468419574510161</c:v>
                </c:pt>
                <c:pt idx="26">
                  <c:v>0.54089397528794936</c:v>
                </c:pt>
                <c:pt idx="27">
                  <c:v>0.54987277240627508</c:v>
                </c:pt>
                <c:pt idx="28">
                  <c:v>0.54987277080352603</c:v>
                </c:pt>
                <c:pt idx="29">
                  <c:v>0.54987277080352603</c:v>
                </c:pt>
                <c:pt idx="30">
                  <c:v>0.5654878297582151</c:v>
                </c:pt>
                <c:pt idx="31">
                  <c:v>0.5654878297582151</c:v>
                </c:pt>
                <c:pt idx="32">
                  <c:v>0.56381374209594315</c:v>
                </c:pt>
                <c:pt idx="33">
                  <c:v>0.57527141564745976</c:v>
                </c:pt>
                <c:pt idx="34">
                  <c:v>0.57619646802594338</c:v>
                </c:pt>
                <c:pt idx="35">
                  <c:v>0.57053612393907505</c:v>
                </c:pt>
                <c:pt idx="36">
                  <c:v>0.57053612393907505</c:v>
                </c:pt>
                <c:pt idx="37">
                  <c:v>0.57053612393907505</c:v>
                </c:pt>
                <c:pt idx="38">
                  <c:v>0.33751432015318655</c:v>
                </c:pt>
                <c:pt idx="39">
                  <c:v>0.3394003054737767</c:v>
                </c:pt>
                <c:pt idx="40">
                  <c:v>0.33911323292851264</c:v>
                </c:pt>
                <c:pt idx="41">
                  <c:v>0.33911323292851264</c:v>
                </c:pt>
                <c:pt idx="42">
                  <c:v>0.26857047978954007</c:v>
                </c:pt>
                <c:pt idx="43">
                  <c:v>0.26857047978954007</c:v>
                </c:pt>
                <c:pt idx="44">
                  <c:v>0.27310380283664809</c:v>
                </c:pt>
                <c:pt idx="45">
                  <c:v>0.27710971776091331</c:v>
                </c:pt>
                <c:pt idx="46">
                  <c:v>0.27669494129959865</c:v>
                </c:pt>
                <c:pt idx="47">
                  <c:v>0.25980557345236777</c:v>
                </c:pt>
                <c:pt idx="48">
                  <c:v>0.22646766826667691</c:v>
                </c:pt>
                <c:pt idx="49">
                  <c:v>0.22646766826667691</c:v>
                </c:pt>
                <c:pt idx="50">
                  <c:v>0.25169392329693052</c:v>
                </c:pt>
                <c:pt idx="51">
                  <c:v>0.23086435793065557</c:v>
                </c:pt>
                <c:pt idx="52">
                  <c:v>0.23580556701262381</c:v>
                </c:pt>
                <c:pt idx="53">
                  <c:v>0.22718028941596072</c:v>
                </c:pt>
                <c:pt idx="54">
                  <c:v>0.20993822307410567</c:v>
                </c:pt>
                <c:pt idx="55">
                  <c:v>0.21050829322234646</c:v>
                </c:pt>
                <c:pt idx="56">
                  <c:v>0.17978996197834929</c:v>
                </c:pt>
                <c:pt idx="57">
                  <c:v>0.17978996197834929</c:v>
                </c:pt>
                <c:pt idx="58">
                  <c:v>0.17855211637590665</c:v>
                </c:pt>
                <c:pt idx="59">
                  <c:v>0.18619795536538805</c:v>
                </c:pt>
                <c:pt idx="60">
                  <c:v>0.18741063893368043</c:v>
                </c:pt>
                <c:pt idx="61">
                  <c:v>0.18851792956702254</c:v>
                </c:pt>
                <c:pt idx="62">
                  <c:v>0.18761365112487305</c:v>
                </c:pt>
                <c:pt idx="63">
                  <c:v>0.20644712760260014</c:v>
                </c:pt>
                <c:pt idx="64">
                  <c:v>0.20644712760260014</c:v>
                </c:pt>
                <c:pt idx="65">
                  <c:v>0.23198427889286674</c:v>
                </c:pt>
                <c:pt idx="66">
                  <c:v>0.22660454280145825</c:v>
                </c:pt>
                <c:pt idx="67">
                  <c:v>0.22315810020784085</c:v>
                </c:pt>
                <c:pt idx="68">
                  <c:v>0.21702129279062868</c:v>
                </c:pt>
                <c:pt idx="69">
                  <c:v>0.21702129279062868</c:v>
                </c:pt>
                <c:pt idx="70">
                  <c:v>0.21822224501907458</c:v>
                </c:pt>
                <c:pt idx="71">
                  <c:v>0.18187961833124314</c:v>
                </c:pt>
                <c:pt idx="72">
                  <c:v>0.18415451507148595</c:v>
                </c:pt>
                <c:pt idx="73">
                  <c:v>0.19861095282172372</c:v>
                </c:pt>
                <c:pt idx="74">
                  <c:v>0.18890543419251302</c:v>
                </c:pt>
                <c:pt idx="75">
                  <c:v>0.17703436036975706</c:v>
                </c:pt>
                <c:pt idx="76">
                  <c:v>0.17703436036975706</c:v>
                </c:pt>
                <c:pt idx="77">
                  <c:v>0.22000691409195558</c:v>
                </c:pt>
                <c:pt idx="78">
                  <c:v>0.22137066729305049</c:v>
                </c:pt>
                <c:pt idx="79">
                  <c:v>0.21733229079293115</c:v>
                </c:pt>
                <c:pt idx="80">
                  <c:v>0.21953910674797214</c:v>
                </c:pt>
                <c:pt idx="81">
                  <c:v>0.21938953203241696</c:v>
                </c:pt>
                <c:pt idx="82">
                  <c:v>0.2207331591762226</c:v>
                </c:pt>
                <c:pt idx="83">
                  <c:v>0.22045246110642239</c:v>
                </c:pt>
                <c:pt idx="84">
                  <c:v>0.21187751779185213</c:v>
                </c:pt>
                <c:pt idx="85">
                  <c:v>0.21187751779185213</c:v>
                </c:pt>
                <c:pt idx="86">
                  <c:v>0.18855905508270979</c:v>
                </c:pt>
                <c:pt idx="87">
                  <c:v>0.18855905508270979</c:v>
                </c:pt>
                <c:pt idx="88">
                  <c:v>0.18855905508270979</c:v>
                </c:pt>
                <c:pt idx="89">
                  <c:v>0.19916565994330371</c:v>
                </c:pt>
                <c:pt idx="90">
                  <c:v>0.19916565994330371</c:v>
                </c:pt>
                <c:pt idx="91">
                  <c:v>0.19685248257613117</c:v>
                </c:pt>
                <c:pt idx="92">
                  <c:v>0.20753286757547018</c:v>
                </c:pt>
                <c:pt idx="93">
                  <c:v>0.23795543001542188</c:v>
                </c:pt>
                <c:pt idx="94">
                  <c:v>0.2101529554320748</c:v>
                </c:pt>
                <c:pt idx="95">
                  <c:v>0.2100442238303106</c:v>
                </c:pt>
                <c:pt idx="96">
                  <c:v>0.2097012707365524</c:v>
                </c:pt>
                <c:pt idx="97">
                  <c:v>0.2097012707365524</c:v>
                </c:pt>
                <c:pt idx="98">
                  <c:v>0.17830865216917549</c:v>
                </c:pt>
                <c:pt idx="99">
                  <c:v>0.18124016120290368</c:v>
                </c:pt>
                <c:pt idx="100">
                  <c:v>0.18508417554409359</c:v>
                </c:pt>
                <c:pt idx="101">
                  <c:v>0.19374903835459037</c:v>
                </c:pt>
                <c:pt idx="102">
                  <c:v>0.19362661608802473</c:v>
                </c:pt>
                <c:pt idx="103">
                  <c:v>0.19154103336939926</c:v>
                </c:pt>
                <c:pt idx="104">
                  <c:v>0.19143696087327647</c:v>
                </c:pt>
                <c:pt idx="105">
                  <c:v>0.19143696087327647</c:v>
                </c:pt>
                <c:pt idx="106">
                  <c:v>0.20022366864120514</c:v>
                </c:pt>
                <c:pt idx="107">
                  <c:v>0.20022366864120514</c:v>
                </c:pt>
                <c:pt idx="108">
                  <c:v>0.20743947515463104</c:v>
                </c:pt>
                <c:pt idx="109">
                  <c:v>0.20743947515463104</c:v>
                </c:pt>
                <c:pt idx="110">
                  <c:v>0.19746056996052372</c:v>
                </c:pt>
                <c:pt idx="111">
                  <c:v>0.20148137197973745</c:v>
                </c:pt>
                <c:pt idx="112">
                  <c:v>0.20524792718526225</c:v>
                </c:pt>
                <c:pt idx="113">
                  <c:v>0.19818475116185025</c:v>
                </c:pt>
                <c:pt idx="114">
                  <c:v>0.15688448415573641</c:v>
                </c:pt>
                <c:pt idx="115">
                  <c:v>0.15388129536277137</c:v>
                </c:pt>
                <c:pt idx="116">
                  <c:v>0.16276342094937726</c:v>
                </c:pt>
                <c:pt idx="117">
                  <c:v>0.16097677812795649</c:v>
                </c:pt>
                <c:pt idx="118">
                  <c:v>0.16105558606087211</c:v>
                </c:pt>
                <c:pt idx="119">
                  <c:v>0.15817316211989049</c:v>
                </c:pt>
                <c:pt idx="120">
                  <c:v>0.15521655706126569</c:v>
                </c:pt>
                <c:pt idx="121">
                  <c:v>0.15138653205278657</c:v>
                </c:pt>
                <c:pt idx="122">
                  <c:v>0.13487031174390809</c:v>
                </c:pt>
                <c:pt idx="123">
                  <c:v>0.1347020070433384</c:v>
                </c:pt>
                <c:pt idx="124">
                  <c:v>0.13506749388569098</c:v>
                </c:pt>
                <c:pt idx="125">
                  <c:v>0.12991076113505581</c:v>
                </c:pt>
                <c:pt idx="126">
                  <c:v>0.12975181155336421</c:v>
                </c:pt>
                <c:pt idx="127">
                  <c:v>0.12034046837537601</c:v>
                </c:pt>
                <c:pt idx="128">
                  <c:v>0.12021858061910337</c:v>
                </c:pt>
                <c:pt idx="129">
                  <c:v>0.10557588231987371</c:v>
                </c:pt>
                <c:pt idx="130">
                  <c:v>0.10597414466249575</c:v>
                </c:pt>
                <c:pt idx="131">
                  <c:v>0.10402579208854486</c:v>
                </c:pt>
                <c:pt idx="132">
                  <c:v>0.11488363397576337</c:v>
                </c:pt>
                <c:pt idx="133">
                  <c:v>0.13239462958070428</c:v>
                </c:pt>
                <c:pt idx="134">
                  <c:v>0.18309924202670055</c:v>
                </c:pt>
                <c:pt idx="135">
                  <c:v>0.18354101249640881</c:v>
                </c:pt>
                <c:pt idx="136">
                  <c:v>0.18630629930296813</c:v>
                </c:pt>
                <c:pt idx="137">
                  <c:v>0.18491338458654566</c:v>
                </c:pt>
                <c:pt idx="138">
                  <c:v>0.19320003370509767</c:v>
                </c:pt>
                <c:pt idx="139">
                  <c:v>0.19752740702056845</c:v>
                </c:pt>
                <c:pt idx="140">
                  <c:v>0.19598203177511425</c:v>
                </c:pt>
                <c:pt idx="141">
                  <c:v>0.21020172552805189</c:v>
                </c:pt>
                <c:pt idx="142">
                  <c:v>0.2102017321793655</c:v>
                </c:pt>
                <c:pt idx="143">
                  <c:v>0.2109067563835203</c:v>
                </c:pt>
                <c:pt idx="144">
                  <c:v>0.2232193032300504</c:v>
                </c:pt>
                <c:pt idx="145">
                  <c:v>0.21925065853607609</c:v>
                </c:pt>
                <c:pt idx="146">
                  <c:v>0.24691341083806428</c:v>
                </c:pt>
                <c:pt idx="147">
                  <c:v>0.25595837655956005</c:v>
                </c:pt>
                <c:pt idx="148">
                  <c:v>0.31501941962567231</c:v>
                </c:pt>
                <c:pt idx="149">
                  <c:v>0.81193540264394037</c:v>
                </c:pt>
                <c:pt idx="150">
                  <c:v>0.8301376579223807</c:v>
                </c:pt>
                <c:pt idx="151">
                  <c:v>0.85595205077349723</c:v>
                </c:pt>
                <c:pt idx="152">
                  <c:v>0.96077960964191877</c:v>
                </c:pt>
                <c:pt idx="153">
                  <c:v>0.96692275770877267</c:v>
                </c:pt>
                <c:pt idx="154">
                  <c:v>0.96693300825994266</c:v>
                </c:pt>
                <c:pt idx="155">
                  <c:v>1.2877720200290341</c:v>
                </c:pt>
                <c:pt idx="156">
                  <c:v>1.3063949345190831</c:v>
                </c:pt>
                <c:pt idx="157">
                  <c:v>1.3088806770638644</c:v>
                </c:pt>
                <c:pt idx="158">
                  <c:v>1.3310926421586162</c:v>
                </c:pt>
                <c:pt idx="159">
                  <c:v>1.3354270800837862</c:v>
                </c:pt>
                <c:pt idx="160">
                  <c:v>1.3528068500173769</c:v>
                </c:pt>
                <c:pt idx="161">
                  <c:v>1.3524712361449065</c:v>
                </c:pt>
                <c:pt idx="162">
                  <c:v>1.3653225126284694</c:v>
                </c:pt>
                <c:pt idx="163">
                  <c:v>1.3853405275429354</c:v>
                </c:pt>
                <c:pt idx="164">
                  <c:v>1.3848413307329868</c:v>
                </c:pt>
                <c:pt idx="165">
                  <c:v>1.3837146703321481</c:v>
                </c:pt>
                <c:pt idx="166">
                  <c:v>1.3870804902564071</c:v>
                </c:pt>
                <c:pt idx="167">
                  <c:v>1.3831989103154194</c:v>
                </c:pt>
                <c:pt idx="168">
                  <c:v>1.5360318558812531</c:v>
                </c:pt>
                <c:pt idx="169">
                  <c:v>1.518792933242415</c:v>
                </c:pt>
                <c:pt idx="170">
                  <c:v>1.3160541012120748</c:v>
                </c:pt>
                <c:pt idx="171">
                  <c:v>1.3139057688093754</c:v>
                </c:pt>
                <c:pt idx="172">
                  <c:v>1.2669195779615976</c:v>
                </c:pt>
                <c:pt idx="173">
                  <c:v>1.2228885112092964</c:v>
                </c:pt>
                <c:pt idx="174">
                  <c:v>1.227116551465637</c:v>
                </c:pt>
                <c:pt idx="175">
                  <c:v>1.2232344346713724</c:v>
                </c:pt>
                <c:pt idx="176">
                  <c:v>0.93799842431633684</c:v>
                </c:pt>
                <c:pt idx="177">
                  <c:v>0.91763610128965434</c:v>
                </c:pt>
                <c:pt idx="178">
                  <c:v>0.9367063623567301</c:v>
                </c:pt>
                <c:pt idx="179">
                  <c:v>0.89796379913835045</c:v>
                </c:pt>
                <c:pt idx="180">
                  <c:v>0.88569324375532454</c:v>
                </c:pt>
                <c:pt idx="181">
                  <c:v>0.84917930089461946</c:v>
                </c:pt>
                <c:pt idx="182">
                  <c:v>0.84213680716508788</c:v>
                </c:pt>
                <c:pt idx="183">
                  <c:v>0.79600128547921201</c:v>
                </c:pt>
                <c:pt idx="184">
                  <c:v>0.79212263511478931</c:v>
                </c:pt>
                <c:pt idx="185">
                  <c:v>0.79222184999953515</c:v>
                </c:pt>
                <c:pt idx="186">
                  <c:v>0.83400826303235187</c:v>
                </c:pt>
                <c:pt idx="187">
                  <c:v>0.83442713935902546</c:v>
                </c:pt>
                <c:pt idx="188">
                  <c:v>0.83128870277658673</c:v>
                </c:pt>
                <c:pt idx="189">
                  <c:v>0.61148959545352299</c:v>
                </c:pt>
                <c:pt idx="190">
                  <c:v>0.63614531321168111</c:v>
                </c:pt>
                <c:pt idx="191">
                  <c:v>0.5926328884325911</c:v>
                </c:pt>
                <c:pt idx="192">
                  <c:v>0.59006137925963897</c:v>
                </c:pt>
                <c:pt idx="193">
                  <c:v>0.64484191328167983</c:v>
                </c:pt>
                <c:pt idx="194">
                  <c:v>0.64304253996629523</c:v>
                </c:pt>
                <c:pt idx="195">
                  <c:v>0.6372384602087694</c:v>
                </c:pt>
                <c:pt idx="196">
                  <c:v>0.64599197848703971</c:v>
                </c:pt>
                <c:pt idx="197">
                  <c:v>0.64966547252373452</c:v>
                </c:pt>
                <c:pt idx="198">
                  <c:v>0.6553582793829863</c:v>
                </c:pt>
                <c:pt idx="199">
                  <c:v>0.63796168767990336</c:v>
                </c:pt>
                <c:pt idx="200">
                  <c:v>0.63994317189367822</c:v>
                </c:pt>
                <c:pt idx="201">
                  <c:v>0.65045023396138979</c:v>
                </c:pt>
                <c:pt idx="202">
                  <c:v>0.64096746255121828</c:v>
                </c:pt>
                <c:pt idx="203">
                  <c:v>0.64472664110372491</c:v>
                </c:pt>
                <c:pt idx="204">
                  <c:v>0.65103669853010548</c:v>
                </c:pt>
                <c:pt idx="205">
                  <c:v>0.64847549070172072</c:v>
                </c:pt>
                <c:pt idx="206">
                  <c:v>0.65371656325929062</c:v>
                </c:pt>
                <c:pt idx="207">
                  <c:v>0.58237709970688278</c:v>
                </c:pt>
                <c:pt idx="208">
                  <c:v>0.58844544551910793</c:v>
                </c:pt>
                <c:pt idx="209">
                  <c:v>0.60779372334815762</c:v>
                </c:pt>
                <c:pt idx="210">
                  <c:v>0.58022041167831273</c:v>
                </c:pt>
                <c:pt idx="211">
                  <c:v>0.55454338183533392</c:v>
                </c:pt>
                <c:pt idx="212">
                  <c:v>0.47941342002294318</c:v>
                </c:pt>
                <c:pt idx="213">
                  <c:v>0.50199358821313933</c:v>
                </c:pt>
                <c:pt idx="214">
                  <c:v>0.45189079809160748</c:v>
                </c:pt>
                <c:pt idx="215">
                  <c:v>0.45525930237398837</c:v>
                </c:pt>
                <c:pt idx="216">
                  <c:v>0.53635819502481319</c:v>
                </c:pt>
                <c:pt idx="217">
                  <c:v>0.54078576257970368</c:v>
                </c:pt>
                <c:pt idx="218">
                  <c:v>0.5574012862956248</c:v>
                </c:pt>
                <c:pt idx="219">
                  <c:v>0.58960808983577673</c:v>
                </c:pt>
                <c:pt idx="220">
                  <c:v>0.59780807295961069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D-4A18-9D4B-674854974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905727"/>
        <c:axId val="1"/>
      </c:lineChart>
      <c:dateAx>
        <c:axId val="200890572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905727"/>
        <c:crosses val="autoZero"/>
        <c:crossBetween val="between"/>
        <c:majorUnit val="0.4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May 2001 Monthly Vols</a:t>
            </a:r>
          </a:p>
        </c:rich>
      </c:tx>
      <c:layout>
        <c:manualLayout>
          <c:xMode val="edge"/>
          <c:yMode val="edge"/>
          <c:x val="0.33527091897445405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3899350136927"/>
          <c:y val="9.7145974270937824E-2"/>
          <c:w val="0.80782949873586118"/>
          <c:h val="0.40572730430803444"/>
        </c:manualLayout>
      </c:layout>
      <c:lineChart>
        <c:grouping val="standard"/>
        <c:varyColors val="0"/>
        <c:ser>
          <c:idx val="0"/>
          <c:order val="0"/>
          <c:tx>
            <c:v>May 2001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data'!$A$601:$A$802</c:f>
              <c:numCache>
                <c:formatCode>m/d/yyyy</c:formatCode>
                <c:ptCount val="202"/>
                <c:pt idx="0">
                  <c:v>36676</c:v>
                </c:pt>
                <c:pt idx="1">
                  <c:v>36677</c:v>
                </c:pt>
                <c:pt idx="2">
                  <c:v>36678</c:v>
                </c:pt>
                <c:pt idx="3">
                  <c:v>36679</c:v>
                </c:pt>
                <c:pt idx="4">
                  <c:v>36682</c:v>
                </c:pt>
                <c:pt idx="5">
                  <c:v>36683</c:v>
                </c:pt>
                <c:pt idx="6">
                  <c:v>36684</c:v>
                </c:pt>
                <c:pt idx="7">
                  <c:v>36685</c:v>
                </c:pt>
                <c:pt idx="8">
                  <c:v>36686</c:v>
                </c:pt>
                <c:pt idx="9">
                  <c:v>36689</c:v>
                </c:pt>
                <c:pt idx="10">
                  <c:v>36690</c:v>
                </c:pt>
                <c:pt idx="11">
                  <c:v>36691</c:v>
                </c:pt>
                <c:pt idx="12">
                  <c:v>36692</c:v>
                </c:pt>
                <c:pt idx="13">
                  <c:v>36693</c:v>
                </c:pt>
                <c:pt idx="14">
                  <c:v>36696</c:v>
                </c:pt>
                <c:pt idx="15">
                  <c:v>36697</c:v>
                </c:pt>
                <c:pt idx="16">
                  <c:v>36698</c:v>
                </c:pt>
                <c:pt idx="17">
                  <c:v>36699</c:v>
                </c:pt>
                <c:pt idx="18">
                  <c:v>36700</c:v>
                </c:pt>
                <c:pt idx="19">
                  <c:v>36703</c:v>
                </c:pt>
                <c:pt idx="20">
                  <c:v>36704</c:v>
                </c:pt>
                <c:pt idx="21">
                  <c:v>36705</c:v>
                </c:pt>
                <c:pt idx="22">
                  <c:v>36706</c:v>
                </c:pt>
                <c:pt idx="23">
                  <c:v>36707</c:v>
                </c:pt>
                <c:pt idx="24">
                  <c:v>36710</c:v>
                </c:pt>
                <c:pt idx="25">
                  <c:v>36712</c:v>
                </c:pt>
                <c:pt idx="26">
                  <c:v>36713</c:v>
                </c:pt>
                <c:pt idx="27">
                  <c:v>36714</c:v>
                </c:pt>
                <c:pt idx="28">
                  <c:v>36717</c:v>
                </c:pt>
                <c:pt idx="29">
                  <c:v>36718</c:v>
                </c:pt>
                <c:pt idx="30">
                  <c:v>36719</c:v>
                </c:pt>
                <c:pt idx="31">
                  <c:v>36720</c:v>
                </c:pt>
                <c:pt idx="32">
                  <c:v>36721</c:v>
                </c:pt>
                <c:pt idx="33">
                  <c:v>36724</c:v>
                </c:pt>
                <c:pt idx="34">
                  <c:v>36725</c:v>
                </c:pt>
                <c:pt idx="35">
                  <c:v>36726</c:v>
                </c:pt>
                <c:pt idx="36">
                  <c:v>36727</c:v>
                </c:pt>
                <c:pt idx="37">
                  <c:v>36728</c:v>
                </c:pt>
                <c:pt idx="38">
                  <c:v>36731</c:v>
                </c:pt>
                <c:pt idx="39">
                  <c:v>36732</c:v>
                </c:pt>
                <c:pt idx="40">
                  <c:v>36733</c:v>
                </c:pt>
                <c:pt idx="41">
                  <c:v>36734</c:v>
                </c:pt>
                <c:pt idx="42">
                  <c:v>36735</c:v>
                </c:pt>
                <c:pt idx="43">
                  <c:v>36738</c:v>
                </c:pt>
                <c:pt idx="44">
                  <c:v>36739</c:v>
                </c:pt>
                <c:pt idx="45">
                  <c:v>36740</c:v>
                </c:pt>
                <c:pt idx="46">
                  <c:v>36741</c:v>
                </c:pt>
                <c:pt idx="47">
                  <c:v>36742</c:v>
                </c:pt>
                <c:pt idx="48">
                  <c:v>36745</c:v>
                </c:pt>
                <c:pt idx="49">
                  <c:v>36746</c:v>
                </c:pt>
                <c:pt idx="50">
                  <c:v>36747</c:v>
                </c:pt>
                <c:pt idx="51">
                  <c:v>36748</c:v>
                </c:pt>
                <c:pt idx="52">
                  <c:v>36749</c:v>
                </c:pt>
                <c:pt idx="53">
                  <c:v>36752</c:v>
                </c:pt>
                <c:pt idx="54">
                  <c:v>36753</c:v>
                </c:pt>
                <c:pt idx="55">
                  <c:v>36754</c:v>
                </c:pt>
                <c:pt idx="56">
                  <c:v>36755</c:v>
                </c:pt>
                <c:pt idx="57">
                  <c:v>36756</c:v>
                </c:pt>
                <c:pt idx="58">
                  <c:v>36759</c:v>
                </c:pt>
                <c:pt idx="59">
                  <c:v>36760</c:v>
                </c:pt>
                <c:pt idx="60">
                  <c:v>36761</c:v>
                </c:pt>
                <c:pt idx="61">
                  <c:v>36762</c:v>
                </c:pt>
                <c:pt idx="62">
                  <c:v>36763</c:v>
                </c:pt>
                <c:pt idx="63">
                  <c:v>36766</c:v>
                </c:pt>
                <c:pt idx="64">
                  <c:v>36767</c:v>
                </c:pt>
                <c:pt idx="65">
                  <c:v>36768</c:v>
                </c:pt>
                <c:pt idx="66">
                  <c:v>36769</c:v>
                </c:pt>
                <c:pt idx="67">
                  <c:v>36770</c:v>
                </c:pt>
                <c:pt idx="68">
                  <c:v>36774</c:v>
                </c:pt>
                <c:pt idx="69">
                  <c:v>36775</c:v>
                </c:pt>
                <c:pt idx="70">
                  <c:v>36776</c:v>
                </c:pt>
                <c:pt idx="71">
                  <c:v>36777</c:v>
                </c:pt>
                <c:pt idx="72">
                  <c:v>36780</c:v>
                </c:pt>
                <c:pt idx="73">
                  <c:v>36781</c:v>
                </c:pt>
                <c:pt idx="74">
                  <c:v>36782</c:v>
                </c:pt>
                <c:pt idx="75">
                  <c:v>36783</c:v>
                </c:pt>
                <c:pt idx="76">
                  <c:v>36784</c:v>
                </c:pt>
                <c:pt idx="77">
                  <c:v>36787</c:v>
                </c:pt>
                <c:pt idx="78">
                  <c:v>36788</c:v>
                </c:pt>
                <c:pt idx="79">
                  <c:v>36789</c:v>
                </c:pt>
                <c:pt idx="80">
                  <c:v>36790</c:v>
                </c:pt>
                <c:pt idx="81">
                  <c:v>36791</c:v>
                </c:pt>
                <c:pt idx="82">
                  <c:v>36794</c:v>
                </c:pt>
                <c:pt idx="83">
                  <c:v>36795</c:v>
                </c:pt>
                <c:pt idx="84">
                  <c:v>36796</c:v>
                </c:pt>
                <c:pt idx="85">
                  <c:v>36797</c:v>
                </c:pt>
                <c:pt idx="86">
                  <c:v>36798</c:v>
                </c:pt>
                <c:pt idx="87">
                  <c:v>36801</c:v>
                </c:pt>
                <c:pt idx="88">
                  <c:v>36802</c:v>
                </c:pt>
                <c:pt idx="89">
                  <c:v>36803</c:v>
                </c:pt>
                <c:pt idx="90">
                  <c:v>36804</c:v>
                </c:pt>
                <c:pt idx="91">
                  <c:v>36805</c:v>
                </c:pt>
                <c:pt idx="92">
                  <c:v>36808</c:v>
                </c:pt>
                <c:pt idx="93">
                  <c:v>36809</c:v>
                </c:pt>
                <c:pt idx="94">
                  <c:v>36810</c:v>
                </c:pt>
                <c:pt idx="95">
                  <c:v>36811</c:v>
                </c:pt>
                <c:pt idx="96">
                  <c:v>36812</c:v>
                </c:pt>
                <c:pt idx="97">
                  <c:v>36815</c:v>
                </c:pt>
                <c:pt idx="98">
                  <c:v>36816</c:v>
                </c:pt>
                <c:pt idx="99">
                  <c:v>36817</c:v>
                </c:pt>
                <c:pt idx="100">
                  <c:v>36818</c:v>
                </c:pt>
                <c:pt idx="101">
                  <c:v>36819</c:v>
                </c:pt>
                <c:pt idx="102">
                  <c:v>36822</c:v>
                </c:pt>
                <c:pt idx="103">
                  <c:v>36823</c:v>
                </c:pt>
                <c:pt idx="104">
                  <c:v>36824</c:v>
                </c:pt>
                <c:pt idx="105">
                  <c:v>36825</c:v>
                </c:pt>
                <c:pt idx="106">
                  <c:v>36826</c:v>
                </c:pt>
                <c:pt idx="107">
                  <c:v>36829</c:v>
                </c:pt>
                <c:pt idx="108">
                  <c:v>36830</c:v>
                </c:pt>
                <c:pt idx="109">
                  <c:v>36831</c:v>
                </c:pt>
                <c:pt idx="110">
                  <c:v>36832</c:v>
                </c:pt>
                <c:pt idx="111">
                  <c:v>36833</c:v>
                </c:pt>
                <c:pt idx="112">
                  <c:v>36836</c:v>
                </c:pt>
                <c:pt idx="113">
                  <c:v>36837</c:v>
                </c:pt>
                <c:pt idx="114">
                  <c:v>36838</c:v>
                </c:pt>
                <c:pt idx="115">
                  <c:v>36839</c:v>
                </c:pt>
                <c:pt idx="116">
                  <c:v>36840</c:v>
                </c:pt>
                <c:pt idx="117">
                  <c:v>36843</c:v>
                </c:pt>
                <c:pt idx="118">
                  <c:v>36844</c:v>
                </c:pt>
                <c:pt idx="119">
                  <c:v>36845</c:v>
                </c:pt>
                <c:pt idx="120">
                  <c:v>36846</c:v>
                </c:pt>
                <c:pt idx="121">
                  <c:v>36847</c:v>
                </c:pt>
                <c:pt idx="122">
                  <c:v>36850</c:v>
                </c:pt>
                <c:pt idx="123">
                  <c:v>36851</c:v>
                </c:pt>
                <c:pt idx="124">
                  <c:v>36852</c:v>
                </c:pt>
                <c:pt idx="125">
                  <c:v>36857</c:v>
                </c:pt>
                <c:pt idx="126">
                  <c:v>36858</c:v>
                </c:pt>
                <c:pt idx="127">
                  <c:v>36859</c:v>
                </c:pt>
                <c:pt idx="128">
                  <c:v>36860</c:v>
                </c:pt>
                <c:pt idx="129">
                  <c:v>36861</c:v>
                </c:pt>
                <c:pt idx="130">
                  <c:v>36864</c:v>
                </c:pt>
                <c:pt idx="131">
                  <c:v>36865</c:v>
                </c:pt>
                <c:pt idx="132">
                  <c:v>36866</c:v>
                </c:pt>
                <c:pt idx="133">
                  <c:v>36867</c:v>
                </c:pt>
                <c:pt idx="134">
                  <c:v>36868</c:v>
                </c:pt>
                <c:pt idx="135">
                  <c:v>36871</c:v>
                </c:pt>
                <c:pt idx="136">
                  <c:v>36872</c:v>
                </c:pt>
                <c:pt idx="137">
                  <c:v>36873</c:v>
                </c:pt>
                <c:pt idx="138">
                  <c:v>36874</c:v>
                </c:pt>
                <c:pt idx="139">
                  <c:v>36875</c:v>
                </c:pt>
                <c:pt idx="140">
                  <c:v>36878</c:v>
                </c:pt>
                <c:pt idx="141">
                  <c:v>36879</c:v>
                </c:pt>
                <c:pt idx="142">
                  <c:v>36880</c:v>
                </c:pt>
                <c:pt idx="143">
                  <c:v>36881</c:v>
                </c:pt>
                <c:pt idx="144">
                  <c:v>36882</c:v>
                </c:pt>
                <c:pt idx="145">
                  <c:v>36886</c:v>
                </c:pt>
                <c:pt idx="146">
                  <c:v>36887</c:v>
                </c:pt>
                <c:pt idx="147">
                  <c:v>36888</c:v>
                </c:pt>
                <c:pt idx="148">
                  <c:v>36889</c:v>
                </c:pt>
                <c:pt idx="149">
                  <c:v>36893</c:v>
                </c:pt>
                <c:pt idx="150">
                  <c:v>36894</c:v>
                </c:pt>
                <c:pt idx="151">
                  <c:v>36895</c:v>
                </c:pt>
                <c:pt idx="152">
                  <c:v>36896</c:v>
                </c:pt>
                <c:pt idx="153">
                  <c:v>36899</c:v>
                </c:pt>
                <c:pt idx="154">
                  <c:v>36900</c:v>
                </c:pt>
                <c:pt idx="155">
                  <c:v>36901</c:v>
                </c:pt>
                <c:pt idx="156">
                  <c:v>36902</c:v>
                </c:pt>
                <c:pt idx="157">
                  <c:v>36903</c:v>
                </c:pt>
                <c:pt idx="158">
                  <c:v>36907</c:v>
                </c:pt>
                <c:pt idx="159">
                  <c:v>36908</c:v>
                </c:pt>
                <c:pt idx="160">
                  <c:v>36909</c:v>
                </c:pt>
                <c:pt idx="161">
                  <c:v>36910</c:v>
                </c:pt>
                <c:pt idx="162">
                  <c:v>36913</c:v>
                </c:pt>
                <c:pt idx="163">
                  <c:v>36914</c:v>
                </c:pt>
                <c:pt idx="164">
                  <c:v>36915</c:v>
                </c:pt>
                <c:pt idx="165">
                  <c:v>36916</c:v>
                </c:pt>
                <c:pt idx="166">
                  <c:v>36917</c:v>
                </c:pt>
                <c:pt idx="167">
                  <c:v>36920</c:v>
                </c:pt>
                <c:pt idx="168">
                  <c:v>36921</c:v>
                </c:pt>
                <c:pt idx="169">
                  <c:v>36922</c:v>
                </c:pt>
                <c:pt idx="170">
                  <c:v>36923</c:v>
                </c:pt>
                <c:pt idx="171">
                  <c:v>36924</c:v>
                </c:pt>
                <c:pt idx="172">
                  <c:v>36927</c:v>
                </c:pt>
                <c:pt idx="173">
                  <c:v>36928</c:v>
                </c:pt>
                <c:pt idx="174">
                  <c:v>36929</c:v>
                </c:pt>
                <c:pt idx="175">
                  <c:v>36930</c:v>
                </c:pt>
                <c:pt idx="176">
                  <c:v>36931</c:v>
                </c:pt>
                <c:pt idx="177">
                  <c:v>36934</c:v>
                </c:pt>
                <c:pt idx="178">
                  <c:v>36935</c:v>
                </c:pt>
                <c:pt idx="179">
                  <c:v>36936</c:v>
                </c:pt>
                <c:pt idx="180">
                  <c:v>36937</c:v>
                </c:pt>
                <c:pt idx="181">
                  <c:v>36938</c:v>
                </c:pt>
                <c:pt idx="182">
                  <c:v>36942</c:v>
                </c:pt>
                <c:pt idx="183">
                  <c:v>36943</c:v>
                </c:pt>
                <c:pt idx="184">
                  <c:v>36944</c:v>
                </c:pt>
                <c:pt idx="185">
                  <c:v>36945</c:v>
                </c:pt>
                <c:pt idx="186">
                  <c:v>36948</c:v>
                </c:pt>
                <c:pt idx="187">
                  <c:v>36949</c:v>
                </c:pt>
                <c:pt idx="188">
                  <c:v>36950</c:v>
                </c:pt>
                <c:pt idx="189">
                  <c:v>36951</c:v>
                </c:pt>
                <c:pt idx="190">
                  <c:v>36952</c:v>
                </c:pt>
                <c:pt idx="191">
                  <c:v>36955</c:v>
                </c:pt>
                <c:pt idx="192">
                  <c:v>36956</c:v>
                </c:pt>
                <c:pt idx="193">
                  <c:v>36957</c:v>
                </c:pt>
                <c:pt idx="194">
                  <c:v>36958</c:v>
                </c:pt>
                <c:pt idx="195">
                  <c:v>36959</c:v>
                </c:pt>
                <c:pt idx="196">
                  <c:v>36962</c:v>
                </c:pt>
                <c:pt idx="197">
                  <c:v>36963</c:v>
                </c:pt>
                <c:pt idx="198">
                  <c:v>36964</c:v>
                </c:pt>
                <c:pt idx="199">
                  <c:v>36965</c:v>
                </c:pt>
                <c:pt idx="200">
                  <c:v>36966</c:v>
                </c:pt>
                <c:pt idx="201">
                  <c:v>36969</c:v>
                </c:pt>
              </c:numCache>
            </c:numRef>
          </c:cat>
          <c:val>
            <c:numRef>
              <c:f>'vol data'!$M$601:$M$802</c:f>
              <c:numCache>
                <c:formatCode>0%</c:formatCode>
                <c:ptCount val="202"/>
                <c:pt idx="0">
                  <c:v>0.57538165650964657</c:v>
                </c:pt>
                <c:pt idx="1">
                  <c:v>0.57798305525158156</c:v>
                </c:pt>
                <c:pt idx="2">
                  <c:v>0.57919441072303501</c:v>
                </c:pt>
                <c:pt idx="3">
                  <c:v>0.57919441581634368</c:v>
                </c:pt>
                <c:pt idx="4">
                  <c:v>0.55598362864981843</c:v>
                </c:pt>
                <c:pt idx="5">
                  <c:v>0.57052390145885401</c:v>
                </c:pt>
                <c:pt idx="6">
                  <c:v>0.44519611403204101</c:v>
                </c:pt>
                <c:pt idx="7">
                  <c:v>0.45891290288111242</c:v>
                </c:pt>
                <c:pt idx="8">
                  <c:v>0.45891290288111242</c:v>
                </c:pt>
                <c:pt idx="9">
                  <c:v>0.46395037581542203</c:v>
                </c:pt>
                <c:pt idx="10">
                  <c:v>0.46395037581542203</c:v>
                </c:pt>
                <c:pt idx="11">
                  <c:v>0.50719987468642591</c:v>
                </c:pt>
                <c:pt idx="12">
                  <c:v>0.50719987468642591</c:v>
                </c:pt>
                <c:pt idx="13">
                  <c:v>0.47088955922741638</c:v>
                </c:pt>
                <c:pt idx="14">
                  <c:v>0.46427469498481289</c:v>
                </c:pt>
                <c:pt idx="15">
                  <c:v>0.46427469498481289</c:v>
                </c:pt>
                <c:pt idx="16">
                  <c:v>0.45403723593456108</c:v>
                </c:pt>
                <c:pt idx="17">
                  <c:v>0.46427469498481283</c:v>
                </c:pt>
                <c:pt idx="18">
                  <c:v>0.46427469498481283</c:v>
                </c:pt>
                <c:pt idx="19">
                  <c:v>0.28761215802335943</c:v>
                </c:pt>
                <c:pt idx="20">
                  <c:v>0.2791347863837122</c:v>
                </c:pt>
                <c:pt idx="21">
                  <c:v>0.28986968710583877</c:v>
                </c:pt>
                <c:pt idx="22">
                  <c:v>0.28986968710583877</c:v>
                </c:pt>
                <c:pt idx="23">
                  <c:v>0.28986968710583877</c:v>
                </c:pt>
                <c:pt idx="24">
                  <c:v>0.28986968710583877</c:v>
                </c:pt>
                <c:pt idx="25">
                  <c:v>0.28986968710583877</c:v>
                </c:pt>
                <c:pt idx="26">
                  <c:v>0.29228419783345838</c:v>
                </c:pt>
                <c:pt idx="27">
                  <c:v>0.28528001473610792</c:v>
                </c:pt>
                <c:pt idx="28">
                  <c:v>0.27371618369163564</c:v>
                </c:pt>
                <c:pt idx="29">
                  <c:v>0.27371618369163564</c:v>
                </c:pt>
                <c:pt idx="30">
                  <c:v>0.25357673139852821</c:v>
                </c:pt>
                <c:pt idx="31">
                  <c:v>0.28619743687718341</c:v>
                </c:pt>
                <c:pt idx="32">
                  <c:v>0.23022702476089324</c:v>
                </c:pt>
                <c:pt idx="33">
                  <c:v>0.24674474912537017</c:v>
                </c:pt>
                <c:pt idx="34">
                  <c:v>0.23994407537944334</c:v>
                </c:pt>
                <c:pt idx="35">
                  <c:v>0.23927047184111655</c:v>
                </c:pt>
                <c:pt idx="36">
                  <c:v>0.23927047184111655</c:v>
                </c:pt>
                <c:pt idx="37">
                  <c:v>0.23927047184111655</c:v>
                </c:pt>
                <c:pt idx="38">
                  <c:v>0.21021322653064972</c:v>
                </c:pt>
                <c:pt idx="39">
                  <c:v>0.22425440260759996</c:v>
                </c:pt>
                <c:pt idx="40">
                  <c:v>0.26056765893513667</c:v>
                </c:pt>
                <c:pt idx="41">
                  <c:v>0.26428869501824559</c:v>
                </c:pt>
                <c:pt idx="42">
                  <c:v>0.25440228021968669</c:v>
                </c:pt>
                <c:pt idx="43">
                  <c:v>0.25758035332868562</c:v>
                </c:pt>
                <c:pt idx="44">
                  <c:v>0.25758035332868562</c:v>
                </c:pt>
                <c:pt idx="45">
                  <c:v>0.25758035332868562</c:v>
                </c:pt>
                <c:pt idx="46">
                  <c:v>0.25758035332868562</c:v>
                </c:pt>
                <c:pt idx="47">
                  <c:v>0.24434064138064143</c:v>
                </c:pt>
                <c:pt idx="48">
                  <c:v>0.25772373969993778</c:v>
                </c:pt>
                <c:pt idx="49">
                  <c:v>0.25780858805247703</c:v>
                </c:pt>
                <c:pt idx="50">
                  <c:v>0.25780858805247703</c:v>
                </c:pt>
                <c:pt idx="51">
                  <c:v>0.25780858805247703</c:v>
                </c:pt>
                <c:pt idx="52">
                  <c:v>0.23587470110395328</c:v>
                </c:pt>
                <c:pt idx="53">
                  <c:v>0.24001433510586126</c:v>
                </c:pt>
                <c:pt idx="54">
                  <c:v>0.22502010894562843</c:v>
                </c:pt>
                <c:pt idx="55">
                  <c:v>0.22019650814487715</c:v>
                </c:pt>
                <c:pt idx="56">
                  <c:v>0.22019650814487715</c:v>
                </c:pt>
                <c:pt idx="57">
                  <c:v>0.22019650814487715</c:v>
                </c:pt>
                <c:pt idx="58">
                  <c:v>0.3257090189864652</c:v>
                </c:pt>
                <c:pt idx="59">
                  <c:v>0.3257090189864652</c:v>
                </c:pt>
                <c:pt idx="60">
                  <c:v>0.30381527427099403</c:v>
                </c:pt>
                <c:pt idx="61">
                  <c:v>0.29025701596730302</c:v>
                </c:pt>
                <c:pt idx="62">
                  <c:v>0.29017896306473046</c:v>
                </c:pt>
                <c:pt idx="63">
                  <c:v>0.29017896306473046</c:v>
                </c:pt>
                <c:pt idx="64">
                  <c:v>0.29140472601109663</c:v>
                </c:pt>
                <c:pt idx="65">
                  <c:v>0.29192066878940298</c:v>
                </c:pt>
                <c:pt idx="66">
                  <c:v>0.29192066878940298</c:v>
                </c:pt>
                <c:pt idx="67">
                  <c:v>0.29192066878940298</c:v>
                </c:pt>
                <c:pt idx="68">
                  <c:v>0.29192066878940298</c:v>
                </c:pt>
                <c:pt idx="69">
                  <c:v>0.30623496921303112</c:v>
                </c:pt>
                <c:pt idx="70">
                  <c:v>0.30607567958631782</c:v>
                </c:pt>
                <c:pt idx="71">
                  <c:v>0.30607567958631782</c:v>
                </c:pt>
                <c:pt idx="72">
                  <c:v>0.30607567958631782</c:v>
                </c:pt>
                <c:pt idx="73">
                  <c:v>0.28272613851493872</c:v>
                </c:pt>
                <c:pt idx="74">
                  <c:v>0.28450096133269831</c:v>
                </c:pt>
                <c:pt idx="75">
                  <c:v>0.27425830805919488</c:v>
                </c:pt>
                <c:pt idx="76">
                  <c:v>0.27425830805919488</c:v>
                </c:pt>
                <c:pt idx="77">
                  <c:v>0.27425830805919488</c:v>
                </c:pt>
                <c:pt idx="78">
                  <c:v>0.27425830805919488</c:v>
                </c:pt>
                <c:pt idx="79">
                  <c:v>0.16577119861183842</c:v>
                </c:pt>
                <c:pt idx="80">
                  <c:v>0.16577119861183842</c:v>
                </c:pt>
                <c:pt idx="81">
                  <c:v>0.16954479403594797</c:v>
                </c:pt>
                <c:pt idx="82">
                  <c:v>0.16564581125244041</c:v>
                </c:pt>
                <c:pt idx="83">
                  <c:v>0.16854303600596962</c:v>
                </c:pt>
                <c:pt idx="84">
                  <c:v>0.16854303600596962</c:v>
                </c:pt>
                <c:pt idx="85">
                  <c:v>0.16508443053668401</c:v>
                </c:pt>
                <c:pt idx="86">
                  <c:v>0.16466631841977811</c:v>
                </c:pt>
                <c:pt idx="87">
                  <c:v>0.16466631841977811</c:v>
                </c:pt>
                <c:pt idx="88">
                  <c:v>0.16847618329401687</c:v>
                </c:pt>
                <c:pt idx="89">
                  <c:v>0.17145218405815732</c:v>
                </c:pt>
                <c:pt idx="90">
                  <c:v>0.13236739920289653</c:v>
                </c:pt>
                <c:pt idx="91">
                  <c:v>0.13214413593243604</c:v>
                </c:pt>
                <c:pt idx="92">
                  <c:v>0.13537944421149614</c:v>
                </c:pt>
                <c:pt idx="93">
                  <c:v>0.13837712185876053</c:v>
                </c:pt>
                <c:pt idx="94">
                  <c:v>0.14446842963618337</c:v>
                </c:pt>
                <c:pt idx="95">
                  <c:v>0.14215626838315909</c:v>
                </c:pt>
                <c:pt idx="96">
                  <c:v>0.13589893264736461</c:v>
                </c:pt>
                <c:pt idx="97">
                  <c:v>0.13765139498167323</c:v>
                </c:pt>
                <c:pt idx="98">
                  <c:v>0.13832532848073079</c:v>
                </c:pt>
                <c:pt idx="99">
                  <c:v>0.13832532307949577</c:v>
                </c:pt>
                <c:pt idx="100">
                  <c:v>0.14197749848049052</c:v>
                </c:pt>
                <c:pt idx="101">
                  <c:v>0.14533175934991174</c:v>
                </c:pt>
                <c:pt idx="102">
                  <c:v>0.14283684452803644</c:v>
                </c:pt>
                <c:pt idx="103">
                  <c:v>0.14278470647194985</c:v>
                </c:pt>
                <c:pt idx="104">
                  <c:v>0.14062221662156973</c:v>
                </c:pt>
                <c:pt idx="105">
                  <c:v>0.14175716884171505</c:v>
                </c:pt>
                <c:pt idx="106">
                  <c:v>0.14196544157818919</c:v>
                </c:pt>
                <c:pt idx="107">
                  <c:v>0.14251506458394891</c:v>
                </c:pt>
                <c:pt idx="108">
                  <c:v>0.14251506116384607</c:v>
                </c:pt>
                <c:pt idx="109">
                  <c:v>0.14223274115973711</c:v>
                </c:pt>
                <c:pt idx="110">
                  <c:v>0.13897618407967849</c:v>
                </c:pt>
                <c:pt idx="111">
                  <c:v>0.13722241430072746</c:v>
                </c:pt>
                <c:pt idx="112">
                  <c:v>0.13581104429766369</c:v>
                </c:pt>
                <c:pt idx="113">
                  <c:v>0.13999239683673204</c:v>
                </c:pt>
                <c:pt idx="114">
                  <c:v>0.13686713557590624</c:v>
                </c:pt>
                <c:pt idx="115">
                  <c:v>0.13774030665808709</c:v>
                </c:pt>
                <c:pt idx="116">
                  <c:v>0.10793511722138863</c:v>
                </c:pt>
                <c:pt idx="117">
                  <c:v>0.10998994105591892</c:v>
                </c:pt>
                <c:pt idx="118">
                  <c:v>0.13779365585052214</c:v>
                </c:pt>
                <c:pt idx="119">
                  <c:v>0.14202330331066249</c:v>
                </c:pt>
                <c:pt idx="120">
                  <c:v>0.15070673238626164</c:v>
                </c:pt>
                <c:pt idx="121">
                  <c:v>0.14752228241031146</c:v>
                </c:pt>
                <c:pt idx="122">
                  <c:v>0.17253695065128841</c:v>
                </c:pt>
                <c:pt idx="123">
                  <c:v>0.17559326669271469</c:v>
                </c:pt>
                <c:pt idx="124">
                  <c:v>0.1758853585564461</c:v>
                </c:pt>
                <c:pt idx="125">
                  <c:v>0.18340124540022965</c:v>
                </c:pt>
                <c:pt idx="126">
                  <c:v>0.18396384804525551</c:v>
                </c:pt>
                <c:pt idx="127">
                  <c:v>0.21728281046220463</c:v>
                </c:pt>
                <c:pt idx="128">
                  <c:v>0.35978592603649123</c:v>
                </c:pt>
                <c:pt idx="129">
                  <c:v>0.37996923971245988</c:v>
                </c:pt>
                <c:pt idx="130">
                  <c:v>0.72286335731781515</c:v>
                </c:pt>
                <c:pt idx="131">
                  <c:v>0.73356457656385965</c:v>
                </c:pt>
                <c:pt idx="132">
                  <c:v>0.77173486884554354</c:v>
                </c:pt>
                <c:pt idx="133">
                  <c:v>0.8262586517748578</c:v>
                </c:pt>
                <c:pt idx="134">
                  <c:v>0.84268176327474464</c:v>
                </c:pt>
                <c:pt idx="135">
                  <c:v>0.92151421035300851</c:v>
                </c:pt>
                <c:pt idx="136">
                  <c:v>1.2375243335343271</c:v>
                </c:pt>
                <c:pt idx="137">
                  <c:v>1.2368544201191685</c:v>
                </c:pt>
                <c:pt idx="138">
                  <c:v>1.241140909432086</c:v>
                </c:pt>
                <c:pt idx="139">
                  <c:v>1.2467733392973888</c:v>
                </c:pt>
                <c:pt idx="140">
                  <c:v>1.262233939845488</c:v>
                </c:pt>
                <c:pt idx="141">
                  <c:v>1.2886947254718037</c:v>
                </c:pt>
                <c:pt idx="142">
                  <c:v>1.2969672253258178</c:v>
                </c:pt>
                <c:pt idx="143">
                  <c:v>1.298539377877864</c:v>
                </c:pt>
                <c:pt idx="144">
                  <c:v>1.3048812163522387</c:v>
                </c:pt>
                <c:pt idx="145">
                  <c:v>1.3042351730024366</c:v>
                </c:pt>
                <c:pt idx="146">
                  <c:v>1.305134670660681</c:v>
                </c:pt>
                <c:pt idx="147">
                  <c:v>1.3094713921050538</c:v>
                </c:pt>
                <c:pt idx="148">
                  <c:v>1.3066474456581092</c:v>
                </c:pt>
                <c:pt idx="149">
                  <c:v>1.3795447412619595</c:v>
                </c:pt>
                <c:pt idx="150">
                  <c:v>1.3667732904916903</c:v>
                </c:pt>
                <c:pt idx="151">
                  <c:v>1.2073210149606557</c:v>
                </c:pt>
                <c:pt idx="152">
                  <c:v>1.2086187295220028</c:v>
                </c:pt>
                <c:pt idx="153">
                  <c:v>1.1560709619965854</c:v>
                </c:pt>
                <c:pt idx="154">
                  <c:v>1.1491357525570862</c:v>
                </c:pt>
                <c:pt idx="155">
                  <c:v>1.1475716940888632</c:v>
                </c:pt>
                <c:pt idx="156">
                  <c:v>1.11018706419839</c:v>
                </c:pt>
                <c:pt idx="157">
                  <c:v>0.7792394163792844</c:v>
                </c:pt>
                <c:pt idx="158">
                  <c:v>0.78929578602695349</c:v>
                </c:pt>
                <c:pt idx="159">
                  <c:v>0.80762415117143138</c:v>
                </c:pt>
                <c:pt idx="160">
                  <c:v>0.80028951659619263</c:v>
                </c:pt>
                <c:pt idx="161">
                  <c:v>0.7709737772827232</c:v>
                </c:pt>
                <c:pt idx="162">
                  <c:v>0.70584818500430779</c:v>
                </c:pt>
                <c:pt idx="163">
                  <c:v>0.70685377964988738</c:v>
                </c:pt>
                <c:pt idx="164">
                  <c:v>0.69063274039015443</c:v>
                </c:pt>
                <c:pt idx="165">
                  <c:v>0.70032417184657869</c:v>
                </c:pt>
                <c:pt idx="166">
                  <c:v>0.69897657516684542</c:v>
                </c:pt>
                <c:pt idx="167">
                  <c:v>0.70473043479972874</c:v>
                </c:pt>
                <c:pt idx="168">
                  <c:v>0.70358367775606434</c:v>
                </c:pt>
                <c:pt idx="169">
                  <c:v>0.69297287256812157</c:v>
                </c:pt>
                <c:pt idx="170">
                  <c:v>0.49325687405588542</c:v>
                </c:pt>
                <c:pt idx="171">
                  <c:v>0.51157512342441858</c:v>
                </c:pt>
                <c:pt idx="172">
                  <c:v>0.47010242193449675</c:v>
                </c:pt>
                <c:pt idx="173">
                  <c:v>0.4659385033374418</c:v>
                </c:pt>
                <c:pt idx="174">
                  <c:v>0.48198200774564537</c:v>
                </c:pt>
                <c:pt idx="175">
                  <c:v>0.4659100422430581</c:v>
                </c:pt>
                <c:pt idx="176">
                  <c:v>0.46602132081893871</c:v>
                </c:pt>
                <c:pt idx="177">
                  <c:v>0.4779883657108504</c:v>
                </c:pt>
                <c:pt idx="178">
                  <c:v>0.49371943483158914</c:v>
                </c:pt>
                <c:pt idx="179">
                  <c:v>0.48543218647020669</c:v>
                </c:pt>
                <c:pt idx="180">
                  <c:v>0.45253146421512225</c:v>
                </c:pt>
                <c:pt idx="181">
                  <c:v>0.44122387075548519</c:v>
                </c:pt>
                <c:pt idx="182">
                  <c:v>0.4492755208297412</c:v>
                </c:pt>
                <c:pt idx="183">
                  <c:v>0.44959575503099769</c:v>
                </c:pt>
                <c:pt idx="184">
                  <c:v>0.4457486563435783</c:v>
                </c:pt>
                <c:pt idx="185">
                  <c:v>0.44610696358436269</c:v>
                </c:pt>
                <c:pt idx="186">
                  <c:v>0.43682962617646187</c:v>
                </c:pt>
                <c:pt idx="187">
                  <c:v>0.44090977540010529</c:v>
                </c:pt>
                <c:pt idx="188">
                  <c:v>0.40804126586795131</c:v>
                </c:pt>
                <c:pt idx="189">
                  <c:v>0.42188811171096446</c:v>
                </c:pt>
                <c:pt idx="190">
                  <c:v>0.42800219504616011</c:v>
                </c:pt>
                <c:pt idx="191">
                  <c:v>0.40577935220987382</c:v>
                </c:pt>
                <c:pt idx="192">
                  <c:v>0.38469223614707976</c:v>
                </c:pt>
                <c:pt idx="193">
                  <c:v>0.33582892284705185</c:v>
                </c:pt>
                <c:pt idx="194">
                  <c:v>0.3415825868468057</c:v>
                </c:pt>
                <c:pt idx="195">
                  <c:v>0.3171496434548769</c:v>
                </c:pt>
                <c:pt idx="196">
                  <c:v>0.3128668018728174</c:v>
                </c:pt>
                <c:pt idx="197">
                  <c:v>0.36993439415618079</c:v>
                </c:pt>
                <c:pt idx="198">
                  <c:v>0.3789792716566015</c:v>
                </c:pt>
                <c:pt idx="199">
                  <c:v>0.36266204615584008</c:v>
                </c:pt>
                <c:pt idx="200">
                  <c:v>0.39595936397324238</c:v>
                </c:pt>
                <c:pt idx="201">
                  <c:v>0.40686979651566635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E-4990-8FAE-EEEB83824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342479"/>
        <c:axId val="1"/>
      </c:lineChart>
      <c:dateAx>
        <c:axId val="200934247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3424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June 2001 Monthly Vols</a:t>
            </a:r>
          </a:p>
        </c:rich>
      </c:tx>
      <c:layout>
        <c:manualLayout>
          <c:xMode val="edge"/>
          <c:yMode val="edge"/>
          <c:x val="0.27518865699260214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8120589126658"/>
          <c:y val="0.10000320880831835"/>
          <c:w val="0.8039825468999553"/>
          <c:h val="0.49430157496683069"/>
        </c:manualLayout>
      </c:layout>
      <c:lineChart>
        <c:grouping val="standard"/>
        <c:varyColors val="0"/>
        <c:ser>
          <c:idx val="0"/>
          <c:order val="0"/>
          <c:tx>
            <c:v>June 2001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data'!$A$623:$A$802</c:f>
              <c:numCache>
                <c:formatCode>m/d/yyyy</c:formatCode>
                <c:ptCount val="180"/>
                <c:pt idx="0">
                  <c:v>36706</c:v>
                </c:pt>
                <c:pt idx="1">
                  <c:v>36707</c:v>
                </c:pt>
                <c:pt idx="2">
                  <c:v>36710</c:v>
                </c:pt>
                <c:pt idx="3">
                  <c:v>36712</c:v>
                </c:pt>
                <c:pt idx="4">
                  <c:v>36713</c:v>
                </c:pt>
                <c:pt idx="5">
                  <c:v>36714</c:v>
                </c:pt>
                <c:pt idx="6">
                  <c:v>36717</c:v>
                </c:pt>
                <c:pt idx="7">
                  <c:v>36718</c:v>
                </c:pt>
                <c:pt idx="8">
                  <c:v>36719</c:v>
                </c:pt>
                <c:pt idx="9">
                  <c:v>36720</c:v>
                </c:pt>
                <c:pt idx="10">
                  <c:v>36721</c:v>
                </c:pt>
                <c:pt idx="11">
                  <c:v>36724</c:v>
                </c:pt>
                <c:pt idx="12">
                  <c:v>36725</c:v>
                </c:pt>
                <c:pt idx="13">
                  <c:v>36726</c:v>
                </c:pt>
                <c:pt idx="14">
                  <c:v>36727</c:v>
                </c:pt>
                <c:pt idx="15">
                  <c:v>36728</c:v>
                </c:pt>
                <c:pt idx="16">
                  <c:v>36731</c:v>
                </c:pt>
                <c:pt idx="17">
                  <c:v>36732</c:v>
                </c:pt>
                <c:pt idx="18">
                  <c:v>36733</c:v>
                </c:pt>
                <c:pt idx="19">
                  <c:v>36734</c:v>
                </c:pt>
                <c:pt idx="20">
                  <c:v>36735</c:v>
                </c:pt>
                <c:pt idx="21">
                  <c:v>36738</c:v>
                </c:pt>
                <c:pt idx="22">
                  <c:v>36739</c:v>
                </c:pt>
                <c:pt idx="23">
                  <c:v>36740</c:v>
                </c:pt>
                <c:pt idx="24">
                  <c:v>36741</c:v>
                </c:pt>
                <c:pt idx="25">
                  <c:v>36742</c:v>
                </c:pt>
                <c:pt idx="26">
                  <c:v>36745</c:v>
                </c:pt>
                <c:pt idx="27">
                  <c:v>36746</c:v>
                </c:pt>
                <c:pt idx="28">
                  <c:v>36747</c:v>
                </c:pt>
                <c:pt idx="29">
                  <c:v>36748</c:v>
                </c:pt>
                <c:pt idx="30">
                  <c:v>36749</c:v>
                </c:pt>
                <c:pt idx="31">
                  <c:v>36752</c:v>
                </c:pt>
                <c:pt idx="32">
                  <c:v>36753</c:v>
                </c:pt>
                <c:pt idx="33">
                  <c:v>36754</c:v>
                </c:pt>
                <c:pt idx="34">
                  <c:v>36755</c:v>
                </c:pt>
                <c:pt idx="35">
                  <c:v>36756</c:v>
                </c:pt>
                <c:pt idx="36">
                  <c:v>36759</c:v>
                </c:pt>
                <c:pt idx="37">
                  <c:v>36760</c:v>
                </c:pt>
                <c:pt idx="38">
                  <c:v>36761</c:v>
                </c:pt>
                <c:pt idx="39">
                  <c:v>36762</c:v>
                </c:pt>
                <c:pt idx="40">
                  <c:v>36763</c:v>
                </c:pt>
                <c:pt idx="41">
                  <c:v>36766</c:v>
                </c:pt>
                <c:pt idx="42">
                  <c:v>36767</c:v>
                </c:pt>
                <c:pt idx="43">
                  <c:v>36768</c:v>
                </c:pt>
                <c:pt idx="44">
                  <c:v>36769</c:v>
                </c:pt>
                <c:pt idx="45">
                  <c:v>36770</c:v>
                </c:pt>
                <c:pt idx="46">
                  <c:v>36774</c:v>
                </c:pt>
                <c:pt idx="47">
                  <c:v>36775</c:v>
                </c:pt>
                <c:pt idx="48">
                  <c:v>36776</c:v>
                </c:pt>
                <c:pt idx="49">
                  <c:v>36777</c:v>
                </c:pt>
                <c:pt idx="50">
                  <c:v>36780</c:v>
                </c:pt>
                <c:pt idx="51">
                  <c:v>36781</c:v>
                </c:pt>
                <c:pt idx="52">
                  <c:v>36782</c:v>
                </c:pt>
                <c:pt idx="53">
                  <c:v>36783</c:v>
                </c:pt>
                <c:pt idx="54">
                  <c:v>36784</c:v>
                </c:pt>
                <c:pt idx="55">
                  <c:v>36787</c:v>
                </c:pt>
                <c:pt idx="56">
                  <c:v>36788</c:v>
                </c:pt>
                <c:pt idx="57">
                  <c:v>36789</c:v>
                </c:pt>
                <c:pt idx="58">
                  <c:v>36790</c:v>
                </c:pt>
                <c:pt idx="59">
                  <c:v>36791</c:v>
                </c:pt>
                <c:pt idx="60">
                  <c:v>36794</c:v>
                </c:pt>
                <c:pt idx="61">
                  <c:v>36795</c:v>
                </c:pt>
                <c:pt idx="62">
                  <c:v>36796</c:v>
                </c:pt>
                <c:pt idx="63">
                  <c:v>36797</c:v>
                </c:pt>
                <c:pt idx="64">
                  <c:v>36798</c:v>
                </c:pt>
                <c:pt idx="65">
                  <c:v>36801</c:v>
                </c:pt>
                <c:pt idx="66">
                  <c:v>36802</c:v>
                </c:pt>
                <c:pt idx="67">
                  <c:v>36803</c:v>
                </c:pt>
                <c:pt idx="68">
                  <c:v>36804</c:v>
                </c:pt>
                <c:pt idx="69">
                  <c:v>36805</c:v>
                </c:pt>
                <c:pt idx="70">
                  <c:v>36808</c:v>
                </c:pt>
                <c:pt idx="71">
                  <c:v>36809</c:v>
                </c:pt>
                <c:pt idx="72">
                  <c:v>36810</c:v>
                </c:pt>
                <c:pt idx="73">
                  <c:v>36811</c:v>
                </c:pt>
                <c:pt idx="74">
                  <c:v>36812</c:v>
                </c:pt>
                <c:pt idx="75">
                  <c:v>36815</c:v>
                </c:pt>
                <c:pt idx="76">
                  <c:v>36816</c:v>
                </c:pt>
                <c:pt idx="77">
                  <c:v>36817</c:v>
                </c:pt>
                <c:pt idx="78">
                  <c:v>36818</c:v>
                </c:pt>
                <c:pt idx="79">
                  <c:v>36819</c:v>
                </c:pt>
                <c:pt idx="80">
                  <c:v>36822</c:v>
                </c:pt>
                <c:pt idx="81">
                  <c:v>36823</c:v>
                </c:pt>
                <c:pt idx="82">
                  <c:v>36824</c:v>
                </c:pt>
                <c:pt idx="83">
                  <c:v>36825</c:v>
                </c:pt>
                <c:pt idx="84">
                  <c:v>36826</c:v>
                </c:pt>
                <c:pt idx="85">
                  <c:v>36829</c:v>
                </c:pt>
                <c:pt idx="86">
                  <c:v>36830</c:v>
                </c:pt>
                <c:pt idx="87">
                  <c:v>36831</c:v>
                </c:pt>
                <c:pt idx="88">
                  <c:v>36832</c:v>
                </c:pt>
                <c:pt idx="89">
                  <c:v>36833</c:v>
                </c:pt>
                <c:pt idx="90">
                  <c:v>36836</c:v>
                </c:pt>
                <c:pt idx="91">
                  <c:v>36837</c:v>
                </c:pt>
                <c:pt idx="92">
                  <c:v>36838</c:v>
                </c:pt>
                <c:pt idx="93">
                  <c:v>36839</c:v>
                </c:pt>
                <c:pt idx="94">
                  <c:v>36840</c:v>
                </c:pt>
                <c:pt idx="95">
                  <c:v>36843</c:v>
                </c:pt>
                <c:pt idx="96">
                  <c:v>36844</c:v>
                </c:pt>
                <c:pt idx="97">
                  <c:v>36845</c:v>
                </c:pt>
                <c:pt idx="98">
                  <c:v>36846</c:v>
                </c:pt>
                <c:pt idx="99">
                  <c:v>36847</c:v>
                </c:pt>
                <c:pt idx="100">
                  <c:v>36850</c:v>
                </c:pt>
                <c:pt idx="101">
                  <c:v>36851</c:v>
                </c:pt>
                <c:pt idx="102">
                  <c:v>36852</c:v>
                </c:pt>
                <c:pt idx="103">
                  <c:v>36857</c:v>
                </c:pt>
                <c:pt idx="104">
                  <c:v>36858</c:v>
                </c:pt>
                <c:pt idx="105">
                  <c:v>36859</c:v>
                </c:pt>
                <c:pt idx="106">
                  <c:v>36860</c:v>
                </c:pt>
                <c:pt idx="107">
                  <c:v>36861</c:v>
                </c:pt>
                <c:pt idx="108">
                  <c:v>36864</c:v>
                </c:pt>
                <c:pt idx="109">
                  <c:v>36865</c:v>
                </c:pt>
                <c:pt idx="110">
                  <c:v>36866</c:v>
                </c:pt>
                <c:pt idx="111">
                  <c:v>36867</c:v>
                </c:pt>
                <c:pt idx="112">
                  <c:v>36868</c:v>
                </c:pt>
                <c:pt idx="113">
                  <c:v>36871</c:v>
                </c:pt>
                <c:pt idx="114">
                  <c:v>36872</c:v>
                </c:pt>
                <c:pt idx="115">
                  <c:v>36873</c:v>
                </c:pt>
                <c:pt idx="116">
                  <c:v>36874</c:v>
                </c:pt>
                <c:pt idx="117">
                  <c:v>36875</c:v>
                </c:pt>
                <c:pt idx="118">
                  <c:v>36878</c:v>
                </c:pt>
                <c:pt idx="119">
                  <c:v>36879</c:v>
                </c:pt>
                <c:pt idx="120">
                  <c:v>36880</c:v>
                </c:pt>
                <c:pt idx="121">
                  <c:v>36881</c:v>
                </c:pt>
                <c:pt idx="122">
                  <c:v>36882</c:v>
                </c:pt>
                <c:pt idx="123">
                  <c:v>36886</c:v>
                </c:pt>
                <c:pt idx="124">
                  <c:v>36887</c:v>
                </c:pt>
                <c:pt idx="125">
                  <c:v>36888</c:v>
                </c:pt>
                <c:pt idx="126">
                  <c:v>36889</c:v>
                </c:pt>
                <c:pt idx="127">
                  <c:v>36893</c:v>
                </c:pt>
                <c:pt idx="128">
                  <c:v>36894</c:v>
                </c:pt>
                <c:pt idx="129">
                  <c:v>36895</c:v>
                </c:pt>
                <c:pt idx="130">
                  <c:v>36896</c:v>
                </c:pt>
                <c:pt idx="131">
                  <c:v>36899</c:v>
                </c:pt>
                <c:pt idx="132">
                  <c:v>36900</c:v>
                </c:pt>
                <c:pt idx="133">
                  <c:v>36901</c:v>
                </c:pt>
                <c:pt idx="134">
                  <c:v>36902</c:v>
                </c:pt>
                <c:pt idx="135">
                  <c:v>36903</c:v>
                </c:pt>
                <c:pt idx="136">
                  <c:v>36907</c:v>
                </c:pt>
                <c:pt idx="137">
                  <c:v>36908</c:v>
                </c:pt>
                <c:pt idx="138">
                  <c:v>36909</c:v>
                </c:pt>
                <c:pt idx="139">
                  <c:v>36910</c:v>
                </c:pt>
                <c:pt idx="140">
                  <c:v>36913</c:v>
                </c:pt>
                <c:pt idx="141">
                  <c:v>36914</c:v>
                </c:pt>
                <c:pt idx="142">
                  <c:v>36915</c:v>
                </c:pt>
                <c:pt idx="143">
                  <c:v>36916</c:v>
                </c:pt>
                <c:pt idx="144">
                  <c:v>36917</c:v>
                </c:pt>
                <c:pt idx="145">
                  <c:v>36920</c:v>
                </c:pt>
                <c:pt idx="146">
                  <c:v>36921</c:v>
                </c:pt>
                <c:pt idx="147">
                  <c:v>36922</c:v>
                </c:pt>
                <c:pt idx="148">
                  <c:v>36923</c:v>
                </c:pt>
                <c:pt idx="149">
                  <c:v>36924</c:v>
                </c:pt>
                <c:pt idx="150">
                  <c:v>36927</c:v>
                </c:pt>
                <c:pt idx="151">
                  <c:v>36928</c:v>
                </c:pt>
                <c:pt idx="152">
                  <c:v>36929</c:v>
                </c:pt>
                <c:pt idx="153">
                  <c:v>36930</c:v>
                </c:pt>
                <c:pt idx="154">
                  <c:v>36931</c:v>
                </c:pt>
                <c:pt idx="155">
                  <c:v>36934</c:v>
                </c:pt>
                <c:pt idx="156">
                  <c:v>36935</c:v>
                </c:pt>
                <c:pt idx="157">
                  <c:v>36936</c:v>
                </c:pt>
                <c:pt idx="158">
                  <c:v>36937</c:v>
                </c:pt>
                <c:pt idx="159">
                  <c:v>36938</c:v>
                </c:pt>
                <c:pt idx="160">
                  <c:v>36942</c:v>
                </c:pt>
                <c:pt idx="161">
                  <c:v>36943</c:v>
                </c:pt>
                <c:pt idx="162">
                  <c:v>36944</c:v>
                </c:pt>
                <c:pt idx="163">
                  <c:v>36945</c:v>
                </c:pt>
                <c:pt idx="164">
                  <c:v>36948</c:v>
                </c:pt>
                <c:pt idx="165">
                  <c:v>36949</c:v>
                </c:pt>
                <c:pt idx="166">
                  <c:v>36950</c:v>
                </c:pt>
                <c:pt idx="167">
                  <c:v>36951</c:v>
                </c:pt>
                <c:pt idx="168">
                  <c:v>36952</c:v>
                </c:pt>
                <c:pt idx="169">
                  <c:v>36955</c:v>
                </c:pt>
                <c:pt idx="170">
                  <c:v>36956</c:v>
                </c:pt>
                <c:pt idx="171">
                  <c:v>36957</c:v>
                </c:pt>
                <c:pt idx="172">
                  <c:v>36958</c:v>
                </c:pt>
                <c:pt idx="173">
                  <c:v>36959</c:v>
                </c:pt>
                <c:pt idx="174">
                  <c:v>36962</c:v>
                </c:pt>
                <c:pt idx="175">
                  <c:v>36963</c:v>
                </c:pt>
                <c:pt idx="176">
                  <c:v>36964</c:v>
                </c:pt>
                <c:pt idx="177">
                  <c:v>36965</c:v>
                </c:pt>
                <c:pt idx="178">
                  <c:v>36966</c:v>
                </c:pt>
                <c:pt idx="179">
                  <c:v>36969</c:v>
                </c:pt>
              </c:numCache>
            </c:numRef>
          </c:cat>
          <c:val>
            <c:numRef>
              <c:f>'vol data'!$Q$623:$Q$802</c:f>
              <c:numCache>
                <c:formatCode>0%</c:formatCode>
                <c:ptCount val="180"/>
                <c:pt idx="0">
                  <c:v>0.24132147902111137</c:v>
                </c:pt>
                <c:pt idx="1">
                  <c:v>0.33441719975191386</c:v>
                </c:pt>
                <c:pt idx="2">
                  <c:v>0.33619673445310921</c:v>
                </c:pt>
                <c:pt idx="3">
                  <c:v>0.34763041005710993</c:v>
                </c:pt>
                <c:pt idx="4">
                  <c:v>0.37598908053497399</c:v>
                </c:pt>
                <c:pt idx="5">
                  <c:v>0.37745830400868979</c:v>
                </c:pt>
                <c:pt idx="6">
                  <c:v>0.3707818529821218</c:v>
                </c:pt>
                <c:pt idx="7">
                  <c:v>0.34684655017116883</c:v>
                </c:pt>
                <c:pt idx="8">
                  <c:v>0.33501232508305329</c:v>
                </c:pt>
                <c:pt idx="9">
                  <c:v>0.33250523720725539</c:v>
                </c:pt>
                <c:pt idx="10">
                  <c:v>0.32942525884759832</c:v>
                </c:pt>
                <c:pt idx="11">
                  <c:v>0.36974400093861237</c:v>
                </c:pt>
                <c:pt idx="12">
                  <c:v>0.36450465791275027</c:v>
                </c:pt>
                <c:pt idx="13">
                  <c:v>0.3634757833179173</c:v>
                </c:pt>
                <c:pt idx="14">
                  <c:v>0.3634757833179173</c:v>
                </c:pt>
                <c:pt idx="15">
                  <c:v>0.36991354372915347</c:v>
                </c:pt>
                <c:pt idx="16">
                  <c:v>0.36991354372915347</c:v>
                </c:pt>
                <c:pt idx="17">
                  <c:v>0.36991354372915347</c:v>
                </c:pt>
                <c:pt idx="18">
                  <c:v>0.38736997177722482</c:v>
                </c:pt>
                <c:pt idx="19">
                  <c:v>0.40722707726047591</c:v>
                </c:pt>
                <c:pt idx="20">
                  <c:v>0.40385437710491429</c:v>
                </c:pt>
                <c:pt idx="21">
                  <c:v>0.40745796031450854</c:v>
                </c:pt>
                <c:pt idx="22">
                  <c:v>0.3352225609554591</c:v>
                </c:pt>
                <c:pt idx="23">
                  <c:v>0.35628105554462547</c:v>
                </c:pt>
                <c:pt idx="24">
                  <c:v>0.34457262347861106</c:v>
                </c:pt>
                <c:pt idx="25">
                  <c:v>0.29914885204907088</c:v>
                </c:pt>
                <c:pt idx="26">
                  <c:v>0.30984244506967423</c:v>
                </c:pt>
                <c:pt idx="27">
                  <c:v>0.31105064867842358</c:v>
                </c:pt>
                <c:pt idx="28">
                  <c:v>0.31105064867842358</c:v>
                </c:pt>
                <c:pt idx="29">
                  <c:v>0.33286187107017834</c:v>
                </c:pt>
                <c:pt idx="30">
                  <c:v>0.33286187107017834</c:v>
                </c:pt>
                <c:pt idx="31">
                  <c:v>0.3378552195442307</c:v>
                </c:pt>
                <c:pt idx="32">
                  <c:v>0.28441814138391242</c:v>
                </c:pt>
                <c:pt idx="33">
                  <c:v>0.27586274399936161</c:v>
                </c:pt>
                <c:pt idx="34">
                  <c:v>0.27586274399936161</c:v>
                </c:pt>
                <c:pt idx="35">
                  <c:v>0.28001905391184978</c:v>
                </c:pt>
                <c:pt idx="36">
                  <c:v>0.2793219657890097</c:v>
                </c:pt>
                <c:pt idx="37">
                  <c:v>0.28258397118461104</c:v>
                </c:pt>
                <c:pt idx="38">
                  <c:v>0.28258397118461104</c:v>
                </c:pt>
                <c:pt idx="39">
                  <c:v>0.26039251808386565</c:v>
                </c:pt>
                <c:pt idx="40">
                  <c:v>0.24083258532716162</c:v>
                </c:pt>
                <c:pt idx="41">
                  <c:v>0.24083258532716162</c:v>
                </c:pt>
                <c:pt idx="42">
                  <c:v>0.23455778859011722</c:v>
                </c:pt>
                <c:pt idx="43">
                  <c:v>0.23455778859011722</c:v>
                </c:pt>
                <c:pt idx="44">
                  <c:v>0.20630698099200639</c:v>
                </c:pt>
                <c:pt idx="45">
                  <c:v>0.20369415873417265</c:v>
                </c:pt>
                <c:pt idx="46">
                  <c:v>0.23961871194599102</c:v>
                </c:pt>
                <c:pt idx="47">
                  <c:v>0.22798854878856711</c:v>
                </c:pt>
                <c:pt idx="48">
                  <c:v>0.23352065717123846</c:v>
                </c:pt>
                <c:pt idx="49">
                  <c:v>0.23352065717123846</c:v>
                </c:pt>
                <c:pt idx="50">
                  <c:v>0.19992466621012794</c:v>
                </c:pt>
                <c:pt idx="51">
                  <c:v>0.20238899343824199</c:v>
                </c:pt>
                <c:pt idx="52">
                  <c:v>0.18828289202209225</c:v>
                </c:pt>
                <c:pt idx="53">
                  <c:v>0.18848437167088491</c:v>
                </c:pt>
                <c:pt idx="54">
                  <c:v>0.18848437167088491</c:v>
                </c:pt>
                <c:pt idx="55">
                  <c:v>0.18848437167088491</c:v>
                </c:pt>
                <c:pt idx="56">
                  <c:v>0.18700004969345968</c:v>
                </c:pt>
                <c:pt idx="57">
                  <c:v>0.18479460751318877</c:v>
                </c:pt>
                <c:pt idx="58">
                  <c:v>0.18187387804812502</c:v>
                </c:pt>
                <c:pt idx="59">
                  <c:v>0.19362754986810829</c:v>
                </c:pt>
                <c:pt idx="60">
                  <c:v>0.19362754986810829</c:v>
                </c:pt>
                <c:pt idx="61">
                  <c:v>0.2094732024526603</c:v>
                </c:pt>
                <c:pt idx="62">
                  <c:v>0.2094732024526603</c:v>
                </c:pt>
                <c:pt idx="63">
                  <c:v>0.20624060077862241</c:v>
                </c:pt>
                <c:pt idx="64">
                  <c:v>0.20624060077862241</c:v>
                </c:pt>
                <c:pt idx="65">
                  <c:v>0.20652089872805182</c:v>
                </c:pt>
                <c:pt idx="66">
                  <c:v>0.2123856325632848</c:v>
                </c:pt>
                <c:pt idx="67">
                  <c:v>0.17134155545528856</c:v>
                </c:pt>
                <c:pt idx="68">
                  <c:v>0.17134155545528856</c:v>
                </c:pt>
                <c:pt idx="69">
                  <c:v>0.16322165608551742</c:v>
                </c:pt>
                <c:pt idx="70">
                  <c:v>0.16322165608551742</c:v>
                </c:pt>
                <c:pt idx="71">
                  <c:v>0.15970553310326471</c:v>
                </c:pt>
                <c:pt idx="72">
                  <c:v>0.15357180677240351</c:v>
                </c:pt>
                <c:pt idx="73">
                  <c:v>0.14717502818984723</c:v>
                </c:pt>
                <c:pt idx="74">
                  <c:v>0.13824581936241415</c:v>
                </c:pt>
                <c:pt idx="75">
                  <c:v>0.14693432588228297</c:v>
                </c:pt>
                <c:pt idx="76">
                  <c:v>0.14766367919882181</c:v>
                </c:pt>
                <c:pt idx="77">
                  <c:v>0.14787040844710989</c:v>
                </c:pt>
                <c:pt idx="78">
                  <c:v>0.16570603346611709</c:v>
                </c:pt>
                <c:pt idx="79">
                  <c:v>0.16744085631224592</c:v>
                </c:pt>
                <c:pt idx="80">
                  <c:v>0.15964917165798601</c:v>
                </c:pt>
                <c:pt idx="81">
                  <c:v>0.16015257569998492</c:v>
                </c:pt>
                <c:pt idx="82">
                  <c:v>0.13799419153946538</c:v>
                </c:pt>
                <c:pt idx="83">
                  <c:v>0.13897626473651445</c:v>
                </c:pt>
                <c:pt idx="84">
                  <c:v>0.13897626473651445</c:v>
                </c:pt>
                <c:pt idx="85">
                  <c:v>0.13939057141000155</c:v>
                </c:pt>
                <c:pt idx="86">
                  <c:v>0.13775213953634374</c:v>
                </c:pt>
                <c:pt idx="87">
                  <c:v>0.11679518596754622</c:v>
                </c:pt>
                <c:pt idx="88">
                  <c:v>0.11816184651318842</c:v>
                </c:pt>
                <c:pt idx="89">
                  <c:v>0.11839080500673244</c:v>
                </c:pt>
                <c:pt idx="90">
                  <c:v>0.11652189365269629</c:v>
                </c:pt>
                <c:pt idx="91">
                  <c:v>0.11966780750600325</c:v>
                </c:pt>
                <c:pt idx="92">
                  <c:v>0.11743244232072458</c:v>
                </c:pt>
                <c:pt idx="93">
                  <c:v>0.11739395656133106</c:v>
                </c:pt>
                <c:pt idx="94">
                  <c:v>0.11466780400844867</c:v>
                </c:pt>
                <c:pt idx="95">
                  <c:v>0.11534816925156152</c:v>
                </c:pt>
                <c:pt idx="96">
                  <c:v>0.11527062501401854</c:v>
                </c:pt>
                <c:pt idx="97">
                  <c:v>0.13517099804491134</c:v>
                </c:pt>
                <c:pt idx="98">
                  <c:v>0.14107980818505506</c:v>
                </c:pt>
                <c:pt idx="99">
                  <c:v>0.11726879398984368</c:v>
                </c:pt>
                <c:pt idx="100">
                  <c:v>0.12391583689138815</c:v>
                </c:pt>
                <c:pt idx="101">
                  <c:v>0.12555286646797328</c:v>
                </c:pt>
                <c:pt idx="102">
                  <c:v>0.12553859523612174</c:v>
                </c:pt>
                <c:pt idx="103">
                  <c:v>0.13399205889203261</c:v>
                </c:pt>
                <c:pt idx="104">
                  <c:v>0.13203284927984707</c:v>
                </c:pt>
                <c:pt idx="105">
                  <c:v>0.15915883530237918</c:v>
                </c:pt>
                <c:pt idx="106">
                  <c:v>0.23859870646960687</c:v>
                </c:pt>
                <c:pt idx="107">
                  <c:v>0.24059727366122857</c:v>
                </c:pt>
                <c:pt idx="108">
                  <c:v>0.42491113261796248</c:v>
                </c:pt>
                <c:pt idx="109">
                  <c:v>0.43582446113187484</c:v>
                </c:pt>
                <c:pt idx="110">
                  <c:v>0.51011460904661221</c:v>
                </c:pt>
                <c:pt idx="111">
                  <c:v>0.5985371189002392</c:v>
                </c:pt>
                <c:pt idx="112">
                  <c:v>0.61143319268398177</c:v>
                </c:pt>
                <c:pt idx="113">
                  <c:v>0.63238594418594851</c:v>
                </c:pt>
                <c:pt idx="114">
                  <c:v>0.78632920843819787</c:v>
                </c:pt>
                <c:pt idx="115">
                  <c:v>0.78956786537225343</c:v>
                </c:pt>
                <c:pt idx="116">
                  <c:v>0.87233336027149244</c:v>
                </c:pt>
                <c:pt idx="117">
                  <c:v>0.87919030039730284</c:v>
                </c:pt>
                <c:pt idx="118">
                  <c:v>0.88528157625100057</c:v>
                </c:pt>
                <c:pt idx="119">
                  <c:v>0.88979987887018031</c:v>
                </c:pt>
                <c:pt idx="120">
                  <c:v>0.89357670718488946</c:v>
                </c:pt>
                <c:pt idx="121">
                  <c:v>0.89259207596168277</c:v>
                </c:pt>
                <c:pt idx="122">
                  <c:v>0.90125830252057826</c:v>
                </c:pt>
                <c:pt idx="123">
                  <c:v>0.90136186145572827</c:v>
                </c:pt>
                <c:pt idx="124">
                  <c:v>0.90330847275674808</c:v>
                </c:pt>
                <c:pt idx="125">
                  <c:v>0.90320282406416863</c:v>
                </c:pt>
                <c:pt idx="126">
                  <c:v>0.89894434357128272</c:v>
                </c:pt>
                <c:pt idx="127">
                  <c:v>0.94799464419855206</c:v>
                </c:pt>
                <c:pt idx="128">
                  <c:v>0.94758895711551661</c:v>
                </c:pt>
                <c:pt idx="129">
                  <c:v>0.87833298390295278</c:v>
                </c:pt>
                <c:pt idx="130">
                  <c:v>0.88496171465470663</c:v>
                </c:pt>
                <c:pt idx="131">
                  <c:v>0.82024341133485512</c:v>
                </c:pt>
                <c:pt idx="132">
                  <c:v>0.79616242207182242</c:v>
                </c:pt>
                <c:pt idx="133">
                  <c:v>0.79430688040000008</c:v>
                </c:pt>
                <c:pt idx="134">
                  <c:v>0.78623266768349254</c:v>
                </c:pt>
                <c:pt idx="135">
                  <c:v>0.64846999160925323</c:v>
                </c:pt>
                <c:pt idx="136">
                  <c:v>0.64596472856354659</c:v>
                </c:pt>
                <c:pt idx="137">
                  <c:v>0.56091268717845122</c:v>
                </c:pt>
                <c:pt idx="138">
                  <c:v>0.56283397377827582</c:v>
                </c:pt>
                <c:pt idx="139">
                  <c:v>0.55100905142901146</c:v>
                </c:pt>
                <c:pt idx="140">
                  <c:v>0.5455174208518252</c:v>
                </c:pt>
                <c:pt idx="141">
                  <c:v>0.54334552545380299</c:v>
                </c:pt>
                <c:pt idx="142">
                  <c:v>0.54338052965319561</c:v>
                </c:pt>
                <c:pt idx="143">
                  <c:v>0.53948437322203724</c:v>
                </c:pt>
                <c:pt idx="144">
                  <c:v>0.54009300386913328</c:v>
                </c:pt>
                <c:pt idx="145">
                  <c:v>0.55466071547471607</c:v>
                </c:pt>
                <c:pt idx="146">
                  <c:v>0.55913679082587597</c:v>
                </c:pt>
                <c:pt idx="147">
                  <c:v>0.55684561778538744</c:v>
                </c:pt>
                <c:pt idx="148">
                  <c:v>0.42756885993190302</c:v>
                </c:pt>
                <c:pt idx="149">
                  <c:v>0.41306654957944566</c:v>
                </c:pt>
                <c:pt idx="150">
                  <c:v>0.39232353411298432</c:v>
                </c:pt>
                <c:pt idx="151">
                  <c:v>0.3844886917232353</c:v>
                </c:pt>
                <c:pt idx="152">
                  <c:v>0.38412206165170515</c:v>
                </c:pt>
                <c:pt idx="153">
                  <c:v>0.36883421694032376</c:v>
                </c:pt>
                <c:pt idx="154">
                  <c:v>0.36799437197546297</c:v>
                </c:pt>
                <c:pt idx="155">
                  <c:v>0.37002075094717168</c:v>
                </c:pt>
                <c:pt idx="156">
                  <c:v>0.37588711433570782</c:v>
                </c:pt>
                <c:pt idx="157">
                  <c:v>0.37427485443464725</c:v>
                </c:pt>
                <c:pt idx="158">
                  <c:v>0.3303200582025122</c:v>
                </c:pt>
                <c:pt idx="159">
                  <c:v>0.30458244594379491</c:v>
                </c:pt>
                <c:pt idx="160">
                  <c:v>0.30622457168616524</c:v>
                </c:pt>
                <c:pt idx="161">
                  <c:v>0.30420670453742343</c:v>
                </c:pt>
                <c:pt idx="162">
                  <c:v>0.29192904337051928</c:v>
                </c:pt>
                <c:pt idx="163">
                  <c:v>0.29276895523209345</c:v>
                </c:pt>
                <c:pt idx="164">
                  <c:v>0.28038473113722534</c:v>
                </c:pt>
                <c:pt idx="165">
                  <c:v>0.28085229106511217</c:v>
                </c:pt>
                <c:pt idx="166">
                  <c:v>0.2280314712507743</c:v>
                </c:pt>
                <c:pt idx="167">
                  <c:v>0.24376167247810926</c:v>
                </c:pt>
                <c:pt idx="168">
                  <c:v>0.24557832933825022</c:v>
                </c:pt>
                <c:pt idx="169">
                  <c:v>0.23034619007394413</c:v>
                </c:pt>
                <c:pt idx="170">
                  <c:v>0.2260704473367473</c:v>
                </c:pt>
                <c:pt idx="171">
                  <c:v>0.19752255443978473</c:v>
                </c:pt>
                <c:pt idx="172">
                  <c:v>0.19595137080773264</c:v>
                </c:pt>
                <c:pt idx="173">
                  <c:v>0.17821085879051821</c:v>
                </c:pt>
                <c:pt idx="174">
                  <c:v>0.17828407953536846</c:v>
                </c:pt>
                <c:pt idx="175">
                  <c:v>0.21366507575674779</c:v>
                </c:pt>
                <c:pt idx="176">
                  <c:v>0.24209678761711348</c:v>
                </c:pt>
                <c:pt idx="177">
                  <c:v>0.22678508204912459</c:v>
                </c:pt>
                <c:pt idx="178">
                  <c:v>0.26582219424454845</c:v>
                </c:pt>
                <c:pt idx="179">
                  <c:v>0.26603926209434059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0-4DC2-A593-9A52825F0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336447"/>
        <c:axId val="1"/>
      </c:lineChart>
      <c:dateAx>
        <c:axId val="200933644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3364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April 1998 Monthly Vols</a:t>
            </a:r>
          </a:p>
        </c:rich>
      </c:tx>
      <c:layout>
        <c:manualLayout>
          <c:xMode val="edge"/>
          <c:yMode val="edge"/>
          <c:x val="0.29265116108164163"/>
          <c:y val="3.17858213794589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43880322496026"/>
          <c:y val="0.12225315915176524"/>
          <c:w val="0.81607866633052062"/>
          <c:h val="0.53057871071866114"/>
        </c:manualLayout>
      </c:layout>
      <c:lineChart>
        <c:grouping val="standard"/>
        <c:varyColors val="0"/>
        <c:ser>
          <c:idx val="0"/>
          <c:order val="0"/>
          <c:tx>
            <c:v>April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data'!$A$25:$A$53</c:f>
              <c:numCache>
                <c:formatCode>m/d/yyyy</c:formatCode>
                <c:ptCount val="29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</c:numCache>
            </c:numRef>
          </c:cat>
          <c:val>
            <c:numRef>
              <c:f>'vol data'!$I$25:$I$53</c:f>
              <c:numCache>
                <c:formatCode>0%</c:formatCode>
                <c:ptCount val="29"/>
                <c:pt idx="0">
                  <c:v>0.24887256338411423</c:v>
                </c:pt>
                <c:pt idx="1">
                  <c:v>0.24646465968625303</c:v>
                </c:pt>
                <c:pt idx="2">
                  <c:v>0.24658744724856022</c:v>
                </c:pt>
                <c:pt idx="3">
                  <c:v>0.24658744283878672</c:v>
                </c:pt>
                <c:pt idx="4">
                  <c:v>0.24611590375524967</c:v>
                </c:pt>
                <c:pt idx="5">
                  <c:v>0.24644211430567162</c:v>
                </c:pt>
                <c:pt idx="6">
                  <c:v>0.22525646397547552</c:v>
                </c:pt>
                <c:pt idx="7">
                  <c:v>0.20637830948011332</c:v>
                </c:pt>
                <c:pt idx="8">
                  <c:v>0.19564948509946958</c:v>
                </c:pt>
                <c:pt idx="9">
                  <c:v>0.27004419519532491</c:v>
                </c:pt>
                <c:pt idx="10">
                  <c:v>0.24380805827170834</c:v>
                </c:pt>
                <c:pt idx="11">
                  <c:v>0.26269778764016</c:v>
                </c:pt>
                <c:pt idx="12">
                  <c:v>0.34185534315923782</c:v>
                </c:pt>
                <c:pt idx="13">
                  <c:v>0.35112124422134755</c:v>
                </c:pt>
                <c:pt idx="14">
                  <c:v>0.36073529689416872</c:v>
                </c:pt>
                <c:pt idx="15">
                  <c:v>0.3659757865989699</c:v>
                </c:pt>
                <c:pt idx="16">
                  <c:v>0.36515762616780506</c:v>
                </c:pt>
                <c:pt idx="17">
                  <c:v>0.36633672414908408</c:v>
                </c:pt>
                <c:pt idx="18">
                  <c:v>0.37469732120120425</c:v>
                </c:pt>
                <c:pt idx="19">
                  <c:v>0.42666674186540604</c:v>
                </c:pt>
                <c:pt idx="20">
                  <c:v>0.42209195239352465</c:v>
                </c:pt>
                <c:pt idx="21">
                  <c:v>0.42254828795036187</c:v>
                </c:pt>
                <c:pt idx="22">
                  <c:v>0.42300951245065099</c:v>
                </c:pt>
                <c:pt idx="23">
                  <c:v>0.43217080487836557</c:v>
                </c:pt>
                <c:pt idx="24">
                  <c:v>0.43217080505384009</c:v>
                </c:pt>
                <c:pt idx="25">
                  <c:v>0.43232411624679656</c:v>
                </c:pt>
                <c:pt idx="26">
                  <c:v>0.43063058013652183</c:v>
                </c:pt>
                <c:pt idx="27">
                  <c:v>0.42482042606564735</c:v>
                </c:pt>
                <c:pt idx="28">
                  <c:v>0.43308370799817592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C-46DC-A74A-08EB4F778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748879"/>
        <c:axId val="1"/>
      </c:lineChart>
      <c:dateAx>
        <c:axId val="201074887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748879"/>
        <c:crosses val="autoZero"/>
        <c:crossBetween val="between"/>
        <c:maj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May 1998 Monthly Vols</a:t>
            </a:r>
          </a:p>
        </c:rich>
      </c:tx>
      <c:layout>
        <c:manualLayout>
          <c:xMode val="edge"/>
          <c:yMode val="edge"/>
          <c:x val="0.30574238908412421"/>
          <c:y val="3.3150216470873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6988694782453"/>
          <c:y val="0.10497568549109812"/>
          <c:w val="0.81531303755766449"/>
          <c:h val="0.50277828314157513"/>
        </c:manualLayout>
      </c:layout>
      <c:lineChart>
        <c:grouping val="standard"/>
        <c:varyColors val="0"/>
        <c:ser>
          <c:idx val="0"/>
          <c:order val="0"/>
          <c:tx>
            <c:v>May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data'!$A$25:$A$74</c:f>
              <c:numCache>
                <c:formatCode>m/d/yyyy</c:formatCode>
                <c:ptCount val="50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  <c:pt idx="29">
                  <c:v>35885</c:v>
                </c:pt>
                <c:pt idx="30">
                  <c:v>35886</c:v>
                </c:pt>
                <c:pt idx="31">
                  <c:v>35887</c:v>
                </c:pt>
                <c:pt idx="32">
                  <c:v>35888</c:v>
                </c:pt>
                <c:pt idx="33">
                  <c:v>35891</c:v>
                </c:pt>
                <c:pt idx="34">
                  <c:v>35892</c:v>
                </c:pt>
                <c:pt idx="35">
                  <c:v>35893</c:v>
                </c:pt>
                <c:pt idx="36">
                  <c:v>35894</c:v>
                </c:pt>
                <c:pt idx="37">
                  <c:v>35898</c:v>
                </c:pt>
                <c:pt idx="38">
                  <c:v>35899</c:v>
                </c:pt>
                <c:pt idx="39">
                  <c:v>35900</c:v>
                </c:pt>
                <c:pt idx="40">
                  <c:v>35901</c:v>
                </c:pt>
                <c:pt idx="41">
                  <c:v>35902</c:v>
                </c:pt>
                <c:pt idx="42">
                  <c:v>35905</c:v>
                </c:pt>
                <c:pt idx="43">
                  <c:v>35906</c:v>
                </c:pt>
                <c:pt idx="44">
                  <c:v>35907</c:v>
                </c:pt>
                <c:pt idx="45">
                  <c:v>35908</c:v>
                </c:pt>
                <c:pt idx="46">
                  <c:v>35909</c:v>
                </c:pt>
                <c:pt idx="47">
                  <c:v>35912</c:v>
                </c:pt>
                <c:pt idx="48">
                  <c:v>35913</c:v>
                </c:pt>
                <c:pt idx="49">
                  <c:v>35914</c:v>
                </c:pt>
              </c:numCache>
            </c:numRef>
          </c:cat>
          <c:val>
            <c:numRef>
              <c:f>'vol data'!$M$25:$M$74</c:f>
              <c:numCache>
                <c:formatCode>0%</c:formatCode>
                <c:ptCount val="50"/>
                <c:pt idx="0">
                  <c:v>0.2728971659466502</c:v>
                </c:pt>
                <c:pt idx="1">
                  <c:v>0.27391025105021899</c:v>
                </c:pt>
                <c:pt idx="2">
                  <c:v>0.27376145428403104</c:v>
                </c:pt>
                <c:pt idx="3">
                  <c:v>0.27376145449071887</c:v>
                </c:pt>
                <c:pt idx="4">
                  <c:v>0.27362611823013844</c:v>
                </c:pt>
                <c:pt idx="5">
                  <c:v>0.27145190605677361</c:v>
                </c:pt>
                <c:pt idx="6">
                  <c:v>0.24338480250236294</c:v>
                </c:pt>
                <c:pt idx="7">
                  <c:v>0.22595519309776119</c:v>
                </c:pt>
                <c:pt idx="8">
                  <c:v>0.21760904458621788</c:v>
                </c:pt>
                <c:pt idx="9">
                  <c:v>0.22671715377766433</c:v>
                </c:pt>
                <c:pt idx="10">
                  <c:v>0.23288270378955778</c:v>
                </c:pt>
                <c:pt idx="11">
                  <c:v>0.23288271272574823</c:v>
                </c:pt>
                <c:pt idx="12">
                  <c:v>0.24702915726959065</c:v>
                </c:pt>
                <c:pt idx="13">
                  <c:v>0.24751200182844185</c:v>
                </c:pt>
                <c:pt idx="14">
                  <c:v>0.24024597640438514</c:v>
                </c:pt>
                <c:pt idx="15">
                  <c:v>0.24024597263780584</c:v>
                </c:pt>
                <c:pt idx="16">
                  <c:v>0.24016635970435618</c:v>
                </c:pt>
                <c:pt idx="17">
                  <c:v>0.24016636047417655</c:v>
                </c:pt>
                <c:pt idx="18">
                  <c:v>0.22767881666339224</c:v>
                </c:pt>
                <c:pt idx="19">
                  <c:v>0.2089992564013371</c:v>
                </c:pt>
                <c:pt idx="20">
                  <c:v>0.19794024522371717</c:v>
                </c:pt>
                <c:pt idx="21">
                  <c:v>0.19656064960383371</c:v>
                </c:pt>
                <c:pt idx="22">
                  <c:v>0.19812703145199048</c:v>
                </c:pt>
                <c:pt idx="23">
                  <c:v>0.20075272842173136</c:v>
                </c:pt>
                <c:pt idx="24">
                  <c:v>0.20075272550832926</c:v>
                </c:pt>
                <c:pt idx="25">
                  <c:v>0.20859327230230748</c:v>
                </c:pt>
                <c:pt idx="26">
                  <c:v>0.2092248549912355</c:v>
                </c:pt>
                <c:pt idx="27">
                  <c:v>0.20412385175022707</c:v>
                </c:pt>
                <c:pt idx="28">
                  <c:v>0.2044505860407701</c:v>
                </c:pt>
                <c:pt idx="29">
                  <c:v>0.33069557193000004</c:v>
                </c:pt>
                <c:pt idx="30">
                  <c:v>0.40164796972528277</c:v>
                </c:pt>
                <c:pt idx="31">
                  <c:v>0.39538529006734346</c:v>
                </c:pt>
                <c:pt idx="32">
                  <c:v>0.43599257881616227</c:v>
                </c:pt>
                <c:pt idx="33">
                  <c:v>0.46199433508390586</c:v>
                </c:pt>
                <c:pt idx="34">
                  <c:v>0.47243545961395567</c:v>
                </c:pt>
                <c:pt idx="35">
                  <c:v>0.47116239376328112</c:v>
                </c:pt>
                <c:pt idx="36">
                  <c:v>0.4726469824089729</c:v>
                </c:pt>
                <c:pt idx="37">
                  <c:v>0.50516362924553282</c:v>
                </c:pt>
                <c:pt idx="38">
                  <c:v>0.50675499775631827</c:v>
                </c:pt>
                <c:pt idx="39">
                  <c:v>0.51382136900728259</c:v>
                </c:pt>
                <c:pt idx="40">
                  <c:v>0.50446582591086087</c:v>
                </c:pt>
                <c:pt idx="41">
                  <c:v>0.5191997167649427</c:v>
                </c:pt>
                <c:pt idx="42">
                  <c:v>0.53449541629296926</c:v>
                </c:pt>
                <c:pt idx="43">
                  <c:v>0.53243275314490135</c:v>
                </c:pt>
                <c:pt idx="44">
                  <c:v>0.54585943280191074</c:v>
                </c:pt>
                <c:pt idx="45">
                  <c:v>0.54593511091326064</c:v>
                </c:pt>
                <c:pt idx="46">
                  <c:v>0.54957923783281359</c:v>
                </c:pt>
                <c:pt idx="47">
                  <c:v>0.54975889212932239</c:v>
                </c:pt>
                <c:pt idx="48">
                  <c:v>0.60716198821537126</c:v>
                </c:pt>
                <c:pt idx="49">
                  <c:v>0.61285142588928043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D1D-BB20-8DE7AD6A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747951"/>
        <c:axId val="1"/>
      </c:lineChart>
      <c:dateAx>
        <c:axId val="201074795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747951"/>
        <c:crosses val="autoZero"/>
        <c:crossBetween val="between"/>
        <c:maj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June 1998 Monthly Vols</a:t>
            </a:r>
          </a:p>
        </c:rich>
      </c:tx>
      <c:layout>
        <c:manualLayout>
          <c:xMode val="edge"/>
          <c:yMode val="edge"/>
          <c:x val="0.28669834830182095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884008759755"/>
          <c:y val="0.1117515968923611"/>
          <c:w val="0.79183353340502927"/>
          <c:h val="0.51004574991898144"/>
        </c:manualLayout>
      </c:layout>
      <c:lineChart>
        <c:grouping val="standard"/>
        <c:varyColors val="0"/>
        <c:ser>
          <c:idx val="0"/>
          <c:order val="0"/>
          <c:tx>
            <c:v>Jun-98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data'!$A$25:$A$94</c:f>
              <c:numCache>
                <c:formatCode>m/d/yyyy</c:formatCode>
                <c:ptCount val="70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  <c:pt idx="29">
                  <c:v>35885</c:v>
                </c:pt>
                <c:pt idx="30">
                  <c:v>35886</c:v>
                </c:pt>
                <c:pt idx="31">
                  <c:v>35887</c:v>
                </c:pt>
                <c:pt idx="32">
                  <c:v>35888</c:v>
                </c:pt>
                <c:pt idx="33">
                  <c:v>35891</c:v>
                </c:pt>
                <c:pt idx="34">
                  <c:v>35892</c:v>
                </c:pt>
                <c:pt idx="35">
                  <c:v>35893</c:v>
                </c:pt>
                <c:pt idx="36">
                  <c:v>35894</c:v>
                </c:pt>
                <c:pt idx="37">
                  <c:v>35898</c:v>
                </c:pt>
                <c:pt idx="38">
                  <c:v>35899</c:v>
                </c:pt>
                <c:pt idx="39">
                  <c:v>35900</c:v>
                </c:pt>
                <c:pt idx="40">
                  <c:v>35901</c:v>
                </c:pt>
                <c:pt idx="41">
                  <c:v>35902</c:v>
                </c:pt>
                <c:pt idx="42">
                  <c:v>35905</c:v>
                </c:pt>
                <c:pt idx="43">
                  <c:v>35906</c:v>
                </c:pt>
                <c:pt idx="44">
                  <c:v>35907</c:v>
                </c:pt>
                <c:pt idx="45">
                  <c:v>35908</c:v>
                </c:pt>
                <c:pt idx="46">
                  <c:v>35909</c:v>
                </c:pt>
                <c:pt idx="47">
                  <c:v>35912</c:v>
                </c:pt>
                <c:pt idx="48">
                  <c:v>35913</c:v>
                </c:pt>
                <c:pt idx="49">
                  <c:v>35914</c:v>
                </c:pt>
                <c:pt idx="50">
                  <c:v>35915</c:v>
                </c:pt>
                <c:pt idx="51">
                  <c:v>35916</c:v>
                </c:pt>
                <c:pt idx="52">
                  <c:v>35919</c:v>
                </c:pt>
                <c:pt idx="53">
                  <c:v>35920</c:v>
                </c:pt>
                <c:pt idx="54">
                  <c:v>35921</c:v>
                </c:pt>
                <c:pt idx="55">
                  <c:v>35922</c:v>
                </c:pt>
                <c:pt idx="56">
                  <c:v>35923</c:v>
                </c:pt>
                <c:pt idx="57">
                  <c:v>35926</c:v>
                </c:pt>
                <c:pt idx="58">
                  <c:v>35927</c:v>
                </c:pt>
                <c:pt idx="59">
                  <c:v>35928</c:v>
                </c:pt>
                <c:pt idx="60">
                  <c:v>35929</c:v>
                </c:pt>
                <c:pt idx="61">
                  <c:v>35930</c:v>
                </c:pt>
                <c:pt idx="62">
                  <c:v>35933</c:v>
                </c:pt>
                <c:pt idx="63">
                  <c:v>35934</c:v>
                </c:pt>
                <c:pt idx="64">
                  <c:v>35935</c:v>
                </c:pt>
                <c:pt idx="65">
                  <c:v>35936</c:v>
                </c:pt>
                <c:pt idx="66">
                  <c:v>35937</c:v>
                </c:pt>
                <c:pt idx="67">
                  <c:v>35941</c:v>
                </c:pt>
                <c:pt idx="68">
                  <c:v>35942</c:v>
                </c:pt>
                <c:pt idx="69">
                  <c:v>35943</c:v>
                </c:pt>
              </c:numCache>
            </c:numRef>
          </c:cat>
          <c:val>
            <c:numRef>
              <c:f>'vol data'!$Q$25:$Q$94</c:f>
              <c:numCache>
                <c:formatCode>0%</c:formatCode>
                <c:ptCount val="70"/>
                <c:pt idx="0">
                  <c:v>0.27397135986529303</c:v>
                </c:pt>
                <c:pt idx="1">
                  <c:v>0.28810846460240419</c:v>
                </c:pt>
                <c:pt idx="2">
                  <c:v>0.2986263590335328</c:v>
                </c:pt>
                <c:pt idx="3">
                  <c:v>0.30060155343500944</c:v>
                </c:pt>
                <c:pt idx="4">
                  <c:v>0.28594616536898415</c:v>
                </c:pt>
                <c:pt idx="5">
                  <c:v>0.24042439761929538</c:v>
                </c:pt>
                <c:pt idx="6">
                  <c:v>0.21206105906263367</c:v>
                </c:pt>
                <c:pt idx="7">
                  <c:v>0.19871157519783128</c:v>
                </c:pt>
                <c:pt idx="8">
                  <c:v>0.19660307811536676</c:v>
                </c:pt>
                <c:pt idx="9">
                  <c:v>0.19658859489165342</c:v>
                </c:pt>
                <c:pt idx="10">
                  <c:v>0.19174363639775696</c:v>
                </c:pt>
                <c:pt idx="11">
                  <c:v>0.19047039609678545</c:v>
                </c:pt>
                <c:pt idx="12">
                  <c:v>0.18395964283394317</c:v>
                </c:pt>
                <c:pt idx="13">
                  <c:v>0.17458873598671446</c:v>
                </c:pt>
                <c:pt idx="14">
                  <c:v>0.16955195330698961</c:v>
                </c:pt>
                <c:pt idx="15">
                  <c:v>0.16593308631952311</c:v>
                </c:pt>
                <c:pt idx="16">
                  <c:v>0.16309533619412217</c:v>
                </c:pt>
                <c:pt idx="17">
                  <c:v>0.1604523905243001</c:v>
                </c:pt>
                <c:pt idx="18">
                  <c:v>0.16037905136786823</c:v>
                </c:pt>
                <c:pt idx="19">
                  <c:v>0.15968998730962558</c:v>
                </c:pt>
                <c:pt idx="20">
                  <c:v>0.1598431594302526</c:v>
                </c:pt>
                <c:pt idx="21">
                  <c:v>0.15763251637242615</c:v>
                </c:pt>
                <c:pt idx="22">
                  <c:v>0.14125665046335664</c:v>
                </c:pt>
                <c:pt idx="23">
                  <c:v>9.8546350392314574E-2</c:v>
                </c:pt>
                <c:pt idx="24">
                  <c:v>8.979220567954245E-2</c:v>
                </c:pt>
                <c:pt idx="25">
                  <c:v>7.9250244089351524E-2</c:v>
                </c:pt>
                <c:pt idx="26">
                  <c:v>7.7059804582116573E-2</c:v>
                </c:pt>
                <c:pt idx="27">
                  <c:v>6.5993831802529823E-2</c:v>
                </c:pt>
                <c:pt idx="28">
                  <c:v>7.492520982126559E-2</c:v>
                </c:pt>
                <c:pt idx="29">
                  <c:v>7.2711540157966298E-2</c:v>
                </c:pt>
                <c:pt idx="30">
                  <c:v>8.6806773297168932E-2</c:v>
                </c:pt>
                <c:pt idx="31">
                  <c:v>9.8454313178384656E-2</c:v>
                </c:pt>
                <c:pt idx="32">
                  <c:v>9.8659588353715161E-2</c:v>
                </c:pt>
                <c:pt idx="33">
                  <c:v>0.13497090801536524</c:v>
                </c:pt>
                <c:pt idx="34">
                  <c:v>0.20787943614565702</c:v>
                </c:pt>
                <c:pt idx="35">
                  <c:v>0.20746532519858463</c:v>
                </c:pt>
                <c:pt idx="36">
                  <c:v>0.21764430366368442</c:v>
                </c:pt>
                <c:pt idx="37">
                  <c:v>0.24009503868777077</c:v>
                </c:pt>
                <c:pt idx="38">
                  <c:v>0.23931222316391387</c:v>
                </c:pt>
                <c:pt idx="39">
                  <c:v>0.23931222529764676</c:v>
                </c:pt>
                <c:pt idx="40">
                  <c:v>0.23918438136828282</c:v>
                </c:pt>
                <c:pt idx="41">
                  <c:v>0.23927180366511924</c:v>
                </c:pt>
                <c:pt idx="42">
                  <c:v>0.24815657742423888</c:v>
                </c:pt>
                <c:pt idx="43">
                  <c:v>0.24626971773459475</c:v>
                </c:pt>
                <c:pt idx="44">
                  <c:v>0.24773982950255485</c:v>
                </c:pt>
                <c:pt idx="45">
                  <c:v>0.24798961472909059</c:v>
                </c:pt>
                <c:pt idx="46">
                  <c:v>0.24883631351461197</c:v>
                </c:pt>
                <c:pt idx="47">
                  <c:v>0.24727939624409428</c:v>
                </c:pt>
                <c:pt idx="48">
                  <c:v>0.25428699440842367</c:v>
                </c:pt>
                <c:pt idx="49">
                  <c:v>0.25281687163708644</c:v>
                </c:pt>
                <c:pt idx="50">
                  <c:v>0.25614112514415188</c:v>
                </c:pt>
                <c:pt idx="51">
                  <c:v>0.27277955786479863</c:v>
                </c:pt>
                <c:pt idx="52">
                  <c:v>0.27170752862917974</c:v>
                </c:pt>
                <c:pt idx="53">
                  <c:v>0.2719377152104997</c:v>
                </c:pt>
                <c:pt idx="54">
                  <c:v>0.25666980655075716</c:v>
                </c:pt>
                <c:pt idx="55">
                  <c:v>0.1848326679880456</c:v>
                </c:pt>
                <c:pt idx="56">
                  <c:v>0.1869485143986781</c:v>
                </c:pt>
                <c:pt idx="57">
                  <c:v>0.35887030055262897</c:v>
                </c:pt>
                <c:pt idx="58">
                  <c:v>0.38737736366355496</c:v>
                </c:pt>
                <c:pt idx="59">
                  <c:v>0.64857751040900857</c:v>
                </c:pt>
                <c:pt idx="60">
                  <c:v>0.66548683087765048</c:v>
                </c:pt>
                <c:pt idx="61">
                  <c:v>0.70039236514012648</c:v>
                </c:pt>
                <c:pt idx="62">
                  <c:v>0.71527388030423888</c:v>
                </c:pt>
                <c:pt idx="63">
                  <c:v>0.70649903692503413</c:v>
                </c:pt>
                <c:pt idx="64">
                  <c:v>0.71100385843394476</c:v>
                </c:pt>
                <c:pt idx="65">
                  <c:v>0.73871053521796837</c:v>
                </c:pt>
                <c:pt idx="66">
                  <c:v>0.76434683295544559</c:v>
                </c:pt>
                <c:pt idx="67">
                  <c:v>0.8859201908045744</c:v>
                </c:pt>
                <c:pt idx="68">
                  <c:v>0.91453565445183982</c:v>
                </c:pt>
                <c:pt idx="69">
                  <c:v>0.91740553021346882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9-4E80-8695-15D62DAE3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742847"/>
        <c:axId val="1"/>
      </c:lineChart>
      <c:dateAx>
        <c:axId val="201074284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742847"/>
        <c:crosses val="autoZero"/>
        <c:crossBetween val="between"/>
        <c:majorUnit val="0.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March 1999 Monthly Vols</a:t>
            </a:r>
          </a:p>
        </c:rich>
      </c:tx>
      <c:layout>
        <c:manualLayout>
          <c:xMode val="edge"/>
          <c:yMode val="edge"/>
          <c:x val="0.31697442923566127"/>
          <c:y val="1.47063821964690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53957168116697"/>
          <c:y val="0.10882722825387084"/>
          <c:w val="0.82889557316555551"/>
          <c:h val="0.43825018945477717"/>
        </c:manualLayout>
      </c:layout>
      <c:lineChart>
        <c:grouping val="standard"/>
        <c:varyColors val="0"/>
        <c:ser>
          <c:idx val="0"/>
          <c:order val="0"/>
          <c:tx>
            <c:v>Mar-99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data'!$A$53:$A$281</c:f>
              <c:numCache>
                <c:formatCode>m/d/yyyy</c:formatCode>
                <c:ptCount val="229"/>
                <c:pt idx="0">
                  <c:v>35884</c:v>
                </c:pt>
                <c:pt idx="1">
                  <c:v>35885</c:v>
                </c:pt>
                <c:pt idx="2">
                  <c:v>35886</c:v>
                </c:pt>
                <c:pt idx="3">
                  <c:v>35887</c:v>
                </c:pt>
                <c:pt idx="4">
                  <c:v>35888</c:v>
                </c:pt>
                <c:pt idx="5">
                  <c:v>35891</c:v>
                </c:pt>
                <c:pt idx="6">
                  <c:v>35892</c:v>
                </c:pt>
                <c:pt idx="7">
                  <c:v>35893</c:v>
                </c:pt>
                <c:pt idx="8">
                  <c:v>35894</c:v>
                </c:pt>
                <c:pt idx="9">
                  <c:v>35898</c:v>
                </c:pt>
                <c:pt idx="10">
                  <c:v>35899</c:v>
                </c:pt>
                <c:pt idx="11">
                  <c:v>35900</c:v>
                </c:pt>
                <c:pt idx="12">
                  <c:v>35901</c:v>
                </c:pt>
                <c:pt idx="13">
                  <c:v>35902</c:v>
                </c:pt>
                <c:pt idx="14">
                  <c:v>35905</c:v>
                </c:pt>
                <c:pt idx="15">
                  <c:v>35906</c:v>
                </c:pt>
                <c:pt idx="16">
                  <c:v>35907</c:v>
                </c:pt>
                <c:pt idx="17">
                  <c:v>35908</c:v>
                </c:pt>
                <c:pt idx="18">
                  <c:v>35909</c:v>
                </c:pt>
                <c:pt idx="19">
                  <c:v>35912</c:v>
                </c:pt>
                <c:pt idx="20">
                  <c:v>35913</c:v>
                </c:pt>
                <c:pt idx="21">
                  <c:v>35914</c:v>
                </c:pt>
                <c:pt idx="22">
                  <c:v>35915</c:v>
                </c:pt>
                <c:pt idx="23">
                  <c:v>35916</c:v>
                </c:pt>
                <c:pt idx="24">
                  <c:v>35919</c:v>
                </c:pt>
                <c:pt idx="25">
                  <c:v>35920</c:v>
                </c:pt>
                <c:pt idx="26">
                  <c:v>35921</c:v>
                </c:pt>
                <c:pt idx="27">
                  <c:v>35922</c:v>
                </c:pt>
                <c:pt idx="28">
                  <c:v>35923</c:v>
                </c:pt>
                <c:pt idx="29">
                  <c:v>35926</c:v>
                </c:pt>
                <c:pt idx="30">
                  <c:v>35927</c:v>
                </c:pt>
                <c:pt idx="31">
                  <c:v>35928</c:v>
                </c:pt>
                <c:pt idx="32">
                  <c:v>35929</c:v>
                </c:pt>
                <c:pt idx="33">
                  <c:v>35930</c:v>
                </c:pt>
                <c:pt idx="34">
                  <c:v>35933</c:v>
                </c:pt>
                <c:pt idx="35">
                  <c:v>35934</c:v>
                </c:pt>
                <c:pt idx="36">
                  <c:v>35935</c:v>
                </c:pt>
                <c:pt idx="37">
                  <c:v>35936</c:v>
                </c:pt>
                <c:pt idx="38">
                  <c:v>35937</c:v>
                </c:pt>
                <c:pt idx="39">
                  <c:v>35941</c:v>
                </c:pt>
                <c:pt idx="40">
                  <c:v>35942</c:v>
                </c:pt>
                <c:pt idx="41">
                  <c:v>35943</c:v>
                </c:pt>
                <c:pt idx="42">
                  <c:v>35947</c:v>
                </c:pt>
                <c:pt idx="43">
                  <c:v>35948</c:v>
                </c:pt>
                <c:pt idx="44">
                  <c:v>35949</c:v>
                </c:pt>
                <c:pt idx="45">
                  <c:v>35950</c:v>
                </c:pt>
                <c:pt idx="46">
                  <c:v>35951</c:v>
                </c:pt>
                <c:pt idx="47">
                  <c:v>35954</c:v>
                </c:pt>
                <c:pt idx="48">
                  <c:v>35955</c:v>
                </c:pt>
                <c:pt idx="49">
                  <c:v>35956</c:v>
                </c:pt>
                <c:pt idx="50">
                  <c:v>35957</c:v>
                </c:pt>
                <c:pt idx="51">
                  <c:v>35958</c:v>
                </c:pt>
                <c:pt idx="52">
                  <c:v>35961</c:v>
                </c:pt>
                <c:pt idx="53">
                  <c:v>35962</c:v>
                </c:pt>
                <c:pt idx="54">
                  <c:v>35963</c:v>
                </c:pt>
                <c:pt idx="55">
                  <c:v>35964</c:v>
                </c:pt>
                <c:pt idx="56">
                  <c:v>35965</c:v>
                </c:pt>
                <c:pt idx="57">
                  <c:v>35968</c:v>
                </c:pt>
                <c:pt idx="58">
                  <c:v>35969</c:v>
                </c:pt>
                <c:pt idx="59">
                  <c:v>35970</c:v>
                </c:pt>
                <c:pt idx="60">
                  <c:v>35971</c:v>
                </c:pt>
                <c:pt idx="61">
                  <c:v>35972</c:v>
                </c:pt>
                <c:pt idx="62">
                  <c:v>35975</c:v>
                </c:pt>
                <c:pt idx="63">
                  <c:v>35976</c:v>
                </c:pt>
                <c:pt idx="64">
                  <c:v>35977</c:v>
                </c:pt>
                <c:pt idx="65">
                  <c:v>35978</c:v>
                </c:pt>
                <c:pt idx="66">
                  <c:v>35982</c:v>
                </c:pt>
                <c:pt idx="67">
                  <c:v>35983</c:v>
                </c:pt>
                <c:pt idx="68">
                  <c:v>35984</c:v>
                </c:pt>
                <c:pt idx="69">
                  <c:v>35985</c:v>
                </c:pt>
                <c:pt idx="70">
                  <c:v>35986</c:v>
                </c:pt>
                <c:pt idx="71">
                  <c:v>35989</c:v>
                </c:pt>
                <c:pt idx="72">
                  <c:v>35990</c:v>
                </c:pt>
                <c:pt idx="73">
                  <c:v>35991</c:v>
                </c:pt>
                <c:pt idx="74">
                  <c:v>35992</c:v>
                </c:pt>
                <c:pt idx="75">
                  <c:v>35993</c:v>
                </c:pt>
                <c:pt idx="76">
                  <c:v>35996</c:v>
                </c:pt>
                <c:pt idx="77">
                  <c:v>35997</c:v>
                </c:pt>
                <c:pt idx="78">
                  <c:v>35998</c:v>
                </c:pt>
                <c:pt idx="79">
                  <c:v>35999</c:v>
                </c:pt>
                <c:pt idx="80">
                  <c:v>36000</c:v>
                </c:pt>
                <c:pt idx="81">
                  <c:v>36003</c:v>
                </c:pt>
                <c:pt idx="82">
                  <c:v>36004</c:v>
                </c:pt>
                <c:pt idx="83">
                  <c:v>36005</c:v>
                </c:pt>
                <c:pt idx="84">
                  <c:v>36006</c:v>
                </c:pt>
                <c:pt idx="85">
                  <c:v>36007</c:v>
                </c:pt>
                <c:pt idx="86">
                  <c:v>36010</c:v>
                </c:pt>
                <c:pt idx="87">
                  <c:v>36011</c:v>
                </c:pt>
                <c:pt idx="88">
                  <c:v>36012</c:v>
                </c:pt>
                <c:pt idx="89">
                  <c:v>36013</c:v>
                </c:pt>
                <c:pt idx="90">
                  <c:v>36014</c:v>
                </c:pt>
                <c:pt idx="91">
                  <c:v>36017</c:v>
                </c:pt>
                <c:pt idx="92">
                  <c:v>36018</c:v>
                </c:pt>
                <c:pt idx="93">
                  <c:v>36019</c:v>
                </c:pt>
                <c:pt idx="94">
                  <c:v>36020</c:v>
                </c:pt>
                <c:pt idx="95">
                  <c:v>36021</c:v>
                </c:pt>
                <c:pt idx="96">
                  <c:v>36024</c:v>
                </c:pt>
                <c:pt idx="97">
                  <c:v>36025</c:v>
                </c:pt>
                <c:pt idx="98">
                  <c:v>36026</c:v>
                </c:pt>
                <c:pt idx="99">
                  <c:v>36027</c:v>
                </c:pt>
                <c:pt idx="100">
                  <c:v>36028</c:v>
                </c:pt>
                <c:pt idx="101">
                  <c:v>36031</c:v>
                </c:pt>
                <c:pt idx="102">
                  <c:v>36032</c:v>
                </c:pt>
                <c:pt idx="103">
                  <c:v>36033</c:v>
                </c:pt>
                <c:pt idx="104">
                  <c:v>36034</c:v>
                </c:pt>
                <c:pt idx="105">
                  <c:v>36035</c:v>
                </c:pt>
                <c:pt idx="106">
                  <c:v>36038</c:v>
                </c:pt>
                <c:pt idx="107">
                  <c:v>36039</c:v>
                </c:pt>
                <c:pt idx="108">
                  <c:v>36040</c:v>
                </c:pt>
                <c:pt idx="109">
                  <c:v>36041</c:v>
                </c:pt>
                <c:pt idx="110">
                  <c:v>36042</c:v>
                </c:pt>
                <c:pt idx="111">
                  <c:v>36046</c:v>
                </c:pt>
                <c:pt idx="112">
                  <c:v>36047</c:v>
                </c:pt>
                <c:pt idx="113">
                  <c:v>36048</c:v>
                </c:pt>
                <c:pt idx="114">
                  <c:v>36049</c:v>
                </c:pt>
                <c:pt idx="115">
                  <c:v>36052</c:v>
                </c:pt>
                <c:pt idx="116">
                  <c:v>36053</c:v>
                </c:pt>
                <c:pt idx="117">
                  <c:v>36054</c:v>
                </c:pt>
                <c:pt idx="118">
                  <c:v>36055</c:v>
                </c:pt>
                <c:pt idx="119">
                  <c:v>36056</c:v>
                </c:pt>
                <c:pt idx="120">
                  <c:v>36059</c:v>
                </c:pt>
                <c:pt idx="121">
                  <c:v>36060</c:v>
                </c:pt>
                <c:pt idx="122">
                  <c:v>36061</c:v>
                </c:pt>
                <c:pt idx="123">
                  <c:v>36062</c:v>
                </c:pt>
                <c:pt idx="124">
                  <c:v>36063</c:v>
                </c:pt>
                <c:pt idx="125">
                  <c:v>36066</c:v>
                </c:pt>
                <c:pt idx="126">
                  <c:v>36067</c:v>
                </c:pt>
                <c:pt idx="127">
                  <c:v>36068</c:v>
                </c:pt>
                <c:pt idx="128">
                  <c:v>36069</c:v>
                </c:pt>
                <c:pt idx="129">
                  <c:v>36070</c:v>
                </c:pt>
                <c:pt idx="130">
                  <c:v>36073</c:v>
                </c:pt>
                <c:pt idx="131">
                  <c:v>36074</c:v>
                </c:pt>
                <c:pt idx="132">
                  <c:v>36075</c:v>
                </c:pt>
                <c:pt idx="133">
                  <c:v>36076</c:v>
                </c:pt>
                <c:pt idx="134">
                  <c:v>36077</c:v>
                </c:pt>
                <c:pt idx="135">
                  <c:v>36080</c:v>
                </c:pt>
                <c:pt idx="136">
                  <c:v>36081</c:v>
                </c:pt>
                <c:pt idx="137">
                  <c:v>36082</c:v>
                </c:pt>
                <c:pt idx="138">
                  <c:v>36083</c:v>
                </c:pt>
                <c:pt idx="139">
                  <c:v>36084</c:v>
                </c:pt>
                <c:pt idx="140">
                  <c:v>36087</c:v>
                </c:pt>
                <c:pt idx="141">
                  <c:v>36088</c:v>
                </c:pt>
                <c:pt idx="142">
                  <c:v>36089</c:v>
                </c:pt>
                <c:pt idx="143">
                  <c:v>36090</c:v>
                </c:pt>
                <c:pt idx="144">
                  <c:v>36091</c:v>
                </c:pt>
                <c:pt idx="145">
                  <c:v>36094</c:v>
                </c:pt>
                <c:pt idx="146">
                  <c:v>36095</c:v>
                </c:pt>
                <c:pt idx="147">
                  <c:v>36096</c:v>
                </c:pt>
                <c:pt idx="148">
                  <c:v>36097</c:v>
                </c:pt>
                <c:pt idx="149">
                  <c:v>36098</c:v>
                </c:pt>
                <c:pt idx="150">
                  <c:v>36101</c:v>
                </c:pt>
                <c:pt idx="151">
                  <c:v>36102</c:v>
                </c:pt>
                <c:pt idx="152">
                  <c:v>36103</c:v>
                </c:pt>
                <c:pt idx="153">
                  <c:v>36104</c:v>
                </c:pt>
                <c:pt idx="154">
                  <c:v>36105</c:v>
                </c:pt>
                <c:pt idx="155">
                  <c:v>36108</c:v>
                </c:pt>
                <c:pt idx="156">
                  <c:v>36109</c:v>
                </c:pt>
                <c:pt idx="157">
                  <c:v>36110</c:v>
                </c:pt>
                <c:pt idx="158">
                  <c:v>36111</c:v>
                </c:pt>
                <c:pt idx="159">
                  <c:v>36112</c:v>
                </c:pt>
                <c:pt idx="160">
                  <c:v>36115</c:v>
                </c:pt>
                <c:pt idx="161">
                  <c:v>36116</c:v>
                </c:pt>
                <c:pt idx="162">
                  <c:v>36117</c:v>
                </c:pt>
                <c:pt idx="163">
                  <c:v>36118</c:v>
                </c:pt>
                <c:pt idx="164">
                  <c:v>36119</c:v>
                </c:pt>
                <c:pt idx="165">
                  <c:v>36122</c:v>
                </c:pt>
                <c:pt idx="166">
                  <c:v>36123</c:v>
                </c:pt>
                <c:pt idx="167">
                  <c:v>36124</c:v>
                </c:pt>
                <c:pt idx="168">
                  <c:v>36129</c:v>
                </c:pt>
                <c:pt idx="169">
                  <c:v>36130</c:v>
                </c:pt>
                <c:pt idx="170">
                  <c:v>36131</c:v>
                </c:pt>
                <c:pt idx="171">
                  <c:v>36132</c:v>
                </c:pt>
                <c:pt idx="172">
                  <c:v>36133</c:v>
                </c:pt>
                <c:pt idx="173">
                  <c:v>36136</c:v>
                </c:pt>
                <c:pt idx="174">
                  <c:v>36137</c:v>
                </c:pt>
                <c:pt idx="175">
                  <c:v>36138</c:v>
                </c:pt>
                <c:pt idx="176">
                  <c:v>36139</c:v>
                </c:pt>
                <c:pt idx="177">
                  <c:v>36140</c:v>
                </c:pt>
                <c:pt idx="178">
                  <c:v>36143</c:v>
                </c:pt>
                <c:pt idx="179">
                  <c:v>36144</c:v>
                </c:pt>
                <c:pt idx="180">
                  <c:v>36145</c:v>
                </c:pt>
                <c:pt idx="181">
                  <c:v>36146</c:v>
                </c:pt>
                <c:pt idx="182">
                  <c:v>36147</c:v>
                </c:pt>
                <c:pt idx="183">
                  <c:v>36150</c:v>
                </c:pt>
                <c:pt idx="184">
                  <c:v>36151</c:v>
                </c:pt>
                <c:pt idx="185">
                  <c:v>36152</c:v>
                </c:pt>
                <c:pt idx="186">
                  <c:v>36153</c:v>
                </c:pt>
                <c:pt idx="187">
                  <c:v>36157</c:v>
                </c:pt>
                <c:pt idx="188">
                  <c:v>36158</c:v>
                </c:pt>
                <c:pt idx="189">
                  <c:v>36159</c:v>
                </c:pt>
                <c:pt idx="190">
                  <c:v>36160</c:v>
                </c:pt>
                <c:pt idx="191">
                  <c:v>36164</c:v>
                </c:pt>
                <c:pt idx="192">
                  <c:v>36165</c:v>
                </c:pt>
                <c:pt idx="193">
                  <c:v>36166</c:v>
                </c:pt>
                <c:pt idx="194">
                  <c:v>36167</c:v>
                </c:pt>
                <c:pt idx="195">
                  <c:v>36168</c:v>
                </c:pt>
                <c:pt idx="196">
                  <c:v>36171</c:v>
                </c:pt>
                <c:pt idx="197">
                  <c:v>36172</c:v>
                </c:pt>
                <c:pt idx="198">
                  <c:v>36173</c:v>
                </c:pt>
                <c:pt idx="199">
                  <c:v>36174</c:v>
                </c:pt>
                <c:pt idx="200">
                  <c:v>36175</c:v>
                </c:pt>
                <c:pt idx="201">
                  <c:v>36178</c:v>
                </c:pt>
                <c:pt idx="202">
                  <c:v>36179</c:v>
                </c:pt>
                <c:pt idx="203">
                  <c:v>36180</c:v>
                </c:pt>
                <c:pt idx="204">
                  <c:v>36181</c:v>
                </c:pt>
                <c:pt idx="205">
                  <c:v>36182</c:v>
                </c:pt>
                <c:pt idx="206">
                  <c:v>36185</c:v>
                </c:pt>
                <c:pt idx="207">
                  <c:v>36186</c:v>
                </c:pt>
                <c:pt idx="208">
                  <c:v>36187</c:v>
                </c:pt>
                <c:pt idx="209">
                  <c:v>36188</c:v>
                </c:pt>
                <c:pt idx="210">
                  <c:v>36189</c:v>
                </c:pt>
                <c:pt idx="211">
                  <c:v>36192</c:v>
                </c:pt>
                <c:pt idx="212">
                  <c:v>36193</c:v>
                </c:pt>
                <c:pt idx="213">
                  <c:v>36194</c:v>
                </c:pt>
                <c:pt idx="214">
                  <c:v>36195</c:v>
                </c:pt>
                <c:pt idx="215">
                  <c:v>36196</c:v>
                </c:pt>
                <c:pt idx="216">
                  <c:v>36199</c:v>
                </c:pt>
                <c:pt idx="217">
                  <c:v>36200</c:v>
                </c:pt>
                <c:pt idx="218">
                  <c:v>36201</c:v>
                </c:pt>
                <c:pt idx="219">
                  <c:v>36202</c:v>
                </c:pt>
                <c:pt idx="220">
                  <c:v>36203</c:v>
                </c:pt>
                <c:pt idx="221">
                  <c:v>36207</c:v>
                </c:pt>
                <c:pt idx="222">
                  <c:v>36208</c:v>
                </c:pt>
                <c:pt idx="223">
                  <c:v>36209</c:v>
                </c:pt>
                <c:pt idx="224">
                  <c:v>36210</c:v>
                </c:pt>
                <c:pt idx="225">
                  <c:v>36213</c:v>
                </c:pt>
                <c:pt idx="226">
                  <c:v>36214</c:v>
                </c:pt>
                <c:pt idx="227">
                  <c:v>36215</c:v>
                </c:pt>
                <c:pt idx="228">
                  <c:v>36216</c:v>
                </c:pt>
              </c:numCache>
            </c:numRef>
          </c:cat>
          <c:val>
            <c:numRef>
              <c:f>'vol data'!$E$53:$E$281</c:f>
              <c:numCache>
                <c:formatCode>0%</c:formatCode>
                <c:ptCount val="229"/>
                <c:pt idx="0">
                  <c:v>0.18664086362705168</c:v>
                </c:pt>
                <c:pt idx="1">
                  <c:v>0.18664086740903424</c:v>
                </c:pt>
                <c:pt idx="2">
                  <c:v>6.8474886392815543E-2</c:v>
                </c:pt>
                <c:pt idx="3">
                  <c:v>6.8474886392815543E-2</c:v>
                </c:pt>
                <c:pt idx="4">
                  <c:v>6.8474886392815543E-2</c:v>
                </c:pt>
                <c:pt idx="5">
                  <c:v>5.9278785010016544E-2</c:v>
                </c:pt>
                <c:pt idx="6">
                  <c:v>5.9278786381290811E-2</c:v>
                </c:pt>
                <c:pt idx="7">
                  <c:v>5.9278786381290811E-2</c:v>
                </c:pt>
                <c:pt idx="8">
                  <c:v>5.9278786381290811E-2</c:v>
                </c:pt>
                <c:pt idx="9">
                  <c:v>5.9278786381290811E-2</c:v>
                </c:pt>
                <c:pt idx="10">
                  <c:v>5.9278786381290811E-2</c:v>
                </c:pt>
                <c:pt idx="11">
                  <c:v>5.9278786381290811E-2</c:v>
                </c:pt>
                <c:pt idx="12">
                  <c:v>6.3896573343146024E-2</c:v>
                </c:pt>
                <c:pt idx="13">
                  <c:v>6.389657586061373E-2</c:v>
                </c:pt>
                <c:pt idx="14">
                  <c:v>6.389657586061373E-2</c:v>
                </c:pt>
                <c:pt idx="15">
                  <c:v>6.389657586061373E-2</c:v>
                </c:pt>
                <c:pt idx="16">
                  <c:v>6.389657586061373E-2</c:v>
                </c:pt>
                <c:pt idx="17">
                  <c:v>6.389657586061373E-2</c:v>
                </c:pt>
                <c:pt idx="18">
                  <c:v>5.6904882247846525E-2</c:v>
                </c:pt>
                <c:pt idx="19">
                  <c:v>3.9767673310077578E-2</c:v>
                </c:pt>
                <c:pt idx="20">
                  <c:v>5.6270566287673941E-2</c:v>
                </c:pt>
                <c:pt idx="21">
                  <c:v>5.2201900957867996E-2</c:v>
                </c:pt>
                <c:pt idx="22">
                  <c:v>5.2201895261320061E-2</c:v>
                </c:pt>
                <c:pt idx="23">
                  <c:v>5.2201895261320061E-2</c:v>
                </c:pt>
                <c:pt idx="24">
                  <c:v>5.2201895261320061E-2</c:v>
                </c:pt>
                <c:pt idx="25">
                  <c:v>5.2201895261320061E-2</c:v>
                </c:pt>
                <c:pt idx="26">
                  <c:v>4.7459264149364383E-2</c:v>
                </c:pt>
                <c:pt idx="27">
                  <c:v>4.7459259640726711E-2</c:v>
                </c:pt>
                <c:pt idx="28">
                  <c:v>4.7459259640726711E-2</c:v>
                </c:pt>
                <c:pt idx="29">
                  <c:v>4.7459259640726711E-2</c:v>
                </c:pt>
                <c:pt idx="30">
                  <c:v>4.7459259640726711E-2</c:v>
                </c:pt>
                <c:pt idx="31">
                  <c:v>5.5802595579150689E-2</c:v>
                </c:pt>
                <c:pt idx="32">
                  <c:v>6.6054330901441999E-2</c:v>
                </c:pt>
                <c:pt idx="33">
                  <c:v>6.3404047920300841E-2</c:v>
                </c:pt>
                <c:pt idx="34">
                  <c:v>6.3404042136898944E-2</c:v>
                </c:pt>
                <c:pt idx="35">
                  <c:v>6.3404042136898944E-2</c:v>
                </c:pt>
                <c:pt idx="36">
                  <c:v>6.3404042136898944E-2</c:v>
                </c:pt>
                <c:pt idx="37">
                  <c:v>6.3404042136898944E-2</c:v>
                </c:pt>
                <c:pt idx="38">
                  <c:v>6.3404042136898944E-2</c:v>
                </c:pt>
                <c:pt idx="39">
                  <c:v>0.16499536515610011</c:v>
                </c:pt>
                <c:pt idx="40">
                  <c:v>0.21453132649021642</c:v>
                </c:pt>
                <c:pt idx="41">
                  <c:v>0.22014331941257737</c:v>
                </c:pt>
                <c:pt idx="42">
                  <c:v>0.23916006511218571</c:v>
                </c:pt>
                <c:pt idx="43">
                  <c:v>0.23916006511218571</c:v>
                </c:pt>
                <c:pt idx="44">
                  <c:v>0.23916006511218571</c:v>
                </c:pt>
                <c:pt idx="45">
                  <c:v>0.23916006511218571</c:v>
                </c:pt>
                <c:pt idx="46">
                  <c:v>0.23916006511218571</c:v>
                </c:pt>
                <c:pt idx="47">
                  <c:v>0.23916006511218571</c:v>
                </c:pt>
                <c:pt idx="48">
                  <c:v>0.23916006511218571</c:v>
                </c:pt>
                <c:pt idx="49">
                  <c:v>0.23916006511218571</c:v>
                </c:pt>
                <c:pt idx="50">
                  <c:v>0.23916006511218571</c:v>
                </c:pt>
                <c:pt idx="51">
                  <c:v>0.23916006511218571</c:v>
                </c:pt>
                <c:pt idx="52">
                  <c:v>0.23930826684831746</c:v>
                </c:pt>
                <c:pt idx="53">
                  <c:v>0.23893880860282993</c:v>
                </c:pt>
                <c:pt idx="54">
                  <c:v>0.23893880860282993</c:v>
                </c:pt>
                <c:pt idx="55">
                  <c:v>0.23958344630472023</c:v>
                </c:pt>
                <c:pt idx="56">
                  <c:v>0.24715083756391379</c:v>
                </c:pt>
                <c:pt idx="57">
                  <c:v>0.24715084686611305</c:v>
                </c:pt>
                <c:pt idx="58">
                  <c:v>0.24715084686611305</c:v>
                </c:pt>
                <c:pt idx="59">
                  <c:v>0.24715084686611305</c:v>
                </c:pt>
                <c:pt idx="60">
                  <c:v>0.20600036200250957</c:v>
                </c:pt>
                <c:pt idx="61">
                  <c:v>0.14355698085974156</c:v>
                </c:pt>
                <c:pt idx="62">
                  <c:v>0.12338693204312319</c:v>
                </c:pt>
                <c:pt idx="63">
                  <c:v>9.6444989859553784E-2</c:v>
                </c:pt>
                <c:pt idx="64">
                  <c:v>9.6444989859553784E-2</c:v>
                </c:pt>
                <c:pt idx="65">
                  <c:v>9.6444989859553784E-2</c:v>
                </c:pt>
                <c:pt idx="66">
                  <c:v>0.10441115768725404</c:v>
                </c:pt>
                <c:pt idx="67">
                  <c:v>0.10441115768725404</c:v>
                </c:pt>
                <c:pt idx="68">
                  <c:v>0.14916909176391596</c:v>
                </c:pt>
                <c:pt idx="69">
                  <c:v>0.14916909176391596</c:v>
                </c:pt>
                <c:pt idx="70">
                  <c:v>0.14916909176391596</c:v>
                </c:pt>
                <c:pt idx="71">
                  <c:v>0.14916909176391596</c:v>
                </c:pt>
                <c:pt idx="72">
                  <c:v>0.16871511182945215</c:v>
                </c:pt>
                <c:pt idx="73">
                  <c:v>0.16871511182945215</c:v>
                </c:pt>
                <c:pt idx="74">
                  <c:v>0.16504366865988326</c:v>
                </c:pt>
                <c:pt idx="75">
                  <c:v>0.16504366865988326</c:v>
                </c:pt>
                <c:pt idx="76">
                  <c:v>0.16478245703485817</c:v>
                </c:pt>
                <c:pt idx="77">
                  <c:v>0.14720335031529355</c:v>
                </c:pt>
                <c:pt idx="78">
                  <c:v>0.14720335302149759</c:v>
                </c:pt>
                <c:pt idx="79">
                  <c:v>0.14720335302149759</c:v>
                </c:pt>
                <c:pt idx="80">
                  <c:v>0.14720335302149759</c:v>
                </c:pt>
                <c:pt idx="81">
                  <c:v>0.14316207834093514</c:v>
                </c:pt>
                <c:pt idx="82">
                  <c:v>0.14316207834093514</c:v>
                </c:pt>
                <c:pt idx="83">
                  <c:v>0.14316207834093514</c:v>
                </c:pt>
                <c:pt idx="84">
                  <c:v>0.14316207834093514</c:v>
                </c:pt>
                <c:pt idx="85">
                  <c:v>0.14316207834093514</c:v>
                </c:pt>
                <c:pt idx="86">
                  <c:v>0.14316207834093514</c:v>
                </c:pt>
                <c:pt idx="87">
                  <c:v>0.13843104019913713</c:v>
                </c:pt>
                <c:pt idx="88">
                  <c:v>0.13843104019913713</c:v>
                </c:pt>
                <c:pt idx="89">
                  <c:v>7.8985697243369193E-2</c:v>
                </c:pt>
                <c:pt idx="90">
                  <c:v>7.8985697243369193E-2</c:v>
                </c:pt>
                <c:pt idx="91">
                  <c:v>7.8985697243369193E-2</c:v>
                </c:pt>
                <c:pt idx="92">
                  <c:v>0.11090965940373713</c:v>
                </c:pt>
                <c:pt idx="93">
                  <c:v>8.2899172925505374E-2</c:v>
                </c:pt>
                <c:pt idx="94">
                  <c:v>8.2899172925505374E-2</c:v>
                </c:pt>
                <c:pt idx="95">
                  <c:v>8.2899172925505374E-2</c:v>
                </c:pt>
                <c:pt idx="96">
                  <c:v>8.2899172925505374E-2</c:v>
                </c:pt>
                <c:pt idx="97">
                  <c:v>9.1148896796063084E-2</c:v>
                </c:pt>
                <c:pt idx="98">
                  <c:v>0.11178000078405123</c:v>
                </c:pt>
                <c:pt idx="99">
                  <c:v>0.11178000078405123</c:v>
                </c:pt>
                <c:pt idx="100">
                  <c:v>0.11178000078405123</c:v>
                </c:pt>
                <c:pt idx="101">
                  <c:v>0.11178000078405123</c:v>
                </c:pt>
                <c:pt idx="102">
                  <c:v>0.11178000078405123</c:v>
                </c:pt>
                <c:pt idx="103">
                  <c:v>0.11178000078405123</c:v>
                </c:pt>
                <c:pt idx="104">
                  <c:v>0.11178000078405123</c:v>
                </c:pt>
                <c:pt idx="105">
                  <c:v>0.1182824845416532</c:v>
                </c:pt>
                <c:pt idx="106">
                  <c:v>0.13862757087268179</c:v>
                </c:pt>
                <c:pt idx="107">
                  <c:v>0.13862757087268179</c:v>
                </c:pt>
                <c:pt idx="108">
                  <c:v>0.14226191269904323</c:v>
                </c:pt>
                <c:pt idx="109">
                  <c:v>0.14243164382213142</c:v>
                </c:pt>
                <c:pt idx="110">
                  <c:v>0.14401129712134025</c:v>
                </c:pt>
                <c:pt idx="111">
                  <c:v>0.15225181238330701</c:v>
                </c:pt>
                <c:pt idx="112">
                  <c:v>0.1522518085287384</c:v>
                </c:pt>
                <c:pt idx="113">
                  <c:v>0.13673951734148937</c:v>
                </c:pt>
                <c:pt idx="114">
                  <c:v>0.13673951706142903</c:v>
                </c:pt>
                <c:pt idx="115">
                  <c:v>0.13673951706142903</c:v>
                </c:pt>
                <c:pt idx="116">
                  <c:v>0.13673951706142903</c:v>
                </c:pt>
                <c:pt idx="117">
                  <c:v>0.13673951706142903</c:v>
                </c:pt>
                <c:pt idx="118">
                  <c:v>0.13119144818825104</c:v>
                </c:pt>
                <c:pt idx="119">
                  <c:v>0.10450128701605298</c:v>
                </c:pt>
                <c:pt idx="120">
                  <c:v>0.10450128701605298</c:v>
                </c:pt>
                <c:pt idx="121">
                  <c:v>0.1054262577747265</c:v>
                </c:pt>
                <c:pt idx="122">
                  <c:v>0.10542626150788303</c:v>
                </c:pt>
                <c:pt idx="123">
                  <c:v>0.10542626150788303</c:v>
                </c:pt>
                <c:pt idx="124">
                  <c:v>0.12272046465165552</c:v>
                </c:pt>
                <c:pt idx="125">
                  <c:v>0.12272046465165552</c:v>
                </c:pt>
                <c:pt idx="126">
                  <c:v>0.17509065445718047</c:v>
                </c:pt>
                <c:pt idx="127">
                  <c:v>0.16488718384884157</c:v>
                </c:pt>
                <c:pt idx="128">
                  <c:v>0.16488718384884157</c:v>
                </c:pt>
                <c:pt idx="129">
                  <c:v>0.21961672904380769</c:v>
                </c:pt>
                <c:pt idx="130">
                  <c:v>0.22256781333482228</c:v>
                </c:pt>
                <c:pt idx="131">
                  <c:v>0.22354618078729593</c:v>
                </c:pt>
                <c:pt idx="132">
                  <c:v>0.21879521504933497</c:v>
                </c:pt>
                <c:pt idx="133">
                  <c:v>0.24039083578800735</c:v>
                </c:pt>
                <c:pt idx="134">
                  <c:v>0.24235406961383277</c:v>
                </c:pt>
                <c:pt idx="135">
                  <c:v>0.25421313540421797</c:v>
                </c:pt>
                <c:pt idx="136">
                  <c:v>0.25724710674716594</c:v>
                </c:pt>
                <c:pt idx="137">
                  <c:v>0.25724710674716594</c:v>
                </c:pt>
                <c:pt idx="138">
                  <c:v>0.25724710674716594</c:v>
                </c:pt>
                <c:pt idx="139">
                  <c:v>0.25724710674716594</c:v>
                </c:pt>
                <c:pt idx="140">
                  <c:v>0.25724710674716594</c:v>
                </c:pt>
                <c:pt idx="141">
                  <c:v>0.25724710674716594</c:v>
                </c:pt>
                <c:pt idx="142">
                  <c:v>0.25650179930766587</c:v>
                </c:pt>
                <c:pt idx="143">
                  <c:v>0.25650179893277386</c:v>
                </c:pt>
                <c:pt idx="144">
                  <c:v>0.25650179893277386</c:v>
                </c:pt>
                <c:pt idx="145">
                  <c:v>0.24612778657018289</c:v>
                </c:pt>
                <c:pt idx="146">
                  <c:v>0.24612778657018289</c:v>
                </c:pt>
                <c:pt idx="147">
                  <c:v>0.19870159678231547</c:v>
                </c:pt>
                <c:pt idx="148">
                  <c:v>0.20031835698397452</c:v>
                </c:pt>
                <c:pt idx="149">
                  <c:v>0.20031835698397452</c:v>
                </c:pt>
                <c:pt idx="150">
                  <c:v>0.14949921555380238</c:v>
                </c:pt>
                <c:pt idx="151">
                  <c:v>0.14575550332599382</c:v>
                </c:pt>
                <c:pt idx="152">
                  <c:v>0.14059876890293982</c:v>
                </c:pt>
                <c:pt idx="153">
                  <c:v>0.14059876890293982</c:v>
                </c:pt>
                <c:pt idx="154">
                  <c:v>8.6138708563835056E-2</c:v>
                </c:pt>
                <c:pt idx="155">
                  <c:v>8.2512355875686214E-2</c:v>
                </c:pt>
                <c:pt idx="156">
                  <c:v>5.1645540755354782E-2</c:v>
                </c:pt>
                <c:pt idx="157">
                  <c:v>8.406340944359833E-2</c:v>
                </c:pt>
                <c:pt idx="158">
                  <c:v>8.406340944359833E-2</c:v>
                </c:pt>
                <c:pt idx="159">
                  <c:v>9.7901034720652799E-2</c:v>
                </c:pt>
                <c:pt idx="160">
                  <c:v>9.9837446020920817E-2</c:v>
                </c:pt>
                <c:pt idx="161">
                  <c:v>9.9837447575948618E-2</c:v>
                </c:pt>
                <c:pt idx="162">
                  <c:v>0.11058567076616366</c:v>
                </c:pt>
                <c:pt idx="163">
                  <c:v>0.11083711982565518</c:v>
                </c:pt>
                <c:pt idx="164">
                  <c:v>0.11083711676659919</c:v>
                </c:pt>
                <c:pt idx="165">
                  <c:v>0.11083711676659919</c:v>
                </c:pt>
                <c:pt idx="166">
                  <c:v>0.11083711676659919</c:v>
                </c:pt>
                <c:pt idx="167">
                  <c:v>0.11083711676659919</c:v>
                </c:pt>
                <c:pt idx="168">
                  <c:v>0.13371606916246148</c:v>
                </c:pt>
                <c:pt idx="169">
                  <c:v>0.14083359645382634</c:v>
                </c:pt>
                <c:pt idx="170">
                  <c:v>0.19185449610087241</c:v>
                </c:pt>
                <c:pt idx="171">
                  <c:v>0.19630672560168974</c:v>
                </c:pt>
                <c:pt idx="172">
                  <c:v>0.19712153700704618</c:v>
                </c:pt>
                <c:pt idx="173">
                  <c:v>0.19712153833304522</c:v>
                </c:pt>
                <c:pt idx="174">
                  <c:v>0.20649893127528277</c:v>
                </c:pt>
                <c:pt idx="175">
                  <c:v>0.20610723117839516</c:v>
                </c:pt>
                <c:pt idx="176">
                  <c:v>0.22848488054116292</c:v>
                </c:pt>
                <c:pt idx="177">
                  <c:v>0.23540265247570089</c:v>
                </c:pt>
                <c:pt idx="178">
                  <c:v>0.27289673818599058</c:v>
                </c:pt>
                <c:pt idx="179">
                  <c:v>0.28375216316822222</c:v>
                </c:pt>
                <c:pt idx="180">
                  <c:v>0.28086320755091232</c:v>
                </c:pt>
                <c:pt idx="181">
                  <c:v>0.28042328516742471</c:v>
                </c:pt>
                <c:pt idx="182">
                  <c:v>0.28042328474632366</c:v>
                </c:pt>
                <c:pt idx="183">
                  <c:v>0.27557678355997517</c:v>
                </c:pt>
                <c:pt idx="184">
                  <c:v>0.27682207906946904</c:v>
                </c:pt>
                <c:pt idx="185">
                  <c:v>0.28657040287664992</c:v>
                </c:pt>
                <c:pt idx="186">
                  <c:v>0.28657040287664992</c:v>
                </c:pt>
                <c:pt idx="187">
                  <c:v>0.28657040287664992</c:v>
                </c:pt>
                <c:pt idx="188">
                  <c:v>0.28657040287664992</c:v>
                </c:pt>
                <c:pt idx="189">
                  <c:v>0.27718146067353772</c:v>
                </c:pt>
                <c:pt idx="190">
                  <c:v>0.27006227716863734</c:v>
                </c:pt>
                <c:pt idx="191">
                  <c:v>0.24178966461196957</c:v>
                </c:pt>
                <c:pt idx="192">
                  <c:v>0.23979151309146102</c:v>
                </c:pt>
                <c:pt idx="193">
                  <c:v>0.24272904832279127</c:v>
                </c:pt>
                <c:pt idx="194">
                  <c:v>0.2490683301535804</c:v>
                </c:pt>
                <c:pt idx="195">
                  <c:v>0.24120068577620177</c:v>
                </c:pt>
                <c:pt idx="196">
                  <c:v>0.24621449324752695</c:v>
                </c:pt>
                <c:pt idx="197">
                  <c:v>0.24802409411494883</c:v>
                </c:pt>
                <c:pt idx="198">
                  <c:v>0.24201656017760695</c:v>
                </c:pt>
                <c:pt idx="199">
                  <c:v>0.17998709457603651</c:v>
                </c:pt>
                <c:pt idx="200">
                  <c:v>0.17562870095206889</c:v>
                </c:pt>
                <c:pt idx="201">
                  <c:v>0.18930319230617751</c:v>
                </c:pt>
                <c:pt idx="202">
                  <c:v>0.21667313740398506</c:v>
                </c:pt>
                <c:pt idx="203">
                  <c:v>0.21667313318841236</c:v>
                </c:pt>
                <c:pt idx="204">
                  <c:v>0.21667313318841236</c:v>
                </c:pt>
                <c:pt idx="205">
                  <c:v>0.21644990461777019</c:v>
                </c:pt>
                <c:pt idx="206">
                  <c:v>0.23800033386962011</c:v>
                </c:pt>
                <c:pt idx="207">
                  <c:v>0.23810512723053168</c:v>
                </c:pt>
                <c:pt idx="208">
                  <c:v>0.25684483421082938</c:v>
                </c:pt>
                <c:pt idx="209">
                  <c:v>0.26160017913044759</c:v>
                </c:pt>
                <c:pt idx="210">
                  <c:v>0.33622431738464909</c:v>
                </c:pt>
                <c:pt idx="211">
                  <c:v>0.37238210040918418</c:v>
                </c:pt>
                <c:pt idx="212">
                  <c:v>0.37019390064574614</c:v>
                </c:pt>
                <c:pt idx="213">
                  <c:v>0.36814315031350847</c:v>
                </c:pt>
                <c:pt idx="214">
                  <c:v>0.37132371160527494</c:v>
                </c:pt>
                <c:pt idx="215">
                  <c:v>0.37008114067173919</c:v>
                </c:pt>
                <c:pt idx="216">
                  <c:v>0.3697759836513424</c:v>
                </c:pt>
                <c:pt idx="217">
                  <c:v>0.36774180033868969</c:v>
                </c:pt>
                <c:pt idx="218">
                  <c:v>0.37046299885489475</c:v>
                </c:pt>
                <c:pt idx="219">
                  <c:v>0.37611844563947699</c:v>
                </c:pt>
                <c:pt idx="220">
                  <c:v>0.37620884050064107</c:v>
                </c:pt>
                <c:pt idx="221">
                  <c:v>0.36936278921640869</c:v>
                </c:pt>
                <c:pt idx="222">
                  <c:v>0.36147550964088365</c:v>
                </c:pt>
                <c:pt idx="223">
                  <c:v>0.34722931721430567</c:v>
                </c:pt>
                <c:pt idx="224">
                  <c:v>0.3474641160267829</c:v>
                </c:pt>
                <c:pt idx="225">
                  <c:v>0.3471668209693024</c:v>
                </c:pt>
                <c:pt idx="226">
                  <c:v>0.35853407076525368</c:v>
                </c:pt>
                <c:pt idx="227">
                  <c:v>0.34343266678753326</c:v>
                </c:pt>
                <c:pt idx="228">
                  <c:v>0.3464559729515313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7-4427-8CD8-D82ED93F5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316287"/>
        <c:axId val="1"/>
      </c:lineChart>
      <c:dateAx>
        <c:axId val="201131628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316287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April 1999 Monthly Vols</a:t>
            </a:r>
          </a:p>
        </c:rich>
      </c:tx>
      <c:layout>
        <c:manualLayout>
          <c:xMode val="edge"/>
          <c:yMode val="edge"/>
          <c:x val="0.27846762506642192"/>
          <c:y val="1.49258626281324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36907786653275"/>
          <c:y val="0.10746621092255387"/>
          <c:w val="0.80913234453262217"/>
          <c:h val="0.4985238117796249"/>
        </c:manualLayout>
      </c:layout>
      <c:lineChart>
        <c:grouping val="standard"/>
        <c:varyColors val="0"/>
        <c:ser>
          <c:idx val="0"/>
          <c:order val="0"/>
          <c:tx>
            <c:v>April 1999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data'!$A$75:$A$304</c:f>
              <c:numCache>
                <c:formatCode>m/d/yyyy</c:formatCode>
                <c:ptCount val="230"/>
                <c:pt idx="0">
                  <c:v>35915</c:v>
                </c:pt>
                <c:pt idx="1">
                  <c:v>35916</c:v>
                </c:pt>
                <c:pt idx="2">
                  <c:v>35919</c:v>
                </c:pt>
                <c:pt idx="3">
                  <c:v>35920</c:v>
                </c:pt>
                <c:pt idx="4">
                  <c:v>35921</c:v>
                </c:pt>
                <c:pt idx="5">
                  <c:v>35922</c:v>
                </c:pt>
                <c:pt idx="6">
                  <c:v>35923</c:v>
                </c:pt>
                <c:pt idx="7">
                  <c:v>35926</c:v>
                </c:pt>
                <c:pt idx="8">
                  <c:v>35927</c:v>
                </c:pt>
                <c:pt idx="9">
                  <c:v>35928</c:v>
                </c:pt>
                <c:pt idx="10">
                  <c:v>35929</c:v>
                </c:pt>
                <c:pt idx="11">
                  <c:v>35930</c:v>
                </c:pt>
                <c:pt idx="12">
                  <c:v>35933</c:v>
                </c:pt>
                <c:pt idx="13">
                  <c:v>35934</c:v>
                </c:pt>
                <c:pt idx="14">
                  <c:v>35935</c:v>
                </c:pt>
                <c:pt idx="15">
                  <c:v>35936</c:v>
                </c:pt>
                <c:pt idx="16">
                  <c:v>35937</c:v>
                </c:pt>
                <c:pt idx="17">
                  <c:v>35941</c:v>
                </c:pt>
                <c:pt idx="18">
                  <c:v>35942</c:v>
                </c:pt>
                <c:pt idx="19">
                  <c:v>35943</c:v>
                </c:pt>
                <c:pt idx="20">
                  <c:v>35947</c:v>
                </c:pt>
                <c:pt idx="21">
                  <c:v>35948</c:v>
                </c:pt>
                <c:pt idx="22">
                  <c:v>35949</c:v>
                </c:pt>
                <c:pt idx="23">
                  <c:v>35950</c:v>
                </c:pt>
                <c:pt idx="24">
                  <c:v>35951</c:v>
                </c:pt>
                <c:pt idx="25">
                  <c:v>35954</c:v>
                </c:pt>
                <c:pt idx="26">
                  <c:v>35955</c:v>
                </c:pt>
                <c:pt idx="27">
                  <c:v>35956</c:v>
                </c:pt>
                <c:pt idx="28">
                  <c:v>35957</c:v>
                </c:pt>
                <c:pt idx="29">
                  <c:v>35958</c:v>
                </c:pt>
                <c:pt idx="30">
                  <c:v>35961</c:v>
                </c:pt>
                <c:pt idx="31">
                  <c:v>35962</c:v>
                </c:pt>
                <c:pt idx="32">
                  <c:v>35963</c:v>
                </c:pt>
                <c:pt idx="33">
                  <c:v>35964</c:v>
                </c:pt>
                <c:pt idx="34">
                  <c:v>35965</c:v>
                </c:pt>
                <c:pt idx="35">
                  <c:v>35968</c:v>
                </c:pt>
                <c:pt idx="36">
                  <c:v>35969</c:v>
                </c:pt>
                <c:pt idx="37">
                  <c:v>35970</c:v>
                </c:pt>
                <c:pt idx="38">
                  <c:v>35971</c:v>
                </c:pt>
                <c:pt idx="39">
                  <c:v>35972</c:v>
                </c:pt>
                <c:pt idx="40">
                  <c:v>35975</c:v>
                </c:pt>
                <c:pt idx="41">
                  <c:v>35976</c:v>
                </c:pt>
                <c:pt idx="42">
                  <c:v>35977</c:v>
                </c:pt>
                <c:pt idx="43">
                  <c:v>35978</c:v>
                </c:pt>
                <c:pt idx="44">
                  <c:v>35982</c:v>
                </c:pt>
                <c:pt idx="45">
                  <c:v>35983</c:v>
                </c:pt>
                <c:pt idx="46">
                  <c:v>35984</c:v>
                </c:pt>
                <c:pt idx="47">
                  <c:v>35985</c:v>
                </c:pt>
                <c:pt idx="48">
                  <c:v>35986</c:v>
                </c:pt>
                <c:pt idx="49">
                  <c:v>35989</c:v>
                </c:pt>
                <c:pt idx="50">
                  <c:v>35990</c:v>
                </c:pt>
                <c:pt idx="51">
                  <c:v>35991</c:v>
                </c:pt>
                <c:pt idx="52">
                  <c:v>35992</c:v>
                </c:pt>
                <c:pt idx="53">
                  <c:v>35993</c:v>
                </c:pt>
                <c:pt idx="54">
                  <c:v>35996</c:v>
                </c:pt>
                <c:pt idx="55">
                  <c:v>35997</c:v>
                </c:pt>
                <c:pt idx="56">
                  <c:v>35998</c:v>
                </c:pt>
                <c:pt idx="57">
                  <c:v>35999</c:v>
                </c:pt>
                <c:pt idx="58">
                  <c:v>36000</c:v>
                </c:pt>
                <c:pt idx="59">
                  <c:v>36003</c:v>
                </c:pt>
                <c:pt idx="60">
                  <c:v>36004</c:v>
                </c:pt>
                <c:pt idx="61">
                  <c:v>36005</c:v>
                </c:pt>
                <c:pt idx="62">
                  <c:v>36006</c:v>
                </c:pt>
                <c:pt idx="63">
                  <c:v>36007</c:v>
                </c:pt>
                <c:pt idx="64">
                  <c:v>36010</c:v>
                </c:pt>
                <c:pt idx="65">
                  <c:v>36011</c:v>
                </c:pt>
                <c:pt idx="66">
                  <c:v>36012</c:v>
                </c:pt>
                <c:pt idx="67">
                  <c:v>36013</c:v>
                </c:pt>
                <c:pt idx="68">
                  <c:v>36014</c:v>
                </c:pt>
                <c:pt idx="69">
                  <c:v>36017</c:v>
                </c:pt>
                <c:pt idx="70">
                  <c:v>36018</c:v>
                </c:pt>
                <c:pt idx="71">
                  <c:v>36019</c:v>
                </c:pt>
                <c:pt idx="72">
                  <c:v>36020</c:v>
                </c:pt>
                <c:pt idx="73">
                  <c:v>36021</c:v>
                </c:pt>
                <c:pt idx="74">
                  <c:v>36024</c:v>
                </c:pt>
                <c:pt idx="75">
                  <c:v>36025</c:v>
                </c:pt>
                <c:pt idx="76">
                  <c:v>36026</c:v>
                </c:pt>
                <c:pt idx="77">
                  <c:v>36027</c:v>
                </c:pt>
                <c:pt idx="78">
                  <c:v>36028</c:v>
                </c:pt>
                <c:pt idx="79">
                  <c:v>36031</c:v>
                </c:pt>
                <c:pt idx="80">
                  <c:v>36032</c:v>
                </c:pt>
                <c:pt idx="81">
                  <c:v>36033</c:v>
                </c:pt>
                <c:pt idx="82">
                  <c:v>36034</c:v>
                </c:pt>
                <c:pt idx="83">
                  <c:v>36035</c:v>
                </c:pt>
                <c:pt idx="84">
                  <c:v>36038</c:v>
                </c:pt>
                <c:pt idx="85">
                  <c:v>36039</c:v>
                </c:pt>
                <c:pt idx="86">
                  <c:v>36040</c:v>
                </c:pt>
                <c:pt idx="87">
                  <c:v>36041</c:v>
                </c:pt>
                <c:pt idx="88">
                  <c:v>36042</c:v>
                </c:pt>
                <c:pt idx="89">
                  <c:v>36046</c:v>
                </c:pt>
                <c:pt idx="90">
                  <c:v>36047</c:v>
                </c:pt>
                <c:pt idx="91">
                  <c:v>36048</c:v>
                </c:pt>
                <c:pt idx="92">
                  <c:v>36049</c:v>
                </c:pt>
                <c:pt idx="93">
                  <c:v>36052</c:v>
                </c:pt>
                <c:pt idx="94">
                  <c:v>36053</c:v>
                </c:pt>
                <c:pt idx="95">
                  <c:v>36054</c:v>
                </c:pt>
                <c:pt idx="96">
                  <c:v>36055</c:v>
                </c:pt>
                <c:pt idx="97">
                  <c:v>36056</c:v>
                </c:pt>
                <c:pt idx="98">
                  <c:v>36059</c:v>
                </c:pt>
                <c:pt idx="99">
                  <c:v>36060</c:v>
                </c:pt>
                <c:pt idx="100">
                  <c:v>36061</c:v>
                </c:pt>
                <c:pt idx="101">
                  <c:v>36062</c:v>
                </c:pt>
                <c:pt idx="102">
                  <c:v>36063</c:v>
                </c:pt>
                <c:pt idx="103">
                  <c:v>36066</c:v>
                </c:pt>
                <c:pt idx="104">
                  <c:v>36067</c:v>
                </c:pt>
                <c:pt idx="105">
                  <c:v>36068</c:v>
                </c:pt>
                <c:pt idx="106">
                  <c:v>36069</c:v>
                </c:pt>
                <c:pt idx="107">
                  <c:v>36070</c:v>
                </c:pt>
                <c:pt idx="108">
                  <c:v>36073</c:v>
                </c:pt>
                <c:pt idx="109">
                  <c:v>36074</c:v>
                </c:pt>
                <c:pt idx="110">
                  <c:v>36075</c:v>
                </c:pt>
                <c:pt idx="111">
                  <c:v>36076</c:v>
                </c:pt>
                <c:pt idx="112">
                  <c:v>36077</c:v>
                </c:pt>
                <c:pt idx="113">
                  <c:v>36080</c:v>
                </c:pt>
                <c:pt idx="114">
                  <c:v>36081</c:v>
                </c:pt>
                <c:pt idx="115">
                  <c:v>36082</c:v>
                </c:pt>
                <c:pt idx="116">
                  <c:v>36083</c:v>
                </c:pt>
                <c:pt idx="117">
                  <c:v>36084</c:v>
                </c:pt>
                <c:pt idx="118">
                  <c:v>36087</c:v>
                </c:pt>
                <c:pt idx="119">
                  <c:v>36088</c:v>
                </c:pt>
                <c:pt idx="120">
                  <c:v>36089</c:v>
                </c:pt>
                <c:pt idx="121">
                  <c:v>36090</c:v>
                </c:pt>
                <c:pt idx="122">
                  <c:v>36091</c:v>
                </c:pt>
                <c:pt idx="123">
                  <c:v>36094</c:v>
                </c:pt>
                <c:pt idx="124">
                  <c:v>36095</c:v>
                </c:pt>
                <c:pt idx="125">
                  <c:v>36096</c:v>
                </c:pt>
                <c:pt idx="126">
                  <c:v>36097</c:v>
                </c:pt>
                <c:pt idx="127">
                  <c:v>36098</c:v>
                </c:pt>
                <c:pt idx="128">
                  <c:v>36101</c:v>
                </c:pt>
                <c:pt idx="129">
                  <c:v>36102</c:v>
                </c:pt>
                <c:pt idx="130">
                  <c:v>36103</c:v>
                </c:pt>
                <c:pt idx="131">
                  <c:v>36104</c:v>
                </c:pt>
                <c:pt idx="132">
                  <c:v>36105</c:v>
                </c:pt>
                <c:pt idx="133">
                  <c:v>36108</c:v>
                </c:pt>
                <c:pt idx="134">
                  <c:v>36109</c:v>
                </c:pt>
                <c:pt idx="135">
                  <c:v>36110</c:v>
                </c:pt>
                <c:pt idx="136">
                  <c:v>36111</c:v>
                </c:pt>
                <c:pt idx="137">
                  <c:v>36112</c:v>
                </c:pt>
                <c:pt idx="138">
                  <c:v>36115</c:v>
                </c:pt>
                <c:pt idx="139">
                  <c:v>36116</c:v>
                </c:pt>
                <c:pt idx="140">
                  <c:v>36117</c:v>
                </c:pt>
                <c:pt idx="141">
                  <c:v>36118</c:v>
                </c:pt>
                <c:pt idx="142">
                  <c:v>36119</c:v>
                </c:pt>
                <c:pt idx="143">
                  <c:v>36122</c:v>
                </c:pt>
                <c:pt idx="144">
                  <c:v>36123</c:v>
                </c:pt>
                <c:pt idx="145">
                  <c:v>36124</c:v>
                </c:pt>
                <c:pt idx="146">
                  <c:v>36129</c:v>
                </c:pt>
                <c:pt idx="147">
                  <c:v>36130</c:v>
                </c:pt>
                <c:pt idx="148">
                  <c:v>36131</c:v>
                </c:pt>
                <c:pt idx="149">
                  <c:v>36132</c:v>
                </c:pt>
                <c:pt idx="150">
                  <c:v>36133</c:v>
                </c:pt>
                <c:pt idx="151">
                  <c:v>36136</c:v>
                </c:pt>
                <c:pt idx="152">
                  <c:v>36137</c:v>
                </c:pt>
                <c:pt idx="153">
                  <c:v>36138</c:v>
                </c:pt>
                <c:pt idx="154">
                  <c:v>36139</c:v>
                </c:pt>
                <c:pt idx="155">
                  <c:v>36140</c:v>
                </c:pt>
                <c:pt idx="156">
                  <c:v>36143</c:v>
                </c:pt>
                <c:pt idx="157">
                  <c:v>36144</c:v>
                </c:pt>
                <c:pt idx="158">
                  <c:v>36145</c:v>
                </c:pt>
                <c:pt idx="159">
                  <c:v>36146</c:v>
                </c:pt>
                <c:pt idx="160">
                  <c:v>36147</c:v>
                </c:pt>
                <c:pt idx="161">
                  <c:v>36150</c:v>
                </c:pt>
                <c:pt idx="162">
                  <c:v>36151</c:v>
                </c:pt>
                <c:pt idx="163">
                  <c:v>36152</c:v>
                </c:pt>
                <c:pt idx="164">
                  <c:v>36153</c:v>
                </c:pt>
                <c:pt idx="165">
                  <c:v>36157</c:v>
                </c:pt>
                <c:pt idx="166">
                  <c:v>36158</c:v>
                </c:pt>
                <c:pt idx="167">
                  <c:v>36159</c:v>
                </c:pt>
                <c:pt idx="168">
                  <c:v>36160</c:v>
                </c:pt>
                <c:pt idx="169">
                  <c:v>36164</c:v>
                </c:pt>
                <c:pt idx="170">
                  <c:v>36165</c:v>
                </c:pt>
                <c:pt idx="171">
                  <c:v>36166</c:v>
                </c:pt>
                <c:pt idx="172">
                  <c:v>36167</c:v>
                </c:pt>
                <c:pt idx="173">
                  <c:v>36168</c:v>
                </c:pt>
                <c:pt idx="174">
                  <c:v>36171</c:v>
                </c:pt>
                <c:pt idx="175">
                  <c:v>36172</c:v>
                </c:pt>
                <c:pt idx="176">
                  <c:v>36173</c:v>
                </c:pt>
                <c:pt idx="177">
                  <c:v>36174</c:v>
                </c:pt>
                <c:pt idx="178">
                  <c:v>36175</c:v>
                </c:pt>
                <c:pt idx="179">
                  <c:v>36178</c:v>
                </c:pt>
                <c:pt idx="180">
                  <c:v>36179</c:v>
                </c:pt>
                <c:pt idx="181">
                  <c:v>36180</c:v>
                </c:pt>
                <c:pt idx="182">
                  <c:v>36181</c:v>
                </c:pt>
                <c:pt idx="183">
                  <c:v>36182</c:v>
                </c:pt>
                <c:pt idx="184">
                  <c:v>36185</c:v>
                </c:pt>
                <c:pt idx="185">
                  <c:v>36186</c:v>
                </c:pt>
                <c:pt idx="186">
                  <c:v>36187</c:v>
                </c:pt>
                <c:pt idx="187">
                  <c:v>36188</c:v>
                </c:pt>
                <c:pt idx="188">
                  <c:v>36189</c:v>
                </c:pt>
                <c:pt idx="189">
                  <c:v>36192</c:v>
                </c:pt>
                <c:pt idx="190">
                  <c:v>36193</c:v>
                </c:pt>
                <c:pt idx="191">
                  <c:v>36194</c:v>
                </c:pt>
                <c:pt idx="192">
                  <c:v>36195</c:v>
                </c:pt>
                <c:pt idx="193">
                  <c:v>36196</c:v>
                </c:pt>
                <c:pt idx="194">
                  <c:v>36199</c:v>
                </c:pt>
                <c:pt idx="195">
                  <c:v>36200</c:v>
                </c:pt>
                <c:pt idx="196">
                  <c:v>36201</c:v>
                </c:pt>
                <c:pt idx="197">
                  <c:v>36202</c:v>
                </c:pt>
                <c:pt idx="198">
                  <c:v>36203</c:v>
                </c:pt>
                <c:pt idx="199">
                  <c:v>36207</c:v>
                </c:pt>
                <c:pt idx="200">
                  <c:v>36208</c:v>
                </c:pt>
                <c:pt idx="201">
                  <c:v>36209</c:v>
                </c:pt>
                <c:pt idx="202">
                  <c:v>36210</c:v>
                </c:pt>
                <c:pt idx="203">
                  <c:v>36213</c:v>
                </c:pt>
                <c:pt idx="204">
                  <c:v>36214</c:v>
                </c:pt>
                <c:pt idx="205">
                  <c:v>36215</c:v>
                </c:pt>
                <c:pt idx="206">
                  <c:v>36216</c:v>
                </c:pt>
                <c:pt idx="207">
                  <c:v>36217</c:v>
                </c:pt>
                <c:pt idx="208">
                  <c:v>36220</c:v>
                </c:pt>
                <c:pt idx="209">
                  <c:v>36221</c:v>
                </c:pt>
                <c:pt idx="210">
                  <c:v>36222</c:v>
                </c:pt>
                <c:pt idx="211">
                  <c:v>36223</c:v>
                </c:pt>
                <c:pt idx="212">
                  <c:v>36224</c:v>
                </c:pt>
                <c:pt idx="213">
                  <c:v>36227</c:v>
                </c:pt>
                <c:pt idx="214">
                  <c:v>36228</c:v>
                </c:pt>
                <c:pt idx="215">
                  <c:v>36229</c:v>
                </c:pt>
                <c:pt idx="216">
                  <c:v>36230</c:v>
                </c:pt>
                <c:pt idx="217">
                  <c:v>36231</c:v>
                </c:pt>
                <c:pt idx="218">
                  <c:v>36234</c:v>
                </c:pt>
                <c:pt idx="219">
                  <c:v>36235</c:v>
                </c:pt>
                <c:pt idx="220">
                  <c:v>36236</c:v>
                </c:pt>
                <c:pt idx="221">
                  <c:v>36237</c:v>
                </c:pt>
                <c:pt idx="222">
                  <c:v>36238</c:v>
                </c:pt>
                <c:pt idx="223">
                  <c:v>36241</c:v>
                </c:pt>
                <c:pt idx="224">
                  <c:v>36242</c:v>
                </c:pt>
                <c:pt idx="225">
                  <c:v>36243</c:v>
                </c:pt>
                <c:pt idx="226">
                  <c:v>36244</c:v>
                </c:pt>
                <c:pt idx="227">
                  <c:v>36245</c:v>
                </c:pt>
                <c:pt idx="228">
                  <c:v>36248</c:v>
                </c:pt>
                <c:pt idx="229">
                  <c:v>36249</c:v>
                </c:pt>
              </c:numCache>
            </c:numRef>
          </c:cat>
          <c:val>
            <c:numRef>
              <c:f>'vol data'!$I$75:$I$304</c:f>
              <c:numCache>
                <c:formatCode>0%</c:formatCode>
                <c:ptCount val="230"/>
                <c:pt idx="0">
                  <c:v>0.27521582496304775</c:v>
                </c:pt>
                <c:pt idx="1">
                  <c:v>0.27521582496304775</c:v>
                </c:pt>
                <c:pt idx="2">
                  <c:v>0.27521582496304775</c:v>
                </c:pt>
                <c:pt idx="3">
                  <c:v>0.27521582496304775</c:v>
                </c:pt>
                <c:pt idx="4">
                  <c:v>0.27521582496304775</c:v>
                </c:pt>
                <c:pt idx="5">
                  <c:v>0.16537478283647911</c:v>
                </c:pt>
                <c:pt idx="6">
                  <c:v>0.16011059077081802</c:v>
                </c:pt>
                <c:pt idx="7">
                  <c:v>0.16011059077081802</c:v>
                </c:pt>
                <c:pt idx="8">
                  <c:v>0.16011059077081802</c:v>
                </c:pt>
                <c:pt idx="9">
                  <c:v>0.18391589941616104</c:v>
                </c:pt>
                <c:pt idx="10">
                  <c:v>0.18707694585621393</c:v>
                </c:pt>
                <c:pt idx="11">
                  <c:v>0.13982818890076132</c:v>
                </c:pt>
                <c:pt idx="12">
                  <c:v>0.13982818890076132</c:v>
                </c:pt>
                <c:pt idx="13">
                  <c:v>0.13982818890076132</c:v>
                </c:pt>
                <c:pt idx="14">
                  <c:v>0.13982818890076132</c:v>
                </c:pt>
                <c:pt idx="15">
                  <c:v>9.908389916972582E-2</c:v>
                </c:pt>
                <c:pt idx="16">
                  <c:v>9.9083907890979622E-2</c:v>
                </c:pt>
                <c:pt idx="17">
                  <c:v>0.35758455164363956</c:v>
                </c:pt>
                <c:pt idx="18">
                  <c:v>0.36682675585293351</c:v>
                </c:pt>
                <c:pt idx="19">
                  <c:v>0.37355921469494802</c:v>
                </c:pt>
                <c:pt idx="20">
                  <c:v>0.38657685895397814</c:v>
                </c:pt>
                <c:pt idx="21">
                  <c:v>0.38657685895397814</c:v>
                </c:pt>
                <c:pt idx="22">
                  <c:v>0.38657685895397814</c:v>
                </c:pt>
                <c:pt idx="23">
                  <c:v>0.38657685895397814</c:v>
                </c:pt>
                <c:pt idx="24">
                  <c:v>0.38657685895397814</c:v>
                </c:pt>
                <c:pt idx="25">
                  <c:v>0.38657685895397814</c:v>
                </c:pt>
                <c:pt idx="26">
                  <c:v>0.38657685895397814</c:v>
                </c:pt>
                <c:pt idx="27">
                  <c:v>0.38657685895397814</c:v>
                </c:pt>
                <c:pt idx="28">
                  <c:v>0.38657685895397814</c:v>
                </c:pt>
                <c:pt idx="29">
                  <c:v>0.38657685895397814</c:v>
                </c:pt>
                <c:pt idx="30">
                  <c:v>0.39359200109480152</c:v>
                </c:pt>
                <c:pt idx="31">
                  <c:v>0.39336974449783929</c:v>
                </c:pt>
                <c:pt idx="32">
                  <c:v>0.3971226169125458</c:v>
                </c:pt>
                <c:pt idx="33">
                  <c:v>0.39680172885118736</c:v>
                </c:pt>
                <c:pt idx="34">
                  <c:v>0.39855273854349532</c:v>
                </c:pt>
                <c:pt idx="35">
                  <c:v>0.40236303415585406</c:v>
                </c:pt>
                <c:pt idx="36">
                  <c:v>0.40236303415585406</c:v>
                </c:pt>
                <c:pt idx="37">
                  <c:v>0.40236303415585406</c:v>
                </c:pt>
                <c:pt idx="38">
                  <c:v>0.21145271004422747</c:v>
                </c:pt>
                <c:pt idx="39">
                  <c:v>0.17979119586101883</c:v>
                </c:pt>
                <c:pt idx="40">
                  <c:v>0.13973526761822883</c:v>
                </c:pt>
                <c:pt idx="41">
                  <c:v>0.12702820105554746</c:v>
                </c:pt>
                <c:pt idx="42">
                  <c:v>0.12702820105554746</c:v>
                </c:pt>
                <c:pt idx="43">
                  <c:v>0.12702820105554746</c:v>
                </c:pt>
                <c:pt idx="44">
                  <c:v>0.13075322535399797</c:v>
                </c:pt>
                <c:pt idx="45">
                  <c:v>0.13075322535399797</c:v>
                </c:pt>
                <c:pt idx="46">
                  <c:v>0.20077608363728108</c:v>
                </c:pt>
                <c:pt idx="47">
                  <c:v>0.20077608363728108</c:v>
                </c:pt>
                <c:pt idx="48">
                  <c:v>0.20077608363728108</c:v>
                </c:pt>
                <c:pt idx="49">
                  <c:v>0.20077608363728108</c:v>
                </c:pt>
                <c:pt idx="50">
                  <c:v>0.21326032317717503</c:v>
                </c:pt>
                <c:pt idx="51">
                  <c:v>0.20077608363728111</c:v>
                </c:pt>
                <c:pt idx="52">
                  <c:v>0.19716791524102711</c:v>
                </c:pt>
                <c:pt idx="53">
                  <c:v>0.19382948579594034</c:v>
                </c:pt>
                <c:pt idx="54">
                  <c:v>0.1936800642257101</c:v>
                </c:pt>
                <c:pt idx="55">
                  <c:v>0.18422467435104503</c:v>
                </c:pt>
                <c:pt idx="56">
                  <c:v>0.18143673615215153</c:v>
                </c:pt>
                <c:pt idx="57">
                  <c:v>0.18143673615215153</c:v>
                </c:pt>
                <c:pt idx="58">
                  <c:v>0.18143673615215153</c:v>
                </c:pt>
                <c:pt idx="59">
                  <c:v>0.17817362991292018</c:v>
                </c:pt>
                <c:pt idx="60">
                  <c:v>0.17817362991292018</c:v>
                </c:pt>
                <c:pt idx="61">
                  <c:v>0.17817362991292018</c:v>
                </c:pt>
                <c:pt idx="62">
                  <c:v>0.17439499475360248</c:v>
                </c:pt>
                <c:pt idx="63">
                  <c:v>0.17439499475360248</c:v>
                </c:pt>
                <c:pt idx="64">
                  <c:v>0.17439499475360248</c:v>
                </c:pt>
                <c:pt idx="65">
                  <c:v>0.17005186311236731</c:v>
                </c:pt>
                <c:pt idx="66">
                  <c:v>0.17005186311236731</c:v>
                </c:pt>
                <c:pt idx="67">
                  <c:v>8.9255862012009024E-2</c:v>
                </c:pt>
                <c:pt idx="68">
                  <c:v>8.9255862012009024E-2</c:v>
                </c:pt>
                <c:pt idx="69">
                  <c:v>8.9255862012009024E-2</c:v>
                </c:pt>
                <c:pt idx="70">
                  <c:v>8.9255862012009024E-2</c:v>
                </c:pt>
                <c:pt idx="71">
                  <c:v>5.2893092390199216E-2</c:v>
                </c:pt>
                <c:pt idx="72">
                  <c:v>5.2893092390199216E-2</c:v>
                </c:pt>
                <c:pt idx="73">
                  <c:v>5.2893092390199216E-2</c:v>
                </c:pt>
                <c:pt idx="74">
                  <c:v>5.2893092390199216E-2</c:v>
                </c:pt>
                <c:pt idx="75">
                  <c:v>6.4264355780131829E-2</c:v>
                </c:pt>
                <c:pt idx="76">
                  <c:v>9.1075279525271724E-2</c:v>
                </c:pt>
                <c:pt idx="77">
                  <c:v>9.1075279525271724E-2</c:v>
                </c:pt>
                <c:pt idx="78">
                  <c:v>9.1075279525271724E-2</c:v>
                </c:pt>
                <c:pt idx="79">
                  <c:v>9.1075279525271724E-2</c:v>
                </c:pt>
                <c:pt idx="80">
                  <c:v>9.1075279525271724E-2</c:v>
                </c:pt>
                <c:pt idx="81">
                  <c:v>9.1075279525271724E-2</c:v>
                </c:pt>
                <c:pt idx="82">
                  <c:v>9.1075279525271724E-2</c:v>
                </c:pt>
                <c:pt idx="83">
                  <c:v>0.11975573719206711</c:v>
                </c:pt>
                <c:pt idx="84">
                  <c:v>0.16130687390753468</c:v>
                </c:pt>
                <c:pt idx="85">
                  <c:v>0.16130687390753468</c:v>
                </c:pt>
                <c:pt idx="86">
                  <c:v>0.16639082680220371</c:v>
                </c:pt>
                <c:pt idx="87">
                  <c:v>0.16639082680220371</c:v>
                </c:pt>
                <c:pt idx="88">
                  <c:v>0.16624001879455513</c:v>
                </c:pt>
                <c:pt idx="89">
                  <c:v>0.17079574424975155</c:v>
                </c:pt>
                <c:pt idx="90">
                  <c:v>0.17079574424975155</c:v>
                </c:pt>
                <c:pt idx="91">
                  <c:v>0.17079574424975155</c:v>
                </c:pt>
                <c:pt idx="92">
                  <c:v>0.17079574424975155</c:v>
                </c:pt>
                <c:pt idx="93">
                  <c:v>0.17079574424975155</c:v>
                </c:pt>
                <c:pt idx="94">
                  <c:v>0.17079574424975155</c:v>
                </c:pt>
                <c:pt idx="95">
                  <c:v>0.17079574424975155</c:v>
                </c:pt>
                <c:pt idx="96">
                  <c:v>0.16605744214504906</c:v>
                </c:pt>
                <c:pt idx="97">
                  <c:v>0.14488725220529719</c:v>
                </c:pt>
                <c:pt idx="98">
                  <c:v>0.14488725220529719</c:v>
                </c:pt>
                <c:pt idx="99">
                  <c:v>0.14747189874875311</c:v>
                </c:pt>
                <c:pt idx="100">
                  <c:v>0.14747189874875311</c:v>
                </c:pt>
                <c:pt idx="101">
                  <c:v>0.14747189874875311</c:v>
                </c:pt>
                <c:pt idx="102">
                  <c:v>0.15947083008319016</c:v>
                </c:pt>
                <c:pt idx="103">
                  <c:v>0.15947083008319016</c:v>
                </c:pt>
                <c:pt idx="104">
                  <c:v>0.1733758793271748</c:v>
                </c:pt>
                <c:pt idx="105">
                  <c:v>0.14232799646521901</c:v>
                </c:pt>
                <c:pt idx="106">
                  <c:v>0.14232799646521901</c:v>
                </c:pt>
                <c:pt idx="107">
                  <c:v>0.13501386399619536</c:v>
                </c:pt>
                <c:pt idx="108">
                  <c:v>0.15603457558272857</c:v>
                </c:pt>
                <c:pt idx="109">
                  <c:v>0.15311314246278146</c:v>
                </c:pt>
                <c:pt idx="110">
                  <c:v>0.14717317251064721</c:v>
                </c:pt>
                <c:pt idx="111">
                  <c:v>0.14952476284629251</c:v>
                </c:pt>
                <c:pt idx="112">
                  <c:v>0.14952476284629251</c:v>
                </c:pt>
                <c:pt idx="113">
                  <c:v>0.14952476284629251</c:v>
                </c:pt>
                <c:pt idx="114">
                  <c:v>0.21045213440411956</c:v>
                </c:pt>
                <c:pt idx="115">
                  <c:v>0.21311392257565634</c:v>
                </c:pt>
                <c:pt idx="116">
                  <c:v>0.21311392257565634</c:v>
                </c:pt>
                <c:pt idx="117">
                  <c:v>0.21311392257565634</c:v>
                </c:pt>
                <c:pt idx="118">
                  <c:v>0.21311392257565634</c:v>
                </c:pt>
                <c:pt idx="119">
                  <c:v>0.21311392257565634</c:v>
                </c:pt>
                <c:pt idx="120">
                  <c:v>0.21039193290292241</c:v>
                </c:pt>
                <c:pt idx="121">
                  <c:v>0.2136452480216845</c:v>
                </c:pt>
                <c:pt idx="122">
                  <c:v>0.25836499698294235</c:v>
                </c:pt>
                <c:pt idx="123">
                  <c:v>0.24528522566654104</c:v>
                </c:pt>
                <c:pt idx="124">
                  <c:v>0.24643128980551679</c:v>
                </c:pt>
                <c:pt idx="125">
                  <c:v>0.21632043547307878</c:v>
                </c:pt>
                <c:pt idx="126">
                  <c:v>0.21632043547307878</c:v>
                </c:pt>
                <c:pt idx="127">
                  <c:v>0.21632043547307878</c:v>
                </c:pt>
                <c:pt idx="128">
                  <c:v>0.21632043547307878</c:v>
                </c:pt>
                <c:pt idx="129">
                  <c:v>0.20934249631888815</c:v>
                </c:pt>
                <c:pt idx="130">
                  <c:v>0.20934249631888815</c:v>
                </c:pt>
                <c:pt idx="131">
                  <c:v>0.20934249631888815</c:v>
                </c:pt>
                <c:pt idx="132">
                  <c:v>0.2036165911529694</c:v>
                </c:pt>
                <c:pt idx="133">
                  <c:v>0.20361658697191445</c:v>
                </c:pt>
                <c:pt idx="134">
                  <c:v>0.20962196062586386</c:v>
                </c:pt>
                <c:pt idx="135">
                  <c:v>0.16552383432127299</c:v>
                </c:pt>
                <c:pt idx="136">
                  <c:v>0.16027033866878285</c:v>
                </c:pt>
                <c:pt idx="137">
                  <c:v>0.16636130940162763</c:v>
                </c:pt>
                <c:pt idx="138">
                  <c:v>0.16636130632939278</c:v>
                </c:pt>
                <c:pt idx="139">
                  <c:v>0.16621788886336708</c:v>
                </c:pt>
                <c:pt idx="140">
                  <c:v>0.17338397838354869</c:v>
                </c:pt>
                <c:pt idx="141">
                  <c:v>0.17514772102770368</c:v>
                </c:pt>
                <c:pt idx="142">
                  <c:v>0.17363453966894019</c:v>
                </c:pt>
                <c:pt idx="143">
                  <c:v>9.9548144044917436E-2</c:v>
                </c:pt>
                <c:pt idx="144">
                  <c:v>9.8771516779405974E-2</c:v>
                </c:pt>
                <c:pt idx="145">
                  <c:v>9.7191038495537674E-2</c:v>
                </c:pt>
                <c:pt idx="146">
                  <c:v>0.10934280922934823</c:v>
                </c:pt>
                <c:pt idx="147">
                  <c:v>0.13064529732893523</c:v>
                </c:pt>
                <c:pt idx="148">
                  <c:v>0.13900226065897764</c:v>
                </c:pt>
                <c:pt idx="149">
                  <c:v>0.16229463972053482</c:v>
                </c:pt>
                <c:pt idx="150">
                  <c:v>0.16229463972053482</c:v>
                </c:pt>
                <c:pt idx="151">
                  <c:v>0.16229463972053482</c:v>
                </c:pt>
                <c:pt idx="152">
                  <c:v>0.17783300319195927</c:v>
                </c:pt>
                <c:pt idx="153">
                  <c:v>0.17778289162002456</c:v>
                </c:pt>
                <c:pt idx="154">
                  <c:v>0.19146033202170132</c:v>
                </c:pt>
                <c:pt idx="155">
                  <c:v>0.19206711954507238</c:v>
                </c:pt>
                <c:pt idx="156">
                  <c:v>0.2077892616506635</c:v>
                </c:pt>
                <c:pt idx="157">
                  <c:v>0.2404228130227655</c:v>
                </c:pt>
                <c:pt idx="158">
                  <c:v>0.24650046713877555</c:v>
                </c:pt>
                <c:pt idx="159">
                  <c:v>0.24650046799854616</c:v>
                </c:pt>
                <c:pt idx="160">
                  <c:v>0.24623346269831009</c:v>
                </c:pt>
                <c:pt idx="161">
                  <c:v>0.23879401341663559</c:v>
                </c:pt>
                <c:pt idx="162">
                  <c:v>0.23826738607782877</c:v>
                </c:pt>
                <c:pt idx="163">
                  <c:v>0.25002843766635657</c:v>
                </c:pt>
                <c:pt idx="164">
                  <c:v>0.25002843766635657</c:v>
                </c:pt>
                <c:pt idx="165">
                  <c:v>0.25002843766635657</c:v>
                </c:pt>
                <c:pt idx="166">
                  <c:v>0.25002843766635657</c:v>
                </c:pt>
                <c:pt idx="167">
                  <c:v>0.24749603534117015</c:v>
                </c:pt>
                <c:pt idx="168">
                  <c:v>0.23522114816898043</c:v>
                </c:pt>
                <c:pt idx="169">
                  <c:v>0.23180202903462793</c:v>
                </c:pt>
                <c:pt idx="170">
                  <c:v>0.21677190236062338</c:v>
                </c:pt>
                <c:pt idx="171">
                  <c:v>0.21677190236062338</c:v>
                </c:pt>
                <c:pt idx="172">
                  <c:v>0.21820838774023232</c:v>
                </c:pt>
                <c:pt idx="173">
                  <c:v>0.20565654749040038</c:v>
                </c:pt>
                <c:pt idx="174">
                  <c:v>0.20565654749040038</c:v>
                </c:pt>
                <c:pt idx="175">
                  <c:v>0.22516973860558928</c:v>
                </c:pt>
                <c:pt idx="176">
                  <c:v>0.22729376074598945</c:v>
                </c:pt>
                <c:pt idx="177">
                  <c:v>0.21172435971360692</c:v>
                </c:pt>
                <c:pt idx="178">
                  <c:v>0.17007126137814307</c:v>
                </c:pt>
                <c:pt idx="179">
                  <c:v>0.1587842566194386</c:v>
                </c:pt>
                <c:pt idx="180">
                  <c:v>0.16665457991207555</c:v>
                </c:pt>
                <c:pt idx="181">
                  <c:v>0.16665457991207555</c:v>
                </c:pt>
                <c:pt idx="182">
                  <c:v>0.16665457991207555</c:v>
                </c:pt>
                <c:pt idx="183">
                  <c:v>0.16665457991207555</c:v>
                </c:pt>
                <c:pt idx="184">
                  <c:v>0.16854420458868069</c:v>
                </c:pt>
                <c:pt idx="185">
                  <c:v>0.16980646790561449</c:v>
                </c:pt>
                <c:pt idx="186">
                  <c:v>0.17739991999374793</c:v>
                </c:pt>
                <c:pt idx="187">
                  <c:v>0.17739991999374793</c:v>
                </c:pt>
                <c:pt idx="188">
                  <c:v>0.17624090664440117</c:v>
                </c:pt>
                <c:pt idx="189">
                  <c:v>0.17635058886964333</c:v>
                </c:pt>
                <c:pt idx="190">
                  <c:v>0.22630500653535593</c:v>
                </c:pt>
                <c:pt idx="191">
                  <c:v>0.23278285207841903</c:v>
                </c:pt>
                <c:pt idx="192">
                  <c:v>0.23424916432070317</c:v>
                </c:pt>
                <c:pt idx="193">
                  <c:v>0.23472736030089666</c:v>
                </c:pt>
                <c:pt idx="194">
                  <c:v>0.2359355798787206</c:v>
                </c:pt>
                <c:pt idx="195">
                  <c:v>0.23947759080157066</c:v>
                </c:pt>
                <c:pt idx="196">
                  <c:v>0.22441604190573267</c:v>
                </c:pt>
                <c:pt idx="197">
                  <c:v>0.2171881098385568</c:v>
                </c:pt>
                <c:pt idx="198">
                  <c:v>0.21731796657842747</c:v>
                </c:pt>
                <c:pt idx="199">
                  <c:v>0.21881623421163029</c:v>
                </c:pt>
                <c:pt idx="200">
                  <c:v>0.21766124081632374</c:v>
                </c:pt>
                <c:pt idx="201">
                  <c:v>0.21346048918317254</c:v>
                </c:pt>
                <c:pt idx="202">
                  <c:v>0.21338206435139362</c:v>
                </c:pt>
                <c:pt idx="203">
                  <c:v>0.21314149972392277</c:v>
                </c:pt>
                <c:pt idx="204">
                  <c:v>0.2141572152603054</c:v>
                </c:pt>
                <c:pt idx="205">
                  <c:v>0.20168062661536609</c:v>
                </c:pt>
                <c:pt idx="206">
                  <c:v>0.20025207260032327</c:v>
                </c:pt>
                <c:pt idx="207">
                  <c:v>0.19373182759467078</c:v>
                </c:pt>
                <c:pt idx="208">
                  <c:v>0.20059988247484364</c:v>
                </c:pt>
                <c:pt idx="209">
                  <c:v>0.19903207549683144</c:v>
                </c:pt>
                <c:pt idx="210">
                  <c:v>0.19903207865535483</c:v>
                </c:pt>
                <c:pt idx="211">
                  <c:v>0.14348359736627239</c:v>
                </c:pt>
                <c:pt idx="212">
                  <c:v>0.14912708972257632</c:v>
                </c:pt>
                <c:pt idx="213">
                  <c:v>0.15149350594072469</c:v>
                </c:pt>
                <c:pt idx="214">
                  <c:v>0.17518389943880883</c:v>
                </c:pt>
                <c:pt idx="215">
                  <c:v>0.17396280873502551</c:v>
                </c:pt>
                <c:pt idx="216">
                  <c:v>0.19584111873416221</c:v>
                </c:pt>
                <c:pt idx="217">
                  <c:v>0.18071123044924639</c:v>
                </c:pt>
                <c:pt idx="218">
                  <c:v>0.22186454893302104</c:v>
                </c:pt>
                <c:pt idx="219">
                  <c:v>0.2202173812723873</c:v>
                </c:pt>
                <c:pt idx="220">
                  <c:v>0.21926318372398879</c:v>
                </c:pt>
                <c:pt idx="221">
                  <c:v>0.21999951360378128</c:v>
                </c:pt>
                <c:pt idx="222">
                  <c:v>0.22166071759181119</c:v>
                </c:pt>
                <c:pt idx="223">
                  <c:v>0.23983691789421427</c:v>
                </c:pt>
                <c:pt idx="224">
                  <c:v>0.23993193303563157</c:v>
                </c:pt>
                <c:pt idx="225">
                  <c:v>0.24513309037025224</c:v>
                </c:pt>
                <c:pt idx="226">
                  <c:v>0.24716475654822306</c:v>
                </c:pt>
                <c:pt idx="227">
                  <c:v>0.25304292984860599</c:v>
                </c:pt>
                <c:pt idx="228">
                  <c:v>0.25365439866234057</c:v>
                </c:pt>
                <c:pt idx="229">
                  <c:v>0.25044860888028198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E-49B3-AB11-BAB1F3019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318143"/>
        <c:axId val="1"/>
      </c:lineChart>
      <c:dateAx>
        <c:axId val="201131814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3181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May 1999 Monthly Vols</a:t>
            </a:r>
          </a:p>
        </c:rich>
      </c:tx>
      <c:layout>
        <c:manualLayout>
          <c:xMode val="edge"/>
          <c:yMode val="edge"/>
          <c:x val="0.32031059068059076"/>
          <c:y val="1.52910050737316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1861490546939"/>
          <c:y val="0.13456084464883886"/>
          <c:w val="0.77897129564575585"/>
          <c:h val="0.35780951872532152"/>
        </c:manualLayout>
      </c:layout>
      <c:lineChart>
        <c:grouping val="standard"/>
        <c:varyColors val="0"/>
        <c:ser>
          <c:idx val="0"/>
          <c:order val="0"/>
          <c:tx>
            <c:v>May 1999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data'!$A$96:$A$325</c:f>
              <c:numCache>
                <c:formatCode>m/d/yyyy</c:formatCode>
                <c:ptCount val="230"/>
                <c:pt idx="0">
                  <c:v>35948</c:v>
                </c:pt>
                <c:pt idx="1">
                  <c:v>35949</c:v>
                </c:pt>
                <c:pt idx="2">
                  <c:v>35950</c:v>
                </c:pt>
                <c:pt idx="3">
                  <c:v>35951</c:v>
                </c:pt>
                <c:pt idx="4">
                  <c:v>35954</c:v>
                </c:pt>
                <c:pt idx="5">
                  <c:v>35955</c:v>
                </c:pt>
                <c:pt idx="6">
                  <c:v>35956</c:v>
                </c:pt>
                <c:pt idx="7">
                  <c:v>35957</c:v>
                </c:pt>
                <c:pt idx="8">
                  <c:v>35958</c:v>
                </c:pt>
                <c:pt idx="9">
                  <c:v>35961</c:v>
                </c:pt>
                <c:pt idx="10">
                  <c:v>35962</c:v>
                </c:pt>
                <c:pt idx="11">
                  <c:v>35963</c:v>
                </c:pt>
                <c:pt idx="12">
                  <c:v>35964</c:v>
                </c:pt>
                <c:pt idx="13">
                  <c:v>35965</c:v>
                </c:pt>
                <c:pt idx="14">
                  <c:v>35968</c:v>
                </c:pt>
                <c:pt idx="15">
                  <c:v>35969</c:v>
                </c:pt>
                <c:pt idx="16">
                  <c:v>35970</c:v>
                </c:pt>
                <c:pt idx="17">
                  <c:v>35971</c:v>
                </c:pt>
                <c:pt idx="18">
                  <c:v>35972</c:v>
                </c:pt>
                <c:pt idx="19">
                  <c:v>35975</c:v>
                </c:pt>
                <c:pt idx="20">
                  <c:v>35976</c:v>
                </c:pt>
                <c:pt idx="21">
                  <c:v>35977</c:v>
                </c:pt>
                <c:pt idx="22">
                  <c:v>35978</c:v>
                </c:pt>
                <c:pt idx="23">
                  <c:v>35982</c:v>
                </c:pt>
                <c:pt idx="24">
                  <c:v>35983</c:v>
                </c:pt>
                <c:pt idx="25">
                  <c:v>35984</c:v>
                </c:pt>
                <c:pt idx="26">
                  <c:v>35985</c:v>
                </c:pt>
                <c:pt idx="27">
                  <c:v>35986</c:v>
                </c:pt>
                <c:pt idx="28">
                  <c:v>35989</c:v>
                </c:pt>
                <c:pt idx="29">
                  <c:v>35990</c:v>
                </c:pt>
                <c:pt idx="30">
                  <c:v>35991</c:v>
                </c:pt>
                <c:pt idx="31">
                  <c:v>35992</c:v>
                </c:pt>
                <c:pt idx="32">
                  <c:v>35993</c:v>
                </c:pt>
                <c:pt idx="33">
                  <c:v>35996</c:v>
                </c:pt>
                <c:pt idx="34">
                  <c:v>35997</c:v>
                </c:pt>
                <c:pt idx="35">
                  <c:v>35998</c:v>
                </c:pt>
                <c:pt idx="36">
                  <c:v>35999</c:v>
                </c:pt>
                <c:pt idx="37">
                  <c:v>36000</c:v>
                </c:pt>
                <c:pt idx="38">
                  <c:v>36003</c:v>
                </c:pt>
                <c:pt idx="39">
                  <c:v>36004</c:v>
                </c:pt>
                <c:pt idx="40">
                  <c:v>36005</c:v>
                </c:pt>
                <c:pt idx="41">
                  <c:v>36006</c:v>
                </c:pt>
                <c:pt idx="42">
                  <c:v>36007</c:v>
                </c:pt>
                <c:pt idx="43">
                  <c:v>36010</c:v>
                </c:pt>
                <c:pt idx="44">
                  <c:v>36011</c:v>
                </c:pt>
                <c:pt idx="45">
                  <c:v>36012</c:v>
                </c:pt>
                <c:pt idx="46">
                  <c:v>36013</c:v>
                </c:pt>
                <c:pt idx="47">
                  <c:v>36014</c:v>
                </c:pt>
                <c:pt idx="48">
                  <c:v>36017</c:v>
                </c:pt>
                <c:pt idx="49">
                  <c:v>36018</c:v>
                </c:pt>
                <c:pt idx="50">
                  <c:v>36019</c:v>
                </c:pt>
                <c:pt idx="51">
                  <c:v>36020</c:v>
                </c:pt>
                <c:pt idx="52">
                  <c:v>36021</c:v>
                </c:pt>
                <c:pt idx="53">
                  <c:v>36024</c:v>
                </c:pt>
                <c:pt idx="54">
                  <c:v>36025</c:v>
                </c:pt>
                <c:pt idx="55">
                  <c:v>36026</c:v>
                </c:pt>
                <c:pt idx="56">
                  <c:v>36027</c:v>
                </c:pt>
                <c:pt idx="57">
                  <c:v>36028</c:v>
                </c:pt>
                <c:pt idx="58">
                  <c:v>36031</c:v>
                </c:pt>
                <c:pt idx="59">
                  <c:v>36032</c:v>
                </c:pt>
                <c:pt idx="60">
                  <c:v>36033</c:v>
                </c:pt>
                <c:pt idx="61">
                  <c:v>36034</c:v>
                </c:pt>
                <c:pt idx="62">
                  <c:v>36035</c:v>
                </c:pt>
                <c:pt idx="63">
                  <c:v>36038</c:v>
                </c:pt>
                <c:pt idx="64">
                  <c:v>36039</c:v>
                </c:pt>
                <c:pt idx="65">
                  <c:v>36040</c:v>
                </c:pt>
                <c:pt idx="66">
                  <c:v>36041</c:v>
                </c:pt>
                <c:pt idx="67">
                  <c:v>36042</c:v>
                </c:pt>
                <c:pt idx="68">
                  <c:v>36046</c:v>
                </c:pt>
                <c:pt idx="69">
                  <c:v>36047</c:v>
                </c:pt>
                <c:pt idx="70">
                  <c:v>36048</c:v>
                </c:pt>
                <c:pt idx="71">
                  <c:v>36049</c:v>
                </c:pt>
                <c:pt idx="72">
                  <c:v>36052</c:v>
                </c:pt>
                <c:pt idx="73">
                  <c:v>36053</c:v>
                </c:pt>
                <c:pt idx="74">
                  <c:v>36054</c:v>
                </c:pt>
                <c:pt idx="75">
                  <c:v>36055</c:v>
                </c:pt>
                <c:pt idx="76">
                  <c:v>36056</c:v>
                </c:pt>
                <c:pt idx="77">
                  <c:v>36059</c:v>
                </c:pt>
                <c:pt idx="78">
                  <c:v>36060</c:v>
                </c:pt>
                <c:pt idx="79">
                  <c:v>36061</c:v>
                </c:pt>
                <c:pt idx="80">
                  <c:v>36062</c:v>
                </c:pt>
                <c:pt idx="81">
                  <c:v>36063</c:v>
                </c:pt>
                <c:pt idx="82">
                  <c:v>36066</c:v>
                </c:pt>
                <c:pt idx="83">
                  <c:v>36067</c:v>
                </c:pt>
                <c:pt idx="84">
                  <c:v>36068</c:v>
                </c:pt>
                <c:pt idx="85">
                  <c:v>36069</c:v>
                </c:pt>
                <c:pt idx="86">
                  <c:v>36070</c:v>
                </c:pt>
                <c:pt idx="87">
                  <c:v>36073</c:v>
                </c:pt>
                <c:pt idx="88">
                  <c:v>36074</c:v>
                </c:pt>
                <c:pt idx="89">
                  <c:v>36075</c:v>
                </c:pt>
                <c:pt idx="90">
                  <c:v>36076</c:v>
                </c:pt>
                <c:pt idx="91">
                  <c:v>36077</c:v>
                </c:pt>
                <c:pt idx="92">
                  <c:v>36080</c:v>
                </c:pt>
                <c:pt idx="93">
                  <c:v>36081</c:v>
                </c:pt>
                <c:pt idx="94">
                  <c:v>36082</c:v>
                </c:pt>
                <c:pt idx="95">
                  <c:v>36083</c:v>
                </c:pt>
                <c:pt idx="96">
                  <c:v>36084</c:v>
                </c:pt>
                <c:pt idx="97">
                  <c:v>36087</c:v>
                </c:pt>
                <c:pt idx="98">
                  <c:v>36088</c:v>
                </c:pt>
                <c:pt idx="99">
                  <c:v>36089</c:v>
                </c:pt>
                <c:pt idx="100">
                  <c:v>36090</c:v>
                </c:pt>
                <c:pt idx="101">
                  <c:v>36091</c:v>
                </c:pt>
                <c:pt idx="102">
                  <c:v>36094</c:v>
                </c:pt>
                <c:pt idx="103">
                  <c:v>36095</c:v>
                </c:pt>
                <c:pt idx="104">
                  <c:v>36096</c:v>
                </c:pt>
                <c:pt idx="105">
                  <c:v>36097</c:v>
                </c:pt>
                <c:pt idx="106">
                  <c:v>36098</c:v>
                </c:pt>
                <c:pt idx="107">
                  <c:v>36101</c:v>
                </c:pt>
                <c:pt idx="108">
                  <c:v>36102</c:v>
                </c:pt>
                <c:pt idx="109">
                  <c:v>36103</c:v>
                </c:pt>
                <c:pt idx="110">
                  <c:v>36104</c:v>
                </c:pt>
                <c:pt idx="111">
                  <c:v>36105</c:v>
                </c:pt>
                <c:pt idx="112">
                  <c:v>36108</c:v>
                </c:pt>
                <c:pt idx="113">
                  <c:v>36109</c:v>
                </c:pt>
                <c:pt idx="114">
                  <c:v>36110</c:v>
                </c:pt>
                <c:pt idx="115">
                  <c:v>36111</c:v>
                </c:pt>
                <c:pt idx="116">
                  <c:v>36112</c:v>
                </c:pt>
                <c:pt idx="117">
                  <c:v>36115</c:v>
                </c:pt>
                <c:pt idx="118">
                  <c:v>36116</c:v>
                </c:pt>
                <c:pt idx="119">
                  <c:v>36117</c:v>
                </c:pt>
                <c:pt idx="120">
                  <c:v>36118</c:v>
                </c:pt>
                <c:pt idx="121">
                  <c:v>36119</c:v>
                </c:pt>
                <c:pt idx="122">
                  <c:v>36122</c:v>
                </c:pt>
                <c:pt idx="123">
                  <c:v>36123</c:v>
                </c:pt>
                <c:pt idx="124">
                  <c:v>36124</c:v>
                </c:pt>
                <c:pt idx="125">
                  <c:v>36129</c:v>
                </c:pt>
                <c:pt idx="126">
                  <c:v>36130</c:v>
                </c:pt>
                <c:pt idx="127">
                  <c:v>36131</c:v>
                </c:pt>
                <c:pt idx="128">
                  <c:v>36132</c:v>
                </c:pt>
                <c:pt idx="129">
                  <c:v>36133</c:v>
                </c:pt>
                <c:pt idx="130">
                  <c:v>36136</c:v>
                </c:pt>
                <c:pt idx="131">
                  <c:v>36137</c:v>
                </c:pt>
                <c:pt idx="132">
                  <c:v>36138</c:v>
                </c:pt>
                <c:pt idx="133">
                  <c:v>36139</c:v>
                </c:pt>
                <c:pt idx="134">
                  <c:v>36140</c:v>
                </c:pt>
                <c:pt idx="135">
                  <c:v>36143</c:v>
                </c:pt>
                <c:pt idx="136">
                  <c:v>36144</c:v>
                </c:pt>
                <c:pt idx="137">
                  <c:v>36145</c:v>
                </c:pt>
                <c:pt idx="138">
                  <c:v>36146</c:v>
                </c:pt>
                <c:pt idx="139">
                  <c:v>36147</c:v>
                </c:pt>
                <c:pt idx="140">
                  <c:v>36150</c:v>
                </c:pt>
                <c:pt idx="141">
                  <c:v>36151</c:v>
                </c:pt>
                <c:pt idx="142">
                  <c:v>36152</c:v>
                </c:pt>
                <c:pt idx="143">
                  <c:v>36153</c:v>
                </c:pt>
                <c:pt idx="144">
                  <c:v>36157</c:v>
                </c:pt>
                <c:pt idx="145">
                  <c:v>36158</c:v>
                </c:pt>
                <c:pt idx="146">
                  <c:v>36159</c:v>
                </c:pt>
                <c:pt idx="147">
                  <c:v>36160</c:v>
                </c:pt>
                <c:pt idx="148">
                  <c:v>36164</c:v>
                </c:pt>
                <c:pt idx="149">
                  <c:v>36165</c:v>
                </c:pt>
                <c:pt idx="150">
                  <c:v>36166</c:v>
                </c:pt>
                <c:pt idx="151">
                  <c:v>36167</c:v>
                </c:pt>
                <c:pt idx="152">
                  <c:v>36168</c:v>
                </c:pt>
                <c:pt idx="153">
                  <c:v>36171</c:v>
                </c:pt>
                <c:pt idx="154">
                  <c:v>36172</c:v>
                </c:pt>
                <c:pt idx="155">
                  <c:v>36173</c:v>
                </c:pt>
                <c:pt idx="156">
                  <c:v>36174</c:v>
                </c:pt>
                <c:pt idx="157">
                  <c:v>36175</c:v>
                </c:pt>
                <c:pt idx="158">
                  <c:v>36178</c:v>
                </c:pt>
                <c:pt idx="159">
                  <c:v>36179</c:v>
                </c:pt>
                <c:pt idx="160">
                  <c:v>36180</c:v>
                </c:pt>
                <c:pt idx="161">
                  <c:v>36181</c:v>
                </c:pt>
                <c:pt idx="162">
                  <c:v>36182</c:v>
                </c:pt>
                <c:pt idx="163">
                  <c:v>36185</c:v>
                </c:pt>
                <c:pt idx="164">
                  <c:v>36186</c:v>
                </c:pt>
                <c:pt idx="165">
                  <c:v>36187</c:v>
                </c:pt>
                <c:pt idx="166">
                  <c:v>36188</c:v>
                </c:pt>
                <c:pt idx="167">
                  <c:v>36189</c:v>
                </c:pt>
                <c:pt idx="168">
                  <c:v>36192</c:v>
                </c:pt>
                <c:pt idx="169">
                  <c:v>36193</c:v>
                </c:pt>
                <c:pt idx="170">
                  <c:v>36194</c:v>
                </c:pt>
                <c:pt idx="171">
                  <c:v>36195</c:v>
                </c:pt>
                <c:pt idx="172">
                  <c:v>36196</c:v>
                </c:pt>
                <c:pt idx="173">
                  <c:v>36199</c:v>
                </c:pt>
                <c:pt idx="174">
                  <c:v>36200</c:v>
                </c:pt>
                <c:pt idx="175">
                  <c:v>36201</c:v>
                </c:pt>
                <c:pt idx="176">
                  <c:v>36202</c:v>
                </c:pt>
                <c:pt idx="177">
                  <c:v>36203</c:v>
                </c:pt>
                <c:pt idx="178">
                  <c:v>36207</c:v>
                </c:pt>
                <c:pt idx="179">
                  <c:v>36208</c:v>
                </c:pt>
                <c:pt idx="180">
                  <c:v>36209</c:v>
                </c:pt>
                <c:pt idx="181">
                  <c:v>36210</c:v>
                </c:pt>
                <c:pt idx="182">
                  <c:v>36213</c:v>
                </c:pt>
                <c:pt idx="183">
                  <c:v>36214</c:v>
                </c:pt>
                <c:pt idx="184">
                  <c:v>36215</c:v>
                </c:pt>
                <c:pt idx="185">
                  <c:v>36216</c:v>
                </c:pt>
                <c:pt idx="186">
                  <c:v>36217</c:v>
                </c:pt>
                <c:pt idx="187">
                  <c:v>36220</c:v>
                </c:pt>
                <c:pt idx="188">
                  <c:v>36221</c:v>
                </c:pt>
                <c:pt idx="189">
                  <c:v>36222</c:v>
                </c:pt>
                <c:pt idx="190">
                  <c:v>36223</c:v>
                </c:pt>
                <c:pt idx="191">
                  <c:v>36224</c:v>
                </c:pt>
                <c:pt idx="192">
                  <c:v>36227</c:v>
                </c:pt>
                <c:pt idx="193">
                  <c:v>36228</c:v>
                </c:pt>
                <c:pt idx="194">
                  <c:v>36229</c:v>
                </c:pt>
                <c:pt idx="195">
                  <c:v>36230</c:v>
                </c:pt>
                <c:pt idx="196">
                  <c:v>36231</c:v>
                </c:pt>
                <c:pt idx="197">
                  <c:v>36234</c:v>
                </c:pt>
                <c:pt idx="198">
                  <c:v>36235</c:v>
                </c:pt>
                <c:pt idx="199">
                  <c:v>36236</c:v>
                </c:pt>
                <c:pt idx="200">
                  <c:v>36237</c:v>
                </c:pt>
                <c:pt idx="201">
                  <c:v>36238</c:v>
                </c:pt>
                <c:pt idx="202">
                  <c:v>36241</c:v>
                </c:pt>
                <c:pt idx="203">
                  <c:v>36242</c:v>
                </c:pt>
                <c:pt idx="204">
                  <c:v>36243</c:v>
                </c:pt>
                <c:pt idx="205">
                  <c:v>36244</c:v>
                </c:pt>
                <c:pt idx="206">
                  <c:v>36245</c:v>
                </c:pt>
                <c:pt idx="207">
                  <c:v>36248</c:v>
                </c:pt>
                <c:pt idx="208">
                  <c:v>36249</c:v>
                </c:pt>
                <c:pt idx="209">
                  <c:v>36250</c:v>
                </c:pt>
                <c:pt idx="210">
                  <c:v>36251</c:v>
                </c:pt>
                <c:pt idx="211">
                  <c:v>36255</c:v>
                </c:pt>
                <c:pt idx="212">
                  <c:v>36256</c:v>
                </c:pt>
                <c:pt idx="213">
                  <c:v>36257</c:v>
                </c:pt>
                <c:pt idx="214">
                  <c:v>36258</c:v>
                </c:pt>
                <c:pt idx="215">
                  <c:v>36259</c:v>
                </c:pt>
                <c:pt idx="216">
                  <c:v>36262</c:v>
                </c:pt>
                <c:pt idx="217">
                  <c:v>36263</c:v>
                </c:pt>
                <c:pt idx="218">
                  <c:v>36264</c:v>
                </c:pt>
                <c:pt idx="219">
                  <c:v>36265</c:v>
                </c:pt>
                <c:pt idx="220">
                  <c:v>36266</c:v>
                </c:pt>
                <c:pt idx="221">
                  <c:v>36269</c:v>
                </c:pt>
                <c:pt idx="222">
                  <c:v>36270</c:v>
                </c:pt>
                <c:pt idx="223">
                  <c:v>36271</c:v>
                </c:pt>
                <c:pt idx="224">
                  <c:v>36272</c:v>
                </c:pt>
                <c:pt idx="225">
                  <c:v>36273</c:v>
                </c:pt>
                <c:pt idx="226">
                  <c:v>36276</c:v>
                </c:pt>
                <c:pt idx="227">
                  <c:v>36277</c:v>
                </c:pt>
                <c:pt idx="228">
                  <c:v>36278</c:v>
                </c:pt>
                <c:pt idx="229">
                  <c:v>36279</c:v>
                </c:pt>
              </c:numCache>
            </c:numRef>
          </c:cat>
          <c:val>
            <c:numRef>
              <c:f>'vol data'!$M$96:$M$325</c:f>
              <c:numCache>
                <c:formatCode>0%</c:formatCode>
                <c:ptCount val="230"/>
                <c:pt idx="0">
                  <c:v>0.35064849245920454</c:v>
                </c:pt>
                <c:pt idx="1">
                  <c:v>0.35064849245920454</c:v>
                </c:pt>
                <c:pt idx="2">
                  <c:v>0.35064849245920454</c:v>
                </c:pt>
                <c:pt idx="3">
                  <c:v>0.35064849245920454</c:v>
                </c:pt>
                <c:pt idx="4">
                  <c:v>0.35064849245920454</c:v>
                </c:pt>
                <c:pt idx="5">
                  <c:v>0.35064849245920454</c:v>
                </c:pt>
                <c:pt idx="6">
                  <c:v>0.35064849245920454</c:v>
                </c:pt>
                <c:pt idx="7">
                  <c:v>0.35064849245920454</c:v>
                </c:pt>
                <c:pt idx="8">
                  <c:v>0.35064849245920454</c:v>
                </c:pt>
                <c:pt idx="9">
                  <c:v>0.35836091959234068</c:v>
                </c:pt>
                <c:pt idx="10">
                  <c:v>0.35825136142716013</c:v>
                </c:pt>
                <c:pt idx="11">
                  <c:v>0.36216531372188043</c:v>
                </c:pt>
                <c:pt idx="12">
                  <c:v>0.36216531372188043</c:v>
                </c:pt>
                <c:pt idx="13">
                  <c:v>0.36548446559084052</c:v>
                </c:pt>
                <c:pt idx="14">
                  <c:v>0.36548446559084052</c:v>
                </c:pt>
                <c:pt idx="15">
                  <c:v>0.36548446559084052</c:v>
                </c:pt>
                <c:pt idx="16">
                  <c:v>0.36548446559084052</c:v>
                </c:pt>
                <c:pt idx="17">
                  <c:v>0.20975262502223344</c:v>
                </c:pt>
                <c:pt idx="18">
                  <c:v>0.17889782019238692</c:v>
                </c:pt>
                <c:pt idx="19">
                  <c:v>0.13996189127983652</c:v>
                </c:pt>
                <c:pt idx="20">
                  <c:v>0.12669343652396722</c:v>
                </c:pt>
                <c:pt idx="21">
                  <c:v>0.12669343652396722</c:v>
                </c:pt>
                <c:pt idx="22">
                  <c:v>0.12669343652396722</c:v>
                </c:pt>
                <c:pt idx="23">
                  <c:v>0.13084738937943607</c:v>
                </c:pt>
                <c:pt idx="24">
                  <c:v>0.13084738937943607</c:v>
                </c:pt>
                <c:pt idx="25">
                  <c:v>0.17333624500164607</c:v>
                </c:pt>
                <c:pt idx="26">
                  <c:v>0.17333624500164607</c:v>
                </c:pt>
                <c:pt idx="27">
                  <c:v>0.17333624500164607</c:v>
                </c:pt>
                <c:pt idx="28">
                  <c:v>0.17333624500164607</c:v>
                </c:pt>
                <c:pt idx="29">
                  <c:v>0.18765495654396244</c:v>
                </c:pt>
                <c:pt idx="30">
                  <c:v>0.17333624500164607</c:v>
                </c:pt>
                <c:pt idx="31">
                  <c:v>0.16914374092307299</c:v>
                </c:pt>
                <c:pt idx="32">
                  <c:v>0.16524009216612862</c:v>
                </c:pt>
                <c:pt idx="33">
                  <c:v>0.16524009216612862</c:v>
                </c:pt>
                <c:pt idx="34">
                  <c:v>0.15062628832830449</c:v>
                </c:pt>
                <c:pt idx="35">
                  <c:v>0.15062628832830449</c:v>
                </c:pt>
                <c:pt idx="36">
                  <c:v>0.15062628832830449</c:v>
                </c:pt>
                <c:pt idx="37">
                  <c:v>0.15062628832830449</c:v>
                </c:pt>
                <c:pt idx="38">
                  <c:v>0.14720336442337298</c:v>
                </c:pt>
                <c:pt idx="39">
                  <c:v>0.14720336442337298</c:v>
                </c:pt>
                <c:pt idx="40">
                  <c:v>0.14720336442337298</c:v>
                </c:pt>
                <c:pt idx="41">
                  <c:v>0.14316208943020836</c:v>
                </c:pt>
                <c:pt idx="42">
                  <c:v>0.14316208943020836</c:v>
                </c:pt>
                <c:pt idx="43">
                  <c:v>0.14316208943020836</c:v>
                </c:pt>
                <c:pt idx="44">
                  <c:v>0.13843105091439536</c:v>
                </c:pt>
                <c:pt idx="45">
                  <c:v>0.13843105091439536</c:v>
                </c:pt>
                <c:pt idx="46">
                  <c:v>0.13843105091439536</c:v>
                </c:pt>
                <c:pt idx="47">
                  <c:v>0.13843105091439536</c:v>
                </c:pt>
                <c:pt idx="48">
                  <c:v>0.13843105091439536</c:v>
                </c:pt>
                <c:pt idx="49">
                  <c:v>0.15533643036629294</c:v>
                </c:pt>
                <c:pt idx="50">
                  <c:v>0.13655794452267314</c:v>
                </c:pt>
                <c:pt idx="51">
                  <c:v>0.14872790684932088</c:v>
                </c:pt>
                <c:pt idx="52">
                  <c:v>0.14872790684932088</c:v>
                </c:pt>
                <c:pt idx="53">
                  <c:v>0.14872790684932088</c:v>
                </c:pt>
                <c:pt idx="54">
                  <c:v>0.1552928253129385</c:v>
                </c:pt>
                <c:pt idx="55">
                  <c:v>0.16842615111907036</c:v>
                </c:pt>
                <c:pt idx="56">
                  <c:v>0.16842615111907036</c:v>
                </c:pt>
                <c:pt idx="57">
                  <c:v>0.16842615111907036</c:v>
                </c:pt>
                <c:pt idx="58">
                  <c:v>0.16842615111907036</c:v>
                </c:pt>
                <c:pt idx="59">
                  <c:v>0.16842615111907036</c:v>
                </c:pt>
                <c:pt idx="60">
                  <c:v>0.16842615111907036</c:v>
                </c:pt>
                <c:pt idx="61">
                  <c:v>0.16842615111907036</c:v>
                </c:pt>
                <c:pt idx="62">
                  <c:v>0.17862420188912509</c:v>
                </c:pt>
                <c:pt idx="63">
                  <c:v>0.23441135577104666</c:v>
                </c:pt>
                <c:pt idx="64">
                  <c:v>0.23441135577104666</c:v>
                </c:pt>
                <c:pt idx="65">
                  <c:v>0.28848726615345316</c:v>
                </c:pt>
                <c:pt idx="66">
                  <c:v>0.28848726615345316</c:v>
                </c:pt>
                <c:pt idx="67">
                  <c:v>0.27694729565112247</c:v>
                </c:pt>
                <c:pt idx="68">
                  <c:v>0.28779199107479203</c:v>
                </c:pt>
                <c:pt idx="69">
                  <c:v>0.28779199107479203</c:v>
                </c:pt>
                <c:pt idx="70">
                  <c:v>0.28032614733750788</c:v>
                </c:pt>
                <c:pt idx="71">
                  <c:v>0.27859261472477065</c:v>
                </c:pt>
                <c:pt idx="72">
                  <c:v>0.27005153094033119</c:v>
                </c:pt>
                <c:pt idx="73">
                  <c:v>0.27827955671947485</c:v>
                </c:pt>
                <c:pt idx="74">
                  <c:v>0.28520705435920052</c:v>
                </c:pt>
                <c:pt idx="75">
                  <c:v>0.28216178258425967</c:v>
                </c:pt>
                <c:pt idx="76">
                  <c:v>0.28331564342025267</c:v>
                </c:pt>
                <c:pt idx="77">
                  <c:v>0.28331564342025267</c:v>
                </c:pt>
                <c:pt idx="78">
                  <c:v>0.28322529390482332</c:v>
                </c:pt>
                <c:pt idx="79">
                  <c:v>0.28322529390482332</c:v>
                </c:pt>
                <c:pt idx="80">
                  <c:v>0.28322529390482332</c:v>
                </c:pt>
                <c:pt idx="81">
                  <c:v>0.36141015122612785</c:v>
                </c:pt>
                <c:pt idx="82">
                  <c:v>0.36141015122612785</c:v>
                </c:pt>
                <c:pt idx="83">
                  <c:v>0.36976781405864251</c:v>
                </c:pt>
                <c:pt idx="84">
                  <c:v>0.32564488708229788</c:v>
                </c:pt>
                <c:pt idx="85">
                  <c:v>0.32564488708229788</c:v>
                </c:pt>
                <c:pt idx="86">
                  <c:v>0.29439265635846829</c:v>
                </c:pt>
                <c:pt idx="87">
                  <c:v>0.29439265635846829</c:v>
                </c:pt>
                <c:pt idx="88">
                  <c:v>0.29173356337021561</c:v>
                </c:pt>
                <c:pt idx="89">
                  <c:v>0.27521977248230406</c:v>
                </c:pt>
                <c:pt idx="90">
                  <c:v>0.39367611698812505</c:v>
                </c:pt>
                <c:pt idx="91">
                  <c:v>0.41974680154707494</c:v>
                </c:pt>
                <c:pt idx="92">
                  <c:v>0.41974680154707494</c:v>
                </c:pt>
                <c:pt idx="93">
                  <c:v>0.46557481684941332</c:v>
                </c:pt>
                <c:pt idx="94">
                  <c:v>0.46485587019720098</c:v>
                </c:pt>
                <c:pt idx="95">
                  <c:v>0.46501387864352878</c:v>
                </c:pt>
                <c:pt idx="96">
                  <c:v>0.46501387864352878</c:v>
                </c:pt>
                <c:pt idx="97">
                  <c:v>0.46103246069521819</c:v>
                </c:pt>
                <c:pt idx="98">
                  <c:v>0.46074472376847891</c:v>
                </c:pt>
                <c:pt idx="99">
                  <c:v>0.46670366872928082</c:v>
                </c:pt>
                <c:pt idx="100">
                  <c:v>0.50407806102084185</c:v>
                </c:pt>
                <c:pt idx="101">
                  <c:v>0.52167646838881476</c:v>
                </c:pt>
                <c:pt idx="102">
                  <c:v>0.46701146193603477</c:v>
                </c:pt>
                <c:pt idx="103">
                  <c:v>0.46691887460559534</c:v>
                </c:pt>
                <c:pt idx="104">
                  <c:v>0.45342253326917792</c:v>
                </c:pt>
                <c:pt idx="105">
                  <c:v>0.45342253326917792</c:v>
                </c:pt>
                <c:pt idx="106">
                  <c:v>0.45342253326917792</c:v>
                </c:pt>
                <c:pt idx="107">
                  <c:v>0.45342253326917792</c:v>
                </c:pt>
                <c:pt idx="108">
                  <c:v>0.45342253326917792</c:v>
                </c:pt>
                <c:pt idx="109">
                  <c:v>0.45271040801877521</c:v>
                </c:pt>
                <c:pt idx="110">
                  <c:v>0.44922738570132181</c:v>
                </c:pt>
                <c:pt idx="111">
                  <c:v>0.30210883403685745</c:v>
                </c:pt>
                <c:pt idx="112">
                  <c:v>0.28884332020721459</c:v>
                </c:pt>
                <c:pt idx="113">
                  <c:v>0.32615583407486731</c:v>
                </c:pt>
                <c:pt idx="114">
                  <c:v>0.33759720802205806</c:v>
                </c:pt>
                <c:pt idx="115">
                  <c:v>0.33718134578722159</c:v>
                </c:pt>
                <c:pt idx="116">
                  <c:v>0.33893427363541123</c:v>
                </c:pt>
                <c:pt idx="117">
                  <c:v>0.3442174100667747</c:v>
                </c:pt>
                <c:pt idx="118">
                  <c:v>0.3442174100667747</c:v>
                </c:pt>
                <c:pt idx="119">
                  <c:v>0.42004091132038679</c:v>
                </c:pt>
                <c:pt idx="120">
                  <c:v>0.40336669893400162</c:v>
                </c:pt>
                <c:pt idx="121">
                  <c:v>0.38199411963403884</c:v>
                </c:pt>
                <c:pt idx="122">
                  <c:v>0.36764519199181783</c:v>
                </c:pt>
                <c:pt idx="123">
                  <c:v>0.36763074103851057</c:v>
                </c:pt>
                <c:pt idx="124">
                  <c:v>0.36729063279914814</c:v>
                </c:pt>
                <c:pt idx="125">
                  <c:v>0.38366993180984998</c:v>
                </c:pt>
                <c:pt idx="126">
                  <c:v>0.39873449592339705</c:v>
                </c:pt>
                <c:pt idx="127">
                  <c:v>0.40598296150395791</c:v>
                </c:pt>
                <c:pt idx="128">
                  <c:v>0.41247060973130212</c:v>
                </c:pt>
                <c:pt idx="129">
                  <c:v>0.41247060973130212</c:v>
                </c:pt>
                <c:pt idx="130">
                  <c:v>0.41342117331282707</c:v>
                </c:pt>
                <c:pt idx="131">
                  <c:v>0.41832906820652382</c:v>
                </c:pt>
                <c:pt idx="132">
                  <c:v>0.41894739951192056</c:v>
                </c:pt>
                <c:pt idx="133">
                  <c:v>0.45353137612145522</c:v>
                </c:pt>
                <c:pt idx="134">
                  <c:v>0.42070346693627031</c:v>
                </c:pt>
                <c:pt idx="135">
                  <c:v>0.39312630365448953</c:v>
                </c:pt>
                <c:pt idx="136">
                  <c:v>0.45994424441660975</c:v>
                </c:pt>
                <c:pt idx="137">
                  <c:v>0.46426506785287708</c:v>
                </c:pt>
                <c:pt idx="138">
                  <c:v>0.47248314569514027</c:v>
                </c:pt>
                <c:pt idx="139">
                  <c:v>0.47248314569514027</c:v>
                </c:pt>
                <c:pt idx="140">
                  <c:v>0.41443468235721426</c:v>
                </c:pt>
                <c:pt idx="141">
                  <c:v>0.41437559621749953</c:v>
                </c:pt>
                <c:pt idx="142">
                  <c:v>0.41060663103816974</c:v>
                </c:pt>
                <c:pt idx="143">
                  <c:v>0.41060663103816974</c:v>
                </c:pt>
                <c:pt idx="144">
                  <c:v>0.41060663103816974</c:v>
                </c:pt>
                <c:pt idx="145">
                  <c:v>0.41060663103816974</c:v>
                </c:pt>
                <c:pt idx="146">
                  <c:v>0.3961877566799975</c:v>
                </c:pt>
                <c:pt idx="147">
                  <c:v>0.37924004456445104</c:v>
                </c:pt>
                <c:pt idx="148">
                  <c:v>0.37383340886699001</c:v>
                </c:pt>
                <c:pt idx="149">
                  <c:v>0.36980198461480301</c:v>
                </c:pt>
                <c:pt idx="150">
                  <c:v>0.3714080087849348</c:v>
                </c:pt>
                <c:pt idx="151">
                  <c:v>0.3801445403550669</c:v>
                </c:pt>
                <c:pt idx="152">
                  <c:v>0.37219519084247932</c:v>
                </c:pt>
                <c:pt idx="153">
                  <c:v>0.37900974199111176</c:v>
                </c:pt>
                <c:pt idx="154">
                  <c:v>0.33026081017472003</c:v>
                </c:pt>
                <c:pt idx="155">
                  <c:v>0.33701498959899007</c:v>
                </c:pt>
                <c:pt idx="156">
                  <c:v>0.34502420589637695</c:v>
                </c:pt>
                <c:pt idx="157">
                  <c:v>0.26680659176098692</c:v>
                </c:pt>
                <c:pt idx="158">
                  <c:v>0.26550718197190021</c:v>
                </c:pt>
                <c:pt idx="159">
                  <c:v>0.25914578605358346</c:v>
                </c:pt>
                <c:pt idx="160">
                  <c:v>0.26119285314470087</c:v>
                </c:pt>
                <c:pt idx="161">
                  <c:v>0.26119285314470087</c:v>
                </c:pt>
                <c:pt idx="162">
                  <c:v>0.2630854651184249</c:v>
                </c:pt>
                <c:pt idx="163">
                  <c:v>0.29970814901192128</c:v>
                </c:pt>
                <c:pt idx="164">
                  <c:v>0.30540402166405922</c:v>
                </c:pt>
                <c:pt idx="165">
                  <c:v>0.30540402166405922</c:v>
                </c:pt>
                <c:pt idx="166">
                  <c:v>0.30540402166405922</c:v>
                </c:pt>
                <c:pt idx="167">
                  <c:v>0.30448373652765753</c:v>
                </c:pt>
                <c:pt idx="168">
                  <c:v>0.30212187260482576</c:v>
                </c:pt>
                <c:pt idx="169">
                  <c:v>0.30518449844653533</c:v>
                </c:pt>
                <c:pt idx="170">
                  <c:v>0.30277332544343283</c:v>
                </c:pt>
                <c:pt idx="171">
                  <c:v>0.31293414991900126</c:v>
                </c:pt>
                <c:pt idx="172">
                  <c:v>0.30071907245199314</c:v>
                </c:pt>
                <c:pt idx="173">
                  <c:v>0.30185430165117144</c:v>
                </c:pt>
                <c:pt idx="174">
                  <c:v>0.29179503705038529</c:v>
                </c:pt>
                <c:pt idx="175">
                  <c:v>0.28672235339255686</c:v>
                </c:pt>
                <c:pt idx="176">
                  <c:v>0.27736643108660525</c:v>
                </c:pt>
                <c:pt idx="177">
                  <c:v>0.22352458325024036</c:v>
                </c:pt>
                <c:pt idx="178">
                  <c:v>0.2333098130501029</c:v>
                </c:pt>
                <c:pt idx="179">
                  <c:v>0.21635813635245621</c:v>
                </c:pt>
                <c:pt idx="180">
                  <c:v>0.21635813988561617</c:v>
                </c:pt>
                <c:pt idx="181">
                  <c:v>0.21585067548328499</c:v>
                </c:pt>
                <c:pt idx="182">
                  <c:v>0.21533974182764978</c:v>
                </c:pt>
                <c:pt idx="183">
                  <c:v>0.21556202257422583</c:v>
                </c:pt>
                <c:pt idx="184">
                  <c:v>0.1637321274846657</c:v>
                </c:pt>
                <c:pt idx="185">
                  <c:v>0.16002962000974244</c:v>
                </c:pt>
                <c:pt idx="186">
                  <c:v>0.1688849366741981</c:v>
                </c:pt>
                <c:pt idx="187">
                  <c:v>0.16903676814900828</c:v>
                </c:pt>
                <c:pt idx="188">
                  <c:v>0.17647544364046605</c:v>
                </c:pt>
                <c:pt idx="189">
                  <c:v>0.18857784661186638</c:v>
                </c:pt>
                <c:pt idx="190">
                  <c:v>0.19342643850845939</c:v>
                </c:pt>
                <c:pt idx="191">
                  <c:v>0.19513591416681772</c:v>
                </c:pt>
                <c:pt idx="192">
                  <c:v>0.17497787622889188</c:v>
                </c:pt>
                <c:pt idx="193">
                  <c:v>0.18076535178096548</c:v>
                </c:pt>
                <c:pt idx="194">
                  <c:v>0.1839968757969522</c:v>
                </c:pt>
                <c:pt idx="195">
                  <c:v>0.19647612507266682</c:v>
                </c:pt>
                <c:pt idx="196">
                  <c:v>0.20067663556818705</c:v>
                </c:pt>
                <c:pt idx="197">
                  <c:v>0.23601143126473667</c:v>
                </c:pt>
                <c:pt idx="198">
                  <c:v>0.23734482298935211</c:v>
                </c:pt>
                <c:pt idx="199">
                  <c:v>0.2269266879054043</c:v>
                </c:pt>
                <c:pt idx="200">
                  <c:v>0.22436432461845718</c:v>
                </c:pt>
                <c:pt idx="201">
                  <c:v>0.22436432025484535</c:v>
                </c:pt>
                <c:pt idx="202">
                  <c:v>0.23277177893308218</c:v>
                </c:pt>
                <c:pt idx="203">
                  <c:v>0.23292218764419192</c:v>
                </c:pt>
                <c:pt idx="204">
                  <c:v>0.23495352116508425</c:v>
                </c:pt>
                <c:pt idx="205">
                  <c:v>0.23556764932648841</c:v>
                </c:pt>
                <c:pt idx="206">
                  <c:v>0.23414541310907683</c:v>
                </c:pt>
                <c:pt idx="207">
                  <c:v>0.23731586581030678</c:v>
                </c:pt>
                <c:pt idx="208">
                  <c:v>0.23985394905974916</c:v>
                </c:pt>
                <c:pt idx="209">
                  <c:v>0.67514340218855717</c:v>
                </c:pt>
                <c:pt idx="210">
                  <c:v>0.97745109469921609</c:v>
                </c:pt>
                <c:pt idx="211">
                  <c:v>0.97995323861196959</c:v>
                </c:pt>
                <c:pt idx="212">
                  <c:v>0.98504319115422467</c:v>
                </c:pt>
                <c:pt idx="213">
                  <c:v>0.9875757013695271</c:v>
                </c:pt>
                <c:pt idx="214">
                  <c:v>0.99549350770564626</c:v>
                </c:pt>
                <c:pt idx="215">
                  <c:v>1.008221065976723</c:v>
                </c:pt>
                <c:pt idx="216">
                  <c:v>1.0093653685573296</c:v>
                </c:pt>
                <c:pt idx="217">
                  <c:v>1.0083228132015627</c:v>
                </c:pt>
                <c:pt idx="218">
                  <c:v>1.0306937115471357</c:v>
                </c:pt>
                <c:pt idx="219">
                  <c:v>1.0486314720436674</c:v>
                </c:pt>
                <c:pt idx="220">
                  <c:v>1.0486314733686508</c:v>
                </c:pt>
                <c:pt idx="221">
                  <c:v>1.0526920349212914</c:v>
                </c:pt>
                <c:pt idx="222">
                  <c:v>1.0722346247764378</c:v>
                </c:pt>
                <c:pt idx="223">
                  <c:v>1.0793107024352653</c:v>
                </c:pt>
                <c:pt idx="224">
                  <c:v>1.1466392122980342</c:v>
                </c:pt>
                <c:pt idx="225">
                  <c:v>1.142807178210733</c:v>
                </c:pt>
                <c:pt idx="226">
                  <c:v>1.1805637093878771</c:v>
                </c:pt>
                <c:pt idx="227">
                  <c:v>1.2077170640712274</c:v>
                </c:pt>
                <c:pt idx="228">
                  <c:v>1.2014599767333178</c:v>
                </c:pt>
                <c:pt idx="229">
                  <c:v>1.2006444546805775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9-4048-BECA-DFE6903EA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315823"/>
        <c:axId val="1"/>
      </c:lineChart>
      <c:dateAx>
        <c:axId val="201131582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.3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1315823"/>
        <c:crosses val="autoZero"/>
        <c:crossBetween val="between"/>
        <c:majorUnit val="0.2"/>
        <c:min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June 1999 Monthly Vols</a:t>
            </a:r>
          </a:p>
        </c:rich>
      </c:tx>
      <c:layout>
        <c:manualLayout>
          <c:xMode val="edge"/>
          <c:yMode val="edge"/>
          <c:x val="0.27798055081435702"/>
          <c:y val="1.55768235424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82375650750396"/>
          <c:y val="9.6576305962888673E-2"/>
          <c:w val="0.77449927050792555"/>
          <c:h val="0.46107397685508139"/>
        </c:manualLayout>
      </c:layout>
      <c:lineChart>
        <c:grouping val="standard"/>
        <c:varyColors val="0"/>
        <c:ser>
          <c:idx val="0"/>
          <c:order val="0"/>
          <c:tx>
            <c:v>June 1999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data'!$A$116:$A$346</c:f>
              <c:numCache>
                <c:formatCode>m/d/yyyy</c:formatCode>
                <c:ptCount val="231"/>
                <c:pt idx="0">
                  <c:v>35976</c:v>
                </c:pt>
                <c:pt idx="1">
                  <c:v>35977</c:v>
                </c:pt>
                <c:pt idx="2">
                  <c:v>35978</c:v>
                </c:pt>
                <c:pt idx="3">
                  <c:v>35982</c:v>
                </c:pt>
                <c:pt idx="4">
                  <c:v>35983</c:v>
                </c:pt>
                <c:pt idx="5">
                  <c:v>35984</c:v>
                </c:pt>
                <c:pt idx="6">
                  <c:v>35985</c:v>
                </c:pt>
                <c:pt idx="7">
                  <c:v>35986</c:v>
                </c:pt>
                <c:pt idx="8">
                  <c:v>35989</c:v>
                </c:pt>
                <c:pt idx="9">
                  <c:v>35990</c:v>
                </c:pt>
                <c:pt idx="10">
                  <c:v>35991</c:v>
                </c:pt>
                <c:pt idx="11">
                  <c:v>35992</c:v>
                </c:pt>
                <c:pt idx="12">
                  <c:v>35993</c:v>
                </c:pt>
                <c:pt idx="13">
                  <c:v>35996</c:v>
                </c:pt>
                <c:pt idx="14">
                  <c:v>35997</c:v>
                </c:pt>
                <c:pt idx="15">
                  <c:v>35998</c:v>
                </c:pt>
                <c:pt idx="16">
                  <c:v>35999</c:v>
                </c:pt>
                <c:pt idx="17">
                  <c:v>36000</c:v>
                </c:pt>
                <c:pt idx="18">
                  <c:v>36003</c:v>
                </c:pt>
                <c:pt idx="19">
                  <c:v>36004</c:v>
                </c:pt>
                <c:pt idx="20">
                  <c:v>36005</c:v>
                </c:pt>
                <c:pt idx="21">
                  <c:v>36006</c:v>
                </c:pt>
                <c:pt idx="22">
                  <c:v>36007</c:v>
                </c:pt>
                <c:pt idx="23">
                  <c:v>36010</c:v>
                </c:pt>
                <c:pt idx="24">
                  <c:v>36011</c:v>
                </c:pt>
                <c:pt idx="25">
                  <c:v>36012</c:v>
                </c:pt>
                <c:pt idx="26">
                  <c:v>36013</c:v>
                </c:pt>
                <c:pt idx="27">
                  <c:v>36014</c:v>
                </c:pt>
                <c:pt idx="28">
                  <c:v>36017</c:v>
                </c:pt>
                <c:pt idx="29">
                  <c:v>36018</c:v>
                </c:pt>
                <c:pt idx="30">
                  <c:v>36019</c:v>
                </c:pt>
                <c:pt idx="31">
                  <c:v>36020</c:v>
                </c:pt>
                <c:pt idx="32">
                  <c:v>36021</c:v>
                </c:pt>
                <c:pt idx="33">
                  <c:v>36024</c:v>
                </c:pt>
                <c:pt idx="34">
                  <c:v>36025</c:v>
                </c:pt>
                <c:pt idx="35">
                  <c:v>36026</c:v>
                </c:pt>
                <c:pt idx="36">
                  <c:v>36027</c:v>
                </c:pt>
                <c:pt idx="37">
                  <c:v>36028</c:v>
                </c:pt>
                <c:pt idx="38">
                  <c:v>36031</c:v>
                </c:pt>
                <c:pt idx="39">
                  <c:v>36032</c:v>
                </c:pt>
                <c:pt idx="40">
                  <c:v>36033</c:v>
                </c:pt>
                <c:pt idx="41">
                  <c:v>36034</c:v>
                </c:pt>
                <c:pt idx="42">
                  <c:v>36035</c:v>
                </c:pt>
                <c:pt idx="43">
                  <c:v>36038</c:v>
                </c:pt>
                <c:pt idx="44">
                  <c:v>36039</c:v>
                </c:pt>
                <c:pt idx="45">
                  <c:v>36040</c:v>
                </c:pt>
                <c:pt idx="46">
                  <c:v>36041</c:v>
                </c:pt>
                <c:pt idx="47">
                  <c:v>36042</c:v>
                </c:pt>
                <c:pt idx="48">
                  <c:v>36046</c:v>
                </c:pt>
                <c:pt idx="49">
                  <c:v>36047</c:v>
                </c:pt>
                <c:pt idx="50">
                  <c:v>36048</c:v>
                </c:pt>
                <c:pt idx="51">
                  <c:v>36049</c:v>
                </c:pt>
                <c:pt idx="52">
                  <c:v>36052</c:v>
                </c:pt>
                <c:pt idx="53">
                  <c:v>36053</c:v>
                </c:pt>
                <c:pt idx="54">
                  <c:v>36054</c:v>
                </c:pt>
                <c:pt idx="55">
                  <c:v>36055</c:v>
                </c:pt>
                <c:pt idx="56">
                  <c:v>36056</c:v>
                </c:pt>
                <c:pt idx="57">
                  <c:v>36059</c:v>
                </c:pt>
                <c:pt idx="58">
                  <c:v>36060</c:v>
                </c:pt>
                <c:pt idx="59">
                  <c:v>36061</c:v>
                </c:pt>
                <c:pt idx="60">
                  <c:v>36062</c:v>
                </c:pt>
                <c:pt idx="61">
                  <c:v>36063</c:v>
                </c:pt>
                <c:pt idx="62">
                  <c:v>36066</c:v>
                </c:pt>
                <c:pt idx="63">
                  <c:v>36067</c:v>
                </c:pt>
                <c:pt idx="64">
                  <c:v>36068</c:v>
                </c:pt>
                <c:pt idx="65">
                  <c:v>36069</c:v>
                </c:pt>
                <c:pt idx="66">
                  <c:v>36070</c:v>
                </c:pt>
                <c:pt idx="67">
                  <c:v>36073</c:v>
                </c:pt>
                <c:pt idx="68">
                  <c:v>36074</c:v>
                </c:pt>
                <c:pt idx="69">
                  <c:v>36075</c:v>
                </c:pt>
                <c:pt idx="70">
                  <c:v>36076</c:v>
                </c:pt>
                <c:pt idx="71">
                  <c:v>36077</c:v>
                </c:pt>
                <c:pt idx="72">
                  <c:v>36080</c:v>
                </c:pt>
                <c:pt idx="73">
                  <c:v>36081</c:v>
                </c:pt>
                <c:pt idx="74">
                  <c:v>36082</c:v>
                </c:pt>
                <c:pt idx="75">
                  <c:v>36083</c:v>
                </c:pt>
                <c:pt idx="76">
                  <c:v>36084</c:v>
                </c:pt>
                <c:pt idx="77">
                  <c:v>36087</c:v>
                </c:pt>
                <c:pt idx="78">
                  <c:v>36088</c:v>
                </c:pt>
                <c:pt idx="79">
                  <c:v>36089</c:v>
                </c:pt>
                <c:pt idx="80">
                  <c:v>36090</c:v>
                </c:pt>
                <c:pt idx="81">
                  <c:v>36091</c:v>
                </c:pt>
                <c:pt idx="82">
                  <c:v>36094</c:v>
                </c:pt>
                <c:pt idx="83">
                  <c:v>36095</c:v>
                </c:pt>
                <c:pt idx="84">
                  <c:v>36096</c:v>
                </c:pt>
                <c:pt idx="85">
                  <c:v>36097</c:v>
                </c:pt>
                <c:pt idx="86">
                  <c:v>36098</c:v>
                </c:pt>
                <c:pt idx="87">
                  <c:v>36101</c:v>
                </c:pt>
                <c:pt idx="88">
                  <c:v>36102</c:v>
                </c:pt>
                <c:pt idx="89">
                  <c:v>36103</c:v>
                </c:pt>
                <c:pt idx="90">
                  <c:v>36104</c:v>
                </c:pt>
                <c:pt idx="91">
                  <c:v>36105</c:v>
                </c:pt>
                <c:pt idx="92">
                  <c:v>36108</c:v>
                </c:pt>
                <c:pt idx="93">
                  <c:v>36109</c:v>
                </c:pt>
                <c:pt idx="94">
                  <c:v>36110</c:v>
                </c:pt>
                <c:pt idx="95">
                  <c:v>36111</c:v>
                </c:pt>
                <c:pt idx="96">
                  <c:v>36112</c:v>
                </c:pt>
                <c:pt idx="97">
                  <c:v>36115</c:v>
                </c:pt>
                <c:pt idx="98">
                  <c:v>36116</c:v>
                </c:pt>
                <c:pt idx="99">
                  <c:v>36117</c:v>
                </c:pt>
                <c:pt idx="100">
                  <c:v>36118</c:v>
                </c:pt>
                <c:pt idx="101">
                  <c:v>36119</c:v>
                </c:pt>
                <c:pt idx="102">
                  <c:v>36122</c:v>
                </c:pt>
                <c:pt idx="103">
                  <c:v>36123</c:v>
                </c:pt>
                <c:pt idx="104">
                  <c:v>36124</c:v>
                </c:pt>
                <c:pt idx="105">
                  <c:v>36129</c:v>
                </c:pt>
                <c:pt idx="106">
                  <c:v>36130</c:v>
                </c:pt>
                <c:pt idx="107">
                  <c:v>36131</c:v>
                </c:pt>
                <c:pt idx="108">
                  <c:v>36132</c:v>
                </c:pt>
                <c:pt idx="109">
                  <c:v>36133</c:v>
                </c:pt>
                <c:pt idx="110">
                  <c:v>36136</c:v>
                </c:pt>
                <c:pt idx="111">
                  <c:v>36137</c:v>
                </c:pt>
                <c:pt idx="112">
                  <c:v>36138</c:v>
                </c:pt>
                <c:pt idx="113">
                  <c:v>36139</c:v>
                </c:pt>
                <c:pt idx="114">
                  <c:v>36140</c:v>
                </c:pt>
                <c:pt idx="115">
                  <c:v>36143</c:v>
                </c:pt>
                <c:pt idx="116">
                  <c:v>36144</c:v>
                </c:pt>
                <c:pt idx="117">
                  <c:v>36145</c:v>
                </c:pt>
                <c:pt idx="118">
                  <c:v>36146</c:v>
                </c:pt>
                <c:pt idx="119">
                  <c:v>36147</c:v>
                </c:pt>
                <c:pt idx="120">
                  <c:v>36150</c:v>
                </c:pt>
                <c:pt idx="121">
                  <c:v>36151</c:v>
                </c:pt>
                <c:pt idx="122">
                  <c:v>36152</c:v>
                </c:pt>
                <c:pt idx="123">
                  <c:v>36153</c:v>
                </c:pt>
                <c:pt idx="124">
                  <c:v>36157</c:v>
                </c:pt>
                <c:pt idx="125">
                  <c:v>36158</c:v>
                </c:pt>
                <c:pt idx="126">
                  <c:v>36159</c:v>
                </c:pt>
                <c:pt idx="127">
                  <c:v>36160</c:v>
                </c:pt>
                <c:pt idx="128">
                  <c:v>36164</c:v>
                </c:pt>
                <c:pt idx="129">
                  <c:v>36165</c:v>
                </c:pt>
                <c:pt idx="130">
                  <c:v>36166</c:v>
                </c:pt>
                <c:pt idx="131">
                  <c:v>36167</c:v>
                </c:pt>
                <c:pt idx="132">
                  <c:v>36168</c:v>
                </c:pt>
                <c:pt idx="133">
                  <c:v>36171</c:v>
                </c:pt>
                <c:pt idx="134">
                  <c:v>36172</c:v>
                </c:pt>
                <c:pt idx="135">
                  <c:v>36173</c:v>
                </c:pt>
                <c:pt idx="136">
                  <c:v>36174</c:v>
                </c:pt>
                <c:pt idx="137">
                  <c:v>36175</c:v>
                </c:pt>
                <c:pt idx="138">
                  <c:v>36178</c:v>
                </c:pt>
                <c:pt idx="139">
                  <c:v>36179</c:v>
                </c:pt>
                <c:pt idx="140">
                  <c:v>36180</c:v>
                </c:pt>
                <c:pt idx="141">
                  <c:v>36181</c:v>
                </c:pt>
                <c:pt idx="142">
                  <c:v>36182</c:v>
                </c:pt>
                <c:pt idx="143">
                  <c:v>36185</c:v>
                </c:pt>
                <c:pt idx="144">
                  <c:v>36186</c:v>
                </c:pt>
                <c:pt idx="145">
                  <c:v>36187</c:v>
                </c:pt>
                <c:pt idx="146">
                  <c:v>36188</c:v>
                </c:pt>
                <c:pt idx="147">
                  <c:v>36189</c:v>
                </c:pt>
                <c:pt idx="148">
                  <c:v>36192</c:v>
                </c:pt>
                <c:pt idx="149">
                  <c:v>36193</c:v>
                </c:pt>
                <c:pt idx="150">
                  <c:v>36194</c:v>
                </c:pt>
                <c:pt idx="151">
                  <c:v>36195</c:v>
                </c:pt>
                <c:pt idx="152">
                  <c:v>36196</c:v>
                </c:pt>
                <c:pt idx="153">
                  <c:v>36199</c:v>
                </c:pt>
                <c:pt idx="154">
                  <c:v>36200</c:v>
                </c:pt>
                <c:pt idx="155">
                  <c:v>36201</c:v>
                </c:pt>
                <c:pt idx="156">
                  <c:v>36202</c:v>
                </c:pt>
                <c:pt idx="157">
                  <c:v>36203</c:v>
                </c:pt>
                <c:pt idx="158">
                  <c:v>36207</c:v>
                </c:pt>
                <c:pt idx="159">
                  <c:v>36208</c:v>
                </c:pt>
                <c:pt idx="160">
                  <c:v>36209</c:v>
                </c:pt>
                <c:pt idx="161">
                  <c:v>36210</c:v>
                </c:pt>
                <c:pt idx="162">
                  <c:v>36213</c:v>
                </c:pt>
                <c:pt idx="163">
                  <c:v>36214</c:v>
                </c:pt>
                <c:pt idx="164">
                  <c:v>36215</c:v>
                </c:pt>
                <c:pt idx="165">
                  <c:v>36216</c:v>
                </c:pt>
                <c:pt idx="166">
                  <c:v>36217</c:v>
                </c:pt>
                <c:pt idx="167">
                  <c:v>36220</c:v>
                </c:pt>
                <c:pt idx="168">
                  <c:v>36221</c:v>
                </c:pt>
                <c:pt idx="169">
                  <c:v>36222</c:v>
                </c:pt>
                <c:pt idx="170">
                  <c:v>36223</c:v>
                </c:pt>
                <c:pt idx="171">
                  <c:v>36224</c:v>
                </c:pt>
                <c:pt idx="172">
                  <c:v>36227</c:v>
                </c:pt>
                <c:pt idx="173">
                  <c:v>36228</c:v>
                </c:pt>
                <c:pt idx="174">
                  <c:v>36229</c:v>
                </c:pt>
                <c:pt idx="175">
                  <c:v>36230</c:v>
                </c:pt>
                <c:pt idx="176">
                  <c:v>36231</c:v>
                </c:pt>
                <c:pt idx="177">
                  <c:v>36234</c:v>
                </c:pt>
                <c:pt idx="178">
                  <c:v>36235</c:v>
                </c:pt>
                <c:pt idx="179">
                  <c:v>36236</c:v>
                </c:pt>
                <c:pt idx="180">
                  <c:v>36237</c:v>
                </c:pt>
                <c:pt idx="181">
                  <c:v>36238</c:v>
                </c:pt>
                <c:pt idx="182">
                  <c:v>36241</c:v>
                </c:pt>
                <c:pt idx="183">
                  <c:v>36242</c:v>
                </c:pt>
                <c:pt idx="184">
                  <c:v>36243</c:v>
                </c:pt>
                <c:pt idx="185">
                  <c:v>36244</c:v>
                </c:pt>
                <c:pt idx="186">
                  <c:v>36245</c:v>
                </c:pt>
                <c:pt idx="187">
                  <c:v>36248</c:v>
                </c:pt>
                <c:pt idx="188">
                  <c:v>36249</c:v>
                </c:pt>
                <c:pt idx="189">
                  <c:v>36250</c:v>
                </c:pt>
                <c:pt idx="190">
                  <c:v>36251</c:v>
                </c:pt>
                <c:pt idx="191">
                  <c:v>36255</c:v>
                </c:pt>
                <c:pt idx="192">
                  <c:v>36256</c:v>
                </c:pt>
                <c:pt idx="193">
                  <c:v>36257</c:v>
                </c:pt>
                <c:pt idx="194">
                  <c:v>36258</c:v>
                </c:pt>
                <c:pt idx="195">
                  <c:v>36259</c:v>
                </c:pt>
                <c:pt idx="196">
                  <c:v>36262</c:v>
                </c:pt>
                <c:pt idx="197">
                  <c:v>36263</c:v>
                </c:pt>
                <c:pt idx="198">
                  <c:v>36264</c:v>
                </c:pt>
                <c:pt idx="199">
                  <c:v>36265</c:v>
                </c:pt>
                <c:pt idx="200">
                  <c:v>36266</c:v>
                </c:pt>
                <c:pt idx="201">
                  <c:v>36269</c:v>
                </c:pt>
                <c:pt idx="202">
                  <c:v>36270</c:v>
                </c:pt>
                <c:pt idx="203">
                  <c:v>36271</c:v>
                </c:pt>
                <c:pt idx="204">
                  <c:v>36272</c:v>
                </c:pt>
                <c:pt idx="205">
                  <c:v>36273</c:v>
                </c:pt>
                <c:pt idx="206">
                  <c:v>36276</c:v>
                </c:pt>
                <c:pt idx="207">
                  <c:v>36277</c:v>
                </c:pt>
                <c:pt idx="208">
                  <c:v>36278</c:v>
                </c:pt>
                <c:pt idx="209">
                  <c:v>36279</c:v>
                </c:pt>
                <c:pt idx="210">
                  <c:v>36280</c:v>
                </c:pt>
                <c:pt idx="211">
                  <c:v>36283</c:v>
                </c:pt>
                <c:pt idx="212">
                  <c:v>36284</c:v>
                </c:pt>
                <c:pt idx="213">
                  <c:v>36285</c:v>
                </c:pt>
                <c:pt idx="214">
                  <c:v>36286</c:v>
                </c:pt>
                <c:pt idx="215">
                  <c:v>36287</c:v>
                </c:pt>
                <c:pt idx="216">
                  <c:v>36290</c:v>
                </c:pt>
                <c:pt idx="217">
                  <c:v>36291</c:v>
                </c:pt>
                <c:pt idx="218">
                  <c:v>36292</c:v>
                </c:pt>
                <c:pt idx="219">
                  <c:v>36293</c:v>
                </c:pt>
                <c:pt idx="220">
                  <c:v>36294</c:v>
                </c:pt>
                <c:pt idx="221">
                  <c:v>36297</c:v>
                </c:pt>
                <c:pt idx="222">
                  <c:v>36298</c:v>
                </c:pt>
                <c:pt idx="223">
                  <c:v>36299</c:v>
                </c:pt>
                <c:pt idx="224">
                  <c:v>36300</c:v>
                </c:pt>
                <c:pt idx="225">
                  <c:v>36301</c:v>
                </c:pt>
                <c:pt idx="226">
                  <c:v>36304</c:v>
                </c:pt>
                <c:pt idx="227">
                  <c:v>36305</c:v>
                </c:pt>
                <c:pt idx="228">
                  <c:v>36306</c:v>
                </c:pt>
                <c:pt idx="229">
                  <c:v>36307</c:v>
                </c:pt>
                <c:pt idx="230">
                  <c:v>36308</c:v>
                </c:pt>
              </c:numCache>
            </c:numRef>
          </c:cat>
          <c:val>
            <c:numRef>
              <c:f>'vol data'!$Q$116:$Q$346</c:f>
              <c:numCache>
                <c:formatCode>0%</c:formatCode>
                <c:ptCount val="231"/>
                <c:pt idx="0">
                  <c:v>0.77595335347060546</c:v>
                </c:pt>
                <c:pt idx="1">
                  <c:v>0.77595335347060546</c:v>
                </c:pt>
                <c:pt idx="2">
                  <c:v>0.75196282500454703</c:v>
                </c:pt>
                <c:pt idx="3">
                  <c:v>0.75137911026857418</c:v>
                </c:pt>
                <c:pt idx="4">
                  <c:v>0.6773505635099446</c:v>
                </c:pt>
                <c:pt idx="5">
                  <c:v>0.71072941125750233</c:v>
                </c:pt>
                <c:pt idx="6">
                  <c:v>0.71072941125750233</c:v>
                </c:pt>
                <c:pt idx="7">
                  <c:v>0.75003318092490401</c:v>
                </c:pt>
                <c:pt idx="8">
                  <c:v>0.75003318092490401</c:v>
                </c:pt>
                <c:pt idx="9">
                  <c:v>0.82654698049952202</c:v>
                </c:pt>
                <c:pt idx="10">
                  <c:v>0.9342412575064164</c:v>
                </c:pt>
                <c:pt idx="11">
                  <c:v>0.93631868925770356</c:v>
                </c:pt>
                <c:pt idx="12">
                  <c:v>0.88333226968441259</c:v>
                </c:pt>
                <c:pt idx="13">
                  <c:v>0.85493370159344351</c:v>
                </c:pt>
                <c:pt idx="14">
                  <c:v>0.83670170413222278</c:v>
                </c:pt>
                <c:pt idx="15">
                  <c:v>0.77404717433699366</c:v>
                </c:pt>
                <c:pt idx="16">
                  <c:v>0.77404717433699366</c:v>
                </c:pt>
                <c:pt idx="17">
                  <c:v>0.74364978687766725</c:v>
                </c:pt>
                <c:pt idx="18">
                  <c:v>0.70563890949787722</c:v>
                </c:pt>
                <c:pt idx="19">
                  <c:v>0.70563890949787722</c:v>
                </c:pt>
                <c:pt idx="20">
                  <c:v>0.70563890949787722</c:v>
                </c:pt>
                <c:pt idx="21">
                  <c:v>0.71227574173225083</c:v>
                </c:pt>
                <c:pt idx="22">
                  <c:v>0.73312733152158815</c:v>
                </c:pt>
                <c:pt idx="23">
                  <c:v>0.69217706160642234</c:v>
                </c:pt>
                <c:pt idx="24">
                  <c:v>0.68774325659335267</c:v>
                </c:pt>
                <c:pt idx="25">
                  <c:v>0.70025886838314655</c:v>
                </c:pt>
                <c:pt idx="26">
                  <c:v>0.62688883653797978</c:v>
                </c:pt>
                <c:pt idx="27">
                  <c:v>0.62688883653797978</c:v>
                </c:pt>
                <c:pt idx="28">
                  <c:v>0.50091117401020924</c:v>
                </c:pt>
                <c:pt idx="29">
                  <c:v>0.50091117401020924</c:v>
                </c:pt>
                <c:pt idx="30">
                  <c:v>0.48611752874171604</c:v>
                </c:pt>
                <c:pt idx="31">
                  <c:v>0.33530812755681044</c:v>
                </c:pt>
                <c:pt idx="32">
                  <c:v>0.33530812755681044</c:v>
                </c:pt>
                <c:pt idx="33">
                  <c:v>0.33530812755681044</c:v>
                </c:pt>
                <c:pt idx="34">
                  <c:v>0.38815232395082522</c:v>
                </c:pt>
                <c:pt idx="35">
                  <c:v>0.41706714406617212</c:v>
                </c:pt>
                <c:pt idx="36">
                  <c:v>0.42182568640774032</c:v>
                </c:pt>
                <c:pt idx="37">
                  <c:v>0.42232368184588082</c:v>
                </c:pt>
                <c:pt idx="38">
                  <c:v>0.42232368184588082</c:v>
                </c:pt>
                <c:pt idx="39">
                  <c:v>0.42232368184588082</c:v>
                </c:pt>
                <c:pt idx="40">
                  <c:v>0.48185679298505862</c:v>
                </c:pt>
                <c:pt idx="41">
                  <c:v>0.52756041504431528</c:v>
                </c:pt>
                <c:pt idx="42">
                  <c:v>0.53040787651652632</c:v>
                </c:pt>
                <c:pt idx="43">
                  <c:v>0.53336910340408628</c:v>
                </c:pt>
                <c:pt idx="44">
                  <c:v>0.54982420054286663</c:v>
                </c:pt>
                <c:pt idx="45">
                  <c:v>0.55632448233894771</c:v>
                </c:pt>
                <c:pt idx="46">
                  <c:v>0.53633116806292636</c:v>
                </c:pt>
                <c:pt idx="47">
                  <c:v>0.52790173226369852</c:v>
                </c:pt>
                <c:pt idx="48">
                  <c:v>0.58448624038108876</c:v>
                </c:pt>
                <c:pt idx="49">
                  <c:v>0.58448624038108876</c:v>
                </c:pt>
                <c:pt idx="50">
                  <c:v>0.60544493398303156</c:v>
                </c:pt>
                <c:pt idx="51">
                  <c:v>0.583969029374102</c:v>
                </c:pt>
                <c:pt idx="52">
                  <c:v>0.583969029374102</c:v>
                </c:pt>
                <c:pt idx="53">
                  <c:v>0.583969029374102</c:v>
                </c:pt>
                <c:pt idx="54">
                  <c:v>0.59488980359847721</c:v>
                </c:pt>
                <c:pt idx="55">
                  <c:v>0.55247878581507448</c:v>
                </c:pt>
                <c:pt idx="56">
                  <c:v>0.515893315226301</c:v>
                </c:pt>
                <c:pt idx="57">
                  <c:v>0.44176436846680589</c:v>
                </c:pt>
                <c:pt idx="58">
                  <c:v>0.42637792400740382</c:v>
                </c:pt>
                <c:pt idx="59">
                  <c:v>0.42454308314255207</c:v>
                </c:pt>
                <c:pt idx="60">
                  <c:v>0.4483574100483661</c:v>
                </c:pt>
                <c:pt idx="61">
                  <c:v>0.50428017691598281</c:v>
                </c:pt>
                <c:pt idx="62">
                  <c:v>0.4945609447357216</c:v>
                </c:pt>
                <c:pt idx="63">
                  <c:v>0.49804993531989811</c:v>
                </c:pt>
                <c:pt idx="64">
                  <c:v>0.49708570861252843</c:v>
                </c:pt>
                <c:pt idx="65">
                  <c:v>0.49232632574502161</c:v>
                </c:pt>
                <c:pt idx="66">
                  <c:v>0.4955654998795922</c:v>
                </c:pt>
                <c:pt idx="67">
                  <c:v>0.49795698055146309</c:v>
                </c:pt>
                <c:pt idx="68">
                  <c:v>0.49830835757355674</c:v>
                </c:pt>
                <c:pt idx="69">
                  <c:v>0.46029639249126464</c:v>
                </c:pt>
                <c:pt idx="70">
                  <c:v>0.47781172288190155</c:v>
                </c:pt>
                <c:pt idx="71">
                  <c:v>0.52786007475024221</c:v>
                </c:pt>
                <c:pt idx="72">
                  <c:v>0.55230964379117664</c:v>
                </c:pt>
                <c:pt idx="73">
                  <c:v>0.57575356612000594</c:v>
                </c:pt>
                <c:pt idx="74">
                  <c:v>0.571632034726823</c:v>
                </c:pt>
                <c:pt idx="75">
                  <c:v>0.59637094912920907</c:v>
                </c:pt>
                <c:pt idx="76">
                  <c:v>0.59637094912920907</c:v>
                </c:pt>
                <c:pt idx="77">
                  <c:v>0.59937019190971841</c:v>
                </c:pt>
                <c:pt idx="78">
                  <c:v>0.64218784342121082</c:v>
                </c:pt>
                <c:pt idx="79">
                  <c:v>0.64403513371471766</c:v>
                </c:pt>
                <c:pt idx="80">
                  <c:v>0.66345507613463095</c:v>
                </c:pt>
                <c:pt idx="81">
                  <c:v>0.67832216013527791</c:v>
                </c:pt>
                <c:pt idx="82">
                  <c:v>0.61534551937799664</c:v>
                </c:pt>
                <c:pt idx="83">
                  <c:v>0.61534551937799664</c:v>
                </c:pt>
                <c:pt idx="84">
                  <c:v>0.60886094371140576</c:v>
                </c:pt>
                <c:pt idx="85">
                  <c:v>0.60886094371140576</c:v>
                </c:pt>
                <c:pt idx="86">
                  <c:v>0.60838498042908551</c:v>
                </c:pt>
                <c:pt idx="87">
                  <c:v>0.60158977603005592</c:v>
                </c:pt>
                <c:pt idx="88">
                  <c:v>0.60158977603005592</c:v>
                </c:pt>
                <c:pt idx="89">
                  <c:v>0.59416635164406473</c:v>
                </c:pt>
                <c:pt idx="90">
                  <c:v>0.50427133905202737</c:v>
                </c:pt>
                <c:pt idx="91">
                  <c:v>0.43982259979250099</c:v>
                </c:pt>
                <c:pt idx="92">
                  <c:v>0.41665621119487434</c:v>
                </c:pt>
                <c:pt idx="93">
                  <c:v>0.46823419432318508</c:v>
                </c:pt>
                <c:pt idx="94">
                  <c:v>0.51557926079122385</c:v>
                </c:pt>
                <c:pt idx="95">
                  <c:v>0.51047055000559038</c:v>
                </c:pt>
                <c:pt idx="96">
                  <c:v>0.50643740696888617</c:v>
                </c:pt>
                <c:pt idx="97">
                  <c:v>0.51923106043948652</c:v>
                </c:pt>
                <c:pt idx="98">
                  <c:v>0.51923106043948652</c:v>
                </c:pt>
                <c:pt idx="99">
                  <c:v>0.61524656377075404</c:v>
                </c:pt>
                <c:pt idx="100">
                  <c:v>0.61524656377075404</c:v>
                </c:pt>
                <c:pt idx="101">
                  <c:v>0.61723431005405316</c:v>
                </c:pt>
                <c:pt idx="102">
                  <c:v>0.59702736706450865</c:v>
                </c:pt>
                <c:pt idx="103">
                  <c:v>0.59702736706450865</c:v>
                </c:pt>
                <c:pt idx="104">
                  <c:v>0.59702736706450865</c:v>
                </c:pt>
                <c:pt idx="105">
                  <c:v>0.59702736706450865</c:v>
                </c:pt>
                <c:pt idx="106">
                  <c:v>0.63218829597429282</c:v>
                </c:pt>
                <c:pt idx="107">
                  <c:v>0.6344657121539603</c:v>
                </c:pt>
                <c:pt idx="108">
                  <c:v>0.64054796577856887</c:v>
                </c:pt>
                <c:pt idx="109">
                  <c:v>0.64267197306984525</c:v>
                </c:pt>
                <c:pt idx="110">
                  <c:v>0.64577369085642888</c:v>
                </c:pt>
                <c:pt idx="111">
                  <c:v>0.66076754079177891</c:v>
                </c:pt>
                <c:pt idx="112">
                  <c:v>0.6646286885531405</c:v>
                </c:pt>
                <c:pt idx="113">
                  <c:v>0.80200091563469234</c:v>
                </c:pt>
                <c:pt idx="114">
                  <c:v>0.7609027982513864</c:v>
                </c:pt>
                <c:pt idx="115">
                  <c:v>0.71772715245854035</c:v>
                </c:pt>
                <c:pt idx="116">
                  <c:v>0.75531404348453346</c:v>
                </c:pt>
                <c:pt idx="117">
                  <c:v>0.75520171492677834</c:v>
                </c:pt>
                <c:pt idx="118">
                  <c:v>0.75729737958355581</c:v>
                </c:pt>
                <c:pt idx="119">
                  <c:v>0.75729737958355581</c:v>
                </c:pt>
                <c:pt idx="120">
                  <c:v>0.64444092618725302</c:v>
                </c:pt>
                <c:pt idx="121">
                  <c:v>0.64639816673247452</c:v>
                </c:pt>
                <c:pt idx="122">
                  <c:v>0.63555082855346889</c:v>
                </c:pt>
                <c:pt idx="123">
                  <c:v>0.63555082855346889</c:v>
                </c:pt>
                <c:pt idx="124">
                  <c:v>0.64168567311133085</c:v>
                </c:pt>
                <c:pt idx="125">
                  <c:v>0.64168567311133085</c:v>
                </c:pt>
                <c:pt idx="126">
                  <c:v>0.6438762271940649</c:v>
                </c:pt>
                <c:pt idx="127">
                  <c:v>0.61898953595609196</c:v>
                </c:pt>
                <c:pt idx="128">
                  <c:v>0.61667209742399343</c:v>
                </c:pt>
                <c:pt idx="129">
                  <c:v>0.63470510807114688</c:v>
                </c:pt>
                <c:pt idx="130">
                  <c:v>0.63958964333850299</c:v>
                </c:pt>
                <c:pt idx="131">
                  <c:v>0.64312303115494207</c:v>
                </c:pt>
                <c:pt idx="132">
                  <c:v>0.62981335754037782</c:v>
                </c:pt>
                <c:pt idx="133">
                  <c:v>0.63618819529745019</c:v>
                </c:pt>
                <c:pt idx="134">
                  <c:v>0.41707451334442158</c:v>
                </c:pt>
                <c:pt idx="135">
                  <c:v>0.4218953630953633</c:v>
                </c:pt>
                <c:pt idx="136">
                  <c:v>0.44955917399876194</c:v>
                </c:pt>
                <c:pt idx="137">
                  <c:v>0.44198190432489537</c:v>
                </c:pt>
                <c:pt idx="138">
                  <c:v>0.47254749165402793</c:v>
                </c:pt>
                <c:pt idx="139">
                  <c:v>0.45392268014956771</c:v>
                </c:pt>
                <c:pt idx="140">
                  <c:v>0.46062216178121235</c:v>
                </c:pt>
                <c:pt idx="141">
                  <c:v>0.45970444241172387</c:v>
                </c:pt>
                <c:pt idx="142">
                  <c:v>0.47565831874948816</c:v>
                </c:pt>
                <c:pt idx="143">
                  <c:v>0.54719545374516443</c:v>
                </c:pt>
                <c:pt idx="144">
                  <c:v>0.58601254019074656</c:v>
                </c:pt>
                <c:pt idx="145">
                  <c:v>0.58457588490252177</c:v>
                </c:pt>
                <c:pt idx="146">
                  <c:v>0.5885271499733038</c:v>
                </c:pt>
                <c:pt idx="147">
                  <c:v>0.60087800812646242</c:v>
                </c:pt>
                <c:pt idx="148">
                  <c:v>0.60087800812646242</c:v>
                </c:pt>
                <c:pt idx="149">
                  <c:v>0.60084084516354497</c:v>
                </c:pt>
                <c:pt idx="150">
                  <c:v>0.57585322407612483</c:v>
                </c:pt>
                <c:pt idx="151">
                  <c:v>0.57434024522048932</c:v>
                </c:pt>
                <c:pt idx="152">
                  <c:v>0.56723947822717058</c:v>
                </c:pt>
                <c:pt idx="153">
                  <c:v>0.56959909243196294</c:v>
                </c:pt>
                <c:pt idx="154">
                  <c:v>0.55120456245863314</c:v>
                </c:pt>
                <c:pt idx="155">
                  <c:v>0.55114640169973772</c:v>
                </c:pt>
                <c:pt idx="156">
                  <c:v>0.54591954085784622</c:v>
                </c:pt>
                <c:pt idx="157">
                  <c:v>0.49414905108163604</c:v>
                </c:pt>
                <c:pt idx="158">
                  <c:v>0.4507037072833957</c:v>
                </c:pt>
                <c:pt idx="159">
                  <c:v>0.39588378374097666</c:v>
                </c:pt>
                <c:pt idx="160">
                  <c:v>0.36736576247068298</c:v>
                </c:pt>
                <c:pt idx="161">
                  <c:v>0.36869367925934354</c:v>
                </c:pt>
                <c:pt idx="162">
                  <c:v>0.37148332527618128</c:v>
                </c:pt>
                <c:pt idx="163">
                  <c:v>0.36768467252320292</c:v>
                </c:pt>
                <c:pt idx="164">
                  <c:v>0.28417627759614944</c:v>
                </c:pt>
                <c:pt idx="165">
                  <c:v>0.24473829810363684</c:v>
                </c:pt>
                <c:pt idx="166">
                  <c:v>0.26667395184680764</c:v>
                </c:pt>
                <c:pt idx="167">
                  <c:v>0.2638701017717438</c:v>
                </c:pt>
                <c:pt idx="168">
                  <c:v>0.25180285613261233</c:v>
                </c:pt>
                <c:pt idx="169">
                  <c:v>0.25155565388580364</c:v>
                </c:pt>
                <c:pt idx="170">
                  <c:v>0.2549463845591719</c:v>
                </c:pt>
                <c:pt idx="171">
                  <c:v>0.2536046363407618</c:v>
                </c:pt>
                <c:pt idx="172">
                  <c:v>0.2436039931680041</c:v>
                </c:pt>
                <c:pt idx="173">
                  <c:v>0.2424237540031535</c:v>
                </c:pt>
                <c:pt idx="174">
                  <c:v>0.24059768463292197</c:v>
                </c:pt>
                <c:pt idx="175">
                  <c:v>0.24486816862218891</c:v>
                </c:pt>
                <c:pt idx="176">
                  <c:v>0.24502356419636331</c:v>
                </c:pt>
                <c:pt idx="177">
                  <c:v>0.24737026818685559</c:v>
                </c:pt>
                <c:pt idx="178">
                  <c:v>0.24737026818685559</c:v>
                </c:pt>
                <c:pt idx="179">
                  <c:v>0.24737026818685559</c:v>
                </c:pt>
                <c:pt idx="180">
                  <c:v>0.21778953996412265</c:v>
                </c:pt>
                <c:pt idx="181">
                  <c:v>0.21778953996412265</c:v>
                </c:pt>
                <c:pt idx="182">
                  <c:v>0.37573926529453472</c:v>
                </c:pt>
                <c:pt idx="183">
                  <c:v>0.37410769260137067</c:v>
                </c:pt>
                <c:pt idx="184">
                  <c:v>0.37519664246104784</c:v>
                </c:pt>
                <c:pt idx="185">
                  <c:v>0.36521316204288273</c:v>
                </c:pt>
                <c:pt idx="186">
                  <c:v>0.35830111257295333</c:v>
                </c:pt>
                <c:pt idx="187">
                  <c:v>0.34852648415281856</c:v>
                </c:pt>
                <c:pt idx="188">
                  <c:v>0.43401631160974341</c:v>
                </c:pt>
                <c:pt idx="189">
                  <c:v>0.43404385932279782</c:v>
                </c:pt>
                <c:pt idx="190">
                  <c:v>0.44019919451966444</c:v>
                </c:pt>
                <c:pt idx="191">
                  <c:v>0.48587910036944665</c:v>
                </c:pt>
                <c:pt idx="192">
                  <c:v>0.48657911406476484</c:v>
                </c:pt>
                <c:pt idx="193">
                  <c:v>0.49625111282573542</c:v>
                </c:pt>
                <c:pt idx="194">
                  <c:v>0.49609786899191627</c:v>
                </c:pt>
                <c:pt idx="195">
                  <c:v>0.52829751892154975</c:v>
                </c:pt>
                <c:pt idx="196">
                  <c:v>0.52771217122210223</c:v>
                </c:pt>
                <c:pt idx="197">
                  <c:v>0.52769333292752385</c:v>
                </c:pt>
                <c:pt idx="198">
                  <c:v>0.5540604330963923</c:v>
                </c:pt>
                <c:pt idx="199">
                  <c:v>0.56886395621599362</c:v>
                </c:pt>
                <c:pt idx="200">
                  <c:v>0.56886395621599362</c:v>
                </c:pt>
                <c:pt idx="201">
                  <c:v>0.57112726946973302</c:v>
                </c:pt>
                <c:pt idx="202">
                  <c:v>0.57504410570214703</c:v>
                </c:pt>
                <c:pt idx="203">
                  <c:v>0.48339101793638239</c:v>
                </c:pt>
                <c:pt idx="204">
                  <c:v>0.59660360770633913</c:v>
                </c:pt>
                <c:pt idx="205">
                  <c:v>0.64982026291686779</c:v>
                </c:pt>
                <c:pt idx="206">
                  <c:v>0.65492464242530568</c:v>
                </c:pt>
                <c:pt idx="207">
                  <c:v>0.73751459208398129</c:v>
                </c:pt>
                <c:pt idx="208">
                  <c:v>0.73751459208398129</c:v>
                </c:pt>
                <c:pt idx="209">
                  <c:v>0.68538917756393736</c:v>
                </c:pt>
                <c:pt idx="210">
                  <c:v>0.7655648404728026</c:v>
                </c:pt>
                <c:pt idx="211">
                  <c:v>0.79760654630454886</c:v>
                </c:pt>
                <c:pt idx="212">
                  <c:v>0.78366763846169685</c:v>
                </c:pt>
                <c:pt idx="213">
                  <c:v>0.8006061291984945</c:v>
                </c:pt>
                <c:pt idx="214">
                  <c:v>0.80146114867368634</c:v>
                </c:pt>
                <c:pt idx="215">
                  <c:v>0.8040295904439797</c:v>
                </c:pt>
                <c:pt idx="216">
                  <c:v>0.86403183440569631</c:v>
                </c:pt>
                <c:pt idx="217">
                  <c:v>0.95101781162106702</c:v>
                </c:pt>
                <c:pt idx="218">
                  <c:v>0.94813828135472389</c:v>
                </c:pt>
                <c:pt idx="219">
                  <c:v>0.95711781571442089</c:v>
                </c:pt>
                <c:pt idx="220">
                  <c:v>1.13253099936576</c:v>
                </c:pt>
                <c:pt idx="221">
                  <c:v>1.1381433044984108</c:v>
                </c:pt>
                <c:pt idx="222">
                  <c:v>1.1796840099799308</c:v>
                </c:pt>
                <c:pt idx="223">
                  <c:v>1.2021247624460072</c:v>
                </c:pt>
                <c:pt idx="224">
                  <c:v>1.2000662830509472</c:v>
                </c:pt>
                <c:pt idx="225">
                  <c:v>1.1493079381905791</c:v>
                </c:pt>
                <c:pt idx="226">
                  <c:v>1.1371888425409646</c:v>
                </c:pt>
                <c:pt idx="227">
                  <c:v>1.1291297410071692</c:v>
                </c:pt>
                <c:pt idx="228">
                  <c:v>1.0814768186693959</c:v>
                </c:pt>
                <c:pt idx="229">
                  <c:v>1.0880725254308579</c:v>
                </c:pt>
                <c:pt idx="230">
                  <c:v>1.0850595481360374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9-4748-81BF-0A8C4DB87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864463"/>
        <c:axId val="1"/>
      </c:lineChart>
      <c:dateAx>
        <c:axId val="201286446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8644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March 2000 Monthly Vols</a:t>
            </a:r>
          </a:p>
        </c:rich>
      </c:tx>
      <c:layout>
        <c:manualLayout>
          <c:xMode val="edge"/>
          <c:yMode val="edge"/>
          <c:x val="0.30117398282784197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98491603294903"/>
          <c:y val="9.7636327289872829E-2"/>
          <c:w val="0.7637505973369032"/>
          <c:h val="0.47042957694211457"/>
        </c:manualLayout>
      </c:layout>
      <c:lineChart>
        <c:grouping val="standard"/>
        <c:varyColors val="0"/>
        <c:ser>
          <c:idx val="0"/>
          <c:order val="0"/>
          <c:tx>
            <c:v>March 2000 Monthly Vols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data'!$A$303:$A$537</c:f>
              <c:numCache>
                <c:formatCode>m/d/yyyy</c:formatCode>
                <c:ptCount val="235"/>
                <c:pt idx="0">
                  <c:v>36248</c:v>
                </c:pt>
                <c:pt idx="1">
                  <c:v>36249</c:v>
                </c:pt>
                <c:pt idx="2">
                  <c:v>36250</c:v>
                </c:pt>
                <c:pt idx="3">
                  <c:v>36251</c:v>
                </c:pt>
                <c:pt idx="4">
                  <c:v>36255</c:v>
                </c:pt>
                <c:pt idx="5">
                  <c:v>36256</c:v>
                </c:pt>
                <c:pt idx="6">
                  <c:v>36257</c:v>
                </c:pt>
                <c:pt idx="7">
                  <c:v>36258</c:v>
                </c:pt>
                <c:pt idx="8">
                  <c:v>36259</c:v>
                </c:pt>
                <c:pt idx="9">
                  <c:v>36262</c:v>
                </c:pt>
                <c:pt idx="10">
                  <c:v>36263</c:v>
                </c:pt>
                <c:pt idx="11">
                  <c:v>36264</c:v>
                </c:pt>
                <c:pt idx="12">
                  <c:v>36265</c:v>
                </c:pt>
                <c:pt idx="13">
                  <c:v>36266</c:v>
                </c:pt>
                <c:pt idx="14">
                  <c:v>36269</c:v>
                </c:pt>
                <c:pt idx="15">
                  <c:v>36270</c:v>
                </c:pt>
                <c:pt idx="16">
                  <c:v>36271</c:v>
                </c:pt>
                <c:pt idx="17">
                  <c:v>36272</c:v>
                </c:pt>
                <c:pt idx="18">
                  <c:v>36273</c:v>
                </c:pt>
                <c:pt idx="19">
                  <c:v>36276</c:v>
                </c:pt>
                <c:pt idx="20">
                  <c:v>36277</c:v>
                </c:pt>
                <c:pt idx="21">
                  <c:v>36278</c:v>
                </c:pt>
                <c:pt idx="22">
                  <c:v>36279</c:v>
                </c:pt>
                <c:pt idx="23">
                  <c:v>36280</c:v>
                </c:pt>
                <c:pt idx="24">
                  <c:v>36283</c:v>
                </c:pt>
                <c:pt idx="25">
                  <c:v>36284</c:v>
                </c:pt>
                <c:pt idx="26">
                  <c:v>36285</c:v>
                </c:pt>
                <c:pt idx="27">
                  <c:v>36286</c:v>
                </c:pt>
                <c:pt idx="28">
                  <c:v>36287</c:v>
                </c:pt>
                <c:pt idx="29">
                  <c:v>36290</c:v>
                </c:pt>
                <c:pt idx="30">
                  <c:v>36291</c:v>
                </c:pt>
                <c:pt idx="31">
                  <c:v>36292</c:v>
                </c:pt>
                <c:pt idx="32">
                  <c:v>36293</c:v>
                </c:pt>
                <c:pt idx="33">
                  <c:v>36294</c:v>
                </c:pt>
                <c:pt idx="34">
                  <c:v>36297</c:v>
                </c:pt>
                <c:pt idx="35">
                  <c:v>36298</c:v>
                </c:pt>
                <c:pt idx="36">
                  <c:v>36299</c:v>
                </c:pt>
                <c:pt idx="37">
                  <c:v>36300</c:v>
                </c:pt>
                <c:pt idx="38">
                  <c:v>36301</c:v>
                </c:pt>
                <c:pt idx="39">
                  <c:v>36304</c:v>
                </c:pt>
                <c:pt idx="40">
                  <c:v>36305</c:v>
                </c:pt>
                <c:pt idx="41">
                  <c:v>36306</c:v>
                </c:pt>
                <c:pt idx="42">
                  <c:v>36307</c:v>
                </c:pt>
                <c:pt idx="43">
                  <c:v>36308</c:v>
                </c:pt>
                <c:pt idx="44">
                  <c:v>36311</c:v>
                </c:pt>
                <c:pt idx="45">
                  <c:v>36312</c:v>
                </c:pt>
                <c:pt idx="46">
                  <c:v>36313</c:v>
                </c:pt>
                <c:pt idx="47">
                  <c:v>36314</c:v>
                </c:pt>
                <c:pt idx="48">
                  <c:v>36315</c:v>
                </c:pt>
                <c:pt idx="49">
                  <c:v>36318</c:v>
                </c:pt>
                <c:pt idx="50">
                  <c:v>36319</c:v>
                </c:pt>
                <c:pt idx="51">
                  <c:v>36320</c:v>
                </c:pt>
                <c:pt idx="52">
                  <c:v>36321</c:v>
                </c:pt>
                <c:pt idx="53">
                  <c:v>36322</c:v>
                </c:pt>
                <c:pt idx="54">
                  <c:v>36325</c:v>
                </c:pt>
                <c:pt idx="55">
                  <c:v>36326</c:v>
                </c:pt>
                <c:pt idx="56">
                  <c:v>36327</c:v>
                </c:pt>
                <c:pt idx="57">
                  <c:v>36328</c:v>
                </c:pt>
                <c:pt idx="58">
                  <c:v>36329</c:v>
                </c:pt>
                <c:pt idx="59">
                  <c:v>36332</c:v>
                </c:pt>
                <c:pt idx="60">
                  <c:v>36333</c:v>
                </c:pt>
                <c:pt idx="61">
                  <c:v>36334</c:v>
                </c:pt>
                <c:pt idx="62">
                  <c:v>36335</c:v>
                </c:pt>
                <c:pt idx="63">
                  <c:v>36336</c:v>
                </c:pt>
                <c:pt idx="64">
                  <c:v>36339</c:v>
                </c:pt>
                <c:pt idx="65">
                  <c:v>36340</c:v>
                </c:pt>
                <c:pt idx="66">
                  <c:v>36341</c:v>
                </c:pt>
                <c:pt idx="67">
                  <c:v>36342</c:v>
                </c:pt>
                <c:pt idx="68">
                  <c:v>36343</c:v>
                </c:pt>
                <c:pt idx="69">
                  <c:v>36347</c:v>
                </c:pt>
                <c:pt idx="70">
                  <c:v>36348</c:v>
                </c:pt>
                <c:pt idx="71">
                  <c:v>36349</c:v>
                </c:pt>
                <c:pt idx="72">
                  <c:v>36350</c:v>
                </c:pt>
                <c:pt idx="73">
                  <c:v>36353</c:v>
                </c:pt>
                <c:pt idx="74">
                  <c:v>36354</c:v>
                </c:pt>
                <c:pt idx="75">
                  <c:v>36355</c:v>
                </c:pt>
                <c:pt idx="76">
                  <c:v>36356</c:v>
                </c:pt>
                <c:pt idx="77">
                  <c:v>36357</c:v>
                </c:pt>
                <c:pt idx="78">
                  <c:v>36360</c:v>
                </c:pt>
                <c:pt idx="79">
                  <c:v>36361</c:v>
                </c:pt>
                <c:pt idx="80">
                  <c:v>36362</c:v>
                </c:pt>
                <c:pt idx="81">
                  <c:v>36363</c:v>
                </c:pt>
                <c:pt idx="82">
                  <c:v>36364</c:v>
                </c:pt>
                <c:pt idx="83">
                  <c:v>36367</c:v>
                </c:pt>
                <c:pt idx="84">
                  <c:v>36368</c:v>
                </c:pt>
                <c:pt idx="85">
                  <c:v>36369</c:v>
                </c:pt>
                <c:pt idx="86">
                  <c:v>36370</c:v>
                </c:pt>
                <c:pt idx="87">
                  <c:v>36371</c:v>
                </c:pt>
                <c:pt idx="88">
                  <c:v>36374</c:v>
                </c:pt>
                <c:pt idx="89">
                  <c:v>36375</c:v>
                </c:pt>
                <c:pt idx="90">
                  <c:v>36376</c:v>
                </c:pt>
                <c:pt idx="91">
                  <c:v>36377</c:v>
                </c:pt>
                <c:pt idx="92">
                  <c:v>36378</c:v>
                </c:pt>
                <c:pt idx="93">
                  <c:v>36381</c:v>
                </c:pt>
                <c:pt idx="94">
                  <c:v>36382</c:v>
                </c:pt>
                <c:pt idx="95">
                  <c:v>36383</c:v>
                </c:pt>
                <c:pt idx="96">
                  <c:v>36384</c:v>
                </c:pt>
                <c:pt idx="97">
                  <c:v>36385</c:v>
                </c:pt>
                <c:pt idx="98">
                  <c:v>36388</c:v>
                </c:pt>
                <c:pt idx="99">
                  <c:v>36389</c:v>
                </c:pt>
                <c:pt idx="100">
                  <c:v>36390</c:v>
                </c:pt>
                <c:pt idx="101">
                  <c:v>36391</c:v>
                </c:pt>
                <c:pt idx="102">
                  <c:v>36392</c:v>
                </c:pt>
                <c:pt idx="103">
                  <c:v>36395</c:v>
                </c:pt>
                <c:pt idx="104">
                  <c:v>36396</c:v>
                </c:pt>
                <c:pt idx="105">
                  <c:v>36397</c:v>
                </c:pt>
                <c:pt idx="106">
                  <c:v>36398</c:v>
                </c:pt>
                <c:pt idx="107">
                  <c:v>36399</c:v>
                </c:pt>
                <c:pt idx="108">
                  <c:v>36402</c:v>
                </c:pt>
                <c:pt idx="109">
                  <c:v>36403</c:v>
                </c:pt>
                <c:pt idx="110">
                  <c:v>36404</c:v>
                </c:pt>
                <c:pt idx="111">
                  <c:v>36405</c:v>
                </c:pt>
                <c:pt idx="112">
                  <c:v>36406</c:v>
                </c:pt>
                <c:pt idx="113">
                  <c:v>36410</c:v>
                </c:pt>
                <c:pt idx="114">
                  <c:v>36411</c:v>
                </c:pt>
                <c:pt idx="115">
                  <c:v>36412</c:v>
                </c:pt>
                <c:pt idx="116">
                  <c:v>36413</c:v>
                </c:pt>
                <c:pt idx="117">
                  <c:v>36416</c:v>
                </c:pt>
                <c:pt idx="118">
                  <c:v>36417</c:v>
                </c:pt>
                <c:pt idx="119">
                  <c:v>36418</c:v>
                </c:pt>
                <c:pt idx="120">
                  <c:v>36419</c:v>
                </c:pt>
                <c:pt idx="121">
                  <c:v>36420</c:v>
                </c:pt>
                <c:pt idx="122">
                  <c:v>36423</c:v>
                </c:pt>
                <c:pt idx="123">
                  <c:v>36424</c:v>
                </c:pt>
                <c:pt idx="124">
                  <c:v>36425</c:v>
                </c:pt>
                <c:pt idx="125">
                  <c:v>36426</c:v>
                </c:pt>
                <c:pt idx="126">
                  <c:v>36427</c:v>
                </c:pt>
                <c:pt idx="127">
                  <c:v>36430</c:v>
                </c:pt>
                <c:pt idx="128">
                  <c:v>36431</c:v>
                </c:pt>
                <c:pt idx="129">
                  <c:v>36432</c:v>
                </c:pt>
                <c:pt idx="130">
                  <c:v>36433</c:v>
                </c:pt>
                <c:pt idx="131">
                  <c:v>36434</c:v>
                </c:pt>
                <c:pt idx="132">
                  <c:v>36437</c:v>
                </c:pt>
                <c:pt idx="133">
                  <c:v>36438</c:v>
                </c:pt>
                <c:pt idx="134">
                  <c:v>36439</c:v>
                </c:pt>
                <c:pt idx="135">
                  <c:v>36440</c:v>
                </c:pt>
                <c:pt idx="136">
                  <c:v>36441</c:v>
                </c:pt>
                <c:pt idx="137">
                  <c:v>36444</c:v>
                </c:pt>
                <c:pt idx="138">
                  <c:v>36445</c:v>
                </c:pt>
                <c:pt idx="139">
                  <c:v>36446</c:v>
                </c:pt>
                <c:pt idx="140">
                  <c:v>36447</c:v>
                </c:pt>
                <c:pt idx="141">
                  <c:v>36448</c:v>
                </c:pt>
                <c:pt idx="142">
                  <c:v>36451</c:v>
                </c:pt>
                <c:pt idx="143">
                  <c:v>36452</c:v>
                </c:pt>
                <c:pt idx="144">
                  <c:v>36453</c:v>
                </c:pt>
                <c:pt idx="145">
                  <c:v>36454</c:v>
                </c:pt>
                <c:pt idx="146">
                  <c:v>36455</c:v>
                </c:pt>
                <c:pt idx="147">
                  <c:v>36458</c:v>
                </c:pt>
                <c:pt idx="148">
                  <c:v>36459</c:v>
                </c:pt>
                <c:pt idx="149">
                  <c:v>36460</c:v>
                </c:pt>
                <c:pt idx="150">
                  <c:v>36461</c:v>
                </c:pt>
                <c:pt idx="151">
                  <c:v>36462</c:v>
                </c:pt>
                <c:pt idx="152">
                  <c:v>36465</c:v>
                </c:pt>
                <c:pt idx="153">
                  <c:v>36466</c:v>
                </c:pt>
                <c:pt idx="154">
                  <c:v>36466</c:v>
                </c:pt>
                <c:pt idx="155">
                  <c:v>36467</c:v>
                </c:pt>
                <c:pt idx="156">
                  <c:v>36468</c:v>
                </c:pt>
                <c:pt idx="157">
                  <c:v>36469</c:v>
                </c:pt>
                <c:pt idx="158">
                  <c:v>36472</c:v>
                </c:pt>
                <c:pt idx="159">
                  <c:v>36473</c:v>
                </c:pt>
                <c:pt idx="160">
                  <c:v>36474</c:v>
                </c:pt>
                <c:pt idx="161">
                  <c:v>36475</c:v>
                </c:pt>
                <c:pt idx="162">
                  <c:v>36476</c:v>
                </c:pt>
                <c:pt idx="163">
                  <c:v>36479</c:v>
                </c:pt>
                <c:pt idx="164">
                  <c:v>36480</c:v>
                </c:pt>
                <c:pt idx="165">
                  <c:v>36481</c:v>
                </c:pt>
                <c:pt idx="166">
                  <c:v>36482</c:v>
                </c:pt>
                <c:pt idx="167">
                  <c:v>36483</c:v>
                </c:pt>
                <c:pt idx="168">
                  <c:v>36486</c:v>
                </c:pt>
                <c:pt idx="169">
                  <c:v>36487</c:v>
                </c:pt>
                <c:pt idx="170">
                  <c:v>36488</c:v>
                </c:pt>
                <c:pt idx="171">
                  <c:v>36493</c:v>
                </c:pt>
                <c:pt idx="172">
                  <c:v>36494</c:v>
                </c:pt>
                <c:pt idx="173">
                  <c:v>36495</c:v>
                </c:pt>
                <c:pt idx="174">
                  <c:v>36496</c:v>
                </c:pt>
                <c:pt idx="175">
                  <c:v>36497</c:v>
                </c:pt>
                <c:pt idx="176">
                  <c:v>36500</c:v>
                </c:pt>
                <c:pt idx="177">
                  <c:v>36501</c:v>
                </c:pt>
                <c:pt idx="178">
                  <c:v>36502</c:v>
                </c:pt>
                <c:pt idx="179">
                  <c:v>36503</c:v>
                </c:pt>
                <c:pt idx="180">
                  <c:v>36504</c:v>
                </c:pt>
                <c:pt idx="181">
                  <c:v>36507</c:v>
                </c:pt>
                <c:pt idx="182">
                  <c:v>36508</c:v>
                </c:pt>
                <c:pt idx="183">
                  <c:v>36509</c:v>
                </c:pt>
                <c:pt idx="184">
                  <c:v>36510</c:v>
                </c:pt>
                <c:pt idx="185">
                  <c:v>36511</c:v>
                </c:pt>
                <c:pt idx="186">
                  <c:v>36514</c:v>
                </c:pt>
                <c:pt idx="187">
                  <c:v>36515</c:v>
                </c:pt>
                <c:pt idx="188">
                  <c:v>36516</c:v>
                </c:pt>
                <c:pt idx="189">
                  <c:v>36517</c:v>
                </c:pt>
                <c:pt idx="190">
                  <c:v>36521</c:v>
                </c:pt>
                <c:pt idx="191">
                  <c:v>36522</c:v>
                </c:pt>
                <c:pt idx="192">
                  <c:v>36523</c:v>
                </c:pt>
                <c:pt idx="193">
                  <c:v>36524</c:v>
                </c:pt>
                <c:pt idx="194">
                  <c:v>36525</c:v>
                </c:pt>
                <c:pt idx="195">
                  <c:v>36528</c:v>
                </c:pt>
                <c:pt idx="196">
                  <c:v>36529</c:v>
                </c:pt>
                <c:pt idx="197">
                  <c:v>36530</c:v>
                </c:pt>
                <c:pt idx="198">
                  <c:v>36531</c:v>
                </c:pt>
                <c:pt idx="199">
                  <c:v>36532</c:v>
                </c:pt>
                <c:pt idx="200">
                  <c:v>36535</c:v>
                </c:pt>
                <c:pt idx="201">
                  <c:v>36536</c:v>
                </c:pt>
                <c:pt idx="202">
                  <c:v>36537</c:v>
                </c:pt>
                <c:pt idx="203">
                  <c:v>36538</c:v>
                </c:pt>
                <c:pt idx="204">
                  <c:v>36539</c:v>
                </c:pt>
                <c:pt idx="205">
                  <c:v>36542</c:v>
                </c:pt>
                <c:pt idx="206">
                  <c:v>36543</c:v>
                </c:pt>
                <c:pt idx="207">
                  <c:v>36544</c:v>
                </c:pt>
                <c:pt idx="208">
                  <c:v>36545</c:v>
                </c:pt>
                <c:pt idx="209">
                  <c:v>36546</c:v>
                </c:pt>
                <c:pt idx="210">
                  <c:v>36549</c:v>
                </c:pt>
                <c:pt idx="211">
                  <c:v>36550</c:v>
                </c:pt>
                <c:pt idx="212">
                  <c:v>36551</c:v>
                </c:pt>
                <c:pt idx="213">
                  <c:v>36552</c:v>
                </c:pt>
                <c:pt idx="214">
                  <c:v>36553</c:v>
                </c:pt>
                <c:pt idx="215">
                  <c:v>36556</c:v>
                </c:pt>
                <c:pt idx="216">
                  <c:v>36557</c:v>
                </c:pt>
                <c:pt idx="217">
                  <c:v>36558</c:v>
                </c:pt>
                <c:pt idx="218">
                  <c:v>36559</c:v>
                </c:pt>
                <c:pt idx="219">
                  <c:v>36560</c:v>
                </c:pt>
                <c:pt idx="220">
                  <c:v>36563</c:v>
                </c:pt>
                <c:pt idx="221">
                  <c:v>36564</c:v>
                </c:pt>
                <c:pt idx="222">
                  <c:v>36565</c:v>
                </c:pt>
                <c:pt idx="223">
                  <c:v>36566</c:v>
                </c:pt>
                <c:pt idx="224">
                  <c:v>36567</c:v>
                </c:pt>
                <c:pt idx="225">
                  <c:v>36570</c:v>
                </c:pt>
                <c:pt idx="226">
                  <c:v>36571</c:v>
                </c:pt>
                <c:pt idx="227">
                  <c:v>36572</c:v>
                </c:pt>
                <c:pt idx="228">
                  <c:v>36573</c:v>
                </c:pt>
                <c:pt idx="229">
                  <c:v>36574</c:v>
                </c:pt>
                <c:pt idx="230">
                  <c:v>36578</c:v>
                </c:pt>
                <c:pt idx="231">
                  <c:v>36579</c:v>
                </c:pt>
                <c:pt idx="232">
                  <c:v>36580</c:v>
                </c:pt>
                <c:pt idx="233">
                  <c:v>36581</c:v>
                </c:pt>
                <c:pt idx="234">
                  <c:v>36584</c:v>
                </c:pt>
              </c:numCache>
            </c:numRef>
          </c:cat>
          <c:val>
            <c:numRef>
              <c:f>'vol data'!$E$303:$E$537</c:f>
              <c:numCache>
                <c:formatCode>0%</c:formatCode>
                <c:ptCount val="235"/>
                <c:pt idx="0">
                  <c:v>3.8064812942538905E-2</c:v>
                </c:pt>
                <c:pt idx="1">
                  <c:v>3.8064812942538905E-2</c:v>
                </c:pt>
                <c:pt idx="2">
                  <c:v>3.8064812942538905E-2</c:v>
                </c:pt>
                <c:pt idx="3">
                  <c:v>3.8064812942538905E-2</c:v>
                </c:pt>
                <c:pt idx="4">
                  <c:v>3.8064812942538905E-2</c:v>
                </c:pt>
                <c:pt idx="5">
                  <c:v>3.8064812942538905E-2</c:v>
                </c:pt>
                <c:pt idx="6">
                  <c:v>3.8064812942538905E-2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7.4929632492430273E-2</c:v>
                </c:pt>
                <c:pt idx="16">
                  <c:v>0.10222464763384634</c:v>
                </c:pt>
                <c:pt idx="17">
                  <c:v>0.10222464763384634</c:v>
                </c:pt>
                <c:pt idx="18">
                  <c:v>0.10222464763384634</c:v>
                </c:pt>
                <c:pt idx="19">
                  <c:v>0.10222464763384634</c:v>
                </c:pt>
                <c:pt idx="20">
                  <c:v>0.10222464763384634</c:v>
                </c:pt>
                <c:pt idx="21">
                  <c:v>0.10222464763384634</c:v>
                </c:pt>
                <c:pt idx="22">
                  <c:v>0.10222464763384634</c:v>
                </c:pt>
                <c:pt idx="23">
                  <c:v>0.10222464763384634</c:v>
                </c:pt>
                <c:pt idx="24">
                  <c:v>0.10222464763384634</c:v>
                </c:pt>
                <c:pt idx="25">
                  <c:v>0.10592234400152385</c:v>
                </c:pt>
                <c:pt idx="26">
                  <c:v>0.10592234400152385</c:v>
                </c:pt>
                <c:pt idx="27">
                  <c:v>0.10592234400152385</c:v>
                </c:pt>
                <c:pt idx="28">
                  <c:v>0.10592234400152385</c:v>
                </c:pt>
                <c:pt idx="29">
                  <c:v>0.12236667006937459</c:v>
                </c:pt>
                <c:pt idx="30">
                  <c:v>0.12236667006937459</c:v>
                </c:pt>
                <c:pt idx="31">
                  <c:v>0.12236667006937459</c:v>
                </c:pt>
                <c:pt idx="32">
                  <c:v>0.12236667006937459</c:v>
                </c:pt>
                <c:pt idx="33">
                  <c:v>0.12236667006937459</c:v>
                </c:pt>
                <c:pt idx="34">
                  <c:v>0.12236667006937459</c:v>
                </c:pt>
                <c:pt idx="35">
                  <c:v>0.12236667006937459</c:v>
                </c:pt>
                <c:pt idx="36">
                  <c:v>0.10350425500898619</c:v>
                </c:pt>
                <c:pt idx="37">
                  <c:v>7.8200792877327827E-2</c:v>
                </c:pt>
                <c:pt idx="38">
                  <c:v>7.8200792877327827E-2</c:v>
                </c:pt>
                <c:pt idx="39">
                  <c:v>8.3478090915816941E-2</c:v>
                </c:pt>
                <c:pt idx="40">
                  <c:v>8.3478090915816941E-2</c:v>
                </c:pt>
                <c:pt idx="41">
                  <c:v>8.3478090915816941E-2</c:v>
                </c:pt>
                <c:pt idx="42">
                  <c:v>8.3478090915816941E-2</c:v>
                </c:pt>
                <c:pt idx="43">
                  <c:v>8.3478090915816941E-2</c:v>
                </c:pt>
                <c:pt idx="44">
                  <c:v>8.3478090915816941E-2</c:v>
                </c:pt>
                <c:pt idx="45">
                  <c:v>8.3478090915816941E-2</c:v>
                </c:pt>
                <c:pt idx="46">
                  <c:v>7.776200494317724E-2</c:v>
                </c:pt>
                <c:pt idx="47">
                  <c:v>7.776200494317724E-2</c:v>
                </c:pt>
                <c:pt idx="48">
                  <c:v>7.776200494317724E-2</c:v>
                </c:pt>
                <c:pt idx="49">
                  <c:v>7.776200494317724E-2</c:v>
                </c:pt>
                <c:pt idx="50">
                  <c:v>3.5064580028081674E-2</c:v>
                </c:pt>
                <c:pt idx="51">
                  <c:v>3.5064580028081674E-2</c:v>
                </c:pt>
                <c:pt idx="52">
                  <c:v>3.5064580028081674E-2</c:v>
                </c:pt>
                <c:pt idx="53">
                  <c:v>3.5064580028081674E-2</c:v>
                </c:pt>
                <c:pt idx="54">
                  <c:v>3.5064580028081674E-2</c:v>
                </c:pt>
                <c:pt idx="55">
                  <c:v>5.0813403963384018E-2</c:v>
                </c:pt>
                <c:pt idx="56">
                  <c:v>5.0813403963384018E-2</c:v>
                </c:pt>
                <c:pt idx="57">
                  <c:v>5.0813403963384018E-2</c:v>
                </c:pt>
                <c:pt idx="58">
                  <c:v>5.0813403963384018E-2</c:v>
                </c:pt>
                <c:pt idx="59">
                  <c:v>5.0813403963384018E-2</c:v>
                </c:pt>
                <c:pt idx="60">
                  <c:v>3.5064580028081514E-2</c:v>
                </c:pt>
                <c:pt idx="61">
                  <c:v>3.5064580028081514E-2</c:v>
                </c:pt>
                <c:pt idx="62">
                  <c:v>3.5064580028081514E-2</c:v>
                </c:pt>
                <c:pt idx="63">
                  <c:v>3.5064580028081514E-2</c:v>
                </c:pt>
                <c:pt idx="64">
                  <c:v>3.5064580028081514E-2</c:v>
                </c:pt>
                <c:pt idx="65">
                  <c:v>3.5064580028081514E-2</c:v>
                </c:pt>
                <c:pt idx="66">
                  <c:v>3.5064580028081514E-2</c:v>
                </c:pt>
                <c:pt idx="67">
                  <c:v>3.5064580028081514E-2</c:v>
                </c:pt>
                <c:pt idx="68">
                  <c:v>3.5064580028081514E-2</c:v>
                </c:pt>
                <c:pt idx="69">
                  <c:v>3.5064580028081514E-2</c:v>
                </c:pt>
                <c:pt idx="70">
                  <c:v>4.8574313505977615E-2</c:v>
                </c:pt>
                <c:pt idx="71">
                  <c:v>4.8574313505977615E-2</c:v>
                </c:pt>
                <c:pt idx="72">
                  <c:v>4.8574313505977615E-2</c:v>
                </c:pt>
                <c:pt idx="73">
                  <c:v>4.8574313505977615E-2</c:v>
                </c:pt>
                <c:pt idx="74">
                  <c:v>8.3800984388125263E-2</c:v>
                </c:pt>
                <c:pt idx="75">
                  <c:v>8.3800984388125263E-2</c:v>
                </c:pt>
                <c:pt idx="76">
                  <c:v>7.8545383875261277E-2</c:v>
                </c:pt>
                <c:pt idx="77">
                  <c:v>7.8545383875261277E-2</c:v>
                </c:pt>
                <c:pt idx="78">
                  <c:v>7.8545383875261277E-2</c:v>
                </c:pt>
                <c:pt idx="79">
                  <c:v>7.8545383875261277E-2</c:v>
                </c:pt>
                <c:pt idx="80">
                  <c:v>7.8545383875261277E-2</c:v>
                </c:pt>
                <c:pt idx="81">
                  <c:v>7.8545383875261277E-2</c:v>
                </c:pt>
                <c:pt idx="82">
                  <c:v>7.8545383875261277E-2</c:v>
                </c:pt>
                <c:pt idx="83">
                  <c:v>8.8671850011978581E-2</c:v>
                </c:pt>
                <c:pt idx="84">
                  <c:v>8.8671850011978581E-2</c:v>
                </c:pt>
                <c:pt idx="85">
                  <c:v>8.8671850011978581E-2</c:v>
                </c:pt>
                <c:pt idx="86">
                  <c:v>8.8671850011978581E-2</c:v>
                </c:pt>
                <c:pt idx="87">
                  <c:v>8.8671850011978581E-2</c:v>
                </c:pt>
                <c:pt idx="88">
                  <c:v>8.8671850011978581E-2</c:v>
                </c:pt>
                <c:pt idx="89">
                  <c:v>8.8671850011978581E-2</c:v>
                </c:pt>
                <c:pt idx="90">
                  <c:v>8.8671850011978581E-2</c:v>
                </c:pt>
                <c:pt idx="91">
                  <c:v>8.2068592434704213E-2</c:v>
                </c:pt>
                <c:pt idx="92">
                  <c:v>8.2068592434704213E-2</c:v>
                </c:pt>
                <c:pt idx="93">
                  <c:v>8.5291439047924189E-2</c:v>
                </c:pt>
                <c:pt idx="94">
                  <c:v>8.5291438591991134E-2</c:v>
                </c:pt>
                <c:pt idx="95">
                  <c:v>4.2562623481473875E-2</c:v>
                </c:pt>
                <c:pt idx="96">
                  <c:v>4.2562618894460377E-2</c:v>
                </c:pt>
                <c:pt idx="97">
                  <c:v>4.2562618894460377E-2</c:v>
                </c:pt>
                <c:pt idx="98">
                  <c:v>4.2562618894460377E-2</c:v>
                </c:pt>
                <c:pt idx="99">
                  <c:v>4.2562618894460377E-2</c:v>
                </c:pt>
                <c:pt idx="100">
                  <c:v>4.2562618894460377E-2</c:v>
                </c:pt>
                <c:pt idx="101">
                  <c:v>4.2562618894460377E-2</c:v>
                </c:pt>
                <c:pt idx="102">
                  <c:v>4.2562618894460377E-2</c:v>
                </c:pt>
                <c:pt idx="103">
                  <c:v>4.2562618894460377E-2</c:v>
                </c:pt>
                <c:pt idx="104">
                  <c:v>2.5204345151334497E-2</c:v>
                </c:pt>
                <c:pt idx="105">
                  <c:v>2.5204345151334497E-2</c:v>
                </c:pt>
                <c:pt idx="106">
                  <c:v>2.5204345151334497E-2</c:v>
                </c:pt>
                <c:pt idx="107">
                  <c:v>2.5204345151334497E-2</c:v>
                </c:pt>
                <c:pt idx="108">
                  <c:v>2.5204345151334497E-2</c:v>
                </c:pt>
                <c:pt idx="109">
                  <c:v>2.5204345151334497E-2</c:v>
                </c:pt>
                <c:pt idx="110">
                  <c:v>2.5204345151334497E-2</c:v>
                </c:pt>
                <c:pt idx="111">
                  <c:v>2.5204345151334497E-2</c:v>
                </c:pt>
                <c:pt idx="112">
                  <c:v>2.5204345151334497E-2</c:v>
                </c:pt>
                <c:pt idx="113">
                  <c:v>2.5204345151334497E-2</c:v>
                </c:pt>
                <c:pt idx="114">
                  <c:v>1.42646529283336E-2</c:v>
                </c:pt>
                <c:pt idx="115">
                  <c:v>1.426465020199242E-2</c:v>
                </c:pt>
                <c:pt idx="116">
                  <c:v>5.430642886841734E-8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3.5413487050959064E-2</c:v>
                </c:pt>
                <c:pt idx="122">
                  <c:v>3.5413487050959064E-2</c:v>
                </c:pt>
                <c:pt idx="123">
                  <c:v>3.5413487050959064E-2</c:v>
                </c:pt>
                <c:pt idx="124">
                  <c:v>3.5413487050959064E-2</c:v>
                </c:pt>
                <c:pt idx="125">
                  <c:v>3.5413487050959064E-2</c:v>
                </c:pt>
                <c:pt idx="126">
                  <c:v>3.5413487050959064E-2</c:v>
                </c:pt>
                <c:pt idx="127">
                  <c:v>6.2433646778092246E-2</c:v>
                </c:pt>
                <c:pt idx="128">
                  <c:v>6.2433646155236021E-2</c:v>
                </c:pt>
                <c:pt idx="129">
                  <c:v>8.4485512356660103E-2</c:v>
                </c:pt>
                <c:pt idx="130">
                  <c:v>8.5117713351836363E-2</c:v>
                </c:pt>
                <c:pt idx="131">
                  <c:v>9.420679739959098E-2</c:v>
                </c:pt>
                <c:pt idx="132">
                  <c:v>9.420679739959098E-2</c:v>
                </c:pt>
                <c:pt idx="133">
                  <c:v>9.4929637242926815E-2</c:v>
                </c:pt>
                <c:pt idx="134">
                  <c:v>9.4929635359943088E-2</c:v>
                </c:pt>
                <c:pt idx="135">
                  <c:v>9.5450936442158296E-2</c:v>
                </c:pt>
                <c:pt idx="136">
                  <c:v>9.5450933123081089E-2</c:v>
                </c:pt>
                <c:pt idx="137">
                  <c:v>9.8504688128519258E-2</c:v>
                </c:pt>
                <c:pt idx="138">
                  <c:v>9.8896188086164197E-2</c:v>
                </c:pt>
                <c:pt idx="139">
                  <c:v>9.8896186503780736E-2</c:v>
                </c:pt>
                <c:pt idx="140">
                  <c:v>9.8896186503780736E-2</c:v>
                </c:pt>
                <c:pt idx="141">
                  <c:v>9.8896186503780736E-2</c:v>
                </c:pt>
                <c:pt idx="142">
                  <c:v>9.1102646903750278E-2</c:v>
                </c:pt>
                <c:pt idx="143">
                  <c:v>9.1102646903750278E-2</c:v>
                </c:pt>
                <c:pt idx="144">
                  <c:v>9.1102646903750278E-2</c:v>
                </c:pt>
                <c:pt idx="145">
                  <c:v>9.1102646903750278E-2</c:v>
                </c:pt>
                <c:pt idx="146">
                  <c:v>9.1102646903750278E-2</c:v>
                </c:pt>
                <c:pt idx="147">
                  <c:v>9.1102646903750278E-2</c:v>
                </c:pt>
                <c:pt idx="148">
                  <c:v>7.6830501214857072E-2</c:v>
                </c:pt>
                <c:pt idx="149">
                  <c:v>7.6830501723048145E-2</c:v>
                </c:pt>
                <c:pt idx="150">
                  <c:v>4.8282614361725797E-2</c:v>
                </c:pt>
                <c:pt idx="151">
                  <c:v>4.511192268299595E-2</c:v>
                </c:pt>
                <c:pt idx="152">
                  <c:v>2.8234599679514905E-2</c:v>
                </c:pt>
                <c:pt idx="153">
                  <c:v>2.8234599679514905E-2</c:v>
                </c:pt>
                <c:pt idx="154">
                  <c:v>2.3145458459062119E-2</c:v>
                </c:pt>
                <c:pt idx="155">
                  <c:v>2.3145454151166919E-2</c:v>
                </c:pt>
                <c:pt idx="156">
                  <c:v>2.2453178467360311E-2</c:v>
                </c:pt>
                <c:pt idx="157">
                  <c:v>2.2453171383676394E-2</c:v>
                </c:pt>
                <c:pt idx="158">
                  <c:v>0.13955718913853685</c:v>
                </c:pt>
                <c:pt idx="159">
                  <c:v>0.13884065307761309</c:v>
                </c:pt>
                <c:pt idx="160">
                  <c:v>0.14352707265584749</c:v>
                </c:pt>
                <c:pt idx="161">
                  <c:v>0.14341719864061353</c:v>
                </c:pt>
                <c:pt idx="162">
                  <c:v>0.14341720354672738</c:v>
                </c:pt>
                <c:pt idx="163">
                  <c:v>0.14341720354672738</c:v>
                </c:pt>
                <c:pt idx="164">
                  <c:v>0.146627631305424</c:v>
                </c:pt>
                <c:pt idx="165">
                  <c:v>0.146627631305424</c:v>
                </c:pt>
                <c:pt idx="166">
                  <c:v>0.14820995343370141</c:v>
                </c:pt>
                <c:pt idx="167">
                  <c:v>0.14802896113657546</c:v>
                </c:pt>
                <c:pt idx="168">
                  <c:v>0.15252167039077405</c:v>
                </c:pt>
                <c:pt idx="169">
                  <c:v>0.15252167795264923</c:v>
                </c:pt>
                <c:pt idx="170">
                  <c:v>0.15252167795264923</c:v>
                </c:pt>
                <c:pt idx="171">
                  <c:v>0.15252167795264923</c:v>
                </c:pt>
                <c:pt idx="172">
                  <c:v>0.15273997920490665</c:v>
                </c:pt>
                <c:pt idx="173">
                  <c:v>0.15239396781192197</c:v>
                </c:pt>
                <c:pt idx="174">
                  <c:v>0.1542580257503218</c:v>
                </c:pt>
                <c:pt idx="175">
                  <c:v>0.15461705291256841</c:v>
                </c:pt>
                <c:pt idx="176">
                  <c:v>0.15570945041761103</c:v>
                </c:pt>
                <c:pt idx="177">
                  <c:v>0.15475016038204614</c:v>
                </c:pt>
                <c:pt idx="178">
                  <c:v>0.15739506267828651</c:v>
                </c:pt>
                <c:pt idx="179">
                  <c:v>9.1275965538262754E-2</c:v>
                </c:pt>
                <c:pt idx="180">
                  <c:v>0.11198697700144948</c:v>
                </c:pt>
                <c:pt idx="181">
                  <c:v>0.10537766728797908</c:v>
                </c:pt>
                <c:pt idx="182">
                  <c:v>0.11280715474323386</c:v>
                </c:pt>
                <c:pt idx="183">
                  <c:v>0.11359145492866454</c:v>
                </c:pt>
                <c:pt idx="184">
                  <c:v>0.11359144744314779</c:v>
                </c:pt>
                <c:pt idx="185">
                  <c:v>0.1091182568193933</c:v>
                </c:pt>
                <c:pt idx="186">
                  <c:v>0.1097678989844928</c:v>
                </c:pt>
                <c:pt idx="187">
                  <c:v>0.10782075191284905</c:v>
                </c:pt>
                <c:pt idx="188">
                  <c:v>0.11279855440143345</c:v>
                </c:pt>
                <c:pt idx="189">
                  <c:v>0.10566274792239959</c:v>
                </c:pt>
                <c:pt idx="190">
                  <c:v>0.10602512400927419</c:v>
                </c:pt>
                <c:pt idx="191">
                  <c:v>0.10884750932371902</c:v>
                </c:pt>
                <c:pt idx="192">
                  <c:v>0.10884750070642808</c:v>
                </c:pt>
                <c:pt idx="193">
                  <c:v>0.10783433239376801</c:v>
                </c:pt>
                <c:pt idx="194">
                  <c:v>0.10757765537473088</c:v>
                </c:pt>
                <c:pt idx="195">
                  <c:v>0.18819219209656099</c:v>
                </c:pt>
                <c:pt idx="196">
                  <c:v>0.19034903882292645</c:v>
                </c:pt>
                <c:pt idx="197">
                  <c:v>0.18776987597838929</c:v>
                </c:pt>
                <c:pt idx="198">
                  <c:v>0.19009690010807276</c:v>
                </c:pt>
                <c:pt idx="199">
                  <c:v>0.18911726368891277</c:v>
                </c:pt>
                <c:pt idx="200">
                  <c:v>0.19309306681785296</c:v>
                </c:pt>
                <c:pt idx="201">
                  <c:v>0.1871612061622685</c:v>
                </c:pt>
                <c:pt idx="202">
                  <c:v>0.19019011030983651</c:v>
                </c:pt>
                <c:pt idx="203">
                  <c:v>0.18570057082687885</c:v>
                </c:pt>
                <c:pt idx="204">
                  <c:v>0.18479319051933163</c:v>
                </c:pt>
                <c:pt idx="205">
                  <c:v>0.18479320526131293</c:v>
                </c:pt>
                <c:pt idx="206">
                  <c:v>0.18547282868432105</c:v>
                </c:pt>
                <c:pt idx="207">
                  <c:v>0.18484609898921175</c:v>
                </c:pt>
                <c:pt idx="208">
                  <c:v>0.18680688165566683</c:v>
                </c:pt>
                <c:pt idx="209">
                  <c:v>0.18719191121687742</c:v>
                </c:pt>
                <c:pt idx="210">
                  <c:v>0.2048379112738053</c:v>
                </c:pt>
                <c:pt idx="211">
                  <c:v>0.209673281785104</c:v>
                </c:pt>
                <c:pt idx="212">
                  <c:v>0.22213120078859047</c:v>
                </c:pt>
                <c:pt idx="213">
                  <c:v>0.22414243993822253</c:v>
                </c:pt>
                <c:pt idx="214">
                  <c:v>0.22438575283747708</c:v>
                </c:pt>
                <c:pt idx="215">
                  <c:v>0.50810066754324956</c:v>
                </c:pt>
                <c:pt idx="216">
                  <c:v>0.61535425573670155</c:v>
                </c:pt>
                <c:pt idx="217">
                  <c:v>0.61532669783510274</c:v>
                </c:pt>
                <c:pt idx="218">
                  <c:v>0.61604244115023288</c:v>
                </c:pt>
                <c:pt idx="219">
                  <c:v>0.61571103956447415</c:v>
                </c:pt>
                <c:pt idx="220">
                  <c:v>0.61926277158656007</c:v>
                </c:pt>
                <c:pt idx="221">
                  <c:v>0.62039648101855871</c:v>
                </c:pt>
                <c:pt idx="222">
                  <c:v>0.62101182294781465</c:v>
                </c:pt>
                <c:pt idx="223">
                  <c:v>0.62062826156412065</c:v>
                </c:pt>
                <c:pt idx="224">
                  <c:v>0.62122357149860075</c:v>
                </c:pt>
                <c:pt idx="225">
                  <c:v>0.62650441182130723</c:v>
                </c:pt>
                <c:pt idx="226">
                  <c:v>0.63013171437193249</c:v>
                </c:pt>
                <c:pt idx="227">
                  <c:v>0.64027508671506594</c:v>
                </c:pt>
                <c:pt idx="228">
                  <c:v>0.64196928307524104</c:v>
                </c:pt>
                <c:pt idx="229">
                  <c:v>0.64610541016769452</c:v>
                </c:pt>
                <c:pt idx="230">
                  <c:v>0.67277587208426792</c:v>
                </c:pt>
                <c:pt idx="231">
                  <c:v>0.66913038080495979</c:v>
                </c:pt>
                <c:pt idx="232">
                  <c:v>0.67419656102145253</c:v>
                </c:pt>
                <c:pt idx="233">
                  <c:v>0.66958956987770857</c:v>
                </c:pt>
                <c:pt idx="234">
                  <c:v>0.66956124537483463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5-41C2-B567-715C6EAD8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870495"/>
        <c:axId val="1"/>
      </c:lineChart>
      <c:dateAx>
        <c:axId val="201287049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870495"/>
        <c:crosses val="autoZero"/>
        <c:crossBetween val="between"/>
        <c:maj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123825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59B47B9B-8B81-4838-5479-9EF18C106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0</xdr:row>
      <xdr:rowOff>152400</xdr:rowOff>
    </xdr:from>
    <xdr:to>
      <xdr:col>19</xdr:col>
      <xdr:colOff>314325</xdr:colOff>
      <xdr:row>25</xdr:row>
      <xdr:rowOff>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789B5012-C5DF-DE5B-4851-7A645BFFC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25</xdr:row>
      <xdr:rowOff>66675</xdr:rowOff>
    </xdr:from>
    <xdr:to>
      <xdr:col>10</xdr:col>
      <xdr:colOff>123825</xdr:colOff>
      <xdr:row>46</xdr:row>
      <xdr:rowOff>114300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60D67A3C-C7ED-7E99-B54D-89123B6F5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171450</xdr:colOff>
      <xdr:row>25</xdr:row>
      <xdr:rowOff>123825</xdr:rowOff>
    </xdr:from>
    <xdr:to>
      <xdr:col>19</xdr:col>
      <xdr:colOff>266700</xdr:colOff>
      <xdr:row>46</xdr:row>
      <xdr:rowOff>47625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1F0A257F-6A13-7038-FE50-0F1E03F99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10</xdr:col>
      <xdr:colOff>333375</xdr:colOff>
      <xdr:row>20</xdr:row>
      <xdr:rowOff>28575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33B6166-9B8C-DF72-327E-27113331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0</xdr:row>
      <xdr:rowOff>76200</xdr:rowOff>
    </xdr:from>
    <xdr:to>
      <xdr:col>19</xdr:col>
      <xdr:colOff>476250</xdr:colOff>
      <xdr:row>20</xdr:row>
      <xdr:rowOff>28575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6EE99DB7-80F8-7578-7AE7-9459703B1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20</xdr:row>
      <xdr:rowOff>123825</xdr:rowOff>
    </xdr:from>
    <xdr:to>
      <xdr:col>10</xdr:col>
      <xdr:colOff>361950</xdr:colOff>
      <xdr:row>40</xdr:row>
      <xdr:rowOff>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BDFEFF8B-874F-9AE0-7F72-2328A6540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495300</xdr:colOff>
      <xdr:row>20</xdr:row>
      <xdr:rowOff>142875</xdr:rowOff>
    </xdr:from>
    <xdr:to>
      <xdr:col>19</xdr:col>
      <xdr:colOff>457200</xdr:colOff>
      <xdr:row>39</xdr:row>
      <xdr:rowOff>123825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191A2481-9404-F4A3-533A-C80C96829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47625</xdr:rowOff>
    </xdr:from>
    <xdr:to>
      <xdr:col>9</xdr:col>
      <xdr:colOff>266700</xdr:colOff>
      <xdr:row>20</xdr:row>
      <xdr:rowOff>28575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CA4E9D89-649E-8046-E6E5-3D6658373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0</xdr:row>
      <xdr:rowOff>66675</xdr:rowOff>
    </xdr:from>
    <xdr:to>
      <xdr:col>19</xdr:col>
      <xdr:colOff>257175</xdr:colOff>
      <xdr:row>20</xdr:row>
      <xdr:rowOff>47625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8706A504-EB14-ECDB-C4D5-ABDE6A0EA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20</xdr:row>
      <xdr:rowOff>76200</xdr:rowOff>
    </xdr:from>
    <xdr:to>
      <xdr:col>9</xdr:col>
      <xdr:colOff>381000</xdr:colOff>
      <xdr:row>39</xdr:row>
      <xdr:rowOff>28575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89AC40BA-58B6-C2A6-EEA6-C19B711B7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476250</xdr:colOff>
      <xdr:row>20</xdr:row>
      <xdr:rowOff>66675</xdr:rowOff>
    </xdr:from>
    <xdr:to>
      <xdr:col>19</xdr:col>
      <xdr:colOff>238125</xdr:colOff>
      <xdr:row>39</xdr:row>
      <xdr:rowOff>66675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ACC0F7A9-2C2A-151D-E8C5-90366FC10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10</xdr:col>
      <xdr:colOff>542925</xdr:colOff>
      <xdr:row>18</xdr:row>
      <xdr:rowOff>123825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BF685CA5-E6D6-6BC4-F8D7-8A282AB32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28575</xdr:rowOff>
    </xdr:from>
    <xdr:to>
      <xdr:col>19</xdr:col>
      <xdr:colOff>409575</xdr:colOff>
      <xdr:row>18</xdr:row>
      <xdr:rowOff>114300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2877C837-915B-6C66-9513-CFC3BED92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19</xdr:row>
      <xdr:rowOff>28575</xdr:rowOff>
    </xdr:from>
    <xdr:to>
      <xdr:col>10</xdr:col>
      <xdr:colOff>523875</xdr:colOff>
      <xdr:row>39</xdr:row>
      <xdr:rowOff>123825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3149C0E8-64C3-7792-C021-F968C4AE1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19</xdr:row>
      <xdr:rowOff>66675</xdr:rowOff>
    </xdr:from>
    <xdr:to>
      <xdr:col>19</xdr:col>
      <xdr:colOff>447675</xdr:colOff>
      <xdr:row>40</xdr:row>
      <xdr:rowOff>0</xdr:rowOff>
    </xdr:to>
    <xdr:graphicFrame macro="">
      <xdr:nvGraphicFramePr>
        <xdr:cNvPr id="5124" name="Chart 4">
          <a:extLst>
            <a:ext uri="{FF2B5EF4-FFF2-40B4-BE49-F238E27FC236}">
              <a16:creationId xmlns:a16="http://schemas.microsoft.com/office/drawing/2014/main" id="{FF7AFA24-C5EF-64F6-B098-B7DA375E2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%20vol-M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ol data (2)"/>
      <sheetName val="nq01"/>
      <sheetName val="nq00"/>
      <sheetName val="nq99"/>
      <sheetName val="H98"/>
      <sheetName val="Char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opLeftCell="A3" zoomScale="60" workbookViewId="0">
      <selection activeCell="K26" sqref="K26"/>
    </sheetView>
  </sheetViews>
  <sheetFormatPr defaultRowHeight="12.75" x14ac:dyDescent="0.2"/>
  <cols>
    <col min="1" max="16384" width="9.140625" style="5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zoomScale="60" workbookViewId="0">
      <selection activeCell="L21" sqref="L21"/>
    </sheetView>
  </sheetViews>
  <sheetFormatPr defaultRowHeight="12.75" x14ac:dyDescent="0.2"/>
  <cols>
    <col min="1" max="16384" width="9.140625" style="5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="60" workbookViewId="0">
      <selection activeCell="J21" sqref="J21"/>
    </sheetView>
  </sheetViews>
  <sheetFormatPr defaultRowHeight="12.75" x14ac:dyDescent="0.2"/>
  <cols>
    <col min="1" max="16384" width="9.140625" style="5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workbookViewId="0">
      <selection activeCell="L19" sqref="L19"/>
    </sheetView>
  </sheetViews>
  <sheetFormatPr defaultRowHeight="12.75" x14ac:dyDescent="0.2"/>
  <cols>
    <col min="1" max="16384" width="9.140625" style="5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806"/>
  <sheetViews>
    <sheetView zoomScale="7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A802"/>
    </sheetView>
  </sheetViews>
  <sheetFormatPr defaultRowHeight="12.75" x14ac:dyDescent="0.2"/>
  <cols>
    <col min="1" max="1" width="11" bestFit="1" customWidth="1"/>
    <col min="6" max="6" width="7.85546875" style="3" customWidth="1"/>
    <col min="9" max="9" width="9.28515625" customWidth="1"/>
  </cols>
  <sheetData>
    <row r="1" spans="1:17" x14ac:dyDescent="0.2">
      <c r="A1" s="4"/>
      <c r="B1" s="5" t="s">
        <v>5</v>
      </c>
      <c r="C1" s="5" t="s">
        <v>5</v>
      </c>
      <c r="D1" s="5" t="s">
        <v>5</v>
      </c>
      <c r="E1" s="6"/>
      <c r="F1" s="5"/>
      <c r="G1" s="5" t="s">
        <v>6</v>
      </c>
      <c r="H1" s="5" t="s">
        <v>6</v>
      </c>
      <c r="I1" s="6" t="s">
        <v>6</v>
      </c>
      <c r="J1" s="5"/>
      <c r="K1" s="5" t="s">
        <v>9</v>
      </c>
      <c r="L1" s="5" t="s">
        <v>9</v>
      </c>
      <c r="M1" s="6" t="s">
        <v>9</v>
      </c>
      <c r="N1" s="5"/>
      <c r="O1" s="5" t="s">
        <v>10</v>
      </c>
      <c r="P1" s="5" t="s">
        <v>10</v>
      </c>
      <c r="Q1" s="6" t="s">
        <v>10</v>
      </c>
    </row>
    <row r="2" spans="1:17" s="1" customFormat="1" x14ac:dyDescent="0.2">
      <c r="A2" s="7"/>
      <c r="B2" s="8"/>
      <c r="C2" s="8" t="s">
        <v>3</v>
      </c>
      <c r="D2" s="9" t="s">
        <v>4</v>
      </c>
      <c r="E2" s="10" t="s">
        <v>1</v>
      </c>
      <c r="F2" s="8" t="s">
        <v>6</v>
      </c>
      <c r="G2" s="8" t="s">
        <v>3</v>
      </c>
      <c r="H2" s="9" t="s">
        <v>4</v>
      </c>
      <c r="I2" s="10" t="s">
        <v>1</v>
      </c>
      <c r="J2" s="8" t="s">
        <v>9</v>
      </c>
      <c r="K2" s="8" t="s">
        <v>3</v>
      </c>
      <c r="L2" s="9" t="s">
        <v>4</v>
      </c>
      <c r="M2" s="10" t="s">
        <v>1</v>
      </c>
      <c r="N2" s="8" t="s">
        <v>10</v>
      </c>
      <c r="O2" s="8" t="s">
        <v>3</v>
      </c>
      <c r="P2" s="9" t="s">
        <v>4</v>
      </c>
      <c r="Q2" s="10" t="s">
        <v>1</v>
      </c>
    </row>
    <row r="3" spans="1:17" s="1" customFormat="1" ht="13.5" thickBot="1" x14ac:dyDescent="0.25">
      <c r="A3" s="19"/>
      <c r="B3" s="20"/>
      <c r="C3" s="20" t="s">
        <v>2</v>
      </c>
      <c r="D3" s="21" t="s">
        <v>0</v>
      </c>
      <c r="E3" s="22" t="s">
        <v>7</v>
      </c>
      <c r="F3" s="20"/>
      <c r="G3" s="20" t="s">
        <v>2</v>
      </c>
      <c r="H3" s="21" t="s">
        <v>0</v>
      </c>
      <c r="I3" s="22" t="s">
        <v>7</v>
      </c>
      <c r="J3" s="20"/>
      <c r="K3" s="20" t="s">
        <v>2</v>
      </c>
      <c r="L3" s="21" t="s">
        <v>0</v>
      </c>
      <c r="M3" s="22" t="s">
        <v>7</v>
      </c>
      <c r="N3" s="20"/>
      <c r="O3" s="20" t="s">
        <v>2</v>
      </c>
      <c r="P3" s="21" t="s">
        <v>0</v>
      </c>
      <c r="Q3" s="22" t="s">
        <v>7</v>
      </c>
    </row>
    <row r="4" spans="1:17" s="2" customFormat="1" x14ac:dyDescent="0.2">
      <c r="A4" s="11">
        <v>35814</v>
      </c>
      <c r="B4" s="23">
        <v>19.950000762939453</v>
      </c>
      <c r="C4" s="24"/>
      <c r="D4" s="24"/>
      <c r="E4" s="52"/>
      <c r="F4" s="23">
        <v>19.549999237060547</v>
      </c>
      <c r="G4" s="24"/>
      <c r="H4" s="24"/>
      <c r="I4" s="25"/>
      <c r="J4" s="23">
        <v>20.549999237060547</v>
      </c>
      <c r="K4" s="24"/>
      <c r="L4" s="24"/>
      <c r="M4" s="25"/>
      <c r="N4" s="23">
        <v>26.299998474121093</v>
      </c>
      <c r="O4" s="24"/>
      <c r="P4" s="24"/>
      <c r="Q4" s="25"/>
    </row>
    <row r="5" spans="1:17" s="2" customFormat="1" x14ac:dyDescent="0.2">
      <c r="A5" s="11">
        <v>35815</v>
      </c>
      <c r="B5" s="23">
        <v>19.900000762939452</v>
      </c>
      <c r="C5" s="26">
        <f t="shared" ref="C5:C31" si="0">LN(B5/B4)</f>
        <v>-2.5094115093388788E-3</v>
      </c>
      <c r="D5" s="24"/>
      <c r="E5" s="52"/>
      <c r="F5" s="23">
        <v>19.699999237060545</v>
      </c>
      <c r="G5" s="26">
        <f t="shared" ref="G5:G36" si="1">LN(F5/F4)</f>
        <v>7.6433496097128894E-3</v>
      </c>
      <c r="H5" s="24"/>
      <c r="I5" s="25"/>
      <c r="J5" s="23">
        <v>20.699999237060545</v>
      </c>
      <c r="K5" s="26">
        <f t="shared" ref="K5:K36" si="2">LN(J5/J4)</f>
        <v>7.272759598108725E-3</v>
      </c>
      <c r="L5" s="24"/>
      <c r="M5" s="25"/>
      <c r="N5" s="23">
        <v>26.449999237060545</v>
      </c>
      <c r="O5" s="26">
        <f t="shared" ref="O5:O36" si="3">LN(N5/N4)</f>
        <v>5.6872482942082704E-3</v>
      </c>
      <c r="P5" s="24"/>
      <c r="Q5" s="25"/>
    </row>
    <row r="6" spans="1:17" s="2" customFormat="1" x14ac:dyDescent="0.2">
      <c r="A6" s="11">
        <v>35816</v>
      </c>
      <c r="B6" s="23">
        <v>19.750001525878908</v>
      </c>
      <c r="C6" s="26">
        <f t="shared" si="0"/>
        <v>-7.566201462292494E-3</v>
      </c>
      <c r="D6" s="24"/>
      <c r="E6" s="52"/>
      <c r="F6" s="23">
        <v>19.64999885559082</v>
      </c>
      <c r="G6" s="26">
        <f t="shared" si="1"/>
        <v>-2.5413169404353382E-3</v>
      </c>
      <c r="H6" s="24" t="str">
        <f>IF(ISERROR(G6),G6,"")</f>
        <v/>
      </c>
      <c r="I6" s="25"/>
      <c r="J6" s="23">
        <v>20.64999885559082</v>
      </c>
      <c r="K6" s="26">
        <f t="shared" si="2"/>
        <v>-2.4183994266348211E-3</v>
      </c>
      <c r="L6" s="24"/>
      <c r="M6" s="25"/>
      <c r="N6" s="23">
        <v>26.999998855590821</v>
      </c>
      <c r="O6" s="26">
        <f t="shared" si="3"/>
        <v>2.0580694159086938E-2</v>
      </c>
      <c r="P6" s="24"/>
      <c r="Q6" s="25"/>
    </row>
    <row r="7" spans="1:17" s="2" customFormat="1" x14ac:dyDescent="0.2">
      <c r="A7" s="11">
        <v>35817</v>
      </c>
      <c r="B7" s="23">
        <v>19.350001907348634</v>
      </c>
      <c r="C7" s="26">
        <f t="shared" si="0"/>
        <v>-2.0461050560044561E-2</v>
      </c>
      <c r="D7" s="24"/>
      <c r="E7" s="52"/>
      <c r="F7" s="23">
        <v>19.649999618530273</v>
      </c>
      <c r="G7" s="26">
        <f t="shared" si="1"/>
        <v>3.8826436866796608E-8</v>
      </c>
      <c r="H7" s="24"/>
      <c r="I7" s="25"/>
      <c r="J7" s="23">
        <v>20.649999618530273</v>
      </c>
      <c r="K7" s="26">
        <f t="shared" si="2"/>
        <v>3.6946221843301595E-8</v>
      </c>
      <c r="L7" s="24"/>
      <c r="M7" s="25"/>
      <c r="N7" s="23">
        <v>26.999998092651367</v>
      </c>
      <c r="O7" s="26">
        <f t="shared" si="3"/>
        <v>-2.8257018457982233E-8</v>
      </c>
      <c r="P7" s="24"/>
      <c r="Q7" s="25"/>
    </row>
    <row r="8" spans="1:17" s="2" customFormat="1" x14ac:dyDescent="0.2">
      <c r="A8" s="11">
        <v>35818</v>
      </c>
      <c r="B8" s="23">
        <v>19.200002288818361</v>
      </c>
      <c r="C8" s="26">
        <f t="shared" si="0"/>
        <v>-7.7821198037564291E-3</v>
      </c>
      <c r="D8" s="24"/>
      <c r="E8" s="52"/>
      <c r="F8" s="23">
        <v>19.699999618530274</v>
      </c>
      <c r="G8" s="26">
        <f t="shared" si="1"/>
        <v>2.5412974779447707E-3</v>
      </c>
      <c r="H8" s="24"/>
      <c r="I8" s="25"/>
      <c r="J8" s="23">
        <v>20.699999618530274</v>
      </c>
      <c r="K8" s="26">
        <f t="shared" si="2"/>
        <v>2.4183809089027204E-3</v>
      </c>
      <c r="L8" s="24"/>
      <c r="M8" s="25"/>
      <c r="N8" s="23">
        <v>27.799998092651368</v>
      </c>
      <c r="O8" s="26">
        <f t="shared" si="3"/>
        <v>2.9199156725141465E-2</v>
      </c>
      <c r="P8" s="24"/>
      <c r="Q8" s="25"/>
    </row>
    <row r="9" spans="1:17" s="2" customFormat="1" x14ac:dyDescent="0.2">
      <c r="A9" s="11">
        <v>35821</v>
      </c>
      <c r="B9" s="23">
        <v>18.750002670288087</v>
      </c>
      <c r="C9" s="26">
        <f t="shared" si="0"/>
        <v>-2.3716503411244084E-2</v>
      </c>
      <c r="D9" s="24"/>
      <c r="E9" s="52"/>
      <c r="F9" s="23">
        <v>19.89999885559082</v>
      </c>
      <c r="G9" s="26">
        <f t="shared" si="1"/>
        <v>1.0101057842448991E-2</v>
      </c>
      <c r="H9" s="24"/>
      <c r="I9" s="25"/>
      <c r="J9" s="23">
        <v>20.89999885559082</v>
      </c>
      <c r="K9" s="26">
        <f t="shared" si="2"/>
        <v>9.6154223715097034E-3</v>
      </c>
      <c r="L9" s="24"/>
      <c r="M9" s="25"/>
      <c r="N9" s="23">
        <v>28.999997329711913</v>
      </c>
      <c r="O9" s="26">
        <f t="shared" si="3"/>
        <v>4.2259785820644324E-2</v>
      </c>
      <c r="P9" s="24"/>
      <c r="Q9" s="25"/>
    </row>
    <row r="10" spans="1:17" s="2" customFormat="1" x14ac:dyDescent="0.2">
      <c r="A10" s="11">
        <v>35822</v>
      </c>
      <c r="B10" s="23">
        <v>18.050001907348634</v>
      </c>
      <c r="C10" s="26">
        <f t="shared" si="0"/>
        <v>-3.8048104382605578E-2</v>
      </c>
      <c r="D10" s="24"/>
      <c r="E10" s="52"/>
      <c r="F10" s="23">
        <v>19.199999618530274</v>
      </c>
      <c r="G10" s="26">
        <f t="shared" si="1"/>
        <v>-3.5809415056925295E-2</v>
      </c>
      <c r="H10" s="24"/>
      <c r="I10" s="25"/>
      <c r="J10" s="23">
        <v>20.199999618530274</v>
      </c>
      <c r="K10" s="26">
        <f t="shared" si="2"/>
        <v>-3.406651869182465E-2</v>
      </c>
      <c r="L10" s="24"/>
      <c r="M10" s="25"/>
      <c r="N10" s="23">
        <v>27.999998092651367</v>
      </c>
      <c r="O10" s="26">
        <f t="shared" si="3"/>
        <v>-3.5091295851962682E-2</v>
      </c>
      <c r="P10" s="24"/>
      <c r="Q10" s="25"/>
    </row>
    <row r="11" spans="1:17" s="2" customFormat="1" x14ac:dyDescent="0.2">
      <c r="A11" s="11">
        <v>35823</v>
      </c>
      <c r="B11" s="23">
        <v>18.05000114440918</v>
      </c>
      <c r="C11" s="26">
        <f t="shared" si="0"/>
        <v>-4.2268110239229726E-8</v>
      </c>
      <c r="D11" s="24"/>
      <c r="E11" s="52"/>
      <c r="F11" s="23">
        <v>18.749998855590821</v>
      </c>
      <c r="G11" s="26">
        <f t="shared" si="1"/>
        <v>-2.3716567784259086E-2</v>
      </c>
      <c r="H11" s="24"/>
      <c r="I11" s="25"/>
      <c r="J11" s="23">
        <v>19.749998855590821</v>
      </c>
      <c r="K11" s="26">
        <f t="shared" si="2"/>
        <v>-2.2529152120158338E-2</v>
      </c>
      <c r="L11" s="24"/>
      <c r="M11" s="25"/>
      <c r="N11" s="23">
        <v>27.449998092651366</v>
      </c>
      <c r="O11" s="26">
        <f t="shared" si="3"/>
        <v>-1.9838343584537895E-2</v>
      </c>
      <c r="P11" s="24"/>
      <c r="Q11" s="25"/>
    </row>
    <row r="12" spans="1:17" s="2" customFormat="1" x14ac:dyDescent="0.2">
      <c r="A12" s="11">
        <v>35824</v>
      </c>
      <c r="B12" s="23">
        <v>17</v>
      </c>
      <c r="C12" s="26">
        <f t="shared" si="0"/>
        <v>-5.9932404124842423E-2</v>
      </c>
      <c r="D12" s="24"/>
      <c r="E12" s="52"/>
      <c r="F12" s="23">
        <v>18.449998092651366</v>
      </c>
      <c r="G12" s="26">
        <f t="shared" si="1"/>
        <v>-1.6129424274060583E-2</v>
      </c>
      <c r="H12" s="24"/>
      <c r="I12" s="25"/>
      <c r="J12" s="23">
        <v>19.449998092651366</v>
      </c>
      <c r="K12" s="26">
        <f t="shared" si="2"/>
        <v>-1.5306461402107237E-2</v>
      </c>
      <c r="L12" s="24"/>
      <c r="M12" s="25"/>
      <c r="N12" s="23">
        <v>27.19999885559082</v>
      </c>
      <c r="O12" s="26">
        <f t="shared" si="3"/>
        <v>-9.1491672429859072E-3</v>
      </c>
      <c r="P12" s="24"/>
      <c r="Q12" s="25"/>
    </row>
    <row r="13" spans="1:17" s="2" customFormat="1" x14ac:dyDescent="0.2">
      <c r="A13" s="11">
        <v>35825</v>
      </c>
      <c r="B13" s="23">
        <v>16.806999999999999</v>
      </c>
      <c r="C13" s="26">
        <f t="shared" si="0"/>
        <v>-1.1417877761786696E-2</v>
      </c>
      <c r="D13" s="24"/>
      <c r="E13" s="52"/>
      <c r="F13" s="23">
        <v>18.549998855590822</v>
      </c>
      <c r="G13" s="26">
        <f t="shared" si="1"/>
        <v>5.4054602530239247E-3</v>
      </c>
      <c r="H13" s="24"/>
      <c r="I13" s="25"/>
      <c r="J13" s="23">
        <v>19.549998855590822</v>
      </c>
      <c r="K13" s="26">
        <f t="shared" si="2"/>
        <v>5.1282558935658619E-3</v>
      </c>
      <c r="L13" s="24"/>
      <c r="M13" s="25"/>
      <c r="N13" s="23">
        <v>27.299998855590822</v>
      </c>
      <c r="O13" s="26">
        <f t="shared" si="3"/>
        <v>3.6697290430791731E-3</v>
      </c>
      <c r="P13" s="24"/>
      <c r="Q13" s="25"/>
    </row>
    <row r="14" spans="1:17" s="2" customFormat="1" x14ac:dyDescent="0.2">
      <c r="A14" s="11">
        <v>35828</v>
      </c>
      <c r="B14" s="23">
        <v>18.309090839732786</v>
      </c>
      <c r="C14" s="26">
        <f t="shared" si="0"/>
        <v>8.5602237403482398E-2</v>
      </c>
      <c r="D14" s="27"/>
      <c r="E14" s="52"/>
      <c r="F14" s="23">
        <v>19.249999237060546</v>
      </c>
      <c r="G14" s="26">
        <f t="shared" si="1"/>
        <v>3.7041293740349042E-2</v>
      </c>
      <c r="H14" s="27"/>
      <c r="I14" s="25"/>
      <c r="J14" s="23">
        <v>19.999999237060546</v>
      </c>
      <c r="K14" s="26">
        <f t="shared" si="2"/>
        <v>2.2757007513198303E-2</v>
      </c>
      <c r="L14" s="27"/>
      <c r="M14" s="25"/>
      <c r="N14" s="23">
        <v>27.649999237060548</v>
      </c>
      <c r="O14" s="26">
        <f t="shared" si="3"/>
        <v>1.2739040104433396E-2</v>
      </c>
      <c r="P14" s="27"/>
      <c r="Q14" s="25"/>
    </row>
    <row r="15" spans="1:17" s="2" customFormat="1" x14ac:dyDescent="0.2">
      <c r="A15" s="11">
        <v>35829</v>
      </c>
      <c r="B15" s="23">
        <v>18.399999497153548</v>
      </c>
      <c r="C15" s="26">
        <f t="shared" si="0"/>
        <v>4.952933588416206E-3</v>
      </c>
      <c r="D15" s="27"/>
      <c r="E15" s="52"/>
      <c r="F15" s="23">
        <v>19.350000000000001</v>
      </c>
      <c r="G15" s="26">
        <f t="shared" si="1"/>
        <v>5.181398375216844E-3</v>
      </c>
      <c r="H15" s="27"/>
      <c r="I15" s="25"/>
      <c r="J15" s="23">
        <v>20</v>
      </c>
      <c r="K15" s="26">
        <f t="shared" si="2"/>
        <v>3.8146973518493569E-8</v>
      </c>
      <c r="L15" s="27"/>
      <c r="M15" s="25"/>
      <c r="N15" s="23">
        <v>27.499999618530275</v>
      </c>
      <c r="O15" s="26">
        <f t="shared" si="3"/>
        <v>-5.4397095746973939E-3</v>
      </c>
      <c r="P15" s="27"/>
      <c r="Q15" s="25"/>
    </row>
    <row r="16" spans="1:17" s="2" customFormat="1" x14ac:dyDescent="0.2">
      <c r="A16" s="11">
        <v>35830</v>
      </c>
      <c r="B16" s="23">
        <v>18.399999618530273</v>
      </c>
      <c r="C16" s="26">
        <f t="shared" si="0"/>
        <v>6.5965612754434546E-9</v>
      </c>
      <c r="D16" s="27"/>
      <c r="E16" s="52"/>
      <c r="F16" s="23">
        <v>19.450000381469728</v>
      </c>
      <c r="G16" s="26">
        <f t="shared" si="1"/>
        <v>5.1546702015037157E-3</v>
      </c>
      <c r="H16" s="27"/>
      <c r="I16" s="25"/>
      <c r="J16" s="23">
        <v>19.95</v>
      </c>
      <c r="K16" s="26">
        <f t="shared" si="2"/>
        <v>-2.5031302181185884E-3</v>
      </c>
      <c r="L16" s="27"/>
      <c r="M16" s="25"/>
      <c r="N16" s="23">
        <v>27.9</v>
      </c>
      <c r="O16" s="26">
        <f t="shared" si="3"/>
        <v>1.4440698026420779E-2</v>
      </c>
      <c r="P16" s="27"/>
      <c r="Q16" s="25"/>
    </row>
    <row r="17" spans="1:17" s="2" customFormat="1" x14ac:dyDescent="0.2">
      <c r="A17" s="11">
        <v>35831</v>
      </c>
      <c r="B17" s="23">
        <v>18.199999618530281</v>
      </c>
      <c r="C17" s="26">
        <f t="shared" si="0"/>
        <v>-1.0929070760014519E-2</v>
      </c>
      <c r="D17" s="27"/>
      <c r="E17" s="52"/>
      <c r="F17" s="23">
        <v>19.250000762939454</v>
      </c>
      <c r="G17" s="26">
        <f t="shared" si="1"/>
        <v>-1.033598931028371E-2</v>
      </c>
      <c r="H17" s="27"/>
      <c r="I17" s="25"/>
      <c r="J17" s="23">
        <v>19.950000762939453</v>
      </c>
      <c r="K17" s="26">
        <f t="shared" si="2"/>
        <v>3.8242578372206114E-8</v>
      </c>
      <c r="L17" s="27"/>
      <c r="M17" s="25"/>
      <c r="N17" s="23">
        <v>28.349999618530273</v>
      </c>
      <c r="O17" s="26">
        <f t="shared" si="3"/>
        <v>1.6000327890718764E-2</v>
      </c>
      <c r="P17" s="27"/>
      <c r="Q17" s="25"/>
    </row>
    <row r="18" spans="1:17" s="2" customFormat="1" x14ac:dyDescent="0.2">
      <c r="A18" s="11">
        <v>35832</v>
      </c>
      <c r="B18" s="23">
        <v>17.927271634882143</v>
      </c>
      <c r="C18" s="26">
        <f t="shared" si="0"/>
        <v>-1.5098464687278212E-2</v>
      </c>
      <c r="D18" s="27"/>
      <c r="E18" s="52"/>
      <c r="F18" s="23">
        <v>19.25</v>
      </c>
      <c r="G18" s="26">
        <f t="shared" si="1"/>
        <v>-3.9633217604941641E-8</v>
      </c>
      <c r="H18" s="27"/>
      <c r="I18" s="25"/>
      <c r="J18" s="23">
        <v>19.550000762939455</v>
      </c>
      <c r="K18" s="26">
        <f t="shared" si="2"/>
        <v>-2.0253856122040788E-2</v>
      </c>
      <c r="L18" s="27"/>
      <c r="M18" s="25"/>
      <c r="N18" s="23">
        <v>28.650000381469727</v>
      </c>
      <c r="O18" s="26">
        <f t="shared" si="3"/>
        <v>1.0526439757534426E-2</v>
      </c>
      <c r="P18" s="27"/>
      <c r="Q18" s="25"/>
    </row>
    <row r="19" spans="1:17" s="2" customFormat="1" x14ac:dyDescent="0.2">
      <c r="A19" s="11">
        <v>35835</v>
      </c>
      <c r="B19" s="23">
        <v>17.849999341097739</v>
      </c>
      <c r="C19" s="26">
        <f t="shared" si="0"/>
        <v>-4.3196371232411337E-3</v>
      </c>
      <c r="D19" s="27"/>
      <c r="E19" s="52"/>
      <c r="F19" s="23">
        <v>19.25</v>
      </c>
      <c r="G19" s="26">
        <f t="shared" si="1"/>
        <v>0</v>
      </c>
      <c r="H19" s="27"/>
      <c r="I19" s="25"/>
      <c r="J19" s="23">
        <v>19.55000114440918</v>
      </c>
      <c r="K19" s="26">
        <f t="shared" si="2"/>
        <v>1.9512516967224675E-8</v>
      </c>
      <c r="L19" s="27"/>
      <c r="M19" s="25"/>
      <c r="N19" s="23">
        <v>28.349999618530273</v>
      </c>
      <c r="O19" s="26">
        <f t="shared" si="3"/>
        <v>-1.0526439757534513E-2</v>
      </c>
      <c r="P19" s="27"/>
      <c r="Q19" s="25"/>
    </row>
    <row r="20" spans="1:17" s="2" customFormat="1" x14ac:dyDescent="0.2">
      <c r="A20" s="11">
        <v>35836</v>
      </c>
      <c r="B20" s="23">
        <v>17.849999947981402</v>
      </c>
      <c r="C20" s="26">
        <f t="shared" si="0"/>
        <v>3.399908541302997E-8</v>
      </c>
      <c r="D20" s="27"/>
      <c r="E20" s="52"/>
      <c r="F20" s="23">
        <v>19</v>
      </c>
      <c r="G20" s="26">
        <f t="shared" si="1"/>
        <v>-1.3072081567352775E-2</v>
      </c>
      <c r="H20" s="27"/>
      <c r="I20" s="25"/>
      <c r="J20" s="23">
        <v>19.500001144409179</v>
      </c>
      <c r="K20" s="26">
        <f t="shared" si="2"/>
        <v>-2.5608207115773609E-3</v>
      </c>
      <c r="L20" s="27"/>
      <c r="M20" s="25"/>
      <c r="N20" s="23">
        <v>28.100000381469727</v>
      </c>
      <c r="O20" s="26">
        <f t="shared" si="3"/>
        <v>-8.8574268029035404E-3</v>
      </c>
      <c r="P20" s="27"/>
      <c r="Q20" s="25"/>
    </row>
    <row r="21" spans="1:17" s="2" customFormat="1" x14ac:dyDescent="0.2">
      <c r="A21" s="11">
        <v>35837</v>
      </c>
      <c r="B21" s="23">
        <v>17.827272675254129</v>
      </c>
      <c r="C21" s="26">
        <f t="shared" si="0"/>
        <v>-1.2740478254332553E-3</v>
      </c>
      <c r="D21" s="27"/>
      <c r="E21" s="52"/>
      <c r="F21" s="23">
        <v>19</v>
      </c>
      <c r="G21" s="26">
        <f t="shared" si="1"/>
        <v>0</v>
      </c>
      <c r="H21" s="27"/>
      <c r="I21" s="25"/>
      <c r="J21" s="23">
        <v>19.500001907348633</v>
      </c>
      <c r="K21" s="26">
        <f t="shared" si="2"/>
        <v>3.9125097062832092E-8</v>
      </c>
      <c r="L21" s="27"/>
      <c r="M21" s="25"/>
      <c r="N21" s="23">
        <v>28.400000381469727</v>
      </c>
      <c r="O21" s="26">
        <f t="shared" si="3"/>
        <v>1.061956868405772E-2</v>
      </c>
      <c r="P21" s="27"/>
      <c r="Q21" s="25"/>
    </row>
    <row r="22" spans="1:17" s="2" customFormat="1" x14ac:dyDescent="0.2">
      <c r="A22" s="11">
        <v>35838</v>
      </c>
      <c r="B22" s="23">
        <v>17.800000294772101</v>
      </c>
      <c r="C22" s="26">
        <f t="shared" si="0"/>
        <v>-1.5309836277379886E-3</v>
      </c>
      <c r="D22" s="27"/>
      <c r="E22" s="52"/>
      <c r="F22" s="23">
        <v>18.899999999999999</v>
      </c>
      <c r="G22" s="26">
        <f t="shared" si="1"/>
        <v>-5.2770571008438931E-3</v>
      </c>
      <c r="H22" s="27"/>
      <c r="I22" s="25"/>
      <c r="J22" s="23">
        <v>20.000001907348633</v>
      </c>
      <c r="K22" s="26">
        <f t="shared" si="2"/>
        <v>2.5317805538971352E-2</v>
      </c>
      <c r="L22" s="27"/>
      <c r="M22" s="25"/>
      <c r="N22" s="23">
        <v>28.349999618530273</v>
      </c>
      <c r="O22" s="26">
        <f t="shared" si="3"/>
        <v>-1.7621418811541785E-3</v>
      </c>
      <c r="P22" s="27"/>
      <c r="Q22" s="25"/>
    </row>
    <row r="23" spans="1:17" s="2" customFormat="1" x14ac:dyDescent="0.2">
      <c r="A23" s="11">
        <v>35839</v>
      </c>
      <c r="B23" s="23">
        <v>17.60000065890226</v>
      </c>
      <c r="C23" s="26">
        <f t="shared" si="0"/>
        <v>-1.1299534376535879E-2</v>
      </c>
      <c r="D23" s="27"/>
      <c r="E23" s="52"/>
      <c r="F23" s="23">
        <v>19.199999618530274</v>
      </c>
      <c r="G23" s="26">
        <f t="shared" si="1"/>
        <v>1.5748337099924153E-2</v>
      </c>
      <c r="H23" s="27"/>
      <c r="I23" s="25"/>
      <c r="J23" s="23">
        <v>20.750001907348633</v>
      </c>
      <c r="K23" s="26">
        <f t="shared" si="2"/>
        <v>3.681396967570108E-2</v>
      </c>
      <c r="L23" s="27"/>
      <c r="M23" s="25"/>
      <c r="N23" s="23">
        <v>28.500000381469725</v>
      </c>
      <c r="O23" s="26">
        <f t="shared" si="3"/>
        <v>5.2770839414688032E-3</v>
      </c>
      <c r="P23" s="27"/>
      <c r="Q23" s="25"/>
    </row>
    <row r="24" spans="1:17" s="2" customFormat="1" x14ac:dyDescent="0.2">
      <c r="A24" s="11">
        <v>35843</v>
      </c>
      <c r="B24" s="23">
        <v>17.599999947981402</v>
      </c>
      <c r="C24" s="26">
        <f t="shared" si="0"/>
        <v>-4.0393229910688135E-8</v>
      </c>
      <c r="D24" s="27"/>
      <c r="E24" s="52"/>
      <c r="F24" s="23">
        <v>18.799998855590822</v>
      </c>
      <c r="G24" s="26">
        <f t="shared" si="1"/>
        <v>-2.1053450202447734E-2</v>
      </c>
      <c r="H24" s="27"/>
      <c r="I24" s="25"/>
      <c r="J24" s="23">
        <v>20.300001907348634</v>
      </c>
      <c r="K24" s="26">
        <f t="shared" si="2"/>
        <v>-2.1925358591321158E-2</v>
      </c>
      <c r="L24" s="27"/>
      <c r="M24" s="25"/>
      <c r="N24" s="23">
        <v>28.4</v>
      </c>
      <c r="O24" s="26">
        <f t="shared" si="3"/>
        <v>-3.5149554923471328E-3</v>
      </c>
      <c r="P24" s="27"/>
      <c r="Q24" s="25"/>
    </row>
    <row r="25" spans="1:17" s="2" customFormat="1" x14ac:dyDescent="0.2">
      <c r="A25" s="11">
        <v>35844</v>
      </c>
      <c r="B25" s="23">
        <v>17.599999947981402</v>
      </c>
      <c r="C25" s="26">
        <f t="shared" si="0"/>
        <v>0</v>
      </c>
      <c r="D25" s="27">
        <f t="shared" ref="D25:D31" si="4">+IF(ISERROR(STDEV(C5:C25)),"",STDEV(C5:C25))</f>
        <v>2.5862285507256395E-2</v>
      </c>
      <c r="E25" s="52">
        <f>IF(D25="","",(D25*(SQRT(266))))</f>
        <v>0.42180111178285501</v>
      </c>
      <c r="F25" s="23">
        <v>18.799999237060547</v>
      </c>
      <c r="G25" s="26">
        <f t="shared" si="1"/>
        <v>2.0290943830244226E-8</v>
      </c>
      <c r="H25" s="27">
        <f t="shared" ref="H25:H88" si="5">+IF(ISERROR(STDEV(G5:G25)),"",STDEV(G5:G25))</f>
        <v>1.525935591292661E-2</v>
      </c>
      <c r="I25" s="28">
        <f t="shared" ref="I25:I88" si="6">IF(H25="","",(H25*(SQRT(266))))</f>
        <v>0.24887256338411423</v>
      </c>
      <c r="J25" s="23">
        <v>20.500001144409179</v>
      </c>
      <c r="K25" s="26">
        <f t="shared" si="2"/>
        <v>9.8039619634010134E-3</v>
      </c>
      <c r="L25" s="27">
        <f t="shared" ref="L25:L75" si="7">+IF(ISERROR(STDEV(K5:K25)),"",STDEV(K5:K25))</f>
        <v>1.6732398807584821E-2</v>
      </c>
      <c r="M25" s="28">
        <f t="shared" ref="M25:M75" si="8">IF(L25="","",(L25*(SQRT(266))))</f>
        <v>0.2728971659466502</v>
      </c>
      <c r="N25" s="23">
        <v>28.599999618530273</v>
      </c>
      <c r="O25" s="26">
        <f t="shared" si="3"/>
        <v>7.0175593205441516E-3</v>
      </c>
      <c r="P25" s="27">
        <f t="shared" ref="P25:P88" si="9">+IF(ISERROR(STDEV(O5:O25)),"",STDEV(O5:O25))</f>
        <v>1.6798261862560365E-2</v>
      </c>
      <c r="Q25" s="28">
        <f t="shared" ref="Q25:Q88" si="10">IF(P25="","",(P25*(SQRT(266))))</f>
        <v>0.27397135986529303</v>
      </c>
    </row>
    <row r="26" spans="1:17" s="2" customFormat="1" x14ac:dyDescent="0.2">
      <c r="A26" s="11">
        <v>35845</v>
      </c>
      <c r="B26" s="23">
        <v>17.699999947981407</v>
      </c>
      <c r="C26" s="26">
        <f t="shared" si="0"/>
        <v>5.6657375523758774E-3</v>
      </c>
      <c r="D26" s="27">
        <f t="shared" si="4"/>
        <v>2.5978219240943016E-2</v>
      </c>
      <c r="E26" s="52">
        <f t="shared" ref="E26:E89" si="11">IF(D26="","",(D26*(SQRT(266))))</f>
        <v>0.42369193375790565</v>
      </c>
      <c r="F26" s="23">
        <v>18.799999237060547</v>
      </c>
      <c r="G26" s="26">
        <f t="shared" si="1"/>
        <v>0</v>
      </c>
      <c r="H26" s="27">
        <f t="shared" si="5"/>
        <v>1.5111717864641607E-2</v>
      </c>
      <c r="I26" s="28">
        <f t="shared" si="6"/>
        <v>0.24646465968625303</v>
      </c>
      <c r="J26" s="23">
        <v>20.700001907348632</v>
      </c>
      <c r="K26" s="26">
        <f t="shared" si="2"/>
        <v>9.7088504445663002E-3</v>
      </c>
      <c r="L26" s="27">
        <f t="shared" si="7"/>
        <v>1.6794515040709244E-2</v>
      </c>
      <c r="M26" s="28">
        <f t="shared" si="8"/>
        <v>0.27391025105021899</v>
      </c>
      <c r="N26" s="23">
        <v>28.000000381469725</v>
      </c>
      <c r="O26" s="26">
        <f t="shared" si="3"/>
        <v>-2.1202180688581852E-2</v>
      </c>
      <c r="P26" s="27">
        <f t="shared" si="9"/>
        <v>1.7665063368634576E-2</v>
      </c>
      <c r="Q26" s="28">
        <f t="shared" si="10"/>
        <v>0.28810846460240419</v>
      </c>
    </row>
    <row r="27" spans="1:17" s="2" customFormat="1" x14ac:dyDescent="0.2">
      <c r="A27" s="11">
        <v>35846</v>
      </c>
      <c r="B27" s="23">
        <v>17.900000294772056</v>
      </c>
      <c r="C27" s="26">
        <f t="shared" si="0"/>
        <v>1.1236092673542E-2</v>
      </c>
      <c r="D27" s="27">
        <f t="shared" si="4"/>
        <v>2.6229100597134403E-2</v>
      </c>
      <c r="E27" s="52">
        <f t="shared" si="11"/>
        <v>0.42778368484995144</v>
      </c>
      <c r="F27" s="23">
        <v>18.799999237060547</v>
      </c>
      <c r="G27" s="26">
        <f t="shared" si="1"/>
        <v>0</v>
      </c>
      <c r="H27" s="27">
        <f t="shared" si="5"/>
        <v>1.5119246453126607E-2</v>
      </c>
      <c r="I27" s="28">
        <f t="shared" si="6"/>
        <v>0.24658744724856022</v>
      </c>
      <c r="J27" s="23">
        <v>20.700002670288086</v>
      </c>
      <c r="K27" s="26">
        <f t="shared" si="2"/>
        <v>3.6856974348314422E-8</v>
      </c>
      <c r="L27" s="27">
        <f t="shared" si="7"/>
        <v>1.6785391725615446E-2</v>
      </c>
      <c r="M27" s="28">
        <f t="shared" si="8"/>
        <v>0.27376145428403104</v>
      </c>
      <c r="N27" s="23">
        <v>27.25</v>
      </c>
      <c r="O27" s="26">
        <f t="shared" si="3"/>
        <v>-2.7151002689869468E-2</v>
      </c>
      <c r="P27" s="27">
        <f t="shared" si="9"/>
        <v>1.8309956853062057E-2</v>
      </c>
      <c r="Q27" s="28">
        <f t="shared" si="10"/>
        <v>0.2986263590335328</v>
      </c>
    </row>
    <row r="28" spans="1:17" s="2" customFormat="1" x14ac:dyDescent="0.2">
      <c r="A28" s="11">
        <v>35849</v>
      </c>
      <c r="B28" s="23">
        <v>17.900000745599922</v>
      </c>
      <c r="C28" s="26">
        <f t="shared" si="0"/>
        <v>2.5185913481798945E-8</v>
      </c>
      <c r="D28" s="27">
        <f t="shared" si="4"/>
        <v>2.5992673390537738E-2</v>
      </c>
      <c r="E28" s="52">
        <f t="shared" si="11"/>
        <v>0.42392767380366525</v>
      </c>
      <c r="F28" s="23">
        <v>18.799999237060547</v>
      </c>
      <c r="G28" s="26">
        <f t="shared" si="1"/>
        <v>0</v>
      </c>
      <c r="H28" s="27">
        <f t="shared" si="5"/>
        <v>1.5119246182746047E-2</v>
      </c>
      <c r="I28" s="28">
        <f t="shared" si="6"/>
        <v>0.24658744283878672</v>
      </c>
      <c r="J28" s="23">
        <v>20.700002670288086</v>
      </c>
      <c r="K28" s="26">
        <f t="shared" si="2"/>
        <v>0</v>
      </c>
      <c r="L28" s="27">
        <f t="shared" si="7"/>
        <v>1.6785391738288292E-2</v>
      </c>
      <c r="M28" s="28">
        <f t="shared" si="8"/>
        <v>0.27376145449071887</v>
      </c>
      <c r="N28" s="23">
        <v>27</v>
      </c>
      <c r="O28" s="26">
        <f t="shared" si="3"/>
        <v>-9.2166551049239522E-3</v>
      </c>
      <c r="P28" s="27">
        <f t="shared" si="9"/>
        <v>1.8431063792129634E-2</v>
      </c>
      <c r="Q28" s="28">
        <f t="shared" si="10"/>
        <v>0.30060155343500944</v>
      </c>
    </row>
    <row r="29" spans="1:17" s="2" customFormat="1" x14ac:dyDescent="0.2">
      <c r="A29" s="11">
        <v>35850</v>
      </c>
      <c r="B29" s="23">
        <v>17.900000658902254</v>
      </c>
      <c r="C29" s="26">
        <f t="shared" si="0"/>
        <v>-4.8434448791267742E-9</v>
      </c>
      <c r="D29" s="27">
        <f t="shared" si="4"/>
        <v>2.5987175602623827E-2</v>
      </c>
      <c r="E29" s="52">
        <f t="shared" si="11"/>
        <v>0.42383800759633089</v>
      </c>
      <c r="F29" s="23">
        <v>18.799999237060547</v>
      </c>
      <c r="G29" s="26">
        <f t="shared" si="1"/>
        <v>0</v>
      </c>
      <c r="H29" s="27">
        <f t="shared" si="5"/>
        <v>1.509033426652392E-2</v>
      </c>
      <c r="I29" s="28">
        <f t="shared" si="6"/>
        <v>0.24611590375524967</v>
      </c>
      <c r="J29" s="23">
        <v>20.700002670288086</v>
      </c>
      <c r="K29" s="26">
        <f t="shared" si="2"/>
        <v>0</v>
      </c>
      <c r="L29" s="27">
        <f t="shared" si="7"/>
        <v>1.6777093739746226E-2</v>
      </c>
      <c r="M29" s="28">
        <f t="shared" si="8"/>
        <v>0.27362611823013844</v>
      </c>
      <c r="N29" s="23">
        <v>27.4</v>
      </c>
      <c r="O29" s="26">
        <f t="shared" si="3"/>
        <v>1.4706147389695487E-2</v>
      </c>
      <c r="P29" s="27">
        <f t="shared" si="9"/>
        <v>1.7532484296259775E-2</v>
      </c>
      <c r="Q29" s="28">
        <f t="shared" si="10"/>
        <v>0.28594616536898415</v>
      </c>
    </row>
    <row r="30" spans="1:17" s="2" customFormat="1" x14ac:dyDescent="0.2">
      <c r="A30" s="11">
        <v>35851</v>
      </c>
      <c r="B30" s="23">
        <v>17.909091567993169</v>
      </c>
      <c r="C30" s="26">
        <f t="shared" si="0"/>
        <v>5.0774307422354328E-4</v>
      </c>
      <c r="D30" s="27">
        <f t="shared" si="4"/>
        <v>2.5571718361542334E-2</v>
      </c>
      <c r="E30" s="52">
        <f t="shared" si="11"/>
        <v>0.41706210505139757</v>
      </c>
      <c r="F30" s="23">
        <v>18.999999237060546</v>
      </c>
      <c r="G30" s="26">
        <f t="shared" si="1"/>
        <v>1.0582109757714557E-2</v>
      </c>
      <c r="H30" s="27">
        <f t="shared" si="5"/>
        <v>1.5110335518665795E-2</v>
      </c>
      <c r="I30" s="28">
        <f t="shared" si="6"/>
        <v>0.24644211430567162</v>
      </c>
      <c r="J30" s="23">
        <v>20.750002670288087</v>
      </c>
      <c r="K30" s="26">
        <f t="shared" si="2"/>
        <v>2.4125460945419999E-3</v>
      </c>
      <c r="L30" s="27">
        <f t="shared" si="7"/>
        <v>1.6643784238158515E-2</v>
      </c>
      <c r="M30" s="28">
        <f t="shared" si="8"/>
        <v>0.27145190605677361</v>
      </c>
      <c r="N30" s="23">
        <v>27.649999618530273</v>
      </c>
      <c r="O30" s="26">
        <f t="shared" si="3"/>
        <v>9.0827007779457659E-3</v>
      </c>
      <c r="P30" s="27">
        <f t="shared" si="9"/>
        <v>1.4741365635236555E-2</v>
      </c>
      <c r="Q30" s="28">
        <f t="shared" si="10"/>
        <v>0.24042439761929538</v>
      </c>
    </row>
    <row r="31" spans="1:17" s="2" customFormat="1" x14ac:dyDescent="0.2">
      <c r="A31" s="11">
        <v>35852</v>
      </c>
      <c r="B31" s="23">
        <v>18.340910131281074</v>
      </c>
      <c r="C31" s="26">
        <f t="shared" si="0"/>
        <v>2.3825598344695071E-2</v>
      </c>
      <c r="D31" s="27">
        <f t="shared" si="4"/>
        <v>2.4785423453826342E-2</v>
      </c>
      <c r="E31" s="52">
        <f t="shared" si="11"/>
        <v>0.40423802319789137</v>
      </c>
      <c r="F31" s="23">
        <v>19.399999999999999</v>
      </c>
      <c r="G31" s="26">
        <f t="shared" si="1"/>
        <v>2.0834127057550722E-2</v>
      </c>
      <c r="H31" s="27">
        <f t="shared" si="5"/>
        <v>1.3811359953664207E-2</v>
      </c>
      <c r="I31" s="28">
        <f t="shared" si="6"/>
        <v>0.22525646397547552</v>
      </c>
      <c r="J31" s="23">
        <v>21.000001907348633</v>
      </c>
      <c r="K31" s="26">
        <f t="shared" si="2"/>
        <v>1.1976153184262754E-2</v>
      </c>
      <c r="L31" s="27">
        <f t="shared" si="7"/>
        <v>1.4922879704697767E-2</v>
      </c>
      <c r="M31" s="28">
        <f t="shared" si="8"/>
        <v>0.24338480250236294</v>
      </c>
      <c r="N31" s="23">
        <v>27.999999618530275</v>
      </c>
      <c r="O31" s="26">
        <f t="shared" si="3"/>
        <v>1.2578782379314852E-2</v>
      </c>
      <c r="P31" s="27">
        <f t="shared" si="9"/>
        <v>1.3002297768414554E-2</v>
      </c>
      <c r="Q31" s="28">
        <f t="shared" si="10"/>
        <v>0.21206105906263367</v>
      </c>
    </row>
    <row r="32" spans="1:17" s="2" customFormat="1" x14ac:dyDescent="0.2">
      <c r="A32" s="12">
        <v>35853</v>
      </c>
      <c r="B32" s="47">
        <v>19.752307891845703</v>
      </c>
      <c r="C32" s="31" t="e">
        <f>LN(B32/0)</f>
        <v>#DIV/0!</v>
      </c>
      <c r="D32" s="32" t="str">
        <f>+IF(ISERROR(STDEV(C12:C32)),"",STDEV(C12:C32))</f>
        <v/>
      </c>
      <c r="E32" s="53" t="str">
        <f t="shared" si="11"/>
        <v/>
      </c>
      <c r="F32" s="23">
        <v>19.399999618530273</v>
      </c>
      <c r="G32" s="26">
        <f t="shared" si="1"/>
        <v>-1.9663388111247517E-8</v>
      </c>
      <c r="H32" s="27">
        <f t="shared" si="5"/>
        <v>1.2653866035866055E-2</v>
      </c>
      <c r="I32" s="28">
        <f t="shared" si="6"/>
        <v>0.20637830948011332</v>
      </c>
      <c r="J32" s="23">
        <v>21.000001907348633</v>
      </c>
      <c r="K32" s="26">
        <f t="shared" si="2"/>
        <v>0</v>
      </c>
      <c r="L32" s="27">
        <f t="shared" si="7"/>
        <v>1.385420178491592E-2</v>
      </c>
      <c r="M32" s="28">
        <f t="shared" si="8"/>
        <v>0.22595519309776119</v>
      </c>
      <c r="N32" s="23">
        <v>28</v>
      </c>
      <c r="O32" s="26">
        <f t="shared" si="3"/>
        <v>1.3623918789127568E-8</v>
      </c>
      <c r="P32" s="27">
        <f t="shared" si="9"/>
        <v>1.218378839648154E-2</v>
      </c>
      <c r="Q32" s="28">
        <f t="shared" si="10"/>
        <v>0.19871157519783128</v>
      </c>
    </row>
    <row r="33" spans="1:17" s="2" customFormat="1" x14ac:dyDescent="0.2">
      <c r="A33" s="12">
        <v>35856</v>
      </c>
      <c r="B33" s="47">
        <v>19.752307891845703</v>
      </c>
      <c r="C33" s="31">
        <f>IF(ISERROR(LN(B33/B32)),"",LN(B33/B32))</f>
        <v>0</v>
      </c>
      <c r="D33" s="32" t="str">
        <f t="shared" ref="D33:D96" si="12">+IF(ISERROR(STDEV(C13:C33)),"",STDEV(C13:C33))</f>
        <v/>
      </c>
      <c r="E33" s="53" t="str">
        <f t="shared" si="11"/>
        <v/>
      </c>
      <c r="F33" s="23">
        <v>19.499999618530282</v>
      </c>
      <c r="G33" s="26">
        <f t="shared" si="1"/>
        <v>5.1413996012569007E-3</v>
      </c>
      <c r="H33" s="27">
        <f t="shared" si="5"/>
        <v>1.1996039606446244E-2</v>
      </c>
      <c r="I33" s="28">
        <f t="shared" si="6"/>
        <v>0.19564948509946958</v>
      </c>
      <c r="J33" s="23">
        <v>20.900001907348631</v>
      </c>
      <c r="K33" s="26">
        <f t="shared" si="2"/>
        <v>-4.7732783180830024E-3</v>
      </c>
      <c r="L33" s="27">
        <f t="shared" si="7"/>
        <v>1.3342466586354811E-2</v>
      </c>
      <c r="M33" s="28">
        <f t="shared" si="8"/>
        <v>0.21760904458621788</v>
      </c>
      <c r="N33" s="23">
        <v>27.85</v>
      </c>
      <c r="O33" s="26">
        <f t="shared" si="3"/>
        <v>-5.3715438019108766E-3</v>
      </c>
      <c r="P33" s="27">
        <f t="shared" si="9"/>
        <v>1.2054508145636711E-2</v>
      </c>
      <c r="Q33" s="28">
        <f t="shared" si="10"/>
        <v>0.19660307811536676</v>
      </c>
    </row>
    <row r="34" spans="1:17" s="2" customFormat="1" x14ac:dyDescent="0.2">
      <c r="A34" s="12">
        <v>35857</v>
      </c>
      <c r="B34" s="47">
        <v>20.752307891845703</v>
      </c>
      <c r="C34" s="31">
        <f t="shared" ref="C34:C97" si="13">IF(ISERROR(LN(B34/B33)),"",LN(B34/B33))</f>
        <v>4.9387124391806404E-2</v>
      </c>
      <c r="D34" s="32" t="str">
        <f t="shared" si="12"/>
        <v/>
      </c>
      <c r="E34" s="53" t="str">
        <f t="shared" si="11"/>
        <v/>
      </c>
      <c r="F34" s="23">
        <v>20.6</v>
      </c>
      <c r="G34" s="26">
        <f t="shared" si="1"/>
        <v>5.4876629788384264E-2</v>
      </c>
      <c r="H34" s="27">
        <f t="shared" si="5"/>
        <v>1.655747194738107E-2</v>
      </c>
      <c r="I34" s="28">
        <f t="shared" si="6"/>
        <v>0.27004419519532491</v>
      </c>
      <c r="J34" s="23">
        <v>21.350001525878906</v>
      </c>
      <c r="K34" s="26">
        <f t="shared" si="2"/>
        <v>2.1302560912907803E-2</v>
      </c>
      <c r="L34" s="27">
        <f t="shared" si="7"/>
        <v>1.3900920591714853E-2</v>
      </c>
      <c r="M34" s="28">
        <f t="shared" si="8"/>
        <v>0.22671715377766433</v>
      </c>
      <c r="N34" s="23">
        <v>27.950000381469728</v>
      </c>
      <c r="O34" s="26">
        <f t="shared" si="3"/>
        <v>3.5842468761058794E-3</v>
      </c>
      <c r="P34" s="27">
        <f t="shared" si="9"/>
        <v>1.205362012221459E-2</v>
      </c>
      <c r="Q34" s="28">
        <f t="shared" si="10"/>
        <v>0.19658859489165342</v>
      </c>
    </row>
    <row r="35" spans="1:17" s="2" customFormat="1" x14ac:dyDescent="0.2">
      <c r="A35" s="12">
        <v>35858</v>
      </c>
      <c r="B35" s="47">
        <v>20.752307891845703</v>
      </c>
      <c r="C35" s="31">
        <f t="shared" si="13"/>
        <v>0</v>
      </c>
      <c r="D35" s="32" t="str">
        <f t="shared" si="12"/>
        <v/>
      </c>
      <c r="E35" s="53" t="str">
        <f t="shared" si="11"/>
        <v/>
      </c>
      <c r="F35" s="23">
        <v>20.500000381469718</v>
      </c>
      <c r="G35" s="26">
        <f t="shared" si="1"/>
        <v>-4.8661710428942245E-3</v>
      </c>
      <c r="H35" s="27">
        <f t="shared" si="5"/>
        <v>1.4948831180982732E-2</v>
      </c>
      <c r="I35" s="28">
        <f t="shared" si="6"/>
        <v>0.24380805827170834</v>
      </c>
      <c r="J35" s="23">
        <v>20.90000228881836</v>
      </c>
      <c r="K35" s="26">
        <f t="shared" si="2"/>
        <v>-2.1302542660769495E-2</v>
      </c>
      <c r="L35" s="27">
        <f t="shared" si="7"/>
        <v>1.4278954717900241E-2</v>
      </c>
      <c r="M35" s="28">
        <f t="shared" si="8"/>
        <v>0.23288270378955778</v>
      </c>
      <c r="N35" s="23">
        <v>27.950000762939453</v>
      </c>
      <c r="O35" s="26">
        <f t="shared" si="3"/>
        <v>1.3648290404631805E-8</v>
      </c>
      <c r="P35" s="27">
        <f t="shared" si="9"/>
        <v>1.1756556657136616E-2</v>
      </c>
      <c r="Q35" s="28">
        <f t="shared" si="10"/>
        <v>0.19174363639775696</v>
      </c>
    </row>
    <row r="36" spans="1:17" s="2" customFormat="1" x14ac:dyDescent="0.2">
      <c r="A36" s="12">
        <v>35859</v>
      </c>
      <c r="B36" s="47">
        <v>20.752307891845703</v>
      </c>
      <c r="C36" s="31">
        <f t="shared" si="13"/>
        <v>0</v>
      </c>
      <c r="D36" s="32" t="str">
        <f t="shared" si="12"/>
        <v/>
      </c>
      <c r="E36" s="53" t="str">
        <f t="shared" si="11"/>
        <v/>
      </c>
      <c r="F36" s="23">
        <v>20</v>
      </c>
      <c r="G36" s="26">
        <f t="shared" si="1"/>
        <v>-2.4692631198650228E-2</v>
      </c>
      <c r="H36" s="27">
        <f t="shared" si="5"/>
        <v>1.6107034799784953E-2</v>
      </c>
      <c r="I36" s="28">
        <f t="shared" si="6"/>
        <v>0.26269778764016</v>
      </c>
      <c r="J36" s="23">
        <v>20.900001525878906</v>
      </c>
      <c r="K36" s="26">
        <f t="shared" si="2"/>
        <v>-3.6504276712681818E-8</v>
      </c>
      <c r="L36" s="27">
        <f t="shared" si="7"/>
        <v>1.4278955265813232E-2</v>
      </c>
      <c r="M36" s="28">
        <f t="shared" si="8"/>
        <v>0.23288271272574823</v>
      </c>
      <c r="N36" s="23">
        <v>27.950000762939453</v>
      </c>
      <c r="O36" s="26">
        <f t="shared" si="3"/>
        <v>0</v>
      </c>
      <c r="P36" s="27">
        <f t="shared" si="9"/>
        <v>1.1678489285422285E-2</v>
      </c>
      <c r="Q36" s="28">
        <f t="shared" si="10"/>
        <v>0.19047039609678545</v>
      </c>
    </row>
    <row r="37" spans="1:17" s="2" customFormat="1" x14ac:dyDescent="0.2">
      <c r="A37" s="12">
        <v>35860</v>
      </c>
      <c r="B37" s="47">
        <v>21.002307891845703</v>
      </c>
      <c r="C37" s="31">
        <f t="shared" si="13"/>
        <v>1.1974867101386049E-2</v>
      </c>
      <c r="D37" s="32" t="str">
        <f t="shared" si="12"/>
        <v/>
      </c>
      <c r="E37" s="53" t="str">
        <f t="shared" si="11"/>
        <v/>
      </c>
      <c r="F37" s="23">
        <v>21.3</v>
      </c>
      <c r="G37" s="26">
        <f t="shared" ref="G37:G53" si="14">LN(F37/F36)</f>
        <v>6.2974799161388387E-2</v>
      </c>
      <c r="H37" s="27">
        <f t="shared" si="5"/>
        <v>2.096049593040614E-2</v>
      </c>
      <c r="I37" s="28">
        <f t="shared" si="6"/>
        <v>0.34185534315923782</v>
      </c>
      <c r="J37" s="23">
        <v>21.450001525878907</v>
      </c>
      <c r="K37" s="26">
        <f t="shared" ref="K37:K68" si="15">LN(J37/J36)</f>
        <v>2.5975484531246467E-2</v>
      </c>
      <c r="L37" s="27">
        <f t="shared" si="7"/>
        <v>1.5146329432180456E-2</v>
      </c>
      <c r="M37" s="28">
        <f t="shared" si="8"/>
        <v>0.24702915726959065</v>
      </c>
      <c r="N37" s="23">
        <v>27.850000762939452</v>
      </c>
      <c r="O37" s="26">
        <f t="shared" ref="O37:O68" si="16">LN(N37/N36)</f>
        <v>-3.5842331298022775E-3</v>
      </c>
      <c r="P37" s="27">
        <f t="shared" si="9"/>
        <v>1.1279289389909415E-2</v>
      </c>
      <c r="Q37" s="28">
        <f t="shared" si="10"/>
        <v>0.18395964283394317</v>
      </c>
    </row>
    <row r="38" spans="1:17" s="2" customFormat="1" x14ac:dyDescent="0.2">
      <c r="A38" s="12">
        <v>35863</v>
      </c>
      <c r="B38" s="47">
        <v>21.002307891845703</v>
      </c>
      <c r="C38" s="31">
        <f t="shared" si="13"/>
        <v>0</v>
      </c>
      <c r="D38" s="32" t="str">
        <f t="shared" si="12"/>
        <v/>
      </c>
      <c r="E38" s="53" t="str">
        <f t="shared" si="11"/>
        <v/>
      </c>
      <c r="F38" s="23">
        <v>21.999999237060539</v>
      </c>
      <c r="G38" s="26">
        <f t="shared" si="14"/>
        <v>3.2335345963869298E-2</v>
      </c>
      <c r="H38" s="27">
        <f t="shared" si="5"/>
        <v>2.1528624776101641E-2</v>
      </c>
      <c r="I38" s="28">
        <f t="shared" si="6"/>
        <v>0.35112124422134755</v>
      </c>
      <c r="J38" s="23">
        <v>21.650000762939452</v>
      </c>
      <c r="K38" s="26">
        <f t="shared" si="15"/>
        <v>9.2807731776266764E-3</v>
      </c>
      <c r="L38" s="27">
        <f t="shared" si="7"/>
        <v>1.5175934531569249E-2</v>
      </c>
      <c r="M38" s="28">
        <f t="shared" si="8"/>
        <v>0.24751200182844185</v>
      </c>
      <c r="N38" s="23">
        <v>27.950000381469728</v>
      </c>
      <c r="O38" s="26">
        <f t="shared" si="16"/>
        <v>3.5842194815118695E-3</v>
      </c>
      <c r="P38" s="27">
        <f t="shared" si="9"/>
        <v>1.0704722226440918E-2</v>
      </c>
      <c r="Q38" s="28">
        <f t="shared" si="10"/>
        <v>0.17458873598671446</v>
      </c>
    </row>
    <row r="39" spans="1:17" s="2" customFormat="1" x14ac:dyDescent="0.2">
      <c r="A39" s="12">
        <v>35864</v>
      </c>
      <c r="B39" s="47">
        <v>21.002307891845703</v>
      </c>
      <c r="C39" s="31">
        <f t="shared" si="13"/>
        <v>0</v>
      </c>
      <c r="D39" s="32" t="str">
        <f t="shared" si="12"/>
        <v/>
      </c>
      <c r="E39" s="53" t="str">
        <f t="shared" si="11"/>
        <v/>
      </c>
      <c r="F39" s="23">
        <v>21.61818181818181</v>
      </c>
      <c r="G39" s="26">
        <f t="shared" si="14"/>
        <v>-1.7507707220938289E-2</v>
      </c>
      <c r="H39" s="27">
        <f t="shared" si="5"/>
        <v>2.2118100166660364E-2</v>
      </c>
      <c r="I39" s="28">
        <f t="shared" si="6"/>
        <v>0.36073529689416872</v>
      </c>
      <c r="J39" s="23">
        <v>21.350001525878906</v>
      </c>
      <c r="K39" s="26">
        <f t="shared" si="15"/>
        <v>-1.3953678543826882E-2</v>
      </c>
      <c r="L39" s="27">
        <f t="shared" si="7"/>
        <v>1.4730425928650539E-2</v>
      </c>
      <c r="M39" s="28">
        <f t="shared" si="8"/>
        <v>0.24024597640438514</v>
      </c>
      <c r="N39" s="23">
        <v>27.950000762939453</v>
      </c>
      <c r="O39" s="26">
        <f t="shared" si="16"/>
        <v>1.3648290404631805E-8</v>
      </c>
      <c r="P39" s="27">
        <f t="shared" si="9"/>
        <v>1.0395897265903337E-2</v>
      </c>
      <c r="Q39" s="28">
        <f t="shared" si="10"/>
        <v>0.16955195330698961</v>
      </c>
    </row>
    <row r="40" spans="1:17" s="2" customFormat="1" x14ac:dyDescent="0.2">
      <c r="A40" s="12">
        <v>35865</v>
      </c>
      <c r="B40" s="47">
        <v>21.002307891845703</v>
      </c>
      <c r="C40" s="31">
        <f t="shared" si="13"/>
        <v>0</v>
      </c>
      <c r="D40" s="32" t="str">
        <f t="shared" si="12"/>
        <v/>
      </c>
      <c r="E40" s="53" t="str">
        <f t="shared" si="11"/>
        <v/>
      </c>
      <c r="F40" s="23">
        <v>21.349999757246533</v>
      </c>
      <c r="G40" s="26">
        <f t="shared" si="14"/>
        <v>-1.2482983153862882E-2</v>
      </c>
      <c r="H40" s="27">
        <f t="shared" si="5"/>
        <v>2.2439415206278322E-2</v>
      </c>
      <c r="I40" s="28">
        <f t="shared" si="6"/>
        <v>0.3659757865989699</v>
      </c>
      <c r="J40" s="23">
        <v>21.350002288818359</v>
      </c>
      <c r="K40" s="26">
        <f t="shared" si="15"/>
        <v>3.5734865760804803E-8</v>
      </c>
      <c r="L40" s="27">
        <f t="shared" si="7"/>
        <v>1.4730425697706745E-2</v>
      </c>
      <c r="M40" s="28">
        <f t="shared" si="8"/>
        <v>0.24024597263780584</v>
      </c>
      <c r="N40" s="23">
        <v>27.950000762939453</v>
      </c>
      <c r="O40" s="26">
        <f t="shared" si="16"/>
        <v>0</v>
      </c>
      <c r="P40" s="27">
        <f t="shared" si="9"/>
        <v>1.0174010294465421E-2</v>
      </c>
      <c r="Q40" s="28">
        <f t="shared" si="10"/>
        <v>0.16593308631952311</v>
      </c>
    </row>
    <row r="41" spans="1:17" s="2" customFormat="1" x14ac:dyDescent="0.2">
      <c r="A41" s="12">
        <v>35866</v>
      </c>
      <c r="B41" s="47">
        <v>21.002307891845703</v>
      </c>
      <c r="C41" s="31">
        <f t="shared" si="13"/>
        <v>0</v>
      </c>
      <c r="D41" s="32" t="str">
        <f t="shared" si="12"/>
        <v/>
      </c>
      <c r="E41" s="53" t="str">
        <f t="shared" si="11"/>
        <v/>
      </c>
      <c r="F41" s="23">
        <v>21.100000381469727</v>
      </c>
      <c r="G41" s="26">
        <f t="shared" si="14"/>
        <v>-1.1778669743293111E-2</v>
      </c>
      <c r="H41" s="27">
        <f t="shared" si="5"/>
        <v>2.2389250571642608E-2</v>
      </c>
      <c r="I41" s="28">
        <f t="shared" si="6"/>
        <v>0.36515762616780506</v>
      </c>
      <c r="J41" s="23">
        <v>21.300002288818359</v>
      </c>
      <c r="K41" s="26">
        <f t="shared" si="15"/>
        <v>-2.3446667076001673E-3</v>
      </c>
      <c r="L41" s="27">
        <f t="shared" si="7"/>
        <v>1.4725544315563766E-2</v>
      </c>
      <c r="M41" s="28">
        <f t="shared" si="8"/>
        <v>0.24016635970435618</v>
      </c>
      <c r="N41" s="23">
        <v>27.950000762939453</v>
      </c>
      <c r="O41" s="26">
        <f t="shared" si="16"/>
        <v>0</v>
      </c>
      <c r="P41" s="27">
        <f t="shared" si="9"/>
        <v>1.000001667071425E-2</v>
      </c>
      <c r="Q41" s="28">
        <f t="shared" si="10"/>
        <v>0.16309533619412217</v>
      </c>
    </row>
    <row r="42" spans="1:17" s="2" customFormat="1" x14ac:dyDescent="0.2">
      <c r="A42" s="12">
        <v>35867</v>
      </c>
      <c r="B42" s="47">
        <v>21.002307891845703</v>
      </c>
      <c r="C42" s="31">
        <f t="shared" si="13"/>
        <v>0</v>
      </c>
      <c r="D42" s="32" t="str">
        <f t="shared" si="12"/>
        <v/>
      </c>
      <c r="E42" s="53" t="str">
        <f t="shared" si="11"/>
        <v/>
      </c>
      <c r="F42" s="23">
        <v>21.004545818675648</v>
      </c>
      <c r="G42" s="26">
        <f t="shared" si="14"/>
        <v>-4.5341767074691753E-3</v>
      </c>
      <c r="H42" s="27">
        <f t="shared" si="5"/>
        <v>2.2461545707385556E-2</v>
      </c>
      <c r="I42" s="28">
        <f t="shared" si="6"/>
        <v>0.36633672414908408</v>
      </c>
      <c r="J42" s="23">
        <v>21.300003051757813</v>
      </c>
      <c r="K42" s="26">
        <f t="shared" si="15"/>
        <v>3.5818749102518489E-8</v>
      </c>
      <c r="L42" s="27">
        <f t="shared" si="7"/>
        <v>1.4725544362764482E-2</v>
      </c>
      <c r="M42" s="28">
        <f t="shared" si="8"/>
        <v>0.24016636047417655</v>
      </c>
      <c r="N42" s="23">
        <v>28.150000762939452</v>
      </c>
      <c r="O42" s="26">
        <f t="shared" si="16"/>
        <v>7.1301547906545857E-3</v>
      </c>
      <c r="P42" s="27">
        <f t="shared" si="9"/>
        <v>9.837967274485316E-3</v>
      </c>
      <c r="Q42" s="28">
        <f t="shared" si="10"/>
        <v>0.1604523905243001</v>
      </c>
    </row>
    <row r="43" spans="1:17" s="2" customFormat="1" x14ac:dyDescent="0.2">
      <c r="A43" s="12">
        <v>35870</v>
      </c>
      <c r="B43" s="47">
        <v>21.002307891845703</v>
      </c>
      <c r="C43" s="31">
        <f t="shared" si="13"/>
        <v>0</v>
      </c>
      <c r="D43" s="32" t="str">
        <f t="shared" si="12"/>
        <v/>
      </c>
      <c r="E43" s="53" t="str">
        <f t="shared" si="11"/>
        <v/>
      </c>
      <c r="F43" s="23">
        <v>20.604545766657051</v>
      </c>
      <c r="G43" s="26">
        <f t="shared" si="14"/>
        <v>-1.9227162117491807E-2</v>
      </c>
      <c r="H43" s="27">
        <f t="shared" si="5"/>
        <v>2.2974166802809247E-2</v>
      </c>
      <c r="I43" s="28">
        <f t="shared" si="6"/>
        <v>0.37469732120120425</v>
      </c>
      <c r="J43" s="23">
        <v>21.250003051757812</v>
      </c>
      <c r="K43" s="26">
        <f t="shared" si="15"/>
        <v>-2.3501770078359708E-3</v>
      </c>
      <c r="L43" s="27">
        <f t="shared" si="7"/>
        <v>1.3959883926371095E-2</v>
      </c>
      <c r="M43" s="28">
        <f t="shared" si="8"/>
        <v>0.22767881666339224</v>
      </c>
      <c r="N43" s="23">
        <v>28.150001525878906</v>
      </c>
      <c r="O43" s="26">
        <f t="shared" si="16"/>
        <v>2.71026437616968E-8</v>
      </c>
      <c r="P43" s="27">
        <f t="shared" si="9"/>
        <v>9.8334705622920137E-3</v>
      </c>
      <c r="Q43" s="28">
        <f t="shared" si="10"/>
        <v>0.16037905136786823</v>
      </c>
    </row>
    <row r="44" spans="1:17" s="2" customFormat="1" x14ac:dyDescent="0.2">
      <c r="A44" s="12">
        <v>35871</v>
      </c>
      <c r="B44" s="47">
        <v>21.002307891845703</v>
      </c>
      <c r="C44" s="31">
        <f t="shared" si="13"/>
        <v>0</v>
      </c>
      <c r="D44" s="32" t="str">
        <f t="shared" si="12"/>
        <v/>
      </c>
      <c r="E44" s="53" t="str">
        <f t="shared" si="11"/>
        <v/>
      </c>
      <c r="F44" s="23">
        <v>19.500000294772054</v>
      </c>
      <c r="G44" s="26">
        <f t="shared" si="14"/>
        <v>-5.5097239049976959E-2</v>
      </c>
      <c r="H44" s="27">
        <f t="shared" si="5"/>
        <v>2.6160616428755747E-2</v>
      </c>
      <c r="I44" s="28">
        <f t="shared" si="6"/>
        <v>0.42666674186540604</v>
      </c>
      <c r="J44" s="23">
        <v>20.750003051757812</v>
      </c>
      <c r="K44" s="26">
        <f t="shared" si="15"/>
        <v>-2.3810645233185716E-2</v>
      </c>
      <c r="L44" s="27">
        <f t="shared" si="7"/>
        <v>1.2814566602276485E-2</v>
      </c>
      <c r="M44" s="28">
        <f t="shared" si="8"/>
        <v>0.2089992564013371</v>
      </c>
      <c r="N44" s="23">
        <v>28.250001525878908</v>
      </c>
      <c r="O44" s="26">
        <f t="shared" si="16"/>
        <v>3.5461028148734784E-3</v>
      </c>
      <c r="P44" s="27">
        <f t="shared" si="9"/>
        <v>9.7912213341386414E-3</v>
      </c>
      <c r="Q44" s="28">
        <f t="shared" si="10"/>
        <v>0.15968998730962558</v>
      </c>
    </row>
    <row r="45" spans="1:17" s="2" customFormat="1" x14ac:dyDescent="0.2">
      <c r="A45" s="12">
        <v>35872</v>
      </c>
      <c r="B45" s="47">
        <v>21.002307891845703</v>
      </c>
      <c r="C45" s="31">
        <f t="shared" si="13"/>
        <v>0</v>
      </c>
      <c r="D45" s="32" t="str">
        <f t="shared" si="12"/>
        <v/>
      </c>
      <c r="E45" s="53" t="str">
        <f t="shared" si="11"/>
        <v/>
      </c>
      <c r="F45" s="23">
        <v>19.25</v>
      </c>
      <c r="G45" s="26">
        <f t="shared" si="14"/>
        <v>-1.2903419952423389E-2</v>
      </c>
      <c r="H45" s="27">
        <f t="shared" si="5"/>
        <v>2.5880118089248536E-2</v>
      </c>
      <c r="I45" s="28">
        <f t="shared" si="6"/>
        <v>0.42209195239352465</v>
      </c>
      <c r="J45" s="23">
        <v>20.500003814697266</v>
      </c>
      <c r="K45" s="26">
        <f t="shared" si="15"/>
        <v>-1.2121321522223489E-2</v>
      </c>
      <c r="L45" s="27">
        <f t="shared" si="7"/>
        <v>1.2136495121396211E-2</v>
      </c>
      <c r="M45" s="28">
        <f t="shared" si="8"/>
        <v>0.19794024522371717</v>
      </c>
      <c r="N45" s="23">
        <v>28.350001907348634</v>
      </c>
      <c r="O45" s="26">
        <f t="shared" si="16"/>
        <v>3.5335858465089932E-3</v>
      </c>
      <c r="P45" s="27">
        <f t="shared" si="9"/>
        <v>9.8006129194255168E-3</v>
      </c>
      <c r="Q45" s="28">
        <f t="shared" si="10"/>
        <v>0.1598431594302526</v>
      </c>
    </row>
    <row r="46" spans="1:17" s="2" customFormat="1" x14ac:dyDescent="0.2">
      <c r="A46" s="12">
        <v>35873</v>
      </c>
      <c r="B46" s="47">
        <v>21.002307891845703</v>
      </c>
      <c r="C46" s="31">
        <f t="shared" si="13"/>
        <v>0</v>
      </c>
      <c r="D46" s="32" t="str">
        <f t="shared" si="12"/>
        <v/>
      </c>
      <c r="E46" s="53" t="str">
        <f t="shared" si="11"/>
        <v/>
      </c>
      <c r="F46" s="23">
        <v>19.381818181818179</v>
      </c>
      <c r="G46" s="26">
        <f t="shared" si="14"/>
        <v>6.8243587595256524E-3</v>
      </c>
      <c r="H46" s="27">
        <f t="shared" si="5"/>
        <v>2.5908097817438802E-2</v>
      </c>
      <c r="I46" s="28">
        <f t="shared" si="6"/>
        <v>0.42254828795036187</v>
      </c>
      <c r="J46" s="23">
        <v>20.650003814697264</v>
      </c>
      <c r="K46" s="26">
        <f t="shared" si="15"/>
        <v>7.2904319109884019E-3</v>
      </c>
      <c r="L46" s="27">
        <f t="shared" si="7"/>
        <v>1.2051906686683041E-2</v>
      </c>
      <c r="M46" s="28">
        <f t="shared" si="8"/>
        <v>0.19656064960383371</v>
      </c>
      <c r="N46" s="23">
        <v>28.350002288818359</v>
      </c>
      <c r="O46" s="26">
        <f t="shared" si="16"/>
        <v>1.3455721335441849E-8</v>
      </c>
      <c r="P46" s="27">
        <f t="shared" si="9"/>
        <v>9.6650696969942437E-3</v>
      </c>
      <c r="Q46" s="28">
        <f t="shared" si="10"/>
        <v>0.15763251637242615</v>
      </c>
    </row>
    <row r="47" spans="1:17" s="2" customFormat="1" x14ac:dyDescent="0.2">
      <c r="A47" s="12">
        <v>35874</v>
      </c>
      <c r="B47" s="47">
        <v>21.002307891845703</v>
      </c>
      <c r="C47" s="31">
        <f t="shared" si="13"/>
        <v>0</v>
      </c>
      <c r="D47" s="32" t="str">
        <f t="shared" si="12"/>
        <v/>
      </c>
      <c r="E47" s="53" t="str">
        <f t="shared" si="11"/>
        <v/>
      </c>
      <c r="F47" s="23">
        <v>19.30000038146974</v>
      </c>
      <c r="G47" s="26">
        <f t="shared" si="14"/>
        <v>-4.2303038172076049E-3</v>
      </c>
      <c r="H47" s="27">
        <f t="shared" si="5"/>
        <v>2.593637730598496E-2</v>
      </c>
      <c r="I47" s="28">
        <f t="shared" si="6"/>
        <v>0.42300951245065099</v>
      </c>
      <c r="J47" s="23">
        <v>20.400003433227539</v>
      </c>
      <c r="K47" s="26">
        <f t="shared" si="15"/>
        <v>-1.2180434992502933E-2</v>
      </c>
      <c r="L47" s="27">
        <f t="shared" si="7"/>
        <v>1.214794771985905E-2</v>
      </c>
      <c r="M47" s="28">
        <f t="shared" si="8"/>
        <v>0.19812703145199048</v>
      </c>
      <c r="N47" s="23">
        <v>28.100002288818359</v>
      </c>
      <c r="O47" s="26">
        <f t="shared" si="16"/>
        <v>-8.8574531157840902E-3</v>
      </c>
      <c r="P47" s="27">
        <f t="shared" si="9"/>
        <v>8.6610009362961191E-3</v>
      </c>
      <c r="Q47" s="28">
        <f t="shared" si="10"/>
        <v>0.14125665046335664</v>
      </c>
    </row>
    <row r="48" spans="1:17" s="2" customFormat="1" x14ac:dyDescent="0.2">
      <c r="A48" s="12">
        <v>35877</v>
      </c>
      <c r="B48" s="47">
        <v>21.002307891845703</v>
      </c>
      <c r="C48" s="31">
        <f t="shared" si="13"/>
        <v>0</v>
      </c>
      <c r="D48" s="32" t="str">
        <f t="shared" si="12"/>
        <v/>
      </c>
      <c r="E48" s="53" t="str">
        <f t="shared" si="11"/>
        <v/>
      </c>
      <c r="F48" s="23">
        <v>18.849999930641875</v>
      </c>
      <c r="G48" s="26">
        <f t="shared" si="14"/>
        <v>-2.3592205461567491E-2</v>
      </c>
      <c r="H48" s="27">
        <f t="shared" si="5"/>
        <v>2.6498092184780712E-2</v>
      </c>
      <c r="I48" s="28">
        <f t="shared" si="6"/>
        <v>0.43217080487836557</v>
      </c>
      <c r="J48" s="23">
        <v>20.20000343322754</v>
      </c>
      <c r="K48" s="26">
        <f t="shared" si="15"/>
        <v>-9.8522947767201215E-3</v>
      </c>
      <c r="L48" s="27">
        <f t="shared" si="7"/>
        <v>1.230893953043051E-2</v>
      </c>
      <c r="M48" s="28">
        <f t="shared" si="8"/>
        <v>0.20075272842173136</v>
      </c>
      <c r="N48" s="23">
        <v>28.250002288818358</v>
      </c>
      <c r="O48" s="26">
        <f t="shared" si="16"/>
        <v>5.3238808202580529E-3</v>
      </c>
      <c r="P48" s="27">
        <f t="shared" si="9"/>
        <v>6.0422644188197761E-3</v>
      </c>
      <c r="Q48" s="28">
        <f t="shared" si="10"/>
        <v>9.8546350392314574E-2</v>
      </c>
    </row>
    <row r="49" spans="1:17" s="2" customFormat="1" x14ac:dyDescent="0.2">
      <c r="A49" s="12">
        <v>35878</v>
      </c>
      <c r="B49" s="47">
        <v>21.002307891845703</v>
      </c>
      <c r="C49" s="31">
        <f t="shared" si="13"/>
        <v>0</v>
      </c>
      <c r="D49" s="32" t="str">
        <f t="shared" si="12"/>
        <v/>
      </c>
      <c r="E49" s="53" t="str">
        <f t="shared" si="11"/>
        <v/>
      </c>
      <c r="F49" s="23">
        <v>18.84999908100475</v>
      </c>
      <c r="G49" s="26">
        <f t="shared" si="14"/>
        <v>-4.5073588766890804E-8</v>
      </c>
      <c r="H49" s="27">
        <f t="shared" si="5"/>
        <v>2.6498092195539745E-2</v>
      </c>
      <c r="I49" s="28">
        <f t="shared" si="6"/>
        <v>0.43217080505384009</v>
      </c>
      <c r="J49" s="23">
        <v>20.200002670288086</v>
      </c>
      <c r="K49" s="26">
        <f t="shared" si="15"/>
        <v>-3.7769274199791058E-8</v>
      </c>
      <c r="L49" s="27">
        <f t="shared" si="7"/>
        <v>1.2308939351798366E-2</v>
      </c>
      <c r="M49" s="28">
        <f t="shared" si="8"/>
        <v>0.20075272550832926</v>
      </c>
      <c r="N49" s="23">
        <v>28.350001907348634</v>
      </c>
      <c r="O49" s="26">
        <f t="shared" si="16"/>
        <v>3.5335588398046494E-3</v>
      </c>
      <c r="P49" s="27">
        <f t="shared" si="9"/>
        <v>5.5055133681252855E-3</v>
      </c>
      <c r="Q49" s="28">
        <f t="shared" si="10"/>
        <v>8.979220567954245E-2</v>
      </c>
    </row>
    <row r="50" spans="1:17" s="2" customFormat="1" x14ac:dyDescent="0.2">
      <c r="A50" s="12">
        <v>35879</v>
      </c>
      <c r="B50" s="47">
        <v>20.852307891845705</v>
      </c>
      <c r="C50" s="31">
        <f t="shared" si="13"/>
        <v>-7.1676989211184186E-3</v>
      </c>
      <c r="D50" s="32" t="str">
        <f t="shared" si="12"/>
        <v/>
      </c>
      <c r="E50" s="53" t="str">
        <f t="shared" si="11"/>
        <v/>
      </c>
      <c r="F50" s="23">
        <v>18.913635444641116</v>
      </c>
      <c r="G50" s="26">
        <f t="shared" si="14"/>
        <v>3.3702489005934403E-3</v>
      </c>
      <c r="H50" s="27">
        <f t="shared" si="5"/>
        <v>2.6507492307898242E-2</v>
      </c>
      <c r="I50" s="28">
        <f t="shared" si="6"/>
        <v>0.43232411624679656</v>
      </c>
      <c r="J50" s="23">
        <v>20.500002670288087</v>
      </c>
      <c r="K50" s="26">
        <f t="shared" si="15"/>
        <v>1.4742279802679534E-2</v>
      </c>
      <c r="L50" s="27">
        <f t="shared" si="7"/>
        <v>1.2789674120044442E-2</v>
      </c>
      <c r="M50" s="28">
        <f t="shared" si="8"/>
        <v>0.20859327230230748</v>
      </c>
      <c r="N50" s="23">
        <v>28.550002288818359</v>
      </c>
      <c r="O50" s="26">
        <f t="shared" si="16"/>
        <v>7.0299188184148572E-3</v>
      </c>
      <c r="P50" s="27">
        <f t="shared" si="9"/>
        <v>4.8591442314967308E-3</v>
      </c>
      <c r="Q50" s="28">
        <f t="shared" si="10"/>
        <v>7.9250244089351524E-2</v>
      </c>
    </row>
    <row r="51" spans="1:17" s="2" customFormat="1" x14ac:dyDescent="0.2">
      <c r="A51" s="12">
        <v>35880</v>
      </c>
      <c r="B51" s="47">
        <v>21.10230827331543</v>
      </c>
      <c r="C51" s="31">
        <f t="shared" si="13"/>
        <v>1.1917798962732023E-2</v>
      </c>
      <c r="D51" s="32" t="str">
        <f t="shared" si="12"/>
        <v/>
      </c>
      <c r="E51" s="53" t="str">
        <f t="shared" si="11"/>
        <v/>
      </c>
      <c r="F51" s="23">
        <v>18.886362786726522</v>
      </c>
      <c r="G51" s="26">
        <f t="shared" si="14"/>
        <v>-1.4429980911651113E-3</v>
      </c>
      <c r="H51" s="27">
        <f t="shared" si="5"/>
        <v>2.6403654946693465E-2</v>
      </c>
      <c r="I51" s="28">
        <f t="shared" si="6"/>
        <v>0.43063058013652183</v>
      </c>
      <c r="J51" s="23">
        <v>20.600001907348634</v>
      </c>
      <c r="K51" s="26">
        <f t="shared" si="15"/>
        <v>4.8661519829611109E-3</v>
      </c>
      <c r="L51" s="27">
        <f t="shared" si="7"/>
        <v>1.282839893931639E-2</v>
      </c>
      <c r="M51" s="28">
        <f t="shared" si="8"/>
        <v>0.2092248549912355</v>
      </c>
      <c r="N51" s="23">
        <v>28.750003051757812</v>
      </c>
      <c r="O51" s="26">
        <f t="shared" si="16"/>
        <v>6.9808571206664673E-3</v>
      </c>
      <c r="P51" s="27">
        <f t="shared" si="9"/>
        <v>4.7248397682319501E-3</v>
      </c>
      <c r="Q51" s="28">
        <f t="shared" si="10"/>
        <v>7.7059804582116573E-2</v>
      </c>
    </row>
    <row r="52" spans="1:17" s="2" customFormat="1" x14ac:dyDescent="0.2">
      <c r="A52" s="12">
        <v>35881</v>
      </c>
      <c r="B52" s="47">
        <v>21.10230827331543</v>
      </c>
      <c r="C52" s="31">
        <f t="shared" si="13"/>
        <v>0</v>
      </c>
      <c r="D52" s="32" t="str">
        <f t="shared" si="12"/>
        <v/>
      </c>
      <c r="E52" s="53" t="str">
        <f t="shared" si="11"/>
        <v/>
      </c>
      <c r="F52" s="23">
        <v>19.049999098344276</v>
      </c>
      <c r="G52" s="26">
        <f t="shared" si="14"/>
        <v>8.6269382913164074E-3</v>
      </c>
      <c r="H52" s="27">
        <f t="shared" si="5"/>
        <v>2.6047411543761279E-2</v>
      </c>
      <c r="I52" s="28">
        <f t="shared" si="6"/>
        <v>0.42482042606564735</v>
      </c>
      <c r="J52" s="23">
        <v>20.600002288818359</v>
      </c>
      <c r="K52" s="26">
        <f t="shared" si="15"/>
        <v>1.851794589398672E-8</v>
      </c>
      <c r="L52" s="27">
        <f t="shared" si="7"/>
        <v>1.2515636363526131E-2</v>
      </c>
      <c r="M52" s="28">
        <f t="shared" si="8"/>
        <v>0.20412385175022707</v>
      </c>
      <c r="N52" s="23">
        <v>28.750003814697266</v>
      </c>
      <c r="O52" s="26">
        <f t="shared" si="16"/>
        <v>2.6537021339090782E-8</v>
      </c>
      <c r="P52" s="27">
        <f t="shared" si="9"/>
        <v>4.0463414441485072E-3</v>
      </c>
      <c r="Q52" s="28">
        <f t="shared" si="10"/>
        <v>6.5993831802529823E-2</v>
      </c>
    </row>
    <row r="53" spans="1:17" s="2" customFormat="1" x14ac:dyDescent="0.2">
      <c r="A53" s="12">
        <v>35884</v>
      </c>
      <c r="B53" s="47">
        <v>21.002308273315428</v>
      </c>
      <c r="C53" s="31">
        <f t="shared" si="13"/>
        <v>-4.7500818783848377E-3</v>
      </c>
      <c r="D53" s="32">
        <f t="shared" si="12"/>
        <v>1.1443685584519405E-2</v>
      </c>
      <c r="E53" s="53">
        <f t="shared" si="11"/>
        <v>0.18664086362705168</v>
      </c>
      <c r="F53" s="23">
        <v>19.488635947487566</v>
      </c>
      <c r="G53" s="26">
        <f t="shared" si="14"/>
        <v>2.2764469526726103E-2</v>
      </c>
      <c r="H53" s="27">
        <f t="shared" si="5"/>
        <v>2.6554065866370141E-2</v>
      </c>
      <c r="I53" s="28">
        <f t="shared" si="6"/>
        <v>0.43308370799817592</v>
      </c>
      <c r="J53" s="23">
        <v>20.65000228881836</v>
      </c>
      <c r="K53" s="26">
        <f t="shared" si="15"/>
        <v>2.4242433424805057E-3</v>
      </c>
      <c r="L53" s="27">
        <f t="shared" si="7"/>
        <v>1.2535669728235195E-2</v>
      </c>
      <c r="M53" s="28">
        <f t="shared" si="8"/>
        <v>0.2044505860407701</v>
      </c>
      <c r="N53" s="23">
        <v>28.500003814697266</v>
      </c>
      <c r="O53" s="26">
        <f t="shared" si="16"/>
        <v>-8.7336788048501326E-3</v>
      </c>
      <c r="P53" s="27">
        <f t="shared" si="9"/>
        <v>4.5939593660583259E-3</v>
      </c>
      <c r="Q53" s="28">
        <f t="shared" si="10"/>
        <v>7.492520982126559E-2</v>
      </c>
    </row>
    <row r="54" spans="1:17" s="2" customFormat="1" x14ac:dyDescent="0.2">
      <c r="A54" s="12">
        <v>35885</v>
      </c>
      <c r="B54" s="47">
        <v>21.002307891845703</v>
      </c>
      <c r="C54" s="31">
        <f t="shared" si="13"/>
        <v>-1.8163228752782253E-8</v>
      </c>
      <c r="D54" s="32">
        <f t="shared" si="12"/>
        <v>1.1443685816407635E-2</v>
      </c>
      <c r="E54" s="53">
        <f t="shared" si="11"/>
        <v>0.18664086740903424</v>
      </c>
      <c r="F54" s="47">
        <v>19.252304077148438</v>
      </c>
      <c r="G54" s="31" t="e">
        <f>+F54/0</f>
        <v>#DIV/0!</v>
      </c>
      <c r="H54" s="32" t="str">
        <f t="shared" si="5"/>
        <v/>
      </c>
      <c r="I54" s="33" t="str">
        <f t="shared" si="6"/>
        <v/>
      </c>
      <c r="J54" s="23">
        <v>19.181818528608844</v>
      </c>
      <c r="K54" s="26">
        <f t="shared" si="15"/>
        <v>-7.3752551488867349E-2</v>
      </c>
      <c r="L54" s="27">
        <f t="shared" si="7"/>
        <v>2.0276246454376323E-2</v>
      </c>
      <c r="M54" s="28">
        <f t="shared" si="8"/>
        <v>0.33069557193000004</v>
      </c>
      <c r="N54" s="23">
        <v>28.650003814697264</v>
      </c>
      <c r="O54" s="26">
        <f t="shared" si="16"/>
        <v>5.2493551853635776E-3</v>
      </c>
      <c r="P54" s="27">
        <f t="shared" si="9"/>
        <v>4.4582305705390029E-3</v>
      </c>
      <c r="Q54" s="28">
        <f t="shared" si="10"/>
        <v>7.2711540157966298E-2</v>
      </c>
    </row>
    <row r="55" spans="1:17" s="2" customFormat="1" x14ac:dyDescent="0.2">
      <c r="A55" s="12">
        <v>35886</v>
      </c>
      <c r="B55" s="47">
        <v>21.002307891845703</v>
      </c>
      <c r="C55" s="31">
        <f t="shared" si="13"/>
        <v>0</v>
      </c>
      <c r="D55" s="32">
        <f t="shared" si="12"/>
        <v>4.1984646614198996E-3</v>
      </c>
      <c r="E55" s="53">
        <f t="shared" si="11"/>
        <v>6.8474886392815543E-2</v>
      </c>
      <c r="F55" s="47">
        <v>19.252304077148438</v>
      </c>
      <c r="G55" s="31">
        <f t="shared" ref="G55:G118" si="17">IF(ISERROR(LN(F55/F54)),"",LN(F55/F54))</f>
        <v>0</v>
      </c>
      <c r="H55" s="32" t="str">
        <f t="shared" si="5"/>
        <v/>
      </c>
      <c r="I55" s="33" t="str">
        <f t="shared" si="6"/>
        <v/>
      </c>
      <c r="J55" s="23">
        <v>20.450001144409175</v>
      </c>
      <c r="K55" s="26">
        <f t="shared" si="15"/>
        <v>6.4020059693308234E-2</v>
      </c>
      <c r="L55" s="27">
        <f t="shared" si="7"/>
        <v>2.4626617086283744E-2</v>
      </c>
      <c r="M55" s="28">
        <f t="shared" si="8"/>
        <v>0.40164796972528277</v>
      </c>
      <c r="N55" s="23">
        <v>28.300003433227538</v>
      </c>
      <c r="O55" s="26">
        <f t="shared" si="16"/>
        <v>-1.2291650344341052E-2</v>
      </c>
      <c r="P55" s="27">
        <f t="shared" si="9"/>
        <v>5.3224647642247328E-3</v>
      </c>
      <c r="Q55" s="28">
        <f t="shared" si="10"/>
        <v>8.6806773297168932E-2</v>
      </c>
    </row>
    <row r="56" spans="1:17" s="2" customFormat="1" x14ac:dyDescent="0.2">
      <c r="A56" s="12">
        <v>35887</v>
      </c>
      <c r="B56" s="47">
        <v>21.002307891845703</v>
      </c>
      <c r="C56" s="31">
        <f t="shared" si="13"/>
        <v>0</v>
      </c>
      <c r="D56" s="32">
        <f t="shared" si="12"/>
        <v>4.1984646614198996E-3</v>
      </c>
      <c r="E56" s="53">
        <f t="shared" si="11"/>
        <v>6.8474886392815543E-2</v>
      </c>
      <c r="F56" s="47">
        <v>19.252304077148438</v>
      </c>
      <c r="G56" s="31">
        <f t="shared" si="17"/>
        <v>0</v>
      </c>
      <c r="H56" s="32" t="str">
        <f t="shared" si="5"/>
        <v/>
      </c>
      <c r="I56" s="33" t="str">
        <f t="shared" si="6"/>
        <v/>
      </c>
      <c r="J56" s="23">
        <v>20.350000762939448</v>
      </c>
      <c r="K56" s="26">
        <f t="shared" si="15"/>
        <v>-4.9019890706527335E-3</v>
      </c>
      <c r="L56" s="27">
        <f t="shared" si="7"/>
        <v>2.4242627559396261E-2</v>
      </c>
      <c r="M56" s="28">
        <f t="shared" si="8"/>
        <v>0.39538529006734346</v>
      </c>
      <c r="N56" s="23">
        <v>27.950003051757811</v>
      </c>
      <c r="O56" s="26">
        <f t="shared" si="16"/>
        <v>-1.2444617177217131E-2</v>
      </c>
      <c r="P56" s="27">
        <f t="shared" si="9"/>
        <v>6.0366212551640737E-3</v>
      </c>
      <c r="Q56" s="28">
        <f t="shared" si="10"/>
        <v>9.8454313178384656E-2</v>
      </c>
    </row>
    <row r="57" spans="1:17" s="2" customFormat="1" x14ac:dyDescent="0.2">
      <c r="A57" s="12">
        <v>35888</v>
      </c>
      <c r="B57" s="47">
        <v>21.002307891845703</v>
      </c>
      <c r="C57" s="31">
        <f t="shared" si="13"/>
        <v>0</v>
      </c>
      <c r="D57" s="32">
        <f t="shared" si="12"/>
        <v>4.1984646614198996E-3</v>
      </c>
      <c r="E57" s="53">
        <f t="shared" si="11"/>
        <v>6.8474886392815543E-2</v>
      </c>
      <c r="F57" s="47">
        <v>19.252304077148438</v>
      </c>
      <c r="G57" s="31">
        <f t="shared" si="17"/>
        <v>0</v>
      </c>
      <c r="H57" s="32" t="str">
        <f t="shared" si="5"/>
        <v/>
      </c>
      <c r="I57" s="33" t="str">
        <f t="shared" si="6"/>
        <v/>
      </c>
      <c r="J57" s="23">
        <v>21.400000362396248</v>
      </c>
      <c r="K57" s="26">
        <f t="shared" si="15"/>
        <v>5.0309989582724486E-2</v>
      </c>
      <c r="L57" s="27">
        <f t="shared" si="7"/>
        <v>2.6732420179568863E-2</v>
      </c>
      <c r="M57" s="28">
        <f t="shared" si="8"/>
        <v>0.43599257881616227</v>
      </c>
      <c r="N57" s="23">
        <v>28.000002670288087</v>
      </c>
      <c r="O57" s="26">
        <f t="shared" si="16"/>
        <v>1.7872967552029345E-3</v>
      </c>
      <c r="P57" s="27">
        <f t="shared" si="9"/>
        <v>6.0492074837055539E-3</v>
      </c>
      <c r="Q57" s="28">
        <f t="shared" si="10"/>
        <v>9.8659588353715161E-2</v>
      </c>
    </row>
    <row r="58" spans="1:17" s="2" customFormat="1" x14ac:dyDescent="0.2">
      <c r="A58" s="12">
        <v>35891</v>
      </c>
      <c r="B58" s="47">
        <v>21.152307891845702</v>
      </c>
      <c r="C58" s="31">
        <f t="shared" si="13"/>
        <v>7.1166884243395864E-3</v>
      </c>
      <c r="D58" s="32">
        <f t="shared" si="12"/>
        <v>3.6346155086512837E-3</v>
      </c>
      <c r="E58" s="53">
        <f t="shared" si="11"/>
        <v>5.9278785010016544E-2</v>
      </c>
      <c r="F58" s="47">
        <v>19.252304077148438</v>
      </c>
      <c r="G58" s="31">
        <f t="shared" si="17"/>
        <v>0</v>
      </c>
      <c r="H58" s="32" t="str">
        <f t="shared" si="5"/>
        <v/>
      </c>
      <c r="I58" s="33" t="str">
        <f t="shared" si="6"/>
        <v/>
      </c>
      <c r="J58" s="23">
        <v>22.499999618530282</v>
      </c>
      <c r="K58" s="26">
        <f t="shared" si="15"/>
        <v>5.0124353293954912E-2</v>
      </c>
      <c r="L58" s="27">
        <f t="shared" si="7"/>
        <v>2.8326690145914202E-2</v>
      </c>
      <c r="M58" s="28">
        <f t="shared" si="8"/>
        <v>0.46199433508390586</v>
      </c>
      <c r="N58" s="23">
        <v>28.750001907348633</v>
      </c>
      <c r="O58" s="26">
        <f t="shared" si="16"/>
        <v>2.6433228043287321E-2</v>
      </c>
      <c r="P58" s="27">
        <f t="shared" si="9"/>
        <v>8.2755973390227118E-3</v>
      </c>
      <c r="Q58" s="28">
        <f t="shared" si="10"/>
        <v>0.13497090801536524</v>
      </c>
    </row>
    <row r="59" spans="1:17" s="2" customFormat="1" x14ac:dyDescent="0.2">
      <c r="A59" s="12">
        <v>35892</v>
      </c>
      <c r="B59" s="47">
        <v>21.152307510375977</v>
      </c>
      <c r="C59" s="31">
        <f t="shared" si="13"/>
        <v>-1.8034425893182278E-8</v>
      </c>
      <c r="D59" s="32">
        <f t="shared" si="12"/>
        <v>3.6346155927295038E-3</v>
      </c>
      <c r="E59" s="53">
        <f t="shared" si="11"/>
        <v>5.9278786381290811E-2</v>
      </c>
      <c r="F59" s="47">
        <v>20.502304077148438</v>
      </c>
      <c r="G59" s="31">
        <f t="shared" si="17"/>
        <v>6.2906527945231605E-2</v>
      </c>
      <c r="H59" s="32" t="str">
        <f t="shared" si="5"/>
        <v/>
      </c>
      <c r="I59" s="33" t="str">
        <f t="shared" si="6"/>
        <v/>
      </c>
      <c r="J59" s="23">
        <v>23.2</v>
      </c>
      <c r="K59" s="26">
        <f t="shared" si="15"/>
        <v>3.0636986416099677E-2</v>
      </c>
      <c r="L59" s="27">
        <f t="shared" si="7"/>
        <v>2.8966876565697703E-2</v>
      </c>
      <c r="M59" s="28">
        <f t="shared" si="8"/>
        <v>0.47243545961395567</v>
      </c>
      <c r="N59" s="23">
        <v>30.100001907348634</v>
      </c>
      <c r="O59" s="26">
        <f t="shared" si="16"/>
        <v>4.5887401535973836E-2</v>
      </c>
      <c r="P59" s="27">
        <f t="shared" si="9"/>
        <v>1.2745906017085527E-2</v>
      </c>
      <c r="Q59" s="28">
        <f t="shared" si="10"/>
        <v>0.20787943614565702</v>
      </c>
    </row>
    <row r="60" spans="1:17" s="2" customFormat="1" x14ac:dyDescent="0.2">
      <c r="A60" s="12">
        <v>35893</v>
      </c>
      <c r="B60" s="47">
        <v>21.152307510375977</v>
      </c>
      <c r="C60" s="31">
        <f t="shared" si="13"/>
        <v>0</v>
      </c>
      <c r="D60" s="32">
        <f t="shared" si="12"/>
        <v>3.6346155927295038E-3</v>
      </c>
      <c r="E60" s="53">
        <f t="shared" si="11"/>
        <v>5.9278786381290811E-2</v>
      </c>
      <c r="F60" s="47">
        <v>20.752304077148438</v>
      </c>
      <c r="G60" s="31">
        <f t="shared" si="17"/>
        <v>1.2120006538943165E-2</v>
      </c>
      <c r="H60" s="32" t="str">
        <f t="shared" si="5"/>
        <v/>
      </c>
      <c r="I60" s="33" t="str">
        <f t="shared" si="6"/>
        <v/>
      </c>
      <c r="J60" s="23">
        <v>23.655000762939444</v>
      </c>
      <c r="K60" s="26">
        <f t="shared" si="15"/>
        <v>1.9422262663623843E-2</v>
      </c>
      <c r="L60" s="27">
        <f t="shared" si="7"/>
        <v>2.8888819890217358E-2</v>
      </c>
      <c r="M60" s="28">
        <f t="shared" si="8"/>
        <v>0.47116239376328112</v>
      </c>
      <c r="N60" s="23">
        <v>30.200002288818361</v>
      </c>
      <c r="O60" s="26">
        <f t="shared" si="16"/>
        <v>3.3167650476161703E-3</v>
      </c>
      <c r="P60" s="27">
        <f t="shared" si="9"/>
        <v>1.2720515245829381E-2</v>
      </c>
      <c r="Q60" s="28">
        <f t="shared" si="10"/>
        <v>0.20746532519858463</v>
      </c>
    </row>
    <row r="61" spans="1:17" s="2" customFormat="1" x14ac:dyDescent="0.2">
      <c r="A61" s="12">
        <v>35894</v>
      </c>
      <c r="B61" s="47">
        <v>21.152307510375977</v>
      </c>
      <c r="C61" s="31">
        <f t="shared" si="13"/>
        <v>0</v>
      </c>
      <c r="D61" s="32">
        <f t="shared" si="12"/>
        <v>3.6346155927295038E-3</v>
      </c>
      <c r="E61" s="53">
        <f t="shared" si="11"/>
        <v>5.9278786381290811E-2</v>
      </c>
      <c r="F61" s="47">
        <v>20.752304077148438</v>
      </c>
      <c r="G61" s="31">
        <f t="shared" si="17"/>
        <v>0</v>
      </c>
      <c r="H61" s="32" t="str">
        <f t="shared" si="5"/>
        <v/>
      </c>
      <c r="I61" s="33" t="str">
        <f t="shared" si="6"/>
        <v/>
      </c>
      <c r="J61" s="23">
        <v>23.500000495910633</v>
      </c>
      <c r="K61" s="26">
        <f t="shared" si="15"/>
        <v>-6.5740990831948112E-3</v>
      </c>
      <c r="L61" s="27">
        <f t="shared" si="7"/>
        <v>2.897984586037999E-2</v>
      </c>
      <c r="M61" s="28">
        <f t="shared" si="8"/>
        <v>0.4726469824089729</v>
      </c>
      <c r="N61" s="23">
        <v>29.750002670288087</v>
      </c>
      <c r="O61" s="26">
        <f t="shared" si="16"/>
        <v>-1.5012778420290989E-2</v>
      </c>
      <c r="P61" s="27">
        <f t="shared" si="9"/>
        <v>1.3344628459101679E-2</v>
      </c>
      <c r="Q61" s="28">
        <f t="shared" si="10"/>
        <v>0.21764430366368442</v>
      </c>
    </row>
    <row r="62" spans="1:17" s="2" customFormat="1" x14ac:dyDescent="0.2">
      <c r="A62" s="12">
        <v>35898</v>
      </c>
      <c r="B62" s="47">
        <v>21.152307510375977</v>
      </c>
      <c r="C62" s="31">
        <f t="shared" si="13"/>
        <v>0</v>
      </c>
      <c r="D62" s="32">
        <f t="shared" si="12"/>
        <v>3.6346155927295038E-3</v>
      </c>
      <c r="E62" s="53">
        <f t="shared" si="11"/>
        <v>5.9278786381290811E-2</v>
      </c>
      <c r="F62" s="47">
        <v>20.752304077148438</v>
      </c>
      <c r="G62" s="31">
        <f t="shared" si="17"/>
        <v>0</v>
      </c>
      <c r="H62" s="32" t="str">
        <f t="shared" si="5"/>
        <v/>
      </c>
      <c r="I62" s="33" t="str">
        <f t="shared" si="6"/>
        <v/>
      </c>
      <c r="J62" s="23">
        <v>22.45</v>
      </c>
      <c r="K62" s="26">
        <f t="shared" si="15"/>
        <v>-4.5709828064429893E-2</v>
      </c>
      <c r="L62" s="27">
        <f t="shared" si="7"/>
        <v>3.0973569396743415E-2</v>
      </c>
      <c r="M62" s="28">
        <f t="shared" si="8"/>
        <v>0.50516362924553282</v>
      </c>
      <c r="N62" s="23">
        <v>29.000001907348633</v>
      </c>
      <c r="O62" s="26">
        <f t="shared" si="16"/>
        <v>-2.5533325992103152E-2</v>
      </c>
      <c r="P62" s="27">
        <f t="shared" si="9"/>
        <v>1.4721171343463709E-2</v>
      </c>
      <c r="Q62" s="28">
        <f t="shared" si="10"/>
        <v>0.24009503868777077</v>
      </c>
    </row>
    <row r="63" spans="1:17" s="2" customFormat="1" x14ac:dyDescent="0.2">
      <c r="A63" s="12">
        <v>35899</v>
      </c>
      <c r="B63" s="47">
        <v>21.152307510375977</v>
      </c>
      <c r="C63" s="31">
        <f t="shared" si="13"/>
        <v>0</v>
      </c>
      <c r="D63" s="32">
        <f t="shared" si="12"/>
        <v>3.6346155927295038E-3</v>
      </c>
      <c r="E63" s="53">
        <f t="shared" si="11"/>
        <v>5.9278786381290811E-2</v>
      </c>
      <c r="F63" s="47">
        <v>20.752304077148438</v>
      </c>
      <c r="G63" s="31">
        <f t="shared" si="17"/>
        <v>0</v>
      </c>
      <c r="H63" s="32" t="str">
        <f t="shared" si="5"/>
        <v/>
      </c>
      <c r="I63" s="33" t="str">
        <f t="shared" si="6"/>
        <v/>
      </c>
      <c r="J63" s="23">
        <v>22.250000762939461</v>
      </c>
      <c r="K63" s="26">
        <f t="shared" si="15"/>
        <v>-8.9485712866006709E-3</v>
      </c>
      <c r="L63" s="27">
        <f t="shared" si="7"/>
        <v>3.1071142460501435E-2</v>
      </c>
      <c r="M63" s="28">
        <f t="shared" si="8"/>
        <v>0.50675499775631827</v>
      </c>
      <c r="N63" s="23">
        <v>29.000001907348633</v>
      </c>
      <c r="O63" s="26">
        <f t="shared" si="16"/>
        <v>0</v>
      </c>
      <c r="P63" s="27">
        <f t="shared" si="9"/>
        <v>1.4673173844140089E-2</v>
      </c>
      <c r="Q63" s="28">
        <f t="shared" si="10"/>
        <v>0.23931222316391387</v>
      </c>
    </row>
    <row r="64" spans="1:17" s="2" customFormat="1" x14ac:dyDescent="0.2">
      <c r="A64" s="12">
        <v>35900</v>
      </c>
      <c r="B64" s="47">
        <v>21.152307510375977</v>
      </c>
      <c r="C64" s="31">
        <f t="shared" si="13"/>
        <v>0</v>
      </c>
      <c r="D64" s="32">
        <f t="shared" si="12"/>
        <v>3.6346155927295038E-3</v>
      </c>
      <c r="E64" s="53">
        <f t="shared" si="11"/>
        <v>5.9278786381290811E-2</v>
      </c>
      <c r="F64" s="47">
        <v>20.752304077148438</v>
      </c>
      <c r="G64" s="31">
        <f t="shared" si="17"/>
        <v>0</v>
      </c>
      <c r="H64" s="32" t="str">
        <f t="shared" si="5"/>
        <v/>
      </c>
      <c r="I64" s="33" t="str">
        <f t="shared" si="6"/>
        <v/>
      </c>
      <c r="J64" s="23">
        <v>22.85</v>
      </c>
      <c r="K64" s="26">
        <f t="shared" si="15"/>
        <v>2.6609074438551247E-2</v>
      </c>
      <c r="L64" s="27">
        <f t="shared" si="7"/>
        <v>3.1504409480638616E-2</v>
      </c>
      <c r="M64" s="28">
        <f t="shared" si="8"/>
        <v>0.51382136900728259</v>
      </c>
      <c r="N64" s="23">
        <v>29.000001907348633</v>
      </c>
      <c r="O64" s="26">
        <f t="shared" si="16"/>
        <v>0</v>
      </c>
      <c r="P64" s="27">
        <f t="shared" si="9"/>
        <v>1.4673173974967646E-2</v>
      </c>
      <c r="Q64" s="28">
        <f t="shared" si="10"/>
        <v>0.23931222529764676</v>
      </c>
    </row>
    <row r="65" spans="1:17" s="2" customFormat="1" x14ac:dyDescent="0.2">
      <c r="A65" s="12">
        <v>35901</v>
      </c>
      <c r="B65" s="47">
        <v>21.302307510375975</v>
      </c>
      <c r="C65" s="31">
        <f t="shared" si="13"/>
        <v>7.0663989816461712E-3</v>
      </c>
      <c r="D65" s="32">
        <f t="shared" si="12"/>
        <v>3.9177502774969232E-3</v>
      </c>
      <c r="E65" s="53">
        <f t="shared" si="11"/>
        <v>6.3896573343146024E-2</v>
      </c>
      <c r="F65" s="47">
        <v>21.502304077148438</v>
      </c>
      <c r="G65" s="31">
        <f t="shared" si="17"/>
        <v>3.5502815395894685E-2</v>
      </c>
      <c r="H65" s="32" t="str">
        <f t="shared" si="5"/>
        <v/>
      </c>
      <c r="I65" s="33" t="str">
        <f t="shared" si="6"/>
        <v/>
      </c>
      <c r="J65" s="23">
        <v>23.150000381469734</v>
      </c>
      <c r="K65" s="26">
        <f t="shared" si="15"/>
        <v>1.3043679670203388E-2</v>
      </c>
      <c r="L65" s="27">
        <f t="shared" si="7"/>
        <v>3.09307843291723E-2</v>
      </c>
      <c r="M65" s="28">
        <f t="shared" si="8"/>
        <v>0.50446582591086087</v>
      </c>
      <c r="N65" s="23">
        <v>29.050001907348634</v>
      </c>
      <c r="O65" s="26">
        <f t="shared" si="16"/>
        <v>1.7226531982438189E-3</v>
      </c>
      <c r="P65" s="27">
        <f t="shared" si="9"/>
        <v>1.466533536072691E-2</v>
      </c>
      <c r="Q65" s="28">
        <f t="shared" si="10"/>
        <v>0.23918438136828282</v>
      </c>
    </row>
    <row r="66" spans="1:17" s="2" customFormat="1" x14ac:dyDescent="0.2">
      <c r="A66" s="12">
        <v>35902</v>
      </c>
      <c r="B66" s="47">
        <v>21.30230712890625</v>
      </c>
      <c r="C66" s="31">
        <f t="shared" si="13"/>
        <v>-1.7907436916009007E-8</v>
      </c>
      <c r="D66" s="32">
        <f t="shared" si="12"/>
        <v>3.9177504318527717E-3</v>
      </c>
      <c r="E66" s="53">
        <f t="shared" si="11"/>
        <v>6.389657586061373E-2</v>
      </c>
      <c r="F66" s="47">
        <v>21.502304077148438</v>
      </c>
      <c r="G66" s="31">
        <f t="shared" si="17"/>
        <v>0</v>
      </c>
      <c r="H66" s="32" t="str">
        <f t="shared" si="5"/>
        <v/>
      </c>
      <c r="I66" s="33" t="str">
        <f t="shared" si="6"/>
        <v/>
      </c>
      <c r="J66" s="23">
        <v>22.399999637603759</v>
      </c>
      <c r="K66" s="26">
        <f t="shared" si="15"/>
        <v>-3.2933854327826736E-2</v>
      </c>
      <c r="L66" s="27">
        <f t="shared" si="7"/>
        <v>3.1834177139803833E-2</v>
      </c>
      <c r="M66" s="28">
        <f t="shared" si="8"/>
        <v>0.5191997167649427</v>
      </c>
      <c r="N66" s="23">
        <v>29.000001144409179</v>
      </c>
      <c r="O66" s="26">
        <f t="shared" si="16"/>
        <v>-1.722679506499422E-3</v>
      </c>
      <c r="P66" s="27">
        <f t="shared" si="9"/>
        <v>1.4670695565660764E-2</v>
      </c>
      <c r="Q66" s="28">
        <f t="shared" si="10"/>
        <v>0.23927180366511924</v>
      </c>
    </row>
    <row r="67" spans="1:17" s="2" customFormat="1" x14ac:dyDescent="0.2">
      <c r="A67" s="12">
        <v>35905</v>
      </c>
      <c r="B67" s="47">
        <v>21.30230712890625</v>
      </c>
      <c r="C67" s="31">
        <f t="shared" si="13"/>
        <v>0</v>
      </c>
      <c r="D67" s="32">
        <f t="shared" si="12"/>
        <v>3.9177504318527717E-3</v>
      </c>
      <c r="E67" s="53">
        <f t="shared" si="11"/>
        <v>6.389657586061373E-2</v>
      </c>
      <c r="F67" s="47">
        <v>21.502304077148438</v>
      </c>
      <c r="G67" s="31">
        <f t="shared" si="17"/>
        <v>0</v>
      </c>
      <c r="H67" s="32" t="str">
        <f t="shared" si="5"/>
        <v/>
      </c>
      <c r="I67" s="33" t="str">
        <f t="shared" si="6"/>
        <v/>
      </c>
      <c r="J67" s="23">
        <v>21.699999618530281</v>
      </c>
      <c r="K67" s="26">
        <f t="shared" si="15"/>
        <v>-3.1748699715426425E-2</v>
      </c>
      <c r="L67" s="27">
        <f t="shared" si="7"/>
        <v>3.2772016650361301E-2</v>
      </c>
      <c r="M67" s="28">
        <f t="shared" si="8"/>
        <v>0.53449541629296926</v>
      </c>
      <c r="N67" s="23">
        <v>28.500001907348633</v>
      </c>
      <c r="O67" s="26">
        <f t="shared" si="16"/>
        <v>-1.7391715249742663E-2</v>
      </c>
      <c r="P67" s="27">
        <f t="shared" si="9"/>
        <v>1.5215455997074762E-2</v>
      </c>
      <c r="Q67" s="28">
        <f t="shared" si="10"/>
        <v>0.24815657742423888</v>
      </c>
    </row>
    <row r="68" spans="1:17" s="2" customFormat="1" x14ac:dyDescent="0.2">
      <c r="A68" s="12">
        <v>35906</v>
      </c>
      <c r="B68" s="47">
        <v>21.30230712890625</v>
      </c>
      <c r="C68" s="31">
        <f t="shared" si="13"/>
        <v>0</v>
      </c>
      <c r="D68" s="32">
        <f t="shared" si="12"/>
        <v>3.9177504318527717E-3</v>
      </c>
      <c r="E68" s="53">
        <f t="shared" si="11"/>
        <v>6.389657586061373E-2</v>
      </c>
      <c r="F68" s="47">
        <v>21.502304077148438</v>
      </c>
      <c r="G68" s="31">
        <f t="shared" si="17"/>
        <v>0</v>
      </c>
      <c r="H68" s="32" t="str">
        <f t="shared" si="5"/>
        <v/>
      </c>
      <c r="I68" s="33" t="str">
        <f t="shared" si="6"/>
        <v/>
      </c>
      <c r="J68" s="23">
        <v>21.599998855590812</v>
      </c>
      <c r="K68" s="26">
        <f t="shared" si="15"/>
        <v>-4.618981258952908E-3</v>
      </c>
      <c r="L68" s="27">
        <f t="shared" si="7"/>
        <v>3.264554665834267E-2</v>
      </c>
      <c r="M68" s="28">
        <f t="shared" si="8"/>
        <v>0.53243275314490135</v>
      </c>
      <c r="N68" s="23">
        <v>28.400001907348631</v>
      </c>
      <c r="O68" s="26">
        <f t="shared" si="16"/>
        <v>-3.5149418717948279E-3</v>
      </c>
      <c r="P68" s="27">
        <f t="shared" si="9"/>
        <v>1.509976520669384E-2</v>
      </c>
      <c r="Q68" s="28">
        <f t="shared" si="10"/>
        <v>0.24626971773459475</v>
      </c>
    </row>
    <row r="69" spans="1:17" s="2" customFormat="1" x14ac:dyDescent="0.2">
      <c r="A69" s="12">
        <v>35907</v>
      </c>
      <c r="B69" s="47">
        <v>21.30230712890625</v>
      </c>
      <c r="C69" s="31">
        <f t="shared" si="13"/>
        <v>0</v>
      </c>
      <c r="D69" s="32">
        <f t="shared" si="12"/>
        <v>3.9177504318527717E-3</v>
      </c>
      <c r="E69" s="53">
        <f t="shared" si="11"/>
        <v>6.389657586061373E-2</v>
      </c>
      <c r="F69" s="47">
        <v>20.952304077148437</v>
      </c>
      <c r="G69" s="31">
        <f t="shared" si="17"/>
        <v>-2.5911475633743415E-2</v>
      </c>
      <c r="H69" s="32" t="str">
        <f t="shared" si="5"/>
        <v/>
      </c>
      <c r="I69" s="33" t="str">
        <f t="shared" si="6"/>
        <v/>
      </c>
      <c r="J69" s="23">
        <v>20.899998474121098</v>
      </c>
      <c r="K69" s="26">
        <f t="shared" ref="K69:K74" si="18">LN(J69/J68)</f>
        <v>-3.2944175746008331E-2</v>
      </c>
      <c r="L69" s="27">
        <f t="shared" si="7"/>
        <v>3.3468789207980167E-2</v>
      </c>
      <c r="M69" s="28">
        <f t="shared" si="8"/>
        <v>0.54585943280191074</v>
      </c>
      <c r="N69" s="23">
        <v>28.150001525878906</v>
      </c>
      <c r="O69" s="26">
        <f t="shared" ref="O69:O94" si="19">LN(N69/N68)</f>
        <v>-8.8418035363335284E-3</v>
      </c>
      <c r="P69" s="27">
        <f t="shared" si="9"/>
        <v>1.5189903542531453E-2</v>
      </c>
      <c r="Q69" s="28">
        <f t="shared" si="10"/>
        <v>0.24773982950255485</v>
      </c>
    </row>
    <row r="70" spans="1:17" x14ac:dyDescent="0.2">
      <c r="A70" s="13">
        <v>35908</v>
      </c>
      <c r="B70" s="47">
        <v>21.30230712890625</v>
      </c>
      <c r="C70" s="31">
        <f t="shared" si="13"/>
        <v>0</v>
      </c>
      <c r="D70" s="32">
        <f t="shared" si="12"/>
        <v>3.9177504318527717E-3</v>
      </c>
      <c r="E70" s="53">
        <f t="shared" si="11"/>
        <v>6.389657586061373E-2</v>
      </c>
      <c r="F70" s="47">
        <v>20.952304840087891</v>
      </c>
      <c r="G70" s="31">
        <f t="shared" si="17"/>
        <v>3.6413152274383537E-8</v>
      </c>
      <c r="H70" s="32" t="str">
        <f t="shared" si="5"/>
        <v/>
      </c>
      <c r="I70" s="33" t="str">
        <f t="shared" si="6"/>
        <v/>
      </c>
      <c r="J70" s="23">
        <v>20.999997711181646</v>
      </c>
      <c r="K70" s="26">
        <f t="shared" si="18"/>
        <v>4.7732427698641677E-3</v>
      </c>
      <c r="L70" s="27">
        <f t="shared" si="7"/>
        <v>3.347342933070082E-2</v>
      </c>
      <c r="M70" s="28">
        <f t="shared" si="8"/>
        <v>0.54593511091326064</v>
      </c>
      <c r="N70" s="23">
        <v>28.000001525878908</v>
      </c>
      <c r="O70" s="26">
        <f t="shared" si="19"/>
        <v>-5.3428441201099465E-3</v>
      </c>
      <c r="P70" s="27">
        <f t="shared" si="9"/>
        <v>1.5205218857412576E-2</v>
      </c>
      <c r="Q70" s="28">
        <f t="shared" si="10"/>
        <v>0.24798961472909059</v>
      </c>
    </row>
    <row r="71" spans="1:17" x14ac:dyDescent="0.2">
      <c r="A71" s="13">
        <v>35909</v>
      </c>
      <c r="B71" s="47">
        <v>21.30230712890625</v>
      </c>
      <c r="C71" s="31">
        <f t="shared" si="13"/>
        <v>0</v>
      </c>
      <c r="D71" s="32">
        <f t="shared" si="12"/>
        <v>3.4890621914914375E-3</v>
      </c>
      <c r="E71" s="53">
        <f t="shared" si="11"/>
        <v>5.6904882247846525E-2</v>
      </c>
      <c r="F71" s="47">
        <v>20.952304840087891</v>
      </c>
      <c r="G71" s="31">
        <f t="shared" si="17"/>
        <v>0</v>
      </c>
      <c r="H71" s="32" t="str">
        <f t="shared" si="5"/>
        <v/>
      </c>
      <c r="I71" s="33" t="str">
        <f t="shared" si="6"/>
        <v/>
      </c>
      <c r="J71" s="23">
        <v>21.499998092651367</v>
      </c>
      <c r="K71" s="26">
        <f t="shared" si="18"/>
        <v>2.3530517687656391E-2</v>
      </c>
      <c r="L71" s="27">
        <f t="shared" si="7"/>
        <v>3.3696865087946226E-2</v>
      </c>
      <c r="M71" s="28">
        <f t="shared" si="8"/>
        <v>0.54957923783281359</v>
      </c>
      <c r="N71" s="23">
        <v>28.250001907348633</v>
      </c>
      <c r="O71" s="26">
        <f t="shared" si="19"/>
        <v>8.8889604383358307E-3</v>
      </c>
      <c r="P71" s="27">
        <f t="shared" si="9"/>
        <v>1.5257133290822306E-2</v>
      </c>
      <c r="Q71" s="28">
        <f t="shared" si="10"/>
        <v>0.24883631351461197</v>
      </c>
    </row>
    <row r="72" spans="1:17" x14ac:dyDescent="0.2">
      <c r="A72" s="13">
        <v>35912</v>
      </c>
      <c r="B72" s="47">
        <v>21.30230712890625</v>
      </c>
      <c r="C72" s="31">
        <f t="shared" si="13"/>
        <v>0</v>
      </c>
      <c r="D72" s="32">
        <f t="shared" si="12"/>
        <v>2.4383124946194871E-3</v>
      </c>
      <c r="E72" s="53">
        <f t="shared" si="11"/>
        <v>3.9767673310077578E-2</v>
      </c>
      <c r="F72" s="47">
        <v>20.952304840087891</v>
      </c>
      <c r="G72" s="31">
        <f t="shared" si="17"/>
        <v>0</v>
      </c>
      <c r="H72" s="32" t="str">
        <f t="shared" si="5"/>
        <v/>
      </c>
      <c r="I72" s="33" t="str">
        <f t="shared" si="6"/>
        <v/>
      </c>
      <c r="J72" s="23">
        <v>21.442855235508503</v>
      </c>
      <c r="K72" s="26">
        <f t="shared" si="18"/>
        <v>-2.6613457859272541E-3</v>
      </c>
      <c r="L72" s="27">
        <f t="shared" si="7"/>
        <v>3.3707880399615933E-2</v>
      </c>
      <c r="M72" s="28">
        <f t="shared" si="8"/>
        <v>0.54975889212932239</v>
      </c>
      <c r="N72" s="23">
        <v>28.250001907348633</v>
      </c>
      <c r="O72" s="26">
        <f t="shared" si="19"/>
        <v>0</v>
      </c>
      <c r="P72" s="27">
        <f t="shared" si="9"/>
        <v>1.5161672568134511E-2</v>
      </c>
      <c r="Q72" s="28">
        <f t="shared" si="10"/>
        <v>0.24727939624409428</v>
      </c>
    </row>
    <row r="73" spans="1:17" x14ac:dyDescent="0.2">
      <c r="A73" s="13">
        <v>35913</v>
      </c>
      <c r="B73" s="47">
        <v>21.55230712890625</v>
      </c>
      <c r="C73" s="31">
        <f t="shared" si="13"/>
        <v>1.1667487404585458E-2</v>
      </c>
      <c r="D73" s="32">
        <f t="shared" si="12"/>
        <v>3.4501697846069388E-3</v>
      </c>
      <c r="E73" s="53">
        <f t="shared" si="11"/>
        <v>5.6270566287673941E-2</v>
      </c>
      <c r="F73" s="47">
        <v>20.952304840087891</v>
      </c>
      <c r="G73" s="31">
        <f t="shared" si="17"/>
        <v>0</v>
      </c>
      <c r="H73" s="32" t="str">
        <f t="shared" si="5"/>
        <v/>
      </c>
      <c r="I73" s="33" t="str">
        <f t="shared" si="6"/>
        <v/>
      </c>
      <c r="J73" s="23">
        <v>23.099998779296868</v>
      </c>
      <c r="K73" s="26">
        <f t="shared" si="18"/>
        <v>7.4441064049659056E-2</v>
      </c>
      <c r="L73" s="27">
        <f t="shared" si="7"/>
        <v>3.7227490041475138E-2</v>
      </c>
      <c r="M73" s="28">
        <f t="shared" si="8"/>
        <v>0.60716198821537126</v>
      </c>
      <c r="N73" s="23">
        <v>28.700001907348632</v>
      </c>
      <c r="O73" s="26">
        <f t="shared" si="19"/>
        <v>1.5803664114500234E-2</v>
      </c>
      <c r="P73" s="27">
        <f t="shared" si="9"/>
        <v>1.5591335979119811E-2</v>
      </c>
      <c r="Q73" s="28">
        <f t="shared" si="10"/>
        <v>0.25428699440842367</v>
      </c>
    </row>
    <row r="74" spans="1:17" x14ac:dyDescent="0.2">
      <c r="A74" s="13">
        <v>35914</v>
      </c>
      <c r="B74" s="47">
        <v>21.55230712890625</v>
      </c>
      <c r="C74" s="31">
        <f t="shared" si="13"/>
        <v>0</v>
      </c>
      <c r="D74" s="32">
        <f t="shared" si="12"/>
        <v>3.2007039073166789E-3</v>
      </c>
      <c r="E74" s="53">
        <f t="shared" si="11"/>
        <v>5.2201900957867996E-2</v>
      </c>
      <c r="F74" s="47">
        <v>20.952304840087891</v>
      </c>
      <c r="G74" s="31">
        <f t="shared" si="17"/>
        <v>0</v>
      </c>
      <c r="H74" s="32" t="str">
        <f t="shared" si="5"/>
        <v/>
      </c>
      <c r="I74" s="33" t="str">
        <f t="shared" si="6"/>
        <v/>
      </c>
      <c r="J74" s="23">
        <v>22.687498378753652</v>
      </c>
      <c r="K74" s="26">
        <f t="shared" si="18"/>
        <v>-1.8018524118282222E-2</v>
      </c>
      <c r="L74" s="27">
        <f t="shared" si="7"/>
        <v>3.7576331847217287E-2</v>
      </c>
      <c r="M74" s="28">
        <f t="shared" si="8"/>
        <v>0.61285142588928043</v>
      </c>
      <c r="N74" s="23">
        <v>28.850002670288085</v>
      </c>
      <c r="O74" s="26">
        <f t="shared" si="19"/>
        <v>5.2128962880364244E-3</v>
      </c>
      <c r="P74" s="27">
        <f t="shared" si="9"/>
        <v>1.5501196968621858E-2</v>
      </c>
      <c r="Q74" s="28">
        <f t="shared" si="10"/>
        <v>0.25281687163708644</v>
      </c>
    </row>
    <row r="75" spans="1:17" x14ac:dyDescent="0.2">
      <c r="A75" s="13">
        <v>35915</v>
      </c>
      <c r="B75" s="47">
        <v>21.55230712890625</v>
      </c>
      <c r="C75" s="31">
        <f t="shared" si="13"/>
        <v>0</v>
      </c>
      <c r="D75" s="32">
        <f t="shared" si="12"/>
        <v>3.200703558038915E-3</v>
      </c>
      <c r="E75" s="53">
        <f t="shared" si="11"/>
        <v>5.2201895261320061E-2</v>
      </c>
      <c r="F75" s="47">
        <v>20.952304840087891</v>
      </c>
      <c r="G75" s="31">
        <f t="shared" si="17"/>
        <v>0</v>
      </c>
      <c r="H75" s="32">
        <f t="shared" si="5"/>
        <v>1.6874564913365309E-2</v>
      </c>
      <c r="I75" s="33">
        <f t="shared" si="6"/>
        <v>0.27521582496304775</v>
      </c>
      <c r="J75" s="47">
        <v>21.50230598449707</v>
      </c>
      <c r="K75" s="31" t="e">
        <f>LN(J75/0)</f>
        <v>#DIV/0!</v>
      </c>
      <c r="L75" s="32" t="str">
        <f t="shared" si="7"/>
        <v/>
      </c>
      <c r="M75" s="33" t="str">
        <f t="shared" si="8"/>
        <v/>
      </c>
      <c r="N75" s="23">
        <v>28.500002288818358</v>
      </c>
      <c r="O75" s="26">
        <f t="shared" si="19"/>
        <v>-1.2205917927732464E-2</v>
      </c>
      <c r="P75" s="27">
        <f t="shared" si="9"/>
        <v>1.5705020028582126E-2</v>
      </c>
      <c r="Q75" s="28">
        <f t="shared" si="10"/>
        <v>0.25614112514415188</v>
      </c>
    </row>
    <row r="76" spans="1:17" x14ac:dyDescent="0.2">
      <c r="A76" s="13">
        <v>35916</v>
      </c>
      <c r="B76" s="47">
        <v>21.55230712890625</v>
      </c>
      <c r="C76" s="31">
        <f t="shared" si="13"/>
        <v>0</v>
      </c>
      <c r="D76" s="32">
        <f t="shared" si="12"/>
        <v>3.200703558038915E-3</v>
      </c>
      <c r="E76" s="53">
        <f t="shared" si="11"/>
        <v>5.2201895261320061E-2</v>
      </c>
      <c r="F76" s="47">
        <v>20.952304840087891</v>
      </c>
      <c r="G76" s="31">
        <f t="shared" si="17"/>
        <v>0</v>
      </c>
      <c r="H76" s="32">
        <f t="shared" si="5"/>
        <v>1.6874564913365309E-2</v>
      </c>
      <c r="I76" s="33">
        <f t="shared" si="6"/>
        <v>0.27521582496304775</v>
      </c>
      <c r="J76" s="47">
        <v>21.50230598449707</v>
      </c>
      <c r="K76" s="31">
        <f t="shared" ref="K76:K139" si="20">IF(ISERROR(LN(J76/J75)),"",LN(J76/J75))</f>
        <v>0</v>
      </c>
      <c r="L76" s="32" t="str">
        <f t="shared" ref="L76:L139" si="21">+IF(ISERROR(STDEV(K56:K76)),"",STDEV(K56:K76))</f>
        <v/>
      </c>
      <c r="M76" s="33" t="str">
        <f t="shared" ref="M76:M139" si="22">IF(L76="","",(L76*(SQRT(266))))</f>
        <v/>
      </c>
      <c r="N76" s="23">
        <v>27.688638184287321</v>
      </c>
      <c r="O76" s="26">
        <f t="shared" si="19"/>
        <v>-2.8882012387472813E-2</v>
      </c>
      <c r="P76" s="27">
        <f t="shared" si="9"/>
        <v>1.6725187793422365E-2</v>
      </c>
      <c r="Q76" s="28">
        <f t="shared" si="10"/>
        <v>0.27277955786479863</v>
      </c>
    </row>
    <row r="77" spans="1:17" x14ac:dyDescent="0.2">
      <c r="A77" s="13">
        <v>35919</v>
      </c>
      <c r="B77" s="47">
        <v>21.55230712890625</v>
      </c>
      <c r="C77" s="31">
        <f t="shared" si="13"/>
        <v>0</v>
      </c>
      <c r="D77" s="32">
        <f t="shared" si="12"/>
        <v>3.200703558038915E-3</v>
      </c>
      <c r="E77" s="53">
        <f t="shared" si="11"/>
        <v>5.2201895261320061E-2</v>
      </c>
      <c r="F77" s="47">
        <v>20.952304840087891</v>
      </c>
      <c r="G77" s="31">
        <f t="shared" si="17"/>
        <v>0</v>
      </c>
      <c r="H77" s="32">
        <f t="shared" si="5"/>
        <v>1.6874564913365309E-2</v>
      </c>
      <c r="I77" s="33">
        <f t="shared" si="6"/>
        <v>0.27521582496304775</v>
      </c>
      <c r="J77" s="47">
        <v>21.50230598449707</v>
      </c>
      <c r="K77" s="31">
        <f t="shared" si="20"/>
        <v>0</v>
      </c>
      <c r="L77" s="32" t="str">
        <f t="shared" si="21"/>
        <v/>
      </c>
      <c r="M77" s="33" t="str">
        <f t="shared" si="22"/>
        <v/>
      </c>
      <c r="N77" s="23">
        <v>27.950001248446373</v>
      </c>
      <c r="O77" s="26">
        <f t="shared" si="19"/>
        <v>9.3950890716954939E-3</v>
      </c>
      <c r="P77" s="27">
        <f t="shared" si="9"/>
        <v>1.6659457463678772E-2</v>
      </c>
      <c r="Q77" s="28">
        <f t="shared" si="10"/>
        <v>0.27170752862917974</v>
      </c>
    </row>
    <row r="78" spans="1:17" x14ac:dyDescent="0.2">
      <c r="A78" s="13">
        <v>35920</v>
      </c>
      <c r="B78" s="47">
        <v>21.55230712890625</v>
      </c>
      <c r="C78" s="31">
        <f t="shared" si="13"/>
        <v>0</v>
      </c>
      <c r="D78" s="32">
        <f t="shared" si="12"/>
        <v>3.200703558038915E-3</v>
      </c>
      <c r="E78" s="53">
        <f t="shared" si="11"/>
        <v>5.2201895261320061E-2</v>
      </c>
      <c r="F78" s="47">
        <v>20.952304840087891</v>
      </c>
      <c r="G78" s="31">
        <f t="shared" si="17"/>
        <v>0</v>
      </c>
      <c r="H78" s="32">
        <f t="shared" si="5"/>
        <v>1.6874564913365309E-2</v>
      </c>
      <c r="I78" s="33">
        <f t="shared" si="6"/>
        <v>0.27521582496304775</v>
      </c>
      <c r="J78" s="47">
        <v>21.50230598449707</v>
      </c>
      <c r="K78" s="31">
        <f t="shared" si="20"/>
        <v>0</v>
      </c>
      <c r="L78" s="32" t="str">
        <f t="shared" si="21"/>
        <v/>
      </c>
      <c r="M78" s="33" t="str">
        <f t="shared" si="22"/>
        <v/>
      </c>
      <c r="N78" s="23">
        <v>28.050000762939465</v>
      </c>
      <c r="O78" s="26">
        <f t="shared" si="19"/>
        <v>3.5714148997324745E-3</v>
      </c>
      <c r="P78" s="27">
        <f t="shared" si="9"/>
        <v>1.6673571108521652E-2</v>
      </c>
      <c r="Q78" s="28">
        <f t="shared" si="10"/>
        <v>0.2719377152104997</v>
      </c>
    </row>
    <row r="79" spans="1:17" x14ac:dyDescent="0.2">
      <c r="A79" s="13">
        <v>35921</v>
      </c>
      <c r="B79" s="47">
        <v>21.55230712890625</v>
      </c>
      <c r="C79" s="31">
        <f t="shared" si="13"/>
        <v>0</v>
      </c>
      <c r="D79" s="32">
        <f t="shared" si="12"/>
        <v>2.9099141872983795E-3</v>
      </c>
      <c r="E79" s="53">
        <f t="shared" si="11"/>
        <v>4.7459264149364383E-2</v>
      </c>
      <c r="F79" s="47">
        <v>20.952304840087891</v>
      </c>
      <c r="G79" s="31">
        <f t="shared" si="17"/>
        <v>0</v>
      </c>
      <c r="H79" s="32">
        <f t="shared" si="5"/>
        <v>1.6874564913365309E-2</v>
      </c>
      <c r="I79" s="33">
        <f t="shared" si="6"/>
        <v>0.27521582496304775</v>
      </c>
      <c r="J79" s="47">
        <v>21.50230598449707</v>
      </c>
      <c r="K79" s="31">
        <f t="shared" si="20"/>
        <v>0</v>
      </c>
      <c r="L79" s="32" t="str">
        <f t="shared" si="21"/>
        <v/>
      </c>
      <c r="M79" s="33" t="str">
        <f t="shared" si="22"/>
        <v/>
      </c>
      <c r="N79" s="23">
        <v>27.700001144409168</v>
      </c>
      <c r="O79" s="26">
        <f t="shared" si="19"/>
        <v>-1.2556204660270541E-2</v>
      </c>
      <c r="P79" s="27">
        <f t="shared" si="9"/>
        <v>1.5737435565426519E-2</v>
      </c>
      <c r="Q79" s="28">
        <f t="shared" si="10"/>
        <v>0.25666980655075716</v>
      </c>
    </row>
    <row r="80" spans="1:17" x14ac:dyDescent="0.2">
      <c r="A80" s="13">
        <v>35922</v>
      </c>
      <c r="B80" s="47">
        <v>21.55230712890625</v>
      </c>
      <c r="C80" s="31">
        <f t="shared" si="13"/>
        <v>0</v>
      </c>
      <c r="D80" s="32">
        <f t="shared" si="12"/>
        <v>2.9099139108560673E-3</v>
      </c>
      <c r="E80" s="53">
        <f t="shared" si="11"/>
        <v>4.7459259640726711E-2</v>
      </c>
      <c r="F80" s="47">
        <v>20.952304840087891</v>
      </c>
      <c r="G80" s="31">
        <f t="shared" si="17"/>
        <v>0</v>
      </c>
      <c r="H80" s="32">
        <f t="shared" si="5"/>
        <v>1.0139778511582846E-2</v>
      </c>
      <c r="I80" s="33">
        <f t="shared" si="6"/>
        <v>0.16537478283647911</v>
      </c>
      <c r="J80" s="47">
        <v>21.50230598449707</v>
      </c>
      <c r="K80" s="31">
        <f t="shared" si="20"/>
        <v>0</v>
      </c>
      <c r="L80" s="32" t="str">
        <f t="shared" si="21"/>
        <v/>
      </c>
      <c r="M80" s="33" t="str">
        <f t="shared" si="22"/>
        <v/>
      </c>
      <c r="N80" s="23">
        <v>27.600000589544109</v>
      </c>
      <c r="O80" s="26">
        <f t="shared" si="19"/>
        <v>-3.6166604243044733E-3</v>
      </c>
      <c r="P80" s="27">
        <f t="shared" si="9"/>
        <v>1.1332817996543426E-2</v>
      </c>
      <c r="Q80" s="28">
        <f t="shared" si="10"/>
        <v>0.1848326679880456</v>
      </c>
    </row>
    <row r="81" spans="1:17" x14ac:dyDescent="0.2">
      <c r="A81" s="13">
        <v>35923</v>
      </c>
      <c r="B81" s="47">
        <v>21.55230712890625</v>
      </c>
      <c r="C81" s="31">
        <f t="shared" si="13"/>
        <v>0</v>
      </c>
      <c r="D81" s="32">
        <f t="shared" si="12"/>
        <v>2.9099139108560673E-3</v>
      </c>
      <c r="E81" s="53">
        <f t="shared" si="11"/>
        <v>4.7459259640726711E-2</v>
      </c>
      <c r="F81" s="47">
        <v>20.952304840087891</v>
      </c>
      <c r="G81" s="31">
        <f t="shared" si="17"/>
        <v>0</v>
      </c>
      <c r="H81" s="32">
        <f t="shared" si="5"/>
        <v>9.8170101869767025E-3</v>
      </c>
      <c r="I81" s="33">
        <f t="shared" si="6"/>
        <v>0.16011059077081802</v>
      </c>
      <c r="J81" s="47">
        <v>21.50230598449707</v>
      </c>
      <c r="K81" s="31">
        <f t="shared" si="20"/>
        <v>0</v>
      </c>
      <c r="L81" s="32" t="str">
        <f t="shared" si="21"/>
        <v/>
      </c>
      <c r="M81" s="33" t="str">
        <f t="shared" si="22"/>
        <v/>
      </c>
      <c r="N81" s="23">
        <v>27.172727810252809</v>
      </c>
      <c r="O81" s="26">
        <f t="shared" si="19"/>
        <v>-1.5601977810073529E-2</v>
      </c>
      <c r="P81" s="27">
        <f t="shared" si="9"/>
        <v>1.1462548863610112E-2</v>
      </c>
      <c r="Q81" s="28">
        <f t="shared" si="10"/>
        <v>0.1869485143986781</v>
      </c>
    </row>
    <row r="82" spans="1:17" x14ac:dyDescent="0.2">
      <c r="A82" s="13">
        <v>35926</v>
      </c>
      <c r="B82" s="47">
        <v>21.55230712890625</v>
      </c>
      <c r="C82" s="31">
        <f t="shared" si="13"/>
        <v>0</v>
      </c>
      <c r="D82" s="32">
        <f t="shared" si="12"/>
        <v>2.9099139108560673E-3</v>
      </c>
      <c r="E82" s="53">
        <f t="shared" si="11"/>
        <v>4.7459259640726711E-2</v>
      </c>
      <c r="F82" s="47">
        <v>20.952304840087891</v>
      </c>
      <c r="G82" s="31">
        <f t="shared" si="17"/>
        <v>0</v>
      </c>
      <c r="H82" s="32">
        <f t="shared" si="5"/>
        <v>9.8170101869767025E-3</v>
      </c>
      <c r="I82" s="33">
        <f t="shared" si="6"/>
        <v>0.16011059077081802</v>
      </c>
      <c r="J82" s="47">
        <v>21.50230598449707</v>
      </c>
      <c r="K82" s="31">
        <f t="shared" si="20"/>
        <v>0</v>
      </c>
      <c r="L82" s="32" t="str">
        <f t="shared" si="21"/>
        <v/>
      </c>
      <c r="M82" s="33" t="str">
        <f t="shared" si="22"/>
        <v/>
      </c>
      <c r="N82" s="23">
        <v>29.500000953674313</v>
      </c>
      <c r="O82" s="26">
        <f t="shared" si="19"/>
        <v>8.2176479400392091E-2</v>
      </c>
      <c r="P82" s="27">
        <f t="shared" si="9"/>
        <v>2.2003749904161009E-2</v>
      </c>
      <c r="Q82" s="28">
        <f t="shared" si="10"/>
        <v>0.35887030055262897</v>
      </c>
    </row>
    <row r="83" spans="1:17" x14ac:dyDescent="0.2">
      <c r="A83" s="13">
        <v>35927</v>
      </c>
      <c r="B83" s="47">
        <v>21.55230712890625</v>
      </c>
      <c r="C83" s="31">
        <f t="shared" si="13"/>
        <v>0</v>
      </c>
      <c r="D83" s="32">
        <f t="shared" si="12"/>
        <v>2.9099139108560673E-3</v>
      </c>
      <c r="E83" s="53">
        <f t="shared" si="11"/>
        <v>4.7459259640726711E-2</v>
      </c>
      <c r="F83" s="47">
        <v>20.952304840087891</v>
      </c>
      <c r="G83" s="31">
        <f t="shared" si="17"/>
        <v>0</v>
      </c>
      <c r="H83" s="32">
        <f t="shared" si="5"/>
        <v>9.8170101869767025E-3</v>
      </c>
      <c r="I83" s="33">
        <f t="shared" si="6"/>
        <v>0.16011059077081802</v>
      </c>
      <c r="J83" s="47">
        <v>21.50230598449707</v>
      </c>
      <c r="K83" s="31">
        <f t="shared" si="20"/>
        <v>0</v>
      </c>
      <c r="L83" s="32" t="str">
        <f t="shared" si="21"/>
        <v/>
      </c>
      <c r="M83" s="33" t="str">
        <f t="shared" si="22"/>
        <v/>
      </c>
      <c r="N83" s="23">
        <v>31.000000433488324</v>
      </c>
      <c r="O83" s="26">
        <f t="shared" si="19"/>
        <v>4.9596922794924066E-2</v>
      </c>
      <c r="P83" s="27">
        <f t="shared" si="9"/>
        <v>2.3751630088809948E-2</v>
      </c>
      <c r="Q83" s="28">
        <f t="shared" si="10"/>
        <v>0.38737736366355496</v>
      </c>
    </row>
    <row r="84" spans="1:17" x14ac:dyDescent="0.2">
      <c r="A84" s="13">
        <v>35928</v>
      </c>
      <c r="B84" s="48">
        <v>21.752307128906249</v>
      </c>
      <c r="C84" s="31">
        <f t="shared" si="13"/>
        <v>9.2369566360791123E-3</v>
      </c>
      <c r="D84" s="32">
        <f t="shared" si="12"/>
        <v>3.4214766594947129E-3</v>
      </c>
      <c r="E84" s="53">
        <f t="shared" si="11"/>
        <v>5.5802595579150689E-2</v>
      </c>
      <c r="F84" s="30">
        <v>21.502304840087891</v>
      </c>
      <c r="G84" s="31">
        <f t="shared" si="17"/>
        <v>2.591147470234401E-2</v>
      </c>
      <c r="H84" s="32">
        <f t="shared" si="5"/>
        <v>1.127660730888084E-2</v>
      </c>
      <c r="I84" s="33">
        <f t="shared" si="6"/>
        <v>0.18391589941616104</v>
      </c>
      <c r="J84" s="30">
        <v>22.00230598449707</v>
      </c>
      <c r="K84" s="31">
        <f t="shared" si="20"/>
        <v>2.2987080867399638E-2</v>
      </c>
      <c r="L84" s="32" t="str">
        <f t="shared" si="21"/>
        <v/>
      </c>
      <c r="M84" s="33" t="str">
        <f t="shared" si="22"/>
        <v/>
      </c>
      <c r="N84" s="29">
        <v>36.000000433488324</v>
      </c>
      <c r="O84" s="26">
        <f t="shared" si="19"/>
        <v>0.14953173202881184</v>
      </c>
      <c r="P84" s="27">
        <f t="shared" si="9"/>
        <v>3.9766838633698308E-2</v>
      </c>
      <c r="Q84" s="28">
        <f t="shared" si="10"/>
        <v>0.64857751040900857</v>
      </c>
    </row>
    <row r="85" spans="1:17" x14ac:dyDescent="0.2">
      <c r="A85" s="13">
        <v>35929</v>
      </c>
      <c r="B85" s="48">
        <v>22.002307891845703</v>
      </c>
      <c r="C85" s="31">
        <f t="shared" si="13"/>
        <v>1.1427525229671581E-2</v>
      </c>
      <c r="D85" s="32">
        <f t="shared" si="12"/>
        <v>4.0500508819031516E-3</v>
      </c>
      <c r="E85" s="53">
        <f t="shared" si="11"/>
        <v>6.6054330901441999E-2</v>
      </c>
      <c r="F85" s="30">
        <v>21.752304077148438</v>
      </c>
      <c r="G85" s="31">
        <f t="shared" si="17"/>
        <v>1.1559555253097884E-2</v>
      </c>
      <c r="H85" s="32">
        <f t="shared" si="5"/>
        <v>1.1470423501514372E-2</v>
      </c>
      <c r="I85" s="33">
        <f t="shared" si="6"/>
        <v>0.18707694585621393</v>
      </c>
      <c r="J85" s="30">
        <v>22.00230598449707</v>
      </c>
      <c r="K85" s="31">
        <f t="shared" si="20"/>
        <v>0</v>
      </c>
      <c r="L85" s="32" t="str">
        <f t="shared" si="21"/>
        <v/>
      </c>
      <c r="M85" s="33" t="str">
        <f t="shared" si="22"/>
        <v/>
      </c>
      <c r="N85" s="29">
        <v>38</v>
      </c>
      <c r="O85" s="26">
        <f t="shared" si="19"/>
        <v>5.4067209228933481E-2</v>
      </c>
      <c r="P85" s="27">
        <f t="shared" si="9"/>
        <v>4.0803615592026582E-2</v>
      </c>
      <c r="Q85" s="28">
        <f t="shared" si="10"/>
        <v>0.66548683087765048</v>
      </c>
    </row>
    <row r="86" spans="1:17" x14ac:dyDescent="0.2">
      <c r="A86" s="13">
        <v>35930</v>
      </c>
      <c r="B86" s="48">
        <v>22.002307891845703</v>
      </c>
      <c r="C86" s="31">
        <f t="shared" si="13"/>
        <v>0</v>
      </c>
      <c r="D86" s="32">
        <f t="shared" si="12"/>
        <v>3.8875516062526379E-3</v>
      </c>
      <c r="E86" s="53">
        <f t="shared" si="11"/>
        <v>6.3404047920300841E-2</v>
      </c>
      <c r="F86" s="30">
        <v>21.752304077148438</v>
      </c>
      <c r="G86" s="31">
        <f t="shared" si="17"/>
        <v>0</v>
      </c>
      <c r="H86" s="32">
        <f t="shared" si="5"/>
        <v>8.5734163383991823E-3</v>
      </c>
      <c r="I86" s="33">
        <f t="shared" si="6"/>
        <v>0.13982818890076132</v>
      </c>
      <c r="J86" s="30">
        <v>22.00230598449707</v>
      </c>
      <c r="K86" s="31">
        <f t="shared" si="20"/>
        <v>0</v>
      </c>
      <c r="L86" s="32" t="str">
        <f t="shared" si="21"/>
        <v/>
      </c>
      <c r="M86" s="33" t="str">
        <f t="shared" si="22"/>
        <v/>
      </c>
      <c r="N86" s="29">
        <v>36.181818268515848</v>
      </c>
      <c r="O86" s="26">
        <f t="shared" si="19"/>
        <v>-4.9029424844151986E-2</v>
      </c>
      <c r="P86" s="27">
        <f t="shared" si="9"/>
        <v>4.2943811214233019E-2</v>
      </c>
      <c r="Q86" s="28">
        <f t="shared" si="10"/>
        <v>0.70039236514012648</v>
      </c>
    </row>
    <row r="87" spans="1:17" x14ac:dyDescent="0.2">
      <c r="A87" s="13">
        <v>35933</v>
      </c>
      <c r="B87" s="48">
        <v>22.002307891845703</v>
      </c>
      <c r="C87" s="31">
        <f t="shared" si="13"/>
        <v>0</v>
      </c>
      <c r="D87" s="32">
        <f t="shared" si="12"/>
        <v>3.8875512516495158E-3</v>
      </c>
      <c r="E87" s="53">
        <f t="shared" si="11"/>
        <v>6.3404042136898944E-2</v>
      </c>
      <c r="F87" s="30">
        <v>21.752304077148438</v>
      </c>
      <c r="G87" s="31">
        <f t="shared" si="17"/>
        <v>0</v>
      </c>
      <c r="H87" s="32">
        <f t="shared" si="5"/>
        <v>8.5734163383991823E-3</v>
      </c>
      <c r="I87" s="33">
        <f t="shared" si="6"/>
        <v>0.13982818890076132</v>
      </c>
      <c r="J87" s="30">
        <v>22.00230598449707</v>
      </c>
      <c r="K87" s="31">
        <f t="shared" si="20"/>
        <v>0</v>
      </c>
      <c r="L87" s="32" t="str">
        <f t="shared" si="21"/>
        <v/>
      </c>
      <c r="M87" s="33" t="str">
        <f t="shared" si="22"/>
        <v/>
      </c>
      <c r="N87" s="29">
        <v>38.181818528608844</v>
      </c>
      <c r="O87" s="26">
        <f t="shared" si="19"/>
        <v>5.3802712679422264E-2</v>
      </c>
      <c r="P87" s="27">
        <f t="shared" si="9"/>
        <v>4.3856255452058956E-2</v>
      </c>
      <c r="Q87" s="28">
        <f t="shared" si="10"/>
        <v>0.71527388030423888</v>
      </c>
    </row>
    <row r="88" spans="1:17" x14ac:dyDescent="0.2">
      <c r="A88" s="13">
        <v>35934</v>
      </c>
      <c r="B88" s="48">
        <v>22.002307891845703</v>
      </c>
      <c r="C88" s="31">
        <f t="shared" si="13"/>
        <v>0</v>
      </c>
      <c r="D88" s="32">
        <f t="shared" si="12"/>
        <v>3.8875512516495158E-3</v>
      </c>
      <c r="E88" s="53">
        <f t="shared" si="11"/>
        <v>6.3404042136898944E-2</v>
      </c>
      <c r="F88" s="30">
        <v>21.752304077148438</v>
      </c>
      <c r="G88" s="31">
        <f t="shared" si="17"/>
        <v>0</v>
      </c>
      <c r="H88" s="32">
        <f t="shared" si="5"/>
        <v>8.5734163383991823E-3</v>
      </c>
      <c r="I88" s="33">
        <f t="shared" si="6"/>
        <v>0.13982818890076132</v>
      </c>
      <c r="J88" s="30">
        <v>22.00230598449707</v>
      </c>
      <c r="K88" s="31">
        <f t="shared" si="20"/>
        <v>0</v>
      </c>
      <c r="L88" s="32" t="str">
        <f t="shared" si="21"/>
        <v/>
      </c>
      <c r="M88" s="33" t="str">
        <f t="shared" si="22"/>
        <v/>
      </c>
      <c r="N88" s="29">
        <v>38.5</v>
      </c>
      <c r="O88" s="26">
        <f t="shared" si="19"/>
        <v>8.2987937320824542E-3</v>
      </c>
      <c r="P88" s="27">
        <f t="shared" si="9"/>
        <v>4.3318235284697991E-2</v>
      </c>
      <c r="Q88" s="28">
        <f t="shared" si="10"/>
        <v>0.70649903692503413</v>
      </c>
    </row>
    <row r="89" spans="1:17" x14ac:dyDescent="0.2">
      <c r="A89" s="13">
        <v>35935</v>
      </c>
      <c r="B89" s="48">
        <v>22.002307891845703</v>
      </c>
      <c r="C89" s="31">
        <f t="shared" si="13"/>
        <v>0</v>
      </c>
      <c r="D89" s="32">
        <f t="shared" si="12"/>
        <v>3.8875512516495158E-3</v>
      </c>
      <c r="E89" s="53">
        <f t="shared" si="11"/>
        <v>6.3404042136898944E-2</v>
      </c>
      <c r="F89" s="30">
        <v>21.752304077148438</v>
      </c>
      <c r="G89" s="31">
        <f t="shared" si="17"/>
        <v>0</v>
      </c>
      <c r="H89" s="32">
        <f t="shared" ref="H89:H152" si="23">+IF(ISERROR(STDEV(G69:G89)),"",STDEV(G69:G89))</f>
        <v>8.5734163383991823E-3</v>
      </c>
      <c r="I89" s="33">
        <f t="shared" ref="I89:I152" si="24">IF(H89="","",(H89*(SQRT(266))))</f>
        <v>0.13982818890076132</v>
      </c>
      <c r="J89" s="30">
        <v>22.00230598449707</v>
      </c>
      <c r="K89" s="31">
        <f t="shared" si="20"/>
        <v>0</v>
      </c>
      <c r="L89" s="32" t="str">
        <f t="shared" si="21"/>
        <v/>
      </c>
      <c r="M89" s="33" t="str">
        <f t="shared" si="22"/>
        <v/>
      </c>
      <c r="N89" s="29">
        <v>40.25</v>
      </c>
      <c r="O89" s="26">
        <f t="shared" si="19"/>
        <v>4.4451762570833796E-2</v>
      </c>
      <c r="P89" s="27">
        <f t="shared" ref="P89:P95" si="25">+IF(ISERROR(STDEV(O69:O89)),"",STDEV(O69:O89))</f>
        <v>4.3594443613145108E-2</v>
      </c>
      <c r="Q89" s="28">
        <f t="shared" ref="Q89:Q95" si="26">IF(P89="","",(P89*(SQRT(266))))</f>
        <v>0.71100385843394476</v>
      </c>
    </row>
    <row r="90" spans="1:17" x14ac:dyDescent="0.2">
      <c r="A90" s="13">
        <v>35936</v>
      </c>
      <c r="B90" s="48">
        <v>22.002307891845703</v>
      </c>
      <c r="C90" s="31">
        <f t="shared" si="13"/>
        <v>0</v>
      </c>
      <c r="D90" s="32">
        <f t="shared" si="12"/>
        <v>3.8875512516495158E-3</v>
      </c>
      <c r="E90" s="53">
        <f t="shared" ref="E90:E153" si="27">IF(D90="","",(D90*(SQRT(266))))</f>
        <v>6.3404042136898944E-2</v>
      </c>
      <c r="F90" s="30">
        <v>21.752304077148438</v>
      </c>
      <c r="G90" s="31">
        <f t="shared" si="17"/>
        <v>0</v>
      </c>
      <c r="H90" s="32">
        <f t="shared" si="23"/>
        <v>6.0752236490520641E-3</v>
      </c>
      <c r="I90" s="33">
        <f t="shared" si="24"/>
        <v>9.908389916972582E-2</v>
      </c>
      <c r="J90" s="30">
        <v>22.00230598449707</v>
      </c>
      <c r="K90" s="31">
        <f t="shared" si="20"/>
        <v>0</v>
      </c>
      <c r="L90" s="32" t="str">
        <f t="shared" si="21"/>
        <v/>
      </c>
      <c r="M90" s="33" t="str">
        <f t="shared" si="22"/>
        <v/>
      </c>
      <c r="N90" s="29">
        <v>38.5</v>
      </c>
      <c r="O90" s="26">
        <f t="shared" si="19"/>
        <v>-4.445176257083381E-2</v>
      </c>
      <c r="P90" s="27">
        <f t="shared" si="25"/>
        <v>4.5293248963413073E-2</v>
      </c>
      <c r="Q90" s="28">
        <f t="shared" si="26"/>
        <v>0.73871053521796837</v>
      </c>
    </row>
    <row r="91" spans="1:17" x14ac:dyDescent="0.2">
      <c r="A91" s="13">
        <v>35937</v>
      </c>
      <c r="B91" s="48">
        <v>22.002307891845703</v>
      </c>
      <c r="C91" s="31">
        <f t="shared" si="13"/>
        <v>0</v>
      </c>
      <c r="D91" s="32">
        <f t="shared" si="12"/>
        <v>3.8875512516495158E-3</v>
      </c>
      <c r="E91" s="53">
        <f t="shared" si="27"/>
        <v>6.3404042136898944E-2</v>
      </c>
      <c r="F91" s="30">
        <v>21.752304077148438</v>
      </c>
      <c r="G91" s="31">
        <f t="shared" si="17"/>
        <v>0</v>
      </c>
      <c r="H91" s="32">
        <f t="shared" si="23"/>
        <v>6.0752241837864441E-3</v>
      </c>
      <c r="I91" s="33">
        <f t="shared" si="24"/>
        <v>9.9083907890979622E-2</v>
      </c>
      <c r="J91" s="30">
        <v>22.00230598449707</v>
      </c>
      <c r="K91" s="31">
        <f t="shared" si="20"/>
        <v>0</v>
      </c>
      <c r="L91" s="32" t="str">
        <f t="shared" si="21"/>
        <v/>
      </c>
      <c r="M91" s="33" t="str">
        <f t="shared" si="22"/>
        <v/>
      </c>
      <c r="N91" s="29">
        <v>41.5</v>
      </c>
      <c r="O91" s="26">
        <f t="shared" si="19"/>
        <v>7.5035185942914098E-2</v>
      </c>
      <c r="P91" s="27">
        <f t="shared" si="25"/>
        <v>4.6865111229572744E-2</v>
      </c>
      <c r="Q91" s="28">
        <f t="shared" si="26"/>
        <v>0.76434683295544559</v>
      </c>
    </row>
    <row r="92" spans="1:17" x14ac:dyDescent="0.2">
      <c r="A92" s="13">
        <v>35941</v>
      </c>
      <c r="B92" s="48">
        <v>23.002307891845703</v>
      </c>
      <c r="C92" s="31">
        <f t="shared" si="13"/>
        <v>4.4447201987779066E-2</v>
      </c>
      <c r="D92" s="32">
        <f t="shared" si="12"/>
        <v>1.0116514920989196E-2</v>
      </c>
      <c r="E92" s="53">
        <f t="shared" si="27"/>
        <v>0.16499536515610011</v>
      </c>
      <c r="F92" s="30">
        <v>24.002304077148438</v>
      </c>
      <c r="G92" s="31">
        <f t="shared" si="17"/>
        <v>9.8430142448891256E-2</v>
      </c>
      <c r="H92" s="32">
        <f t="shared" si="23"/>
        <v>2.1924915580480882E-2</v>
      </c>
      <c r="I92" s="33">
        <f t="shared" si="24"/>
        <v>0.35758455164363956</v>
      </c>
      <c r="J92" s="30">
        <v>24.00230598449707</v>
      </c>
      <c r="K92" s="31">
        <f t="shared" si="20"/>
        <v>8.7002643077190259E-2</v>
      </c>
      <c r="L92" s="32" t="str">
        <f t="shared" si="21"/>
        <v/>
      </c>
      <c r="M92" s="33" t="str">
        <f t="shared" si="22"/>
        <v/>
      </c>
      <c r="N92" s="29">
        <v>48</v>
      </c>
      <c r="O92" s="26">
        <f t="shared" si="19"/>
        <v>0.14550758367123828</v>
      </c>
      <c r="P92" s="27">
        <f t="shared" si="25"/>
        <v>5.4319252062631163E-2</v>
      </c>
      <c r="Q92" s="28">
        <f t="shared" si="26"/>
        <v>0.8859201908045744</v>
      </c>
    </row>
    <row r="93" spans="1:17" x14ac:dyDescent="0.2">
      <c r="A93" s="13">
        <v>35942</v>
      </c>
      <c r="B93" s="48">
        <v>24.002307891845703</v>
      </c>
      <c r="C93" s="31">
        <f t="shared" si="13"/>
        <v>4.255543386605775E-2</v>
      </c>
      <c r="D93" s="32">
        <f t="shared" si="12"/>
        <v>1.3153759582304485E-2</v>
      </c>
      <c r="E93" s="53">
        <f t="shared" si="27"/>
        <v>0.21453132649021642</v>
      </c>
      <c r="F93" s="30">
        <v>24.752304077148438</v>
      </c>
      <c r="G93" s="31">
        <f t="shared" si="17"/>
        <v>3.0768749753468754E-2</v>
      </c>
      <c r="H93" s="32">
        <f t="shared" si="23"/>
        <v>2.2491591478908047E-2</v>
      </c>
      <c r="I93" s="33">
        <f t="shared" si="24"/>
        <v>0.36682675585293351</v>
      </c>
      <c r="J93" s="30">
        <v>24.75230598449707</v>
      </c>
      <c r="K93" s="31">
        <f t="shared" si="20"/>
        <v>3.0768747345655698E-2</v>
      </c>
      <c r="L93" s="32" t="str">
        <f t="shared" si="21"/>
        <v/>
      </c>
      <c r="M93" s="33" t="str">
        <f t="shared" si="22"/>
        <v/>
      </c>
      <c r="N93" s="29">
        <v>46</v>
      </c>
      <c r="O93" s="26">
        <f t="shared" si="19"/>
        <v>-4.2559614418795889E-2</v>
      </c>
      <c r="P93" s="27">
        <f t="shared" si="25"/>
        <v>5.6073778710605204E-2</v>
      </c>
      <c r="Q93" s="28">
        <f t="shared" si="26"/>
        <v>0.91453565445183982</v>
      </c>
    </row>
    <row r="94" spans="1:17" x14ac:dyDescent="0.2">
      <c r="A94" s="13">
        <v>35943</v>
      </c>
      <c r="B94" s="48">
        <v>24.502307891845703</v>
      </c>
      <c r="C94" s="31">
        <f t="shared" si="13"/>
        <v>2.0617324896443724E-2</v>
      </c>
      <c r="D94" s="32">
        <f t="shared" si="12"/>
        <v>1.3497852945665554E-2</v>
      </c>
      <c r="E94" s="53">
        <f t="shared" si="27"/>
        <v>0.22014331941257737</v>
      </c>
      <c r="F94" s="30">
        <v>25.502304077148438</v>
      </c>
      <c r="G94" s="31">
        <f t="shared" si="17"/>
        <v>2.985022534121242E-2</v>
      </c>
      <c r="H94" s="32">
        <f t="shared" si="23"/>
        <v>2.2904385015658297E-2</v>
      </c>
      <c r="I94" s="33">
        <f t="shared" si="24"/>
        <v>0.37355921469494802</v>
      </c>
      <c r="J94" s="30">
        <v>25.50230598449707</v>
      </c>
      <c r="K94" s="31">
        <f t="shared" si="20"/>
        <v>2.9850223075022799E-2</v>
      </c>
      <c r="L94" s="32" t="str">
        <f t="shared" si="21"/>
        <v/>
      </c>
      <c r="M94" s="33" t="str">
        <f t="shared" si="22"/>
        <v/>
      </c>
      <c r="N94" s="29">
        <v>48.136363636363633</v>
      </c>
      <c r="O94" s="26">
        <f t="shared" si="19"/>
        <v>4.5396495753995458E-2</v>
      </c>
      <c r="P94" s="27">
        <f t="shared" si="25"/>
        <v>5.6249742083494113E-2</v>
      </c>
      <c r="Q94" s="28">
        <f t="shared" si="26"/>
        <v>0.91740553021346882</v>
      </c>
    </row>
    <row r="95" spans="1:17" x14ac:dyDescent="0.2">
      <c r="A95" s="13">
        <v>35947</v>
      </c>
      <c r="B95" s="48">
        <v>24.002307891845703</v>
      </c>
      <c r="C95" s="31">
        <f t="shared" si="13"/>
        <v>-2.061732489644371E-2</v>
      </c>
      <c r="D95" s="32">
        <f t="shared" si="12"/>
        <v>1.4663844435406697E-2</v>
      </c>
      <c r="E95" s="53">
        <f t="shared" si="27"/>
        <v>0.23916006511218571</v>
      </c>
      <c r="F95" s="30">
        <v>25.002304077148438</v>
      </c>
      <c r="G95" s="31">
        <f t="shared" si="17"/>
        <v>-1.9800820341749455E-2</v>
      </c>
      <c r="H95" s="32">
        <f t="shared" si="23"/>
        <v>2.3702547995921495E-2</v>
      </c>
      <c r="I95" s="33">
        <f t="shared" si="24"/>
        <v>0.38657685895397814</v>
      </c>
      <c r="J95" s="30">
        <v>25.00230598449707</v>
      </c>
      <c r="K95" s="31">
        <f t="shared" si="20"/>
        <v>-1.9800818846062773E-2</v>
      </c>
      <c r="L95" s="32" t="str">
        <f t="shared" si="21"/>
        <v/>
      </c>
      <c r="M95" s="33" t="str">
        <f t="shared" si="22"/>
        <v/>
      </c>
      <c r="N95" s="30">
        <v>32.002300262451172</v>
      </c>
      <c r="O95" s="31" t="e">
        <f>LN(N95/0)</f>
        <v>#DIV/0!</v>
      </c>
      <c r="P95" s="32" t="str">
        <f t="shared" si="25"/>
        <v/>
      </c>
      <c r="Q95" s="33" t="str">
        <f t="shared" si="26"/>
        <v/>
      </c>
    </row>
    <row r="96" spans="1:17" x14ac:dyDescent="0.2">
      <c r="A96" s="13">
        <v>35948</v>
      </c>
      <c r="B96" s="48">
        <v>24.002307891845703</v>
      </c>
      <c r="C96" s="31">
        <f t="shared" si="13"/>
        <v>0</v>
      </c>
      <c r="D96" s="32">
        <f t="shared" si="12"/>
        <v>1.4663844435406697E-2</v>
      </c>
      <c r="E96" s="53">
        <f t="shared" si="27"/>
        <v>0.23916006511218571</v>
      </c>
      <c r="F96" s="30">
        <v>25.002304077148438</v>
      </c>
      <c r="G96" s="31">
        <f t="shared" si="17"/>
        <v>0</v>
      </c>
      <c r="H96" s="32">
        <f t="shared" si="23"/>
        <v>2.3702547995921495E-2</v>
      </c>
      <c r="I96" s="33">
        <f t="shared" si="24"/>
        <v>0.38657685895397814</v>
      </c>
      <c r="J96" s="30">
        <v>25.00230598449707</v>
      </c>
      <c r="K96" s="31">
        <f t="shared" si="20"/>
        <v>0</v>
      </c>
      <c r="L96" s="32">
        <f t="shared" si="21"/>
        <v>2.1499638505783569E-2</v>
      </c>
      <c r="M96" s="33">
        <f t="shared" si="22"/>
        <v>0.35064849245920454</v>
      </c>
      <c r="N96" s="30">
        <v>32.002300262451172</v>
      </c>
      <c r="O96" s="31">
        <f t="shared" ref="O96:O159" si="28">IF(ISERROR(LN(N96/N95)),"",LN(N96/N95))</f>
        <v>0</v>
      </c>
      <c r="P96" s="32" t="str">
        <f t="shared" ref="P96:P159" si="29">+IF(ISERROR(STDEV(O76:O96)),"",STDEV(O76:O96))</f>
        <v/>
      </c>
      <c r="Q96" s="33" t="str">
        <f t="shared" ref="Q96:Q159" si="30">IF(P96="","",(P96*(SQRT(266))))</f>
        <v/>
      </c>
    </row>
    <row r="97" spans="1:17" x14ac:dyDescent="0.2">
      <c r="A97" s="13">
        <v>35949</v>
      </c>
      <c r="B97" s="48">
        <v>24.002307891845703</v>
      </c>
      <c r="C97" s="31">
        <f t="shared" si="13"/>
        <v>0</v>
      </c>
      <c r="D97" s="32">
        <f t="shared" ref="D97:D160" si="31">+IF(ISERROR(STDEV(C77:C97)),"",STDEV(C77:C97))</f>
        <v>1.4663844435406697E-2</v>
      </c>
      <c r="E97" s="53">
        <f t="shared" si="27"/>
        <v>0.23916006511218571</v>
      </c>
      <c r="F97" s="30">
        <v>25.002304077148438</v>
      </c>
      <c r="G97" s="31">
        <f t="shared" si="17"/>
        <v>0</v>
      </c>
      <c r="H97" s="32">
        <f t="shared" si="23"/>
        <v>2.3702547995921495E-2</v>
      </c>
      <c r="I97" s="33">
        <f t="shared" si="24"/>
        <v>0.38657685895397814</v>
      </c>
      <c r="J97" s="30">
        <v>25.00230598449707</v>
      </c>
      <c r="K97" s="31">
        <f t="shared" si="20"/>
        <v>0</v>
      </c>
      <c r="L97" s="32">
        <f t="shared" si="21"/>
        <v>2.1499638505783569E-2</v>
      </c>
      <c r="M97" s="33">
        <f t="shared" si="22"/>
        <v>0.35064849245920454</v>
      </c>
      <c r="N97" s="30">
        <v>35.002300262451172</v>
      </c>
      <c r="O97" s="31">
        <f t="shared" si="28"/>
        <v>8.9605997696298859E-2</v>
      </c>
      <c r="P97" s="32" t="str">
        <f t="shared" si="29"/>
        <v/>
      </c>
      <c r="Q97" s="33" t="str">
        <f t="shared" si="30"/>
        <v/>
      </c>
    </row>
    <row r="98" spans="1:17" x14ac:dyDescent="0.2">
      <c r="A98" s="13">
        <v>35950</v>
      </c>
      <c r="B98" s="48">
        <v>24.002307891845703</v>
      </c>
      <c r="C98" s="31">
        <f t="shared" ref="C98:C161" si="32">IF(ISERROR(LN(B98/B97)),"",LN(B98/B97))</f>
        <v>0</v>
      </c>
      <c r="D98" s="32">
        <f t="shared" si="31"/>
        <v>1.4663844435406697E-2</v>
      </c>
      <c r="E98" s="53">
        <f t="shared" si="27"/>
        <v>0.23916006511218571</v>
      </c>
      <c r="F98" s="30">
        <v>25.002304077148438</v>
      </c>
      <c r="G98" s="31">
        <f t="shared" si="17"/>
        <v>0</v>
      </c>
      <c r="H98" s="32">
        <f t="shared" si="23"/>
        <v>2.3702547995921495E-2</v>
      </c>
      <c r="I98" s="33">
        <f t="shared" si="24"/>
        <v>0.38657685895397814</v>
      </c>
      <c r="J98" s="30">
        <v>25.00230598449707</v>
      </c>
      <c r="K98" s="31">
        <f t="shared" si="20"/>
        <v>0</v>
      </c>
      <c r="L98" s="32">
        <f t="shared" si="21"/>
        <v>2.1499638505783569E-2</v>
      </c>
      <c r="M98" s="33">
        <f t="shared" si="22"/>
        <v>0.35064849245920454</v>
      </c>
      <c r="N98" s="30">
        <v>35.002300262451172</v>
      </c>
      <c r="O98" s="31">
        <f t="shared" si="28"/>
        <v>0</v>
      </c>
      <c r="P98" s="32" t="str">
        <f t="shared" si="29"/>
        <v/>
      </c>
      <c r="Q98" s="33" t="str">
        <f t="shared" si="30"/>
        <v/>
      </c>
    </row>
    <row r="99" spans="1:17" x14ac:dyDescent="0.2">
      <c r="A99" s="13">
        <v>35951</v>
      </c>
      <c r="B99" s="48">
        <v>24.002307891845703</v>
      </c>
      <c r="C99" s="31">
        <f t="shared" si="32"/>
        <v>0</v>
      </c>
      <c r="D99" s="32">
        <f t="shared" si="31"/>
        <v>1.4663844435406697E-2</v>
      </c>
      <c r="E99" s="53">
        <f t="shared" si="27"/>
        <v>0.23916006511218571</v>
      </c>
      <c r="F99" s="30">
        <v>25.002304077148438</v>
      </c>
      <c r="G99" s="31">
        <f t="shared" si="17"/>
        <v>0</v>
      </c>
      <c r="H99" s="32">
        <f t="shared" si="23"/>
        <v>2.3702547995921495E-2</v>
      </c>
      <c r="I99" s="33">
        <f t="shared" si="24"/>
        <v>0.38657685895397814</v>
      </c>
      <c r="J99" s="30">
        <v>25.00230598449707</v>
      </c>
      <c r="K99" s="31">
        <f t="shared" si="20"/>
        <v>0</v>
      </c>
      <c r="L99" s="32">
        <f t="shared" si="21"/>
        <v>2.1499638505783569E-2</v>
      </c>
      <c r="M99" s="33">
        <f t="shared" si="22"/>
        <v>0.35064849245920454</v>
      </c>
      <c r="N99" s="30">
        <v>32.502300262451172</v>
      </c>
      <c r="O99" s="31">
        <f t="shared" si="28"/>
        <v>-7.4102916976864733E-2</v>
      </c>
      <c r="P99" s="32" t="str">
        <f t="shared" si="29"/>
        <v/>
      </c>
      <c r="Q99" s="33" t="str">
        <f t="shared" si="30"/>
        <v/>
      </c>
    </row>
    <row r="100" spans="1:17" x14ac:dyDescent="0.2">
      <c r="A100" s="13">
        <v>35954</v>
      </c>
      <c r="B100" s="48">
        <v>24.002307891845703</v>
      </c>
      <c r="C100" s="31">
        <f t="shared" si="32"/>
        <v>0</v>
      </c>
      <c r="D100" s="32">
        <f t="shared" si="31"/>
        <v>1.4663844435406697E-2</v>
      </c>
      <c r="E100" s="53">
        <f t="shared" si="27"/>
        <v>0.23916006511218571</v>
      </c>
      <c r="F100" s="30">
        <v>25.002304077148438</v>
      </c>
      <c r="G100" s="31">
        <f t="shared" si="17"/>
        <v>0</v>
      </c>
      <c r="H100" s="32">
        <f t="shared" si="23"/>
        <v>2.3702547995921495E-2</v>
      </c>
      <c r="I100" s="33">
        <f t="shared" si="24"/>
        <v>0.38657685895397814</v>
      </c>
      <c r="J100" s="30">
        <v>25.00230598449707</v>
      </c>
      <c r="K100" s="31">
        <f t="shared" si="20"/>
        <v>0</v>
      </c>
      <c r="L100" s="32">
        <f t="shared" si="21"/>
        <v>2.1499638505783569E-2</v>
      </c>
      <c r="M100" s="33">
        <f t="shared" si="22"/>
        <v>0.35064849245920454</v>
      </c>
      <c r="N100" s="30">
        <v>32.502300262451172</v>
      </c>
      <c r="O100" s="31">
        <f t="shared" si="28"/>
        <v>0</v>
      </c>
      <c r="P100" s="32" t="str">
        <f t="shared" si="29"/>
        <v/>
      </c>
      <c r="Q100" s="33" t="str">
        <f t="shared" si="30"/>
        <v/>
      </c>
    </row>
    <row r="101" spans="1:17" x14ac:dyDescent="0.2">
      <c r="A101" s="13">
        <v>35955</v>
      </c>
      <c r="B101" s="48">
        <v>24.002307891845703</v>
      </c>
      <c r="C101" s="31">
        <f t="shared" si="32"/>
        <v>0</v>
      </c>
      <c r="D101" s="32">
        <f t="shared" si="31"/>
        <v>1.4663844435406697E-2</v>
      </c>
      <c r="E101" s="53">
        <f t="shared" si="27"/>
        <v>0.23916006511218571</v>
      </c>
      <c r="F101" s="30">
        <v>25.002304077148438</v>
      </c>
      <c r="G101" s="31">
        <f t="shared" si="17"/>
        <v>0</v>
      </c>
      <c r="H101" s="32">
        <f t="shared" si="23"/>
        <v>2.3702547995921495E-2</v>
      </c>
      <c r="I101" s="33">
        <f t="shared" si="24"/>
        <v>0.38657685895397814</v>
      </c>
      <c r="J101" s="30">
        <v>25.00230598449707</v>
      </c>
      <c r="K101" s="31">
        <f t="shared" si="20"/>
        <v>0</v>
      </c>
      <c r="L101" s="32">
        <f t="shared" si="21"/>
        <v>2.1499638505783569E-2</v>
      </c>
      <c r="M101" s="33">
        <f t="shared" si="22"/>
        <v>0.35064849245920454</v>
      </c>
      <c r="N101" s="30">
        <v>32.502300262451172</v>
      </c>
      <c r="O101" s="31">
        <f t="shared" si="28"/>
        <v>0</v>
      </c>
      <c r="P101" s="32" t="str">
        <f t="shared" si="29"/>
        <v/>
      </c>
      <c r="Q101" s="33" t="str">
        <f t="shared" si="30"/>
        <v/>
      </c>
    </row>
    <row r="102" spans="1:17" x14ac:dyDescent="0.2">
      <c r="A102" s="13">
        <v>35956</v>
      </c>
      <c r="B102" s="48">
        <v>24.002307891845703</v>
      </c>
      <c r="C102" s="31">
        <f t="shared" si="32"/>
        <v>0</v>
      </c>
      <c r="D102" s="32">
        <f t="shared" si="31"/>
        <v>1.4663844435406697E-2</v>
      </c>
      <c r="E102" s="53">
        <f t="shared" si="27"/>
        <v>0.23916006511218571</v>
      </c>
      <c r="F102" s="30">
        <v>25.002304077148438</v>
      </c>
      <c r="G102" s="31">
        <f t="shared" si="17"/>
        <v>0</v>
      </c>
      <c r="H102" s="32">
        <f t="shared" si="23"/>
        <v>2.3702547995921495E-2</v>
      </c>
      <c r="I102" s="33">
        <f t="shared" si="24"/>
        <v>0.38657685895397814</v>
      </c>
      <c r="J102" s="30">
        <v>25.00230598449707</v>
      </c>
      <c r="K102" s="31">
        <f t="shared" si="20"/>
        <v>0</v>
      </c>
      <c r="L102" s="32">
        <f t="shared" si="21"/>
        <v>2.1499638505783569E-2</v>
      </c>
      <c r="M102" s="33">
        <f t="shared" si="22"/>
        <v>0.35064849245920454</v>
      </c>
      <c r="N102" s="30">
        <v>32.502300262451172</v>
      </c>
      <c r="O102" s="31">
        <f t="shared" si="28"/>
        <v>0</v>
      </c>
      <c r="P102" s="32" t="str">
        <f t="shared" si="29"/>
        <v/>
      </c>
      <c r="Q102" s="33" t="str">
        <f t="shared" si="30"/>
        <v/>
      </c>
    </row>
    <row r="103" spans="1:17" x14ac:dyDescent="0.2">
      <c r="A103" s="13">
        <v>35957</v>
      </c>
      <c r="B103" s="48">
        <v>24.002307891845703</v>
      </c>
      <c r="C103" s="31">
        <f t="shared" si="32"/>
        <v>0</v>
      </c>
      <c r="D103" s="32">
        <f t="shared" si="31"/>
        <v>1.4663844435406697E-2</v>
      </c>
      <c r="E103" s="53">
        <f t="shared" si="27"/>
        <v>0.23916006511218571</v>
      </c>
      <c r="F103" s="30">
        <v>25.002304077148438</v>
      </c>
      <c r="G103" s="31">
        <f t="shared" si="17"/>
        <v>0</v>
      </c>
      <c r="H103" s="32">
        <f t="shared" si="23"/>
        <v>2.3702547995921495E-2</v>
      </c>
      <c r="I103" s="33">
        <f t="shared" si="24"/>
        <v>0.38657685895397814</v>
      </c>
      <c r="J103" s="30">
        <v>25.00230598449707</v>
      </c>
      <c r="K103" s="31">
        <f t="shared" si="20"/>
        <v>0</v>
      </c>
      <c r="L103" s="32">
        <f t="shared" si="21"/>
        <v>2.1499638505783569E-2</v>
      </c>
      <c r="M103" s="33">
        <f t="shared" si="22"/>
        <v>0.35064849245920454</v>
      </c>
      <c r="N103" s="30">
        <v>32.502300262451172</v>
      </c>
      <c r="O103" s="31">
        <f t="shared" si="28"/>
        <v>0</v>
      </c>
      <c r="P103" s="32" t="str">
        <f t="shared" si="29"/>
        <v/>
      </c>
      <c r="Q103" s="33" t="str">
        <f t="shared" si="30"/>
        <v/>
      </c>
    </row>
    <row r="104" spans="1:17" x14ac:dyDescent="0.2">
      <c r="A104" s="13">
        <v>35958</v>
      </c>
      <c r="B104" s="48">
        <v>24.002307891845703</v>
      </c>
      <c r="C104" s="31">
        <f t="shared" si="32"/>
        <v>0</v>
      </c>
      <c r="D104" s="32">
        <f t="shared" si="31"/>
        <v>1.4663844435406697E-2</v>
      </c>
      <c r="E104" s="53">
        <f t="shared" si="27"/>
        <v>0.23916006511218571</v>
      </c>
      <c r="F104" s="30">
        <v>25.002304077148438</v>
      </c>
      <c r="G104" s="31">
        <f t="shared" si="17"/>
        <v>0</v>
      </c>
      <c r="H104" s="32">
        <f t="shared" si="23"/>
        <v>2.3702547995921495E-2</v>
      </c>
      <c r="I104" s="33">
        <f t="shared" si="24"/>
        <v>0.38657685895397814</v>
      </c>
      <c r="J104" s="30">
        <v>25.00230598449707</v>
      </c>
      <c r="K104" s="31">
        <f t="shared" si="20"/>
        <v>0</v>
      </c>
      <c r="L104" s="32">
        <f t="shared" si="21"/>
        <v>2.1499638505783569E-2</v>
      </c>
      <c r="M104" s="33">
        <f t="shared" si="22"/>
        <v>0.35064849245920454</v>
      </c>
      <c r="N104" s="30">
        <v>32.502300262451172</v>
      </c>
      <c r="O104" s="31">
        <f t="shared" si="28"/>
        <v>0</v>
      </c>
      <c r="P104" s="32" t="str">
        <f t="shared" si="29"/>
        <v/>
      </c>
      <c r="Q104" s="33" t="str">
        <f t="shared" si="30"/>
        <v/>
      </c>
    </row>
    <row r="105" spans="1:17" x14ac:dyDescent="0.2">
      <c r="A105" s="13">
        <v>35961</v>
      </c>
      <c r="B105" s="48">
        <v>24.002307891845703</v>
      </c>
      <c r="C105" s="31">
        <f t="shared" si="32"/>
        <v>0</v>
      </c>
      <c r="D105" s="32">
        <f t="shared" si="31"/>
        <v>1.4672931266866931E-2</v>
      </c>
      <c r="E105" s="53">
        <f t="shared" si="27"/>
        <v>0.23930826684831746</v>
      </c>
      <c r="F105" s="30">
        <v>24.502304077148438</v>
      </c>
      <c r="G105" s="31">
        <f t="shared" si="17"/>
        <v>-2.0200826613314835E-2</v>
      </c>
      <c r="H105" s="32">
        <f t="shared" si="23"/>
        <v>2.4132673957783256E-2</v>
      </c>
      <c r="I105" s="33">
        <f t="shared" si="24"/>
        <v>0.39359200109480152</v>
      </c>
      <c r="J105" s="30">
        <v>24.50230598449707</v>
      </c>
      <c r="K105" s="31">
        <f t="shared" si="20"/>
        <v>-2.0200825056585471E-2</v>
      </c>
      <c r="L105" s="32">
        <f t="shared" si="21"/>
        <v>2.1972517753607271E-2</v>
      </c>
      <c r="M105" s="33">
        <f t="shared" si="22"/>
        <v>0.35836091959234068</v>
      </c>
      <c r="N105" s="30">
        <v>32.502300262451172</v>
      </c>
      <c r="O105" s="31">
        <f t="shared" si="28"/>
        <v>0</v>
      </c>
      <c r="P105" s="32" t="str">
        <f t="shared" si="29"/>
        <v/>
      </c>
      <c r="Q105" s="33" t="str">
        <f t="shared" si="30"/>
        <v/>
      </c>
    </row>
    <row r="106" spans="1:17" x14ac:dyDescent="0.2">
      <c r="A106" s="13">
        <v>35962</v>
      </c>
      <c r="B106" s="48">
        <v>24.252307891845703</v>
      </c>
      <c r="C106" s="31">
        <f t="shared" si="32"/>
        <v>1.0361795767900889E-2</v>
      </c>
      <c r="D106" s="32">
        <f t="shared" si="31"/>
        <v>1.4650278328406381E-2</v>
      </c>
      <c r="E106" s="53">
        <f t="shared" si="27"/>
        <v>0.23893880860282993</v>
      </c>
      <c r="F106" s="30">
        <v>24.752304077148438</v>
      </c>
      <c r="G106" s="31">
        <f t="shared" si="17"/>
        <v>1.0151421613851691E-2</v>
      </c>
      <c r="H106" s="32">
        <f t="shared" si="23"/>
        <v>2.4119046531477496E-2</v>
      </c>
      <c r="I106" s="33">
        <f t="shared" si="24"/>
        <v>0.39336974449783929</v>
      </c>
      <c r="J106" s="30">
        <v>24.75230598449707</v>
      </c>
      <c r="K106" s="31">
        <f t="shared" si="20"/>
        <v>1.015142082762543E-2</v>
      </c>
      <c r="L106" s="32">
        <f t="shared" si="21"/>
        <v>2.1965800311503872E-2</v>
      </c>
      <c r="M106" s="33">
        <f t="shared" si="22"/>
        <v>0.35825136142716013</v>
      </c>
      <c r="N106" s="30">
        <v>33.002300262451172</v>
      </c>
      <c r="O106" s="31">
        <f t="shared" si="28"/>
        <v>1.5266399822681465E-2</v>
      </c>
      <c r="P106" s="32" t="str">
        <f t="shared" si="29"/>
        <v/>
      </c>
      <c r="Q106" s="33" t="str">
        <f t="shared" si="30"/>
        <v/>
      </c>
    </row>
    <row r="107" spans="1:17" x14ac:dyDescent="0.2">
      <c r="A107" s="13">
        <v>35963</v>
      </c>
      <c r="B107" s="48">
        <v>24.252307891845703</v>
      </c>
      <c r="C107" s="31">
        <f t="shared" si="32"/>
        <v>0</v>
      </c>
      <c r="D107" s="32">
        <f t="shared" si="31"/>
        <v>1.4650278328406381E-2</v>
      </c>
      <c r="E107" s="53">
        <f t="shared" si="27"/>
        <v>0.23893880860282993</v>
      </c>
      <c r="F107" s="30">
        <v>24.502304077148438</v>
      </c>
      <c r="G107" s="31">
        <f t="shared" si="17"/>
        <v>-1.0151421613851684E-2</v>
      </c>
      <c r="H107" s="32">
        <f t="shared" si="23"/>
        <v>2.4349149902829947E-2</v>
      </c>
      <c r="I107" s="33">
        <f t="shared" si="24"/>
        <v>0.3971226169125458</v>
      </c>
      <c r="J107" s="30">
        <v>24.50230598449707</v>
      </c>
      <c r="K107" s="31">
        <f t="shared" si="20"/>
        <v>-1.0151420827625532E-2</v>
      </c>
      <c r="L107" s="32">
        <f t="shared" si="21"/>
        <v>2.2205780123979921E-2</v>
      </c>
      <c r="M107" s="33">
        <f t="shared" si="22"/>
        <v>0.36216531372188043</v>
      </c>
      <c r="N107" s="30">
        <v>36.502300262451172</v>
      </c>
      <c r="O107" s="31">
        <f t="shared" si="28"/>
        <v>0.10079801553181851</v>
      </c>
      <c r="P107" s="32" t="str">
        <f t="shared" si="29"/>
        <v/>
      </c>
      <c r="Q107" s="33" t="str">
        <f t="shared" si="30"/>
        <v/>
      </c>
    </row>
    <row r="108" spans="1:17" x14ac:dyDescent="0.2">
      <c r="A108" s="13">
        <v>35964</v>
      </c>
      <c r="B108" s="48">
        <v>24.202307891845702</v>
      </c>
      <c r="C108" s="31">
        <f t="shared" si="32"/>
        <v>-2.0637876057031748E-3</v>
      </c>
      <c r="D108" s="32">
        <f t="shared" si="31"/>
        <v>1.4689803601880795E-2</v>
      </c>
      <c r="E108" s="53">
        <f t="shared" si="27"/>
        <v>0.23958344630472023</v>
      </c>
      <c r="F108" s="30">
        <v>24.552304077148438</v>
      </c>
      <c r="G108" s="31">
        <f t="shared" si="17"/>
        <v>2.0385451722703036E-3</v>
      </c>
      <c r="H108" s="32">
        <f t="shared" si="23"/>
        <v>2.4329474993430952E-2</v>
      </c>
      <c r="I108" s="33">
        <f t="shared" si="24"/>
        <v>0.39680172885118736</v>
      </c>
      <c r="J108" s="30">
        <v>24.50230598449707</v>
      </c>
      <c r="K108" s="31">
        <f t="shared" si="20"/>
        <v>0</v>
      </c>
      <c r="L108" s="32">
        <f t="shared" si="21"/>
        <v>2.2205780123979921E-2</v>
      </c>
      <c r="M108" s="33">
        <f t="shared" si="22"/>
        <v>0.36216531372188043</v>
      </c>
      <c r="N108" s="30">
        <v>34.752300262451172</v>
      </c>
      <c r="O108" s="31">
        <f t="shared" si="28"/>
        <v>-4.9129515068839676E-2</v>
      </c>
      <c r="P108" s="32" t="str">
        <f t="shared" si="29"/>
        <v/>
      </c>
      <c r="Q108" s="33" t="str">
        <f t="shared" si="30"/>
        <v/>
      </c>
    </row>
    <row r="109" spans="1:17" x14ac:dyDescent="0.2">
      <c r="A109" s="13">
        <v>35965</v>
      </c>
      <c r="B109" s="48">
        <v>24.752308654785157</v>
      </c>
      <c r="C109" s="31">
        <f t="shared" si="32"/>
        <v>2.2470767598607149E-2</v>
      </c>
      <c r="D109" s="32">
        <f t="shared" si="31"/>
        <v>1.5153790129709419E-2</v>
      </c>
      <c r="E109" s="53">
        <f t="shared" si="27"/>
        <v>0.24715083756391379</v>
      </c>
      <c r="F109" s="30">
        <v>25.002303314208984</v>
      </c>
      <c r="G109" s="31">
        <f t="shared" si="17"/>
        <v>1.8162250926278194E-2</v>
      </c>
      <c r="H109" s="32">
        <f t="shared" si="23"/>
        <v>2.44368362860483E-2</v>
      </c>
      <c r="I109" s="33">
        <f t="shared" si="24"/>
        <v>0.39855273854349532</v>
      </c>
      <c r="J109" s="30">
        <v>25.00230598449707</v>
      </c>
      <c r="K109" s="31">
        <f t="shared" si="20"/>
        <v>2.0200825056585582E-2</v>
      </c>
      <c r="L109" s="32">
        <f t="shared" si="21"/>
        <v>2.2409290382438368E-2</v>
      </c>
      <c r="M109" s="33">
        <f t="shared" si="22"/>
        <v>0.36548446559084052</v>
      </c>
      <c r="N109" s="30">
        <v>37.002300262451172</v>
      </c>
      <c r="O109" s="31">
        <f t="shared" si="28"/>
        <v>6.2734315544286864E-2</v>
      </c>
      <c r="P109" s="32" t="str">
        <f t="shared" si="29"/>
        <v/>
      </c>
      <c r="Q109" s="33" t="str">
        <f t="shared" si="30"/>
        <v/>
      </c>
    </row>
    <row r="110" spans="1:17" x14ac:dyDescent="0.2">
      <c r="A110" s="13">
        <v>35968</v>
      </c>
      <c r="B110" s="48">
        <v>24.752307891845703</v>
      </c>
      <c r="C110" s="31">
        <f t="shared" si="32"/>
        <v>-3.0822961880468648E-8</v>
      </c>
      <c r="D110" s="32">
        <f t="shared" si="31"/>
        <v>1.5153790700063849E-2</v>
      </c>
      <c r="E110" s="53">
        <f t="shared" si="27"/>
        <v>0.24715084686611305</v>
      </c>
      <c r="F110" s="30">
        <v>24.752304077148438</v>
      </c>
      <c r="G110" s="31">
        <f t="shared" si="17"/>
        <v>-1.004937448469688E-2</v>
      </c>
      <c r="H110" s="32">
        <f t="shared" si="23"/>
        <v>2.467046049954871E-2</v>
      </c>
      <c r="I110" s="33">
        <f t="shared" si="24"/>
        <v>0.40236303415585406</v>
      </c>
      <c r="J110" s="30">
        <v>25.00230598449707</v>
      </c>
      <c r="K110" s="31">
        <f t="shared" si="20"/>
        <v>0</v>
      </c>
      <c r="L110" s="32">
        <f t="shared" si="21"/>
        <v>2.2409290382438368E-2</v>
      </c>
      <c r="M110" s="33">
        <f t="shared" si="22"/>
        <v>0.36548446559084052</v>
      </c>
      <c r="N110" s="30">
        <v>41.002300262451172</v>
      </c>
      <c r="O110" s="31">
        <f t="shared" si="28"/>
        <v>0.10264808912552972</v>
      </c>
      <c r="P110" s="32" t="str">
        <f t="shared" si="29"/>
        <v/>
      </c>
      <c r="Q110" s="33" t="str">
        <f t="shared" si="30"/>
        <v/>
      </c>
    </row>
    <row r="111" spans="1:17" x14ac:dyDescent="0.2">
      <c r="A111" s="13">
        <v>35969</v>
      </c>
      <c r="B111" s="48">
        <v>24.752307891845703</v>
      </c>
      <c r="C111" s="31">
        <f t="shared" si="32"/>
        <v>0</v>
      </c>
      <c r="D111" s="32">
        <f t="shared" si="31"/>
        <v>1.5153790700063849E-2</v>
      </c>
      <c r="E111" s="53">
        <f t="shared" si="27"/>
        <v>0.24715084686611305</v>
      </c>
      <c r="F111" s="30">
        <v>24.752304077148438</v>
      </c>
      <c r="G111" s="31">
        <f t="shared" si="17"/>
        <v>0</v>
      </c>
      <c r="H111" s="32">
        <f t="shared" si="23"/>
        <v>2.467046049954871E-2</v>
      </c>
      <c r="I111" s="33">
        <f t="shared" si="24"/>
        <v>0.40236303415585406</v>
      </c>
      <c r="J111" s="30">
        <v>25.00230598449707</v>
      </c>
      <c r="K111" s="31">
        <f t="shared" si="20"/>
        <v>0</v>
      </c>
      <c r="L111" s="32">
        <f t="shared" si="21"/>
        <v>2.2409290382438368E-2</v>
      </c>
      <c r="M111" s="33">
        <f t="shared" si="22"/>
        <v>0.36548446559084052</v>
      </c>
      <c r="N111" s="30">
        <v>41.002300262451172</v>
      </c>
      <c r="O111" s="31">
        <f t="shared" si="28"/>
        <v>0</v>
      </c>
      <c r="P111" s="32" t="str">
        <f t="shared" si="29"/>
        <v/>
      </c>
      <c r="Q111" s="33" t="str">
        <f t="shared" si="30"/>
        <v/>
      </c>
    </row>
    <row r="112" spans="1:17" x14ac:dyDescent="0.2">
      <c r="A112" s="13">
        <v>35970</v>
      </c>
      <c r="B112" s="48">
        <v>24.752307891845703</v>
      </c>
      <c r="C112" s="31">
        <f t="shared" si="32"/>
        <v>0</v>
      </c>
      <c r="D112" s="32">
        <f t="shared" si="31"/>
        <v>1.5153790700063849E-2</v>
      </c>
      <c r="E112" s="53">
        <f t="shared" si="27"/>
        <v>0.24715084686611305</v>
      </c>
      <c r="F112" s="30">
        <v>24.752304077148438</v>
      </c>
      <c r="G112" s="31">
        <f t="shared" si="17"/>
        <v>0</v>
      </c>
      <c r="H112" s="32">
        <f t="shared" si="23"/>
        <v>2.467046049954871E-2</v>
      </c>
      <c r="I112" s="33">
        <f t="shared" si="24"/>
        <v>0.40236303415585406</v>
      </c>
      <c r="J112" s="30">
        <v>25.00230598449707</v>
      </c>
      <c r="K112" s="31">
        <f t="shared" si="20"/>
        <v>0</v>
      </c>
      <c r="L112" s="32">
        <f t="shared" si="21"/>
        <v>2.2409290382438368E-2</v>
      </c>
      <c r="M112" s="33">
        <f t="shared" si="22"/>
        <v>0.36548446559084052</v>
      </c>
      <c r="N112" s="30">
        <v>39.002300262451172</v>
      </c>
      <c r="O112" s="31">
        <f t="shared" si="28"/>
        <v>-5.0007543613941031E-2</v>
      </c>
      <c r="P112" s="32" t="str">
        <f t="shared" si="29"/>
        <v/>
      </c>
      <c r="Q112" s="33" t="str">
        <f t="shared" si="30"/>
        <v/>
      </c>
    </row>
    <row r="113" spans="1:17" x14ac:dyDescent="0.2">
      <c r="A113" s="13">
        <v>35971</v>
      </c>
      <c r="B113" s="48">
        <v>24.502307891845703</v>
      </c>
      <c r="C113" s="31">
        <f t="shared" si="32"/>
        <v>-1.0151420041399491E-2</v>
      </c>
      <c r="D113" s="32">
        <f t="shared" si="31"/>
        <v>1.2630692589188258E-2</v>
      </c>
      <c r="E113" s="53">
        <f t="shared" si="27"/>
        <v>0.20600036200250957</v>
      </c>
      <c r="F113" s="30">
        <v>24.502304077148438</v>
      </c>
      <c r="G113" s="31">
        <f t="shared" si="17"/>
        <v>-1.0151421613851684E-2</v>
      </c>
      <c r="H113" s="32">
        <f t="shared" si="23"/>
        <v>1.2964997496882364E-2</v>
      </c>
      <c r="I113" s="33">
        <f t="shared" si="24"/>
        <v>0.21145271004422747</v>
      </c>
      <c r="J113" s="30">
        <v>24.75230598449707</v>
      </c>
      <c r="K113" s="31">
        <f t="shared" si="20"/>
        <v>-1.0049404228960043E-2</v>
      </c>
      <c r="L113" s="32">
        <f t="shared" si="21"/>
        <v>1.2860758596136992E-2</v>
      </c>
      <c r="M113" s="33">
        <f t="shared" si="22"/>
        <v>0.20975262502223344</v>
      </c>
      <c r="N113" s="30">
        <v>42.002300262451172</v>
      </c>
      <c r="O113" s="31">
        <f t="shared" si="28"/>
        <v>7.4103759458425067E-2</v>
      </c>
      <c r="P113" s="32" t="str">
        <f t="shared" si="29"/>
        <v/>
      </c>
      <c r="Q113" s="33" t="str">
        <f t="shared" si="30"/>
        <v/>
      </c>
    </row>
    <row r="114" spans="1:17" x14ac:dyDescent="0.2">
      <c r="A114" s="13">
        <v>35972</v>
      </c>
      <c r="B114" s="48">
        <v>24.502307891845703</v>
      </c>
      <c r="C114" s="31">
        <f t="shared" si="32"/>
        <v>0</v>
      </c>
      <c r="D114" s="32">
        <f t="shared" si="31"/>
        <v>8.802043242279782E-3</v>
      </c>
      <c r="E114" s="53">
        <f t="shared" si="27"/>
        <v>0.14355698085974156</v>
      </c>
      <c r="F114" s="30">
        <v>24.502304077148438</v>
      </c>
      <c r="G114" s="31">
        <f t="shared" si="17"/>
        <v>0</v>
      </c>
      <c r="H114" s="32">
        <f t="shared" si="23"/>
        <v>1.1023705507543721E-2</v>
      </c>
      <c r="I114" s="33">
        <f t="shared" si="24"/>
        <v>0.17979119586101883</v>
      </c>
      <c r="J114" s="30">
        <v>24.75230598449707</v>
      </c>
      <c r="K114" s="31">
        <f t="shared" si="20"/>
        <v>0</v>
      </c>
      <c r="L114" s="32">
        <f t="shared" si="21"/>
        <v>1.096892913080603E-2</v>
      </c>
      <c r="M114" s="33">
        <f t="shared" si="22"/>
        <v>0.17889782019238692</v>
      </c>
      <c r="N114" s="30">
        <v>42.002300262451172</v>
      </c>
      <c r="O114" s="31">
        <f t="shared" si="28"/>
        <v>0</v>
      </c>
      <c r="P114" s="32" t="str">
        <f t="shared" si="29"/>
        <v/>
      </c>
      <c r="Q114" s="33" t="str">
        <f t="shared" si="30"/>
        <v/>
      </c>
    </row>
    <row r="115" spans="1:17" x14ac:dyDescent="0.2">
      <c r="A115" s="13">
        <v>35975</v>
      </c>
      <c r="B115" s="48">
        <v>24.502307891845703</v>
      </c>
      <c r="C115" s="31">
        <f t="shared" si="32"/>
        <v>0</v>
      </c>
      <c r="D115" s="32">
        <f t="shared" si="31"/>
        <v>7.5653382013996916E-3</v>
      </c>
      <c r="E115" s="53">
        <f t="shared" si="27"/>
        <v>0.12338693204312319</v>
      </c>
      <c r="F115" s="30">
        <v>24.502304077148438</v>
      </c>
      <c r="G115" s="31">
        <f t="shared" si="17"/>
        <v>0</v>
      </c>
      <c r="H115" s="32">
        <f t="shared" si="23"/>
        <v>8.5677189690195766E-3</v>
      </c>
      <c r="I115" s="33">
        <f t="shared" si="24"/>
        <v>0.13973526761822883</v>
      </c>
      <c r="J115" s="30">
        <v>24.75230598449707</v>
      </c>
      <c r="K115" s="31">
        <f t="shared" si="20"/>
        <v>0</v>
      </c>
      <c r="L115" s="32">
        <f t="shared" si="21"/>
        <v>8.5816141572385568E-3</v>
      </c>
      <c r="M115" s="33">
        <f t="shared" si="22"/>
        <v>0.13996189127983652</v>
      </c>
      <c r="N115" s="30">
        <v>42.002300262451172</v>
      </c>
      <c r="O115" s="31">
        <f t="shared" si="28"/>
        <v>0</v>
      </c>
      <c r="P115" s="32" t="str">
        <f t="shared" si="29"/>
        <v/>
      </c>
      <c r="Q115" s="33" t="str">
        <f t="shared" si="30"/>
        <v/>
      </c>
    </row>
    <row r="116" spans="1:17" x14ac:dyDescent="0.2">
      <c r="A116" s="13">
        <v>35976</v>
      </c>
      <c r="B116" s="34">
        <v>24.502307891845703</v>
      </c>
      <c r="C116" s="31">
        <f t="shared" si="32"/>
        <v>0</v>
      </c>
      <c r="D116" s="32">
        <f t="shared" si="31"/>
        <v>5.9134217379121033E-3</v>
      </c>
      <c r="E116" s="53">
        <f t="shared" si="27"/>
        <v>9.6444989859553784E-2</v>
      </c>
      <c r="F116" s="34">
        <v>24.252304077148438</v>
      </c>
      <c r="G116" s="31">
        <f t="shared" si="17"/>
        <v>-1.0255530733413579E-2</v>
      </c>
      <c r="H116" s="32">
        <f t="shared" si="23"/>
        <v>7.7885987291161814E-3</v>
      </c>
      <c r="I116" s="33">
        <f t="shared" si="24"/>
        <v>0.12702820105554746</v>
      </c>
      <c r="J116" s="34">
        <v>24.50230598449707</v>
      </c>
      <c r="K116" s="31">
        <f t="shared" si="20"/>
        <v>-1.0151420827625532E-2</v>
      </c>
      <c r="L116" s="32">
        <f t="shared" si="21"/>
        <v>7.768072998738571E-3</v>
      </c>
      <c r="M116" s="33">
        <f t="shared" si="22"/>
        <v>0.12669343652396722</v>
      </c>
      <c r="N116" s="34">
        <v>42.002300262451172</v>
      </c>
      <c r="O116" s="31">
        <f t="shared" si="28"/>
        <v>0</v>
      </c>
      <c r="P116" s="32">
        <f t="shared" si="29"/>
        <v>4.7576752661811127E-2</v>
      </c>
      <c r="Q116" s="33">
        <f t="shared" si="30"/>
        <v>0.77595335347060546</v>
      </c>
    </row>
    <row r="117" spans="1:17" x14ac:dyDescent="0.2">
      <c r="A117" s="13">
        <v>35977</v>
      </c>
      <c r="B117" s="34">
        <v>24.502307891845703</v>
      </c>
      <c r="C117" s="31">
        <f t="shared" si="32"/>
        <v>0</v>
      </c>
      <c r="D117" s="32">
        <f t="shared" si="31"/>
        <v>5.9134217379121033E-3</v>
      </c>
      <c r="E117" s="53">
        <f t="shared" si="27"/>
        <v>9.6444989859553784E-2</v>
      </c>
      <c r="F117" s="34">
        <v>24.252304077148438</v>
      </c>
      <c r="G117" s="31">
        <f t="shared" si="17"/>
        <v>0</v>
      </c>
      <c r="H117" s="32">
        <f t="shared" si="23"/>
        <v>7.7885987291161814E-3</v>
      </c>
      <c r="I117" s="33">
        <f t="shared" si="24"/>
        <v>0.12702820105554746</v>
      </c>
      <c r="J117" s="34">
        <v>24.50230598449707</v>
      </c>
      <c r="K117" s="31">
        <f t="shared" si="20"/>
        <v>0</v>
      </c>
      <c r="L117" s="32">
        <f t="shared" si="21"/>
        <v>7.768072998738571E-3</v>
      </c>
      <c r="M117" s="33">
        <f t="shared" si="22"/>
        <v>0.12669343652396722</v>
      </c>
      <c r="N117" s="34">
        <v>42.002300262451172</v>
      </c>
      <c r="O117" s="31">
        <f t="shared" si="28"/>
        <v>0</v>
      </c>
      <c r="P117" s="32">
        <f t="shared" si="29"/>
        <v>4.7576752661811127E-2</v>
      </c>
      <c r="Q117" s="33">
        <f t="shared" si="30"/>
        <v>0.77595335347060546</v>
      </c>
    </row>
    <row r="118" spans="1:17" x14ac:dyDescent="0.2">
      <c r="A118" s="13">
        <v>35978</v>
      </c>
      <c r="B118" s="48">
        <v>24.502307891845703</v>
      </c>
      <c r="C118" s="31">
        <f t="shared" si="32"/>
        <v>0</v>
      </c>
      <c r="D118" s="32">
        <f t="shared" si="31"/>
        <v>5.9134217379121033E-3</v>
      </c>
      <c r="E118" s="53">
        <f t="shared" si="27"/>
        <v>9.6444989859553784E-2</v>
      </c>
      <c r="F118" s="30">
        <v>24.252304077148438</v>
      </c>
      <c r="G118" s="31">
        <f t="shared" si="17"/>
        <v>0</v>
      </c>
      <c r="H118" s="32">
        <f t="shared" si="23"/>
        <v>7.7885987291161814E-3</v>
      </c>
      <c r="I118" s="33">
        <f t="shared" si="24"/>
        <v>0.12702820105554746</v>
      </c>
      <c r="J118" s="30">
        <v>24.50230598449707</v>
      </c>
      <c r="K118" s="31">
        <f t="shared" si="20"/>
        <v>0</v>
      </c>
      <c r="L118" s="32">
        <f t="shared" si="21"/>
        <v>7.768072998738571E-3</v>
      </c>
      <c r="M118" s="33">
        <f t="shared" si="22"/>
        <v>0.12669343652396722</v>
      </c>
      <c r="N118" s="30">
        <v>45.002300262451172</v>
      </c>
      <c r="O118" s="31">
        <f t="shared" si="28"/>
        <v>6.8989220470005663E-2</v>
      </c>
      <c r="P118" s="32">
        <f t="shared" si="29"/>
        <v>4.6105798984053689E-2</v>
      </c>
      <c r="Q118" s="33">
        <f t="shared" si="30"/>
        <v>0.75196282500454703</v>
      </c>
    </row>
    <row r="119" spans="1:17" x14ac:dyDescent="0.2">
      <c r="A119" s="13">
        <v>35982</v>
      </c>
      <c r="B119" s="48">
        <v>24.252307891845703</v>
      </c>
      <c r="C119" s="31">
        <f t="shared" si="32"/>
        <v>-1.0255529128542775E-2</v>
      </c>
      <c r="D119" s="32">
        <f t="shared" si="31"/>
        <v>6.4018588259223555E-3</v>
      </c>
      <c r="E119" s="53">
        <f t="shared" si="27"/>
        <v>0.10441115768725404</v>
      </c>
      <c r="F119" s="30">
        <v>24.002304077148438</v>
      </c>
      <c r="G119" s="31">
        <f t="shared" ref="G119:G182" si="33">IF(ISERROR(LN(F119/F118)),"",LN(F119/F118))</f>
        <v>-1.0361797406203466E-2</v>
      </c>
      <c r="H119" s="32">
        <f t="shared" si="23"/>
        <v>8.0169946229079209E-3</v>
      </c>
      <c r="I119" s="33">
        <f t="shared" si="24"/>
        <v>0.13075322535399797</v>
      </c>
      <c r="J119" s="30">
        <v>24.25230598449707</v>
      </c>
      <c r="K119" s="31">
        <f t="shared" si="20"/>
        <v>-1.025552993097812E-2</v>
      </c>
      <c r="L119" s="32">
        <f t="shared" si="21"/>
        <v>8.0227681897439562E-3</v>
      </c>
      <c r="M119" s="33">
        <f t="shared" si="22"/>
        <v>0.13084738937943607</v>
      </c>
      <c r="N119" s="30">
        <v>46.002300262451172</v>
      </c>
      <c r="O119" s="31">
        <f t="shared" si="28"/>
        <v>2.197779553705893E-2</v>
      </c>
      <c r="P119" s="32">
        <f t="shared" si="29"/>
        <v>4.6070009137287489E-2</v>
      </c>
      <c r="Q119" s="33">
        <f t="shared" si="30"/>
        <v>0.75137911026857418</v>
      </c>
    </row>
    <row r="120" spans="1:17" x14ac:dyDescent="0.2">
      <c r="A120" s="13">
        <v>35983</v>
      </c>
      <c r="B120" s="48">
        <v>24.252307891845703</v>
      </c>
      <c r="C120" s="31">
        <f t="shared" si="32"/>
        <v>0</v>
      </c>
      <c r="D120" s="32">
        <f t="shared" si="31"/>
        <v>6.4018588259223555E-3</v>
      </c>
      <c r="E120" s="53">
        <f t="shared" si="27"/>
        <v>0.10441115768725404</v>
      </c>
      <c r="F120" s="30">
        <v>24.002304077148438</v>
      </c>
      <c r="G120" s="31">
        <f t="shared" si="33"/>
        <v>0</v>
      </c>
      <c r="H120" s="32">
        <f t="shared" si="23"/>
        <v>8.0169946229079209E-3</v>
      </c>
      <c r="I120" s="33">
        <f t="shared" si="24"/>
        <v>0.13075322535399797</v>
      </c>
      <c r="J120" s="30">
        <v>24.25230598449707</v>
      </c>
      <c r="K120" s="31">
        <f t="shared" si="20"/>
        <v>0</v>
      </c>
      <c r="L120" s="32">
        <f t="shared" si="21"/>
        <v>8.0227681897439562E-3</v>
      </c>
      <c r="M120" s="33">
        <f t="shared" si="22"/>
        <v>0.13084738937943607</v>
      </c>
      <c r="N120" s="30">
        <v>47.002300262451172</v>
      </c>
      <c r="O120" s="31">
        <f t="shared" si="28"/>
        <v>2.1505141322418514E-2</v>
      </c>
      <c r="P120" s="32">
        <f t="shared" si="29"/>
        <v>4.1531027711025681E-2</v>
      </c>
      <c r="Q120" s="33">
        <f t="shared" si="30"/>
        <v>0.6773505635099446</v>
      </c>
    </row>
    <row r="121" spans="1:17" x14ac:dyDescent="0.2">
      <c r="A121" s="13">
        <v>35984</v>
      </c>
      <c r="B121" s="48">
        <v>25.002307891845703</v>
      </c>
      <c r="C121" s="31">
        <f t="shared" si="32"/>
        <v>3.0456352628399262E-2</v>
      </c>
      <c r="D121" s="32">
        <f t="shared" si="31"/>
        <v>9.1461438395699698E-3</v>
      </c>
      <c r="E121" s="53">
        <f t="shared" si="27"/>
        <v>0.14916909176391596</v>
      </c>
      <c r="F121" s="30">
        <v>25.002304077148438</v>
      </c>
      <c r="G121" s="31">
        <f t="shared" si="33"/>
        <v>4.0818154752931816E-2</v>
      </c>
      <c r="H121" s="32">
        <f t="shared" si="23"/>
        <v>1.2310371530574078E-2</v>
      </c>
      <c r="I121" s="33">
        <f t="shared" si="24"/>
        <v>0.20077608363728108</v>
      </c>
      <c r="J121" s="30">
        <v>25.00230598449707</v>
      </c>
      <c r="K121" s="31">
        <f t="shared" si="20"/>
        <v>3.0456354987563529E-2</v>
      </c>
      <c r="L121" s="32">
        <f t="shared" si="21"/>
        <v>1.0627927076911348E-2</v>
      </c>
      <c r="M121" s="33">
        <f t="shared" si="22"/>
        <v>0.17333624500164607</v>
      </c>
      <c r="N121" s="30">
        <v>51.002300262451172</v>
      </c>
      <c r="O121" s="31">
        <f t="shared" si="28"/>
        <v>8.1674192625794589E-2</v>
      </c>
      <c r="P121" s="32">
        <f t="shared" si="29"/>
        <v>4.3577616177096365E-2</v>
      </c>
      <c r="Q121" s="33">
        <f t="shared" si="30"/>
        <v>0.71072941125750233</v>
      </c>
    </row>
    <row r="122" spans="1:17" x14ac:dyDescent="0.2">
      <c r="A122" s="13">
        <v>35985</v>
      </c>
      <c r="B122" s="48">
        <v>25.002307891845703</v>
      </c>
      <c r="C122" s="31">
        <f t="shared" si="32"/>
        <v>0</v>
      </c>
      <c r="D122" s="32">
        <f t="shared" si="31"/>
        <v>9.1461438395699698E-3</v>
      </c>
      <c r="E122" s="53">
        <f t="shared" si="27"/>
        <v>0.14916909176391596</v>
      </c>
      <c r="F122" s="30">
        <v>25.002304077148438</v>
      </c>
      <c r="G122" s="31">
        <f t="shared" si="33"/>
        <v>0</v>
      </c>
      <c r="H122" s="32">
        <f t="shared" si="23"/>
        <v>1.2310371530574078E-2</v>
      </c>
      <c r="I122" s="33">
        <f t="shared" si="24"/>
        <v>0.20077608363728108</v>
      </c>
      <c r="J122" s="30">
        <v>25.00230598449707</v>
      </c>
      <c r="K122" s="31">
        <f t="shared" si="20"/>
        <v>0</v>
      </c>
      <c r="L122" s="32">
        <f t="shared" si="21"/>
        <v>1.0627927076911348E-2</v>
      </c>
      <c r="M122" s="33">
        <f t="shared" si="22"/>
        <v>0.17333624500164607</v>
      </c>
      <c r="N122" s="30">
        <v>51.002300262451172</v>
      </c>
      <c r="O122" s="31">
        <f t="shared" si="28"/>
        <v>0</v>
      </c>
      <c r="P122" s="32">
        <f t="shared" si="29"/>
        <v>4.3577616177096365E-2</v>
      </c>
      <c r="Q122" s="33">
        <f t="shared" si="30"/>
        <v>0.71072941125750233</v>
      </c>
    </row>
    <row r="123" spans="1:17" x14ac:dyDescent="0.2">
      <c r="A123" s="13">
        <v>35986</v>
      </c>
      <c r="B123" s="48">
        <v>25.002307891845703</v>
      </c>
      <c r="C123" s="31">
        <f t="shared" si="32"/>
        <v>0</v>
      </c>
      <c r="D123" s="32">
        <f t="shared" si="31"/>
        <v>9.1461438395699698E-3</v>
      </c>
      <c r="E123" s="53">
        <f t="shared" si="27"/>
        <v>0.14916909176391596</v>
      </c>
      <c r="F123" s="30">
        <v>25.002304077148438</v>
      </c>
      <c r="G123" s="31">
        <f t="shared" si="33"/>
        <v>0</v>
      </c>
      <c r="H123" s="32">
        <f t="shared" si="23"/>
        <v>1.2310371530574078E-2</v>
      </c>
      <c r="I123" s="33">
        <f t="shared" si="24"/>
        <v>0.20077608363728108</v>
      </c>
      <c r="J123" s="30">
        <v>25.00230598449707</v>
      </c>
      <c r="K123" s="31">
        <f t="shared" si="20"/>
        <v>0</v>
      </c>
      <c r="L123" s="32">
        <f t="shared" si="21"/>
        <v>1.0627927076911348E-2</v>
      </c>
      <c r="M123" s="33">
        <f t="shared" si="22"/>
        <v>0.17333624500164607</v>
      </c>
      <c r="N123" s="30">
        <v>56.002300262451172</v>
      </c>
      <c r="O123" s="31">
        <f t="shared" si="28"/>
        <v>9.3522031114223414E-2</v>
      </c>
      <c r="P123" s="32">
        <f t="shared" si="29"/>
        <v>4.5987484914410355E-2</v>
      </c>
      <c r="Q123" s="33">
        <f t="shared" si="30"/>
        <v>0.75003318092490401</v>
      </c>
    </row>
    <row r="124" spans="1:17" x14ac:dyDescent="0.2">
      <c r="A124" s="13">
        <v>35989</v>
      </c>
      <c r="B124" s="48">
        <v>25.002307891845703</v>
      </c>
      <c r="C124" s="31">
        <f t="shared" si="32"/>
        <v>0</v>
      </c>
      <c r="D124" s="32">
        <f t="shared" si="31"/>
        <v>9.1461438395699698E-3</v>
      </c>
      <c r="E124" s="53">
        <f t="shared" si="27"/>
        <v>0.14916909176391596</v>
      </c>
      <c r="F124" s="30">
        <v>25.002304077148438</v>
      </c>
      <c r="G124" s="31">
        <f t="shared" si="33"/>
        <v>0</v>
      </c>
      <c r="H124" s="32">
        <f t="shared" si="23"/>
        <v>1.2310371530574078E-2</v>
      </c>
      <c r="I124" s="33">
        <f t="shared" si="24"/>
        <v>0.20077608363728108</v>
      </c>
      <c r="J124" s="30">
        <v>25.00230598449707</v>
      </c>
      <c r="K124" s="31">
        <f t="shared" si="20"/>
        <v>0</v>
      </c>
      <c r="L124" s="32">
        <f t="shared" si="21"/>
        <v>1.0627927076911348E-2</v>
      </c>
      <c r="M124" s="33">
        <f t="shared" si="22"/>
        <v>0.17333624500164607</v>
      </c>
      <c r="N124" s="30">
        <v>56.002300262451172</v>
      </c>
      <c r="O124" s="31">
        <f t="shared" si="28"/>
        <v>0</v>
      </c>
      <c r="P124" s="32">
        <f t="shared" si="29"/>
        <v>4.5987484914410355E-2</v>
      </c>
      <c r="Q124" s="33">
        <f t="shared" si="30"/>
        <v>0.75003318092490401</v>
      </c>
    </row>
    <row r="125" spans="1:17" x14ac:dyDescent="0.2">
      <c r="A125" s="13">
        <v>35990</v>
      </c>
      <c r="B125" s="48">
        <v>24.502307891845703</v>
      </c>
      <c r="C125" s="31">
        <f t="shared" si="32"/>
        <v>-2.0200823499856448E-2</v>
      </c>
      <c r="D125" s="32">
        <f t="shared" si="31"/>
        <v>1.0344587222824244E-2</v>
      </c>
      <c r="E125" s="53">
        <f t="shared" si="27"/>
        <v>0.16871511182945215</v>
      </c>
      <c r="F125" s="30">
        <v>24.502304077148438</v>
      </c>
      <c r="G125" s="31">
        <f t="shared" si="33"/>
        <v>-2.0200826613314835E-2</v>
      </c>
      <c r="H125" s="32">
        <f t="shared" si="23"/>
        <v>1.3075829369120344E-2</v>
      </c>
      <c r="I125" s="33">
        <f t="shared" si="24"/>
        <v>0.21326032317717503</v>
      </c>
      <c r="J125" s="30">
        <v>24.50230598449707</v>
      </c>
      <c r="K125" s="31">
        <f t="shared" si="20"/>
        <v>-2.0200825056585471E-2</v>
      </c>
      <c r="L125" s="32">
        <f t="shared" si="21"/>
        <v>1.1505863610644511E-2</v>
      </c>
      <c r="M125" s="33">
        <f t="shared" si="22"/>
        <v>0.18765495654396244</v>
      </c>
      <c r="N125" s="30">
        <v>52.002300262451172</v>
      </c>
      <c r="O125" s="31">
        <f t="shared" si="28"/>
        <v>-7.4104812587327068E-2</v>
      </c>
      <c r="P125" s="32">
        <f t="shared" si="29"/>
        <v>5.0678846967676987E-2</v>
      </c>
      <c r="Q125" s="33">
        <f t="shared" si="30"/>
        <v>0.82654698049952202</v>
      </c>
    </row>
    <row r="126" spans="1:17" x14ac:dyDescent="0.2">
      <c r="A126" s="13">
        <v>35991</v>
      </c>
      <c r="B126" s="48">
        <v>24.502307891845703</v>
      </c>
      <c r="C126" s="31">
        <f t="shared" si="32"/>
        <v>0</v>
      </c>
      <c r="D126" s="32">
        <f t="shared" si="31"/>
        <v>1.0344587222824244E-2</v>
      </c>
      <c r="E126" s="53">
        <f t="shared" si="27"/>
        <v>0.16871511182945215</v>
      </c>
      <c r="F126" s="30">
        <v>24.502304077148438</v>
      </c>
      <c r="G126" s="31">
        <f t="shared" si="33"/>
        <v>0</v>
      </c>
      <c r="H126" s="32">
        <f t="shared" si="23"/>
        <v>1.231037153057408E-2</v>
      </c>
      <c r="I126" s="33">
        <f t="shared" si="24"/>
        <v>0.20077608363728111</v>
      </c>
      <c r="J126" s="30">
        <v>24.50230598449707</v>
      </c>
      <c r="K126" s="31">
        <f t="shared" si="20"/>
        <v>0</v>
      </c>
      <c r="L126" s="32">
        <f t="shared" si="21"/>
        <v>1.0627927076911348E-2</v>
      </c>
      <c r="M126" s="33">
        <f t="shared" si="22"/>
        <v>0.17333624500164607</v>
      </c>
      <c r="N126" s="30">
        <v>47.002300262451172</v>
      </c>
      <c r="O126" s="31">
        <f t="shared" si="28"/>
        <v>-0.10109141115269088</v>
      </c>
      <c r="P126" s="32">
        <f t="shared" si="29"/>
        <v>5.7282006754708806E-2</v>
      </c>
      <c r="Q126" s="33">
        <f t="shared" si="30"/>
        <v>0.9342412575064164</v>
      </c>
    </row>
    <row r="127" spans="1:17" x14ac:dyDescent="0.2">
      <c r="A127" s="13">
        <v>35992</v>
      </c>
      <c r="B127" s="48">
        <v>24.502307891845703</v>
      </c>
      <c r="C127" s="31">
        <f t="shared" si="32"/>
        <v>0</v>
      </c>
      <c r="D127" s="32">
        <f t="shared" si="31"/>
        <v>1.0119476598829637E-2</v>
      </c>
      <c r="E127" s="53">
        <f t="shared" si="27"/>
        <v>0.16504366865988326</v>
      </c>
      <c r="F127" s="30">
        <v>24.502304077148438</v>
      </c>
      <c r="G127" s="31">
        <f t="shared" si="33"/>
        <v>0</v>
      </c>
      <c r="H127" s="32">
        <f t="shared" si="23"/>
        <v>1.208914053185111E-2</v>
      </c>
      <c r="I127" s="33">
        <f t="shared" si="24"/>
        <v>0.19716791524102711</v>
      </c>
      <c r="J127" s="30">
        <v>24.50230598449707</v>
      </c>
      <c r="K127" s="31">
        <f t="shared" si="20"/>
        <v>0</v>
      </c>
      <c r="L127" s="32">
        <f t="shared" si="21"/>
        <v>1.0370868158758916E-2</v>
      </c>
      <c r="M127" s="33">
        <f t="shared" si="22"/>
        <v>0.16914374092307299</v>
      </c>
      <c r="N127" s="30">
        <v>47.002300262451172</v>
      </c>
      <c r="O127" s="31">
        <f t="shared" si="28"/>
        <v>0</v>
      </c>
      <c r="P127" s="32">
        <f t="shared" si="29"/>
        <v>5.7409382267889733E-2</v>
      </c>
      <c r="Q127" s="33">
        <f t="shared" si="30"/>
        <v>0.93631868925770356</v>
      </c>
    </row>
    <row r="128" spans="1:17" x14ac:dyDescent="0.2">
      <c r="A128" s="13">
        <v>35993</v>
      </c>
      <c r="B128" s="48">
        <v>24.502307891845703</v>
      </c>
      <c r="C128" s="31">
        <f t="shared" si="32"/>
        <v>0</v>
      </c>
      <c r="D128" s="32">
        <f t="shared" si="31"/>
        <v>1.0119476598829637E-2</v>
      </c>
      <c r="E128" s="53">
        <f t="shared" si="27"/>
        <v>0.16504366865988326</v>
      </c>
      <c r="F128" s="30">
        <v>24.502304077148438</v>
      </c>
      <c r="G128" s="31">
        <f t="shared" si="33"/>
        <v>0</v>
      </c>
      <c r="H128" s="32">
        <f t="shared" si="23"/>
        <v>1.1884448289363343E-2</v>
      </c>
      <c r="I128" s="33">
        <f t="shared" si="24"/>
        <v>0.19382948579594034</v>
      </c>
      <c r="J128" s="30">
        <v>24.50230598449707</v>
      </c>
      <c r="K128" s="31">
        <f t="shared" si="20"/>
        <v>0</v>
      </c>
      <c r="L128" s="32">
        <f t="shared" si="21"/>
        <v>1.0131520096717498E-2</v>
      </c>
      <c r="M128" s="33">
        <f t="shared" si="22"/>
        <v>0.16524009216612862</v>
      </c>
      <c r="N128" s="30">
        <v>47.002300262451172</v>
      </c>
      <c r="O128" s="31">
        <f t="shared" si="28"/>
        <v>0</v>
      </c>
      <c r="P128" s="32">
        <f t="shared" si="29"/>
        <v>5.4160576438005648E-2</v>
      </c>
      <c r="Q128" s="33">
        <f t="shared" si="30"/>
        <v>0.88333226968441259</v>
      </c>
    </row>
    <row r="129" spans="1:17" x14ac:dyDescent="0.2">
      <c r="A129" s="13">
        <v>35996</v>
      </c>
      <c r="B129" s="48">
        <v>24.502307891845703</v>
      </c>
      <c r="C129" s="31">
        <f t="shared" si="32"/>
        <v>0</v>
      </c>
      <c r="D129" s="32">
        <f t="shared" si="31"/>
        <v>1.010346068650627E-2</v>
      </c>
      <c r="E129" s="53">
        <f t="shared" si="27"/>
        <v>0.16478245703485817</v>
      </c>
      <c r="F129" s="30">
        <v>24.502304077148438</v>
      </c>
      <c r="G129" s="31">
        <f t="shared" si="33"/>
        <v>0</v>
      </c>
      <c r="H129" s="32">
        <f t="shared" si="23"/>
        <v>1.1875286665075766E-2</v>
      </c>
      <c r="I129" s="33">
        <f t="shared" si="24"/>
        <v>0.1936800642257101</v>
      </c>
      <c r="J129" s="30">
        <v>24.50230598449707</v>
      </c>
      <c r="K129" s="31">
        <f t="shared" si="20"/>
        <v>0</v>
      </c>
      <c r="L129" s="32">
        <f t="shared" si="21"/>
        <v>1.0131520096717498E-2</v>
      </c>
      <c r="M129" s="33">
        <f t="shared" si="22"/>
        <v>0.16524009216612862</v>
      </c>
      <c r="N129" s="30">
        <v>47.002300262451172</v>
      </c>
      <c r="O129" s="31">
        <f t="shared" si="28"/>
        <v>0</v>
      </c>
      <c r="P129" s="32">
        <f t="shared" si="29"/>
        <v>5.2419348509844081E-2</v>
      </c>
      <c r="Q129" s="33">
        <f t="shared" si="30"/>
        <v>0.85493370159344351</v>
      </c>
    </row>
    <row r="130" spans="1:17" x14ac:dyDescent="0.2">
      <c r="A130" s="13">
        <v>35997</v>
      </c>
      <c r="B130" s="48">
        <v>24.252307891845703</v>
      </c>
      <c r="C130" s="31">
        <f t="shared" si="32"/>
        <v>-1.0255529128542775E-2</v>
      </c>
      <c r="D130" s="32">
        <f t="shared" si="31"/>
        <v>9.0256164982293122E-3</v>
      </c>
      <c r="E130" s="53">
        <f t="shared" si="27"/>
        <v>0.14720335031529355</v>
      </c>
      <c r="F130" s="30">
        <v>24.252304077148438</v>
      </c>
      <c r="G130" s="31">
        <f t="shared" si="33"/>
        <v>-1.0255530733413579E-2</v>
      </c>
      <c r="H130" s="32">
        <f t="shared" si="23"/>
        <v>1.1295539514843267E-2</v>
      </c>
      <c r="I130" s="33">
        <f t="shared" si="24"/>
        <v>0.18422467435104503</v>
      </c>
      <c r="J130" s="30">
        <v>24.25230598449707</v>
      </c>
      <c r="K130" s="31">
        <f t="shared" si="20"/>
        <v>-1.025552993097812E-2</v>
      </c>
      <c r="L130" s="32">
        <f t="shared" si="21"/>
        <v>9.2354902934688628E-3</v>
      </c>
      <c r="M130" s="33">
        <f t="shared" si="22"/>
        <v>0.15062628832830449</v>
      </c>
      <c r="N130" s="30">
        <v>47.002300262451172</v>
      </c>
      <c r="O130" s="31">
        <f t="shared" si="28"/>
        <v>0</v>
      </c>
      <c r="P130" s="32">
        <f t="shared" si="29"/>
        <v>5.1301473021757638E-2</v>
      </c>
      <c r="Q130" s="33">
        <f t="shared" si="30"/>
        <v>0.83670170413222278</v>
      </c>
    </row>
    <row r="131" spans="1:17" x14ac:dyDescent="0.2">
      <c r="A131" s="13">
        <v>35998</v>
      </c>
      <c r="B131" s="48">
        <v>24.252307891845703</v>
      </c>
      <c r="C131" s="31">
        <f t="shared" si="32"/>
        <v>0</v>
      </c>
      <c r="D131" s="32">
        <f t="shared" si="31"/>
        <v>9.0256166641573283E-3</v>
      </c>
      <c r="E131" s="53">
        <f t="shared" si="27"/>
        <v>0.14720335302149759</v>
      </c>
      <c r="F131" s="30">
        <v>24.252304077148438</v>
      </c>
      <c r="G131" s="31">
        <f t="shared" si="33"/>
        <v>0</v>
      </c>
      <c r="H131" s="32">
        <f t="shared" si="23"/>
        <v>1.1124600056263822E-2</v>
      </c>
      <c r="I131" s="33">
        <f t="shared" si="24"/>
        <v>0.18143673615215153</v>
      </c>
      <c r="J131" s="30">
        <v>24.25230598449707</v>
      </c>
      <c r="K131" s="31">
        <f t="shared" si="20"/>
        <v>0</v>
      </c>
      <c r="L131" s="32">
        <f t="shared" si="21"/>
        <v>9.2354902934688628E-3</v>
      </c>
      <c r="M131" s="33">
        <f t="shared" si="22"/>
        <v>0.15062628832830449</v>
      </c>
      <c r="N131" s="30">
        <v>49.002300262451172</v>
      </c>
      <c r="O131" s="31">
        <f t="shared" si="28"/>
        <v>4.1670698873711692E-2</v>
      </c>
      <c r="P131" s="32">
        <f t="shared" si="29"/>
        <v>4.7459877320318852E-2</v>
      </c>
      <c r="Q131" s="33">
        <f t="shared" si="30"/>
        <v>0.77404717433699366</v>
      </c>
    </row>
    <row r="132" spans="1:17" x14ac:dyDescent="0.2">
      <c r="A132" s="13">
        <v>35999</v>
      </c>
      <c r="B132" s="48">
        <v>24.252307891845703</v>
      </c>
      <c r="C132" s="31">
        <f t="shared" si="32"/>
        <v>0</v>
      </c>
      <c r="D132" s="32">
        <f t="shared" si="31"/>
        <v>9.0256166641573283E-3</v>
      </c>
      <c r="E132" s="53">
        <f t="shared" si="27"/>
        <v>0.14720335302149759</v>
      </c>
      <c r="F132" s="30">
        <v>24.252304077148438</v>
      </c>
      <c r="G132" s="31">
        <f t="shared" si="33"/>
        <v>0</v>
      </c>
      <c r="H132" s="32">
        <f t="shared" si="23"/>
        <v>1.1124600056263822E-2</v>
      </c>
      <c r="I132" s="33">
        <f t="shared" si="24"/>
        <v>0.18143673615215153</v>
      </c>
      <c r="J132" s="30">
        <v>24.25230598449707</v>
      </c>
      <c r="K132" s="31">
        <f t="shared" si="20"/>
        <v>0</v>
      </c>
      <c r="L132" s="32">
        <f t="shared" si="21"/>
        <v>9.2354902934688628E-3</v>
      </c>
      <c r="M132" s="33">
        <f t="shared" si="22"/>
        <v>0.15062628832830449</v>
      </c>
      <c r="N132" s="30">
        <v>49.002300262451172</v>
      </c>
      <c r="O132" s="31">
        <f t="shared" si="28"/>
        <v>0</v>
      </c>
      <c r="P132" s="32">
        <f t="shared" si="29"/>
        <v>4.7459877320318852E-2</v>
      </c>
      <c r="Q132" s="33">
        <f t="shared" si="30"/>
        <v>0.77404717433699366</v>
      </c>
    </row>
    <row r="133" spans="1:17" x14ac:dyDescent="0.2">
      <c r="A133" s="13">
        <v>36000</v>
      </c>
      <c r="B133" s="48">
        <v>24.252307891845703</v>
      </c>
      <c r="C133" s="31">
        <f t="shared" si="32"/>
        <v>0</v>
      </c>
      <c r="D133" s="32">
        <f t="shared" si="31"/>
        <v>9.0256166641573283E-3</v>
      </c>
      <c r="E133" s="53">
        <f t="shared" si="27"/>
        <v>0.14720335302149759</v>
      </c>
      <c r="F133" s="30">
        <v>24.252304077148438</v>
      </c>
      <c r="G133" s="31">
        <f t="shared" si="33"/>
        <v>0</v>
      </c>
      <c r="H133" s="32">
        <f t="shared" si="23"/>
        <v>1.1124600056263822E-2</v>
      </c>
      <c r="I133" s="33">
        <f t="shared" si="24"/>
        <v>0.18143673615215153</v>
      </c>
      <c r="J133" s="30">
        <v>24.25230598449707</v>
      </c>
      <c r="K133" s="31">
        <f t="shared" si="20"/>
        <v>0</v>
      </c>
      <c r="L133" s="32">
        <f t="shared" si="21"/>
        <v>9.2354902934688628E-3</v>
      </c>
      <c r="M133" s="33">
        <f t="shared" si="22"/>
        <v>0.15062628832830449</v>
      </c>
      <c r="N133" s="30">
        <v>49.002300262451172</v>
      </c>
      <c r="O133" s="31">
        <f t="shared" si="28"/>
        <v>0</v>
      </c>
      <c r="P133" s="32">
        <f t="shared" si="29"/>
        <v>4.5596093913430849E-2</v>
      </c>
      <c r="Q133" s="33">
        <f t="shared" si="30"/>
        <v>0.74364978687766725</v>
      </c>
    </row>
    <row r="134" spans="1:17" x14ac:dyDescent="0.2">
      <c r="A134" s="13">
        <v>36003</v>
      </c>
      <c r="B134" s="48">
        <v>24.252307891845703</v>
      </c>
      <c r="C134" s="31">
        <f t="shared" si="32"/>
        <v>0</v>
      </c>
      <c r="D134" s="32">
        <f t="shared" si="31"/>
        <v>8.777830215325591E-3</v>
      </c>
      <c r="E134" s="53">
        <f t="shared" si="27"/>
        <v>0.14316207834093514</v>
      </c>
      <c r="F134" s="30">
        <v>24.252304077148438</v>
      </c>
      <c r="G134" s="31">
        <f t="shared" si="33"/>
        <v>0</v>
      </c>
      <c r="H134" s="32">
        <f t="shared" si="23"/>
        <v>1.0924526175844664E-2</v>
      </c>
      <c r="I134" s="33">
        <f t="shared" si="24"/>
        <v>0.17817362991292018</v>
      </c>
      <c r="J134" s="30">
        <v>24.25230598449707</v>
      </c>
      <c r="K134" s="31">
        <f t="shared" si="20"/>
        <v>0</v>
      </c>
      <c r="L134" s="32">
        <f t="shared" si="21"/>
        <v>9.0256173632511632E-3</v>
      </c>
      <c r="M134" s="33">
        <f t="shared" si="22"/>
        <v>0.14720336442337298</v>
      </c>
      <c r="N134" s="30">
        <v>49.002300262451172</v>
      </c>
      <c r="O134" s="31">
        <f t="shared" si="28"/>
        <v>0</v>
      </c>
      <c r="P134" s="32">
        <f t="shared" si="29"/>
        <v>4.3265497488442002E-2</v>
      </c>
      <c r="Q134" s="33">
        <f t="shared" si="30"/>
        <v>0.70563890949787722</v>
      </c>
    </row>
    <row r="135" spans="1:17" x14ac:dyDescent="0.2">
      <c r="A135" s="13">
        <v>36004</v>
      </c>
      <c r="B135" s="48">
        <v>24.252307891845703</v>
      </c>
      <c r="C135" s="31">
        <f t="shared" si="32"/>
        <v>0</v>
      </c>
      <c r="D135" s="32">
        <f t="shared" si="31"/>
        <v>8.777830215325591E-3</v>
      </c>
      <c r="E135" s="53">
        <f t="shared" si="27"/>
        <v>0.14316207834093514</v>
      </c>
      <c r="F135" s="30">
        <v>24.252304077148438</v>
      </c>
      <c r="G135" s="31">
        <f t="shared" si="33"/>
        <v>0</v>
      </c>
      <c r="H135" s="32">
        <f t="shared" si="23"/>
        <v>1.0924526175844664E-2</v>
      </c>
      <c r="I135" s="33">
        <f t="shared" si="24"/>
        <v>0.17817362991292018</v>
      </c>
      <c r="J135" s="30">
        <v>24.25230598449707</v>
      </c>
      <c r="K135" s="31">
        <f t="shared" si="20"/>
        <v>0</v>
      </c>
      <c r="L135" s="32">
        <f t="shared" si="21"/>
        <v>9.0256173632511632E-3</v>
      </c>
      <c r="M135" s="33">
        <f t="shared" si="22"/>
        <v>0.14720336442337298</v>
      </c>
      <c r="N135" s="30">
        <v>49.002300262451172</v>
      </c>
      <c r="O135" s="31">
        <f t="shared" si="28"/>
        <v>0</v>
      </c>
      <c r="P135" s="32">
        <f t="shared" si="29"/>
        <v>4.3265497488442002E-2</v>
      </c>
      <c r="Q135" s="33">
        <f t="shared" si="30"/>
        <v>0.70563890949787722</v>
      </c>
    </row>
    <row r="136" spans="1:17" x14ac:dyDescent="0.2">
      <c r="A136" s="13">
        <v>36005</v>
      </c>
      <c r="B136" s="48">
        <v>24.252307891845703</v>
      </c>
      <c r="C136" s="31">
        <f t="shared" si="32"/>
        <v>0</v>
      </c>
      <c r="D136" s="32">
        <f t="shared" si="31"/>
        <v>8.777830215325591E-3</v>
      </c>
      <c r="E136" s="53">
        <f t="shared" si="27"/>
        <v>0.14316207834093514</v>
      </c>
      <c r="F136" s="30">
        <v>24.252304077148438</v>
      </c>
      <c r="G136" s="31">
        <f t="shared" si="33"/>
        <v>0</v>
      </c>
      <c r="H136" s="32">
        <f t="shared" si="23"/>
        <v>1.0924526175844664E-2</v>
      </c>
      <c r="I136" s="33">
        <f t="shared" si="24"/>
        <v>0.17817362991292018</v>
      </c>
      <c r="J136" s="30">
        <v>24.25230598449707</v>
      </c>
      <c r="K136" s="31">
        <f t="shared" si="20"/>
        <v>0</v>
      </c>
      <c r="L136" s="32">
        <f t="shared" si="21"/>
        <v>9.0256173632511632E-3</v>
      </c>
      <c r="M136" s="33">
        <f t="shared" si="22"/>
        <v>0.14720336442337298</v>
      </c>
      <c r="N136" s="30">
        <v>49.002300262451172</v>
      </c>
      <c r="O136" s="31">
        <f t="shared" si="28"/>
        <v>0</v>
      </c>
      <c r="P136" s="32">
        <f t="shared" si="29"/>
        <v>4.3265497488442002E-2</v>
      </c>
      <c r="Q136" s="33">
        <f t="shared" si="30"/>
        <v>0.70563890949787722</v>
      </c>
    </row>
    <row r="137" spans="1:17" x14ac:dyDescent="0.2">
      <c r="A137" s="13">
        <v>36006</v>
      </c>
      <c r="B137" s="48">
        <v>24.252307891845703</v>
      </c>
      <c r="C137" s="31">
        <f t="shared" si="32"/>
        <v>0</v>
      </c>
      <c r="D137" s="32">
        <f t="shared" si="31"/>
        <v>8.777830215325591E-3</v>
      </c>
      <c r="E137" s="53">
        <f t="shared" si="27"/>
        <v>0.14316207834093514</v>
      </c>
      <c r="F137" s="30">
        <v>24.252304077148438</v>
      </c>
      <c r="G137" s="31">
        <f t="shared" si="33"/>
        <v>0</v>
      </c>
      <c r="H137" s="32">
        <f t="shared" si="23"/>
        <v>1.069284318927079E-2</v>
      </c>
      <c r="I137" s="33">
        <f t="shared" si="24"/>
        <v>0.17439499475360248</v>
      </c>
      <c r="J137" s="30">
        <v>24.25230598449707</v>
      </c>
      <c r="K137" s="31">
        <f t="shared" si="20"/>
        <v>0</v>
      </c>
      <c r="L137" s="32">
        <f t="shared" si="21"/>
        <v>8.7778308952525565E-3</v>
      </c>
      <c r="M137" s="33">
        <f t="shared" si="22"/>
        <v>0.14316208943020836</v>
      </c>
      <c r="N137" s="30">
        <v>48.002300262451172</v>
      </c>
      <c r="O137" s="31">
        <f t="shared" si="28"/>
        <v>-2.0618309246380341E-2</v>
      </c>
      <c r="P137" s="32">
        <f t="shared" si="29"/>
        <v>4.3672427781687638E-2</v>
      </c>
      <c r="Q137" s="33">
        <f t="shared" si="30"/>
        <v>0.71227574173225083</v>
      </c>
    </row>
    <row r="138" spans="1:17" x14ac:dyDescent="0.2">
      <c r="A138" s="13">
        <v>36007</v>
      </c>
      <c r="B138" s="48">
        <v>24.252307891845703</v>
      </c>
      <c r="C138" s="31">
        <f t="shared" si="32"/>
        <v>0</v>
      </c>
      <c r="D138" s="32">
        <f t="shared" si="31"/>
        <v>8.777830215325591E-3</v>
      </c>
      <c r="E138" s="53">
        <f t="shared" si="27"/>
        <v>0.14316207834093514</v>
      </c>
      <c r="F138" s="30">
        <v>24.252304077148438</v>
      </c>
      <c r="G138" s="31">
        <f t="shared" si="33"/>
        <v>0</v>
      </c>
      <c r="H138" s="32">
        <f t="shared" si="23"/>
        <v>1.069284318927079E-2</v>
      </c>
      <c r="I138" s="33">
        <f t="shared" si="24"/>
        <v>0.17439499475360248</v>
      </c>
      <c r="J138" s="30">
        <v>24.25230598449707</v>
      </c>
      <c r="K138" s="31">
        <f t="shared" si="20"/>
        <v>0</v>
      </c>
      <c r="L138" s="32">
        <f t="shared" si="21"/>
        <v>8.7778308952525565E-3</v>
      </c>
      <c r="M138" s="33">
        <f t="shared" si="22"/>
        <v>0.14316208943020836</v>
      </c>
      <c r="N138" s="30">
        <v>46.002300262451172</v>
      </c>
      <c r="O138" s="31">
        <f t="shared" si="28"/>
        <v>-4.2557530949749893E-2</v>
      </c>
      <c r="P138" s="32">
        <f t="shared" si="29"/>
        <v>4.4950920780752211E-2</v>
      </c>
      <c r="Q138" s="33">
        <f t="shared" si="30"/>
        <v>0.73312733152158815</v>
      </c>
    </row>
    <row r="139" spans="1:17" x14ac:dyDescent="0.2">
      <c r="A139" s="13">
        <v>36010</v>
      </c>
      <c r="B139" s="48">
        <v>24.252307891845703</v>
      </c>
      <c r="C139" s="31">
        <f t="shared" si="32"/>
        <v>0</v>
      </c>
      <c r="D139" s="32">
        <f t="shared" si="31"/>
        <v>8.777830215325591E-3</v>
      </c>
      <c r="E139" s="53">
        <f t="shared" si="27"/>
        <v>0.14316207834093514</v>
      </c>
      <c r="F139" s="30">
        <v>24.252304077148438</v>
      </c>
      <c r="G139" s="31">
        <f t="shared" si="33"/>
        <v>0</v>
      </c>
      <c r="H139" s="32">
        <f t="shared" si="23"/>
        <v>1.069284318927079E-2</v>
      </c>
      <c r="I139" s="33">
        <f t="shared" si="24"/>
        <v>0.17439499475360248</v>
      </c>
      <c r="J139" s="30">
        <v>24.25230598449707</v>
      </c>
      <c r="K139" s="31">
        <f t="shared" si="20"/>
        <v>0</v>
      </c>
      <c r="L139" s="32">
        <f t="shared" si="21"/>
        <v>8.7778308952525565E-3</v>
      </c>
      <c r="M139" s="33">
        <f t="shared" si="22"/>
        <v>0.14316208943020836</v>
      </c>
      <c r="N139" s="30">
        <v>46.002300262451172</v>
      </c>
      <c r="O139" s="31">
        <f t="shared" si="28"/>
        <v>0</v>
      </c>
      <c r="P139" s="32">
        <f t="shared" si="29"/>
        <v>4.244009863600063E-2</v>
      </c>
      <c r="Q139" s="33">
        <f t="shared" si="30"/>
        <v>0.69217706160642234</v>
      </c>
    </row>
    <row r="140" spans="1:17" x14ac:dyDescent="0.2">
      <c r="A140" s="13">
        <v>36011</v>
      </c>
      <c r="B140" s="48">
        <v>24.252307891845703</v>
      </c>
      <c r="C140" s="31">
        <f t="shared" si="32"/>
        <v>0</v>
      </c>
      <c r="D140" s="32">
        <f t="shared" si="31"/>
        <v>8.4877516551915694E-3</v>
      </c>
      <c r="E140" s="53">
        <f t="shared" si="27"/>
        <v>0.13843104019913713</v>
      </c>
      <c r="F140" s="30">
        <v>24.252304077148438</v>
      </c>
      <c r="G140" s="31">
        <f t="shared" si="33"/>
        <v>0</v>
      </c>
      <c r="H140" s="32">
        <f t="shared" si="23"/>
        <v>1.0426548702690473E-2</v>
      </c>
      <c r="I140" s="33">
        <f t="shared" si="24"/>
        <v>0.17005186311236731</v>
      </c>
      <c r="J140" s="30">
        <v>24.25230598449707</v>
      </c>
      <c r="K140" s="31">
        <f t="shared" ref="K140:K203" si="34">IF(ISERROR(LN(J140/J139)),"",LN(J140/J139))</f>
        <v>0</v>
      </c>
      <c r="L140" s="32">
        <f t="shared" ref="L140:L203" si="35">+IF(ISERROR(STDEV(K120:K140)),"",STDEV(K120:K140))</f>
        <v>8.4877523121862052E-3</v>
      </c>
      <c r="M140" s="33">
        <f t="shared" ref="M140:M203" si="36">IF(L140="","",(L140*(SQRT(266))))</f>
        <v>0.13843105091439536</v>
      </c>
      <c r="N140" s="30">
        <v>46.002300262451172</v>
      </c>
      <c r="O140" s="31">
        <f t="shared" si="28"/>
        <v>0</v>
      </c>
      <c r="P140" s="32">
        <f t="shared" si="29"/>
        <v>4.216824460828876E-2</v>
      </c>
      <c r="Q140" s="33">
        <f t="shared" si="30"/>
        <v>0.68774325659335267</v>
      </c>
    </row>
    <row r="141" spans="1:17" x14ac:dyDescent="0.2">
      <c r="A141" s="13">
        <v>36012</v>
      </c>
      <c r="B141" s="48">
        <v>24.252307891845703</v>
      </c>
      <c r="C141" s="31">
        <f t="shared" si="32"/>
        <v>0</v>
      </c>
      <c r="D141" s="32">
        <f t="shared" si="31"/>
        <v>8.4877516551915694E-3</v>
      </c>
      <c r="E141" s="53">
        <f t="shared" si="27"/>
        <v>0.13843104019913713</v>
      </c>
      <c r="F141" s="30">
        <v>24.252304077148438</v>
      </c>
      <c r="G141" s="31">
        <f t="shared" si="33"/>
        <v>0</v>
      </c>
      <c r="H141" s="32">
        <f t="shared" si="23"/>
        <v>1.0426548702690473E-2</v>
      </c>
      <c r="I141" s="33">
        <f t="shared" si="24"/>
        <v>0.17005186311236731</v>
      </c>
      <c r="J141" s="30">
        <v>24.25230598449707</v>
      </c>
      <c r="K141" s="31">
        <f t="shared" si="34"/>
        <v>0</v>
      </c>
      <c r="L141" s="32">
        <f t="shared" si="35"/>
        <v>8.4877523121862052E-3</v>
      </c>
      <c r="M141" s="33">
        <f t="shared" si="36"/>
        <v>0.13843105091439536</v>
      </c>
      <c r="N141" s="30">
        <v>44.002300262451172</v>
      </c>
      <c r="O141" s="31">
        <f t="shared" si="28"/>
        <v>-4.4449489700461621E-2</v>
      </c>
      <c r="P141" s="32">
        <f t="shared" si="29"/>
        <v>4.2935626002893211E-2</v>
      </c>
      <c r="Q141" s="33">
        <f t="shared" si="30"/>
        <v>0.70025886838314655</v>
      </c>
    </row>
    <row r="142" spans="1:17" x14ac:dyDescent="0.2">
      <c r="A142" s="13">
        <v>36013</v>
      </c>
      <c r="B142" s="48">
        <v>24.252307891845703</v>
      </c>
      <c r="C142" s="31">
        <f t="shared" si="32"/>
        <v>0</v>
      </c>
      <c r="D142" s="32">
        <f t="shared" si="31"/>
        <v>4.8429238236558873E-3</v>
      </c>
      <c r="E142" s="53">
        <f t="shared" si="27"/>
        <v>7.8985697243369193E-2</v>
      </c>
      <c r="F142" s="30">
        <v>24.502304077148438</v>
      </c>
      <c r="G142" s="31">
        <f t="shared" si="33"/>
        <v>1.0255530733413596E-2</v>
      </c>
      <c r="H142" s="32">
        <f t="shared" si="23"/>
        <v>5.4726280279204466E-3</v>
      </c>
      <c r="I142" s="33">
        <f t="shared" si="24"/>
        <v>8.9255862012009024E-2</v>
      </c>
      <c r="J142" s="30">
        <v>25.00230598449707</v>
      </c>
      <c r="K142" s="31">
        <f t="shared" si="34"/>
        <v>3.0456354987563529E-2</v>
      </c>
      <c r="L142" s="32">
        <f t="shared" si="35"/>
        <v>8.4877523121862052E-3</v>
      </c>
      <c r="M142" s="33">
        <f t="shared" si="36"/>
        <v>0.13843105091439536</v>
      </c>
      <c r="N142" s="30">
        <v>43.002300262451172</v>
      </c>
      <c r="O142" s="31">
        <f t="shared" si="28"/>
        <v>-2.2988302505457425E-2</v>
      </c>
      <c r="P142" s="32">
        <f t="shared" si="29"/>
        <v>3.8437020716539566E-2</v>
      </c>
      <c r="Q142" s="33">
        <f t="shared" si="30"/>
        <v>0.62688883653797978</v>
      </c>
    </row>
    <row r="143" spans="1:17" x14ac:dyDescent="0.2">
      <c r="A143" s="13">
        <v>36014</v>
      </c>
      <c r="B143" s="48">
        <v>24.252307891845703</v>
      </c>
      <c r="C143" s="31">
        <f t="shared" si="32"/>
        <v>0</v>
      </c>
      <c r="D143" s="32">
        <f t="shared" si="31"/>
        <v>4.8429238236558873E-3</v>
      </c>
      <c r="E143" s="53">
        <f t="shared" si="27"/>
        <v>7.8985697243369193E-2</v>
      </c>
      <c r="F143" s="30">
        <v>24.502304077148438</v>
      </c>
      <c r="G143" s="31">
        <f t="shared" si="33"/>
        <v>0</v>
      </c>
      <c r="H143" s="32">
        <f t="shared" si="23"/>
        <v>5.4726280279204466E-3</v>
      </c>
      <c r="I143" s="33">
        <f t="shared" si="24"/>
        <v>8.9255862012009024E-2</v>
      </c>
      <c r="J143" s="30">
        <v>25.00230598449707</v>
      </c>
      <c r="K143" s="31">
        <f t="shared" si="34"/>
        <v>0</v>
      </c>
      <c r="L143" s="32">
        <f t="shared" si="35"/>
        <v>8.4877523121862052E-3</v>
      </c>
      <c r="M143" s="33">
        <f t="shared" si="36"/>
        <v>0.13843105091439536</v>
      </c>
      <c r="N143" s="30">
        <v>43.002300262451172</v>
      </c>
      <c r="O143" s="31">
        <f t="shared" si="28"/>
        <v>0</v>
      </c>
      <c r="P143" s="32">
        <f t="shared" si="29"/>
        <v>3.8437020716539566E-2</v>
      </c>
      <c r="Q143" s="33">
        <f t="shared" si="30"/>
        <v>0.62688883653797978</v>
      </c>
    </row>
    <row r="144" spans="1:17" x14ac:dyDescent="0.2">
      <c r="A144" s="13">
        <v>36017</v>
      </c>
      <c r="B144" s="48">
        <v>24.252307891845703</v>
      </c>
      <c r="C144" s="31">
        <f t="shared" si="32"/>
        <v>0</v>
      </c>
      <c r="D144" s="32">
        <f t="shared" si="31"/>
        <v>4.8429238236558873E-3</v>
      </c>
      <c r="E144" s="53">
        <f t="shared" si="27"/>
        <v>7.8985697243369193E-2</v>
      </c>
      <c r="F144" s="30">
        <v>24.502304077148438</v>
      </c>
      <c r="G144" s="31">
        <f t="shared" si="33"/>
        <v>0</v>
      </c>
      <c r="H144" s="32">
        <f t="shared" si="23"/>
        <v>5.4726280279204466E-3</v>
      </c>
      <c r="I144" s="33">
        <f t="shared" si="24"/>
        <v>8.9255862012009024E-2</v>
      </c>
      <c r="J144" s="30">
        <v>25.00230598449707</v>
      </c>
      <c r="K144" s="31">
        <f t="shared" si="34"/>
        <v>0</v>
      </c>
      <c r="L144" s="32">
        <f t="shared" si="35"/>
        <v>8.4877523121862052E-3</v>
      </c>
      <c r="M144" s="33">
        <f t="shared" si="36"/>
        <v>0.13843105091439536</v>
      </c>
      <c r="N144" s="30">
        <v>43.002300262451172</v>
      </c>
      <c r="O144" s="31">
        <f t="shared" si="28"/>
        <v>0</v>
      </c>
      <c r="P144" s="32">
        <f t="shared" si="29"/>
        <v>3.071283463732585E-2</v>
      </c>
      <c r="Q144" s="33">
        <f t="shared" si="30"/>
        <v>0.50091117401020924</v>
      </c>
    </row>
    <row r="145" spans="1:17" x14ac:dyDescent="0.2">
      <c r="A145" s="13">
        <v>36018</v>
      </c>
      <c r="B145" s="48">
        <v>24.752307891845703</v>
      </c>
      <c r="C145" s="31">
        <f t="shared" si="32"/>
        <v>2.0406949169942217E-2</v>
      </c>
      <c r="D145" s="32">
        <f t="shared" si="31"/>
        <v>6.8003075309309921E-3</v>
      </c>
      <c r="E145" s="53">
        <f t="shared" si="27"/>
        <v>0.11090965940373713</v>
      </c>
      <c r="F145" s="30">
        <v>24.502304077148438</v>
      </c>
      <c r="G145" s="31">
        <f t="shared" si="33"/>
        <v>0</v>
      </c>
      <c r="H145" s="32">
        <f t="shared" si="23"/>
        <v>5.4726280279204466E-3</v>
      </c>
      <c r="I145" s="33">
        <f t="shared" si="24"/>
        <v>8.9255862012009024E-2</v>
      </c>
      <c r="J145" s="30">
        <v>25.50230598449707</v>
      </c>
      <c r="K145" s="31">
        <f t="shared" si="34"/>
        <v>1.9800818846062888E-2</v>
      </c>
      <c r="L145" s="32">
        <f t="shared" si="35"/>
        <v>9.5242876312741243E-3</v>
      </c>
      <c r="M145" s="33">
        <f t="shared" si="36"/>
        <v>0.15533643036629294</v>
      </c>
      <c r="N145" s="30">
        <v>43.002300262451172</v>
      </c>
      <c r="O145" s="31">
        <f t="shared" si="28"/>
        <v>0</v>
      </c>
      <c r="P145" s="32">
        <f t="shared" si="29"/>
        <v>3.071283463732585E-2</v>
      </c>
      <c r="Q145" s="33">
        <f t="shared" si="30"/>
        <v>0.50091117401020924</v>
      </c>
    </row>
    <row r="146" spans="1:17" x14ac:dyDescent="0.2">
      <c r="A146" s="13">
        <v>36019</v>
      </c>
      <c r="B146" s="48">
        <v>24.752307891845703</v>
      </c>
      <c r="C146" s="31">
        <f t="shared" si="32"/>
        <v>0</v>
      </c>
      <c r="D146" s="32">
        <f t="shared" si="31"/>
        <v>5.0828744131394326E-3</v>
      </c>
      <c r="E146" s="53">
        <f t="shared" si="27"/>
        <v>8.2899172925505374E-2</v>
      </c>
      <c r="F146" s="30">
        <v>24.502304077148438</v>
      </c>
      <c r="G146" s="31">
        <f t="shared" si="33"/>
        <v>0</v>
      </c>
      <c r="H146" s="32">
        <f t="shared" si="23"/>
        <v>3.2430835731444021E-3</v>
      </c>
      <c r="I146" s="33">
        <f t="shared" si="24"/>
        <v>5.2893092390199216E-2</v>
      </c>
      <c r="J146" s="30">
        <v>25.75230598449707</v>
      </c>
      <c r="K146" s="31">
        <f t="shared" si="34"/>
        <v>9.7552970557793078E-3</v>
      </c>
      <c r="L146" s="32">
        <f t="shared" si="35"/>
        <v>8.3729047906056422E-3</v>
      </c>
      <c r="M146" s="33">
        <f t="shared" si="36"/>
        <v>0.13655794452267314</v>
      </c>
      <c r="N146" s="30">
        <v>45.002300262451172</v>
      </c>
      <c r="O146" s="31">
        <f t="shared" si="28"/>
        <v>4.5459996668860171E-2</v>
      </c>
      <c r="P146" s="32">
        <f t="shared" si="29"/>
        <v>2.9805778048475968E-2</v>
      </c>
      <c r="Q146" s="33">
        <f t="shared" si="30"/>
        <v>0.48611752874171604</v>
      </c>
    </row>
    <row r="147" spans="1:17" x14ac:dyDescent="0.2">
      <c r="A147" s="13">
        <v>36020</v>
      </c>
      <c r="B147" s="48">
        <v>24.752307891845703</v>
      </c>
      <c r="C147" s="31">
        <f t="shared" si="32"/>
        <v>0</v>
      </c>
      <c r="D147" s="32">
        <f t="shared" si="31"/>
        <v>5.0828744131394326E-3</v>
      </c>
      <c r="E147" s="53">
        <f t="shared" si="27"/>
        <v>8.2899172925505374E-2</v>
      </c>
      <c r="F147" s="30">
        <v>24.502304077148438</v>
      </c>
      <c r="G147" s="31">
        <f t="shared" si="33"/>
        <v>0</v>
      </c>
      <c r="H147" s="32">
        <f t="shared" si="23"/>
        <v>3.2430835731444021E-3</v>
      </c>
      <c r="I147" s="33">
        <f t="shared" si="24"/>
        <v>5.2893092390199216E-2</v>
      </c>
      <c r="J147" s="30">
        <v>26.25230598449707</v>
      </c>
      <c r="K147" s="31">
        <f t="shared" si="34"/>
        <v>1.9229656311632752E-2</v>
      </c>
      <c r="L147" s="32">
        <f t="shared" si="35"/>
        <v>9.1190930568574129E-3</v>
      </c>
      <c r="M147" s="33">
        <f t="shared" si="36"/>
        <v>0.14872790684932088</v>
      </c>
      <c r="N147" s="30">
        <v>45.002300262451172</v>
      </c>
      <c r="O147" s="31">
        <f t="shared" si="28"/>
        <v>0</v>
      </c>
      <c r="P147" s="32">
        <f t="shared" si="29"/>
        <v>2.0559060385412341E-2</v>
      </c>
      <c r="Q147" s="33">
        <f t="shared" si="30"/>
        <v>0.33530812755681044</v>
      </c>
    </row>
    <row r="148" spans="1:17" x14ac:dyDescent="0.2">
      <c r="A148" s="13">
        <v>36021</v>
      </c>
      <c r="B148" s="48">
        <v>24.752307891845703</v>
      </c>
      <c r="C148" s="31">
        <f t="shared" si="32"/>
        <v>0</v>
      </c>
      <c r="D148" s="32">
        <f t="shared" si="31"/>
        <v>5.0828744131394326E-3</v>
      </c>
      <c r="E148" s="53">
        <f t="shared" si="27"/>
        <v>8.2899172925505374E-2</v>
      </c>
      <c r="F148" s="30">
        <v>24.502304077148438</v>
      </c>
      <c r="G148" s="31">
        <f t="shared" si="33"/>
        <v>0</v>
      </c>
      <c r="H148" s="32">
        <f t="shared" si="23"/>
        <v>3.2430835731444021E-3</v>
      </c>
      <c r="I148" s="33">
        <f t="shared" si="24"/>
        <v>5.2893092390199216E-2</v>
      </c>
      <c r="J148" s="30">
        <v>26.25230598449707</v>
      </c>
      <c r="K148" s="31">
        <f t="shared" si="34"/>
        <v>0</v>
      </c>
      <c r="L148" s="32">
        <f t="shared" si="35"/>
        <v>9.1190930568574129E-3</v>
      </c>
      <c r="M148" s="33">
        <f t="shared" si="36"/>
        <v>0.14872790684932088</v>
      </c>
      <c r="N148" s="30">
        <v>45.002300262451172</v>
      </c>
      <c r="O148" s="31">
        <f t="shared" si="28"/>
        <v>0</v>
      </c>
      <c r="P148" s="32">
        <f t="shared" si="29"/>
        <v>2.0559060385412341E-2</v>
      </c>
      <c r="Q148" s="33">
        <f t="shared" si="30"/>
        <v>0.33530812755681044</v>
      </c>
    </row>
    <row r="149" spans="1:17" x14ac:dyDescent="0.2">
      <c r="A149" s="13">
        <v>36024</v>
      </c>
      <c r="B149" s="48">
        <v>24.752307891845703</v>
      </c>
      <c r="C149" s="31">
        <f t="shared" si="32"/>
        <v>0</v>
      </c>
      <c r="D149" s="32">
        <f t="shared" si="31"/>
        <v>5.0828744131394326E-3</v>
      </c>
      <c r="E149" s="53">
        <f t="shared" si="27"/>
        <v>8.2899172925505374E-2</v>
      </c>
      <c r="F149" s="30">
        <v>24.502304077148438</v>
      </c>
      <c r="G149" s="31">
        <f t="shared" si="33"/>
        <v>0</v>
      </c>
      <c r="H149" s="32">
        <f t="shared" si="23"/>
        <v>3.2430835731444021E-3</v>
      </c>
      <c r="I149" s="33">
        <f t="shared" si="24"/>
        <v>5.2893092390199216E-2</v>
      </c>
      <c r="J149" s="30">
        <v>26.25230598449707</v>
      </c>
      <c r="K149" s="31">
        <f t="shared" si="34"/>
        <v>0</v>
      </c>
      <c r="L149" s="32">
        <f t="shared" si="35"/>
        <v>9.1190930568574129E-3</v>
      </c>
      <c r="M149" s="33">
        <f t="shared" si="36"/>
        <v>0.14872790684932088</v>
      </c>
      <c r="N149" s="30">
        <v>45.002300262451172</v>
      </c>
      <c r="O149" s="31">
        <f t="shared" si="28"/>
        <v>0</v>
      </c>
      <c r="P149" s="32">
        <f t="shared" si="29"/>
        <v>2.0559060385412341E-2</v>
      </c>
      <c r="Q149" s="33">
        <f t="shared" si="30"/>
        <v>0.33530812755681044</v>
      </c>
    </row>
    <row r="150" spans="1:17" x14ac:dyDescent="0.2">
      <c r="A150" s="13">
        <v>36025</v>
      </c>
      <c r="B150" s="48">
        <v>24.502307891845703</v>
      </c>
      <c r="C150" s="31">
        <f t="shared" si="32"/>
        <v>-1.0151420041399491E-2</v>
      </c>
      <c r="D150" s="32">
        <f t="shared" si="31"/>
        <v>5.5886974376321442E-3</v>
      </c>
      <c r="E150" s="53">
        <f t="shared" si="27"/>
        <v>9.1148896796063084E-2</v>
      </c>
      <c r="F150" s="30">
        <v>24.252304077148438</v>
      </c>
      <c r="G150" s="31">
        <f t="shared" si="33"/>
        <v>-1.0255530733413579E-2</v>
      </c>
      <c r="H150" s="32">
        <f t="shared" si="23"/>
        <v>3.9403004655456878E-3</v>
      </c>
      <c r="I150" s="33">
        <f t="shared" si="24"/>
        <v>6.4264355780131829E-2</v>
      </c>
      <c r="J150" s="30">
        <v>26.00230598449707</v>
      </c>
      <c r="K150" s="31">
        <f t="shared" si="34"/>
        <v>-9.5686064077378282E-3</v>
      </c>
      <c r="L150" s="32">
        <f t="shared" si="35"/>
        <v>9.5216140339129292E-3</v>
      </c>
      <c r="M150" s="33">
        <f t="shared" si="36"/>
        <v>0.1552928253129385</v>
      </c>
      <c r="N150" s="30">
        <v>42.502300262451172</v>
      </c>
      <c r="O150" s="31">
        <f t="shared" si="28"/>
        <v>-5.7155407119142229E-2</v>
      </c>
      <c r="P150" s="32">
        <f t="shared" si="29"/>
        <v>2.3799145952676345E-2</v>
      </c>
      <c r="Q150" s="33">
        <f t="shared" si="30"/>
        <v>0.38815232395082522</v>
      </c>
    </row>
    <row r="151" spans="1:17" x14ac:dyDescent="0.2">
      <c r="A151" s="13">
        <v>36026</v>
      </c>
      <c r="B151" s="48">
        <v>24.002307891845703</v>
      </c>
      <c r="C151" s="31">
        <f t="shared" si="32"/>
        <v>-2.061732489644371E-2</v>
      </c>
      <c r="D151" s="32">
        <f t="shared" si="31"/>
        <v>6.8536715848362137E-3</v>
      </c>
      <c r="E151" s="53">
        <f t="shared" si="27"/>
        <v>0.11178000078405123</v>
      </c>
      <c r="F151" s="30">
        <v>23.752304077148438</v>
      </c>
      <c r="G151" s="31">
        <f t="shared" si="33"/>
        <v>-2.0832086810864299E-2</v>
      </c>
      <c r="H151" s="32">
        <f t="shared" si="23"/>
        <v>5.5841836731533737E-3</v>
      </c>
      <c r="I151" s="33">
        <f t="shared" si="24"/>
        <v>9.1075279525271724E-2</v>
      </c>
      <c r="J151" s="30">
        <v>25.50230598449707</v>
      </c>
      <c r="K151" s="31">
        <f t="shared" si="34"/>
        <v>-1.941634695967415E-2</v>
      </c>
      <c r="L151" s="32">
        <f t="shared" si="35"/>
        <v>1.0326869904914184E-2</v>
      </c>
      <c r="M151" s="33">
        <f t="shared" si="36"/>
        <v>0.16842615111907036</v>
      </c>
      <c r="N151" s="30">
        <v>40.502300262451172</v>
      </c>
      <c r="O151" s="31">
        <f t="shared" si="28"/>
        <v>-4.8199429184750349E-2</v>
      </c>
      <c r="P151" s="32">
        <f t="shared" si="29"/>
        <v>2.5572027323361387E-2</v>
      </c>
      <c r="Q151" s="33">
        <f t="shared" si="30"/>
        <v>0.41706714406617212</v>
      </c>
    </row>
    <row r="152" spans="1:17" x14ac:dyDescent="0.2">
      <c r="A152" s="13">
        <v>36027</v>
      </c>
      <c r="B152" s="48">
        <v>24.002307891845703</v>
      </c>
      <c r="C152" s="31">
        <f t="shared" si="32"/>
        <v>0</v>
      </c>
      <c r="D152" s="32">
        <f t="shared" si="31"/>
        <v>6.8536715848362137E-3</v>
      </c>
      <c r="E152" s="53">
        <f t="shared" si="27"/>
        <v>0.11178000078405123</v>
      </c>
      <c r="F152" s="30">
        <v>23.752304077148438</v>
      </c>
      <c r="G152" s="31">
        <f t="shared" si="33"/>
        <v>0</v>
      </c>
      <c r="H152" s="32">
        <f t="shared" si="23"/>
        <v>5.5841836731533737E-3</v>
      </c>
      <c r="I152" s="33">
        <f t="shared" si="24"/>
        <v>9.1075279525271724E-2</v>
      </c>
      <c r="J152" s="30">
        <v>25.50230598449707</v>
      </c>
      <c r="K152" s="31">
        <f t="shared" si="34"/>
        <v>0</v>
      </c>
      <c r="L152" s="32">
        <f t="shared" si="35"/>
        <v>1.0326869904914184E-2</v>
      </c>
      <c r="M152" s="33">
        <f t="shared" si="36"/>
        <v>0.16842615111907036</v>
      </c>
      <c r="N152" s="30">
        <v>38.002300262451172</v>
      </c>
      <c r="O152" s="31">
        <f t="shared" si="28"/>
        <v>-6.3712077986636612E-2</v>
      </c>
      <c r="P152" s="32">
        <f t="shared" si="29"/>
        <v>2.5863792274183423E-2</v>
      </c>
      <c r="Q152" s="33">
        <f t="shared" si="30"/>
        <v>0.42182568640774032</v>
      </c>
    </row>
    <row r="153" spans="1:17" x14ac:dyDescent="0.2">
      <c r="A153" s="13">
        <v>36028</v>
      </c>
      <c r="B153" s="48">
        <v>24.002307891845703</v>
      </c>
      <c r="C153" s="31">
        <f t="shared" si="32"/>
        <v>0</v>
      </c>
      <c r="D153" s="32">
        <f t="shared" si="31"/>
        <v>6.8536715848362137E-3</v>
      </c>
      <c r="E153" s="53">
        <f t="shared" si="27"/>
        <v>0.11178000078405123</v>
      </c>
      <c r="F153" s="30">
        <v>23.752304077148438</v>
      </c>
      <c r="G153" s="31">
        <f t="shared" si="33"/>
        <v>0</v>
      </c>
      <c r="H153" s="32">
        <f t="shared" ref="H153:H216" si="37">+IF(ISERROR(STDEV(G133:G153)),"",STDEV(G133:G153))</f>
        <v>5.5841836731533737E-3</v>
      </c>
      <c r="I153" s="33">
        <f t="shared" ref="I153:I216" si="38">IF(H153="","",(H153*(SQRT(266))))</f>
        <v>9.1075279525271724E-2</v>
      </c>
      <c r="J153" s="30">
        <v>25.50230598449707</v>
      </c>
      <c r="K153" s="31">
        <f t="shared" si="34"/>
        <v>0</v>
      </c>
      <c r="L153" s="32">
        <f t="shared" si="35"/>
        <v>1.0326869904914184E-2</v>
      </c>
      <c r="M153" s="33">
        <f t="shared" si="36"/>
        <v>0.16842615111907036</v>
      </c>
      <c r="N153" s="30">
        <v>37.002300262451172</v>
      </c>
      <c r="O153" s="31">
        <f t="shared" si="28"/>
        <v>-2.6666611149490042E-2</v>
      </c>
      <c r="P153" s="32">
        <f t="shared" si="29"/>
        <v>2.5894326333584222E-2</v>
      </c>
      <c r="Q153" s="33">
        <f t="shared" si="30"/>
        <v>0.42232368184588082</v>
      </c>
    </row>
    <row r="154" spans="1:17" x14ac:dyDescent="0.2">
      <c r="A154" s="13">
        <v>36031</v>
      </c>
      <c r="B154" s="48">
        <v>24.002307891845703</v>
      </c>
      <c r="C154" s="31">
        <f t="shared" si="32"/>
        <v>0</v>
      </c>
      <c r="D154" s="32">
        <f t="shared" si="31"/>
        <v>6.8536715848362137E-3</v>
      </c>
      <c r="E154" s="53">
        <f t="shared" ref="E154:E217" si="39">IF(D154="","",(D154*(SQRT(266))))</f>
        <v>0.11178000078405123</v>
      </c>
      <c r="F154" s="30">
        <v>23.752304077148438</v>
      </c>
      <c r="G154" s="31">
        <f t="shared" si="33"/>
        <v>0</v>
      </c>
      <c r="H154" s="32">
        <f t="shared" si="37"/>
        <v>5.5841836731533737E-3</v>
      </c>
      <c r="I154" s="33">
        <f t="shared" si="38"/>
        <v>9.1075279525271724E-2</v>
      </c>
      <c r="J154" s="30">
        <v>25.50230598449707</v>
      </c>
      <c r="K154" s="31">
        <f t="shared" si="34"/>
        <v>0</v>
      </c>
      <c r="L154" s="32">
        <f t="shared" si="35"/>
        <v>1.0326869904914184E-2</v>
      </c>
      <c r="M154" s="33">
        <f t="shared" si="36"/>
        <v>0.16842615111907036</v>
      </c>
      <c r="N154" s="30">
        <v>37.002300262451172</v>
      </c>
      <c r="O154" s="31">
        <f t="shared" si="28"/>
        <v>0</v>
      </c>
      <c r="P154" s="32">
        <f t="shared" si="29"/>
        <v>2.5894326333584222E-2</v>
      </c>
      <c r="Q154" s="33">
        <f t="shared" si="30"/>
        <v>0.42232368184588082</v>
      </c>
    </row>
    <row r="155" spans="1:17" x14ac:dyDescent="0.2">
      <c r="A155" s="13">
        <v>36032</v>
      </c>
      <c r="B155" s="48">
        <v>24.002307891845703</v>
      </c>
      <c r="C155" s="31">
        <f t="shared" si="32"/>
        <v>0</v>
      </c>
      <c r="D155" s="32">
        <f t="shared" si="31"/>
        <v>6.8536715848362137E-3</v>
      </c>
      <c r="E155" s="53">
        <f t="shared" si="39"/>
        <v>0.11178000078405123</v>
      </c>
      <c r="F155" s="30">
        <v>23.752304077148438</v>
      </c>
      <c r="G155" s="31">
        <f t="shared" si="33"/>
        <v>0</v>
      </c>
      <c r="H155" s="32">
        <f t="shared" si="37"/>
        <v>5.5841836731533737E-3</v>
      </c>
      <c r="I155" s="33">
        <f t="shared" si="38"/>
        <v>9.1075279525271724E-2</v>
      </c>
      <c r="J155" s="30">
        <v>25.50230598449707</v>
      </c>
      <c r="K155" s="31">
        <f t="shared" si="34"/>
        <v>0</v>
      </c>
      <c r="L155" s="32">
        <f t="shared" si="35"/>
        <v>1.0326869904914184E-2</v>
      </c>
      <c r="M155" s="33">
        <f t="shared" si="36"/>
        <v>0.16842615111907036</v>
      </c>
      <c r="N155" s="30">
        <v>37.002300262451172</v>
      </c>
      <c r="O155" s="31">
        <f t="shared" si="28"/>
        <v>0</v>
      </c>
      <c r="P155" s="32">
        <f t="shared" si="29"/>
        <v>2.5894326333584222E-2</v>
      </c>
      <c r="Q155" s="33">
        <f t="shared" si="30"/>
        <v>0.42232368184588082</v>
      </c>
    </row>
    <row r="156" spans="1:17" x14ac:dyDescent="0.2">
      <c r="A156" s="13">
        <v>36033</v>
      </c>
      <c r="B156" s="48">
        <v>24.002307891845703</v>
      </c>
      <c r="C156" s="31">
        <f t="shared" si="32"/>
        <v>0</v>
      </c>
      <c r="D156" s="32">
        <f t="shared" si="31"/>
        <v>6.8536715848362137E-3</v>
      </c>
      <c r="E156" s="53">
        <f t="shared" si="39"/>
        <v>0.11178000078405123</v>
      </c>
      <c r="F156" s="30">
        <v>23.752304077148438</v>
      </c>
      <c r="G156" s="31">
        <f t="shared" si="33"/>
        <v>0</v>
      </c>
      <c r="H156" s="32">
        <f t="shared" si="37"/>
        <v>5.5841836731533737E-3</v>
      </c>
      <c r="I156" s="33">
        <f t="shared" si="38"/>
        <v>9.1075279525271724E-2</v>
      </c>
      <c r="J156" s="30">
        <v>25.50230598449707</v>
      </c>
      <c r="K156" s="31">
        <f t="shared" si="34"/>
        <v>0</v>
      </c>
      <c r="L156" s="32">
        <f t="shared" si="35"/>
        <v>1.0326869904914184E-2</v>
      </c>
      <c r="M156" s="33">
        <f t="shared" si="36"/>
        <v>0.16842615111907036</v>
      </c>
      <c r="N156" s="30">
        <v>39.002300262451172</v>
      </c>
      <c r="O156" s="31">
        <f t="shared" si="28"/>
        <v>5.2640545511588602E-2</v>
      </c>
      <c r="P156" s="32">
        <f t="shared" si="29"/>
        <v>2.9544535577720278E-2</v>
      </c>
      <c r="Q156" s="33">
        <f t="shared" si="30"/>
        <v>0.48185679298505862</v>
      </c>
    </row>
    <row r="157" spans="1:17" x14ac:dyDescent="0.2">
      <c r="A157" s="13">
        <v>36034</v>
      </c>
      <c r="B157" s="48">
        <v>24.002307891845703</v>
      </c>
      <c r="C157" s="31">
        <f t="shared" si="32"/>
        <v>0</v>
      </c>
      <c r="D157" s="32">
        <f t="shared" si="31"/>
        <v>6.8536715848362137E-3</v>
      </c>
      <c r="E157" s="53">
        <f t="shared" si="39"/>
        <v>0.11178000078405123</v>
      </c>
      <c r="F157" s="30">
        <v>23.752304077148438</v>
      </c>
      <c r="G157" s="31">
        <f t="shared" si="33"/>
        <v>0</v>
      </c>
      <c r="H157" s="32">
        <f t="shared" si="37"/>
        <v>5.5841836731533737E-3</v>
      </c>
      <c r="I157" s="33">
        <f t="shared" si="38"/>
        <v>9.1075279525271724E-2</v>
      </c>
      <c r="J157" s="30">
        <v>25.50230598449707</v>
      </c>
      <c r="K157" s="31">
        <f t="shared" si="34"/>
        <v>0</v>
      </c>
      <c r="L157" s="32">
        <f t="shared" si="35"/>
        <v>1.0326869904914184E-2</v>
      </c>
      <c r="M157" s="33">
        <f t="shared" si="36"/>
        <v>0.16842615111907036</v>
      </c>
      <c r="N157" s="30">
        <v>41.002300262451172</v>
      </c>
      <c r="O157" s="31">
        <f t="shared" si="28"/>
        <v>5.0007543613941073E-2</v>
      </c>
      <c r="P157" s="32">
        <f t="shared" si="29"/>
        <v>3.234680444186859E-2</v>
      </c>
      <c r="Q157" s="33">
        <f t="shared" si="30"/>
        <v>0.52756041504431528</v>
      </c>
    </row>
    <row r="158" spans="1:17" x14ac:dyDescent="0.2">
      <c r="A158" s="13">
        <v>36035</v>
      </c>
      <c r="B158" s="48">
        <v>24.252307891845703</v>
      </c>
      <c r="C158" s="31">
        <f t="shared" si="32"/>
        <v>1.0361795767900889E-2</v>
      </c>
      <c r="D158" s="32">
        <f t="shared" si="31"/>
        <v>7.2523644444509924E-3</v>
      </c>
      <c r="E158" s="53">
        <f t="shared" si="39"/>
        <v>0.1182824845416532</v>
      </c>
      <c r="F158" s="30">
        <v>24.252304077148438</v>
      </c>
      <c r="G158" s="31">
        <f t="shared" si="33"/>
        <v>2.0832086810864337E-2</v>
      </c>
      <c r="H158" s="32">
        <f t="shared" si="37"/>
        <v>7.3426953601479191E-3</v>
      </c>
      <c r="I158" s="33">
        <f t="shared" si="38"/>
        <v>0.11975573719206711</v>
      </c>
      <c r="J158" s="30">
        <v>26.00230598449707</v>
      </c>
      <c r="K158" s="31">
        <f t="shared" si="34"/>
        <v>1.9416346959674247E-2</v>
      </c>
      <c r="L158" s="32">
        <f t="shared" si="35"/>
        <v>1.0952152516232735E-2</v>
      </c>
      <c r="M158" s="33">
        <f t="shared" si="36"/>
        <v>0.17862420188912509</v>
      </c>
      <c r="N158" s="30">
        <v>41.502300262451172</v>
      </c>
      <c r="O158" s="31">
        <f t="shared" si="28"/>
        <v>1.2120684618685698E-2</v>
      </c>
      <c r="P158" s="32">
        <f t="shared" si="29"/>
        <v>3.2521393506496625E-2</v>
      </c>
      <c r="Q158" s="33">
        <f t="shared" si="30"/>
        <v>0.53040787651652632</v>
      </c>
    </row>
    <row r="159" spans="1:17" x14ac:dyDescent="0.2">
      <c r="A159" s="13">
        <v>36038</v>
      </c>
      <c r="B159" s="48">
        <v>24.75</v>
      </c>
      <c r="C159" s="31">
        <f t="shared" si="32"/>
        <v>2.0313705361899182E-2</v>
      </c>
      <c r="D159" s="32">
        <f t="shared" si="31"/>
        <v>8.4998017239281409E-3</v>
      </c>
      <c r="E159" s="53">
        <f t="shared" si="39"/>
        <v>0.13862757087268179</v>
      </c>
      <c r="F159" s="30">
        <v>25</v>
      </c>
      <c r="G159" s="31">
        <f t="shared" si="33"/>
        <v>3.0364198507547079E-2</v>
      </c>
      <c r="H159" s="32">
        <f t="shared" si="37"/>
        <v>9.8903590122050473E-3</v>
      </c>
      <c r="I159" s="33">
        <f t="shared" si="38"/>
        <v>0.16130687390753468</v>
      </c>
      <c r="J159" s="30">
        <v>25</v>
      </c>
      <c r="K159" s="31">
        <f t="shared" si="34"/>
        <v>-3.9309400931829781E-2</v>
      </c>
      <c r="L159" s="32">
        <f t="shared" si="35"/>
        <v>1.4372682384523489E-2</v>
      </c>
      <c r="M159" s="33">
        <f t="shared" si="36"/>
        <v>0.23441135577104666</v>
      </c>
      <c r="N159" s="30">
        <v>43</v>
      </c>
      <c r="O159" s="31">
        <f t="shared" si="28"/>
        <v>3.5451261982113708E-2</v>
      </c>
      <c r="P159" s="32">
        <f t="shared" si="29"/>
        <v>3.2702957976286993E-2</v>
      </c>
      <c r="Q159" s="33">
        <f t="shared" si="30"/>
        <v>0.53336910340408628</v>
      </c>
    </row>
    <row r="160" spans="1:17" x14ac:dyDescent="0.2">
      <c r="A160" s="13">
        <v>36039</v>
      </c>
      <c r="B160" s="48">
        <v>24.75</v>
      </c>
      <c r="C160" s="31">
        <f t="shared" si="32"/>
        <v>0</v>
      </c>
      <c r="D160" s="32">
        <f t="shared" si="31"/>
        <v>8.4998017239281409E-3</v>
      </c>
      <c r="E160" s="53">
        <f t="shared" si="39"/>
        <v>0.13862757087268179</v>
      </c>
      <c r="F160" s="30">
        <v>25</v>
      </c>
      <c r="G160" s="31">
        <f t="shared" si="33"/>
        <v>0</v>
      </c>
      <c r="H160" s="32">
        <f t="shared" si="37"/>
        <v>9.8903590122050473E-3</v>
      </c>
      <c r="I160" s="33">
        <f t="shared" si="38"/>
        <v>0.16130687390753468</v>
      </c>
      <c r="J160" s="30">
        <v>25</v>
      </c>
      <c r="K160" s="31">
        <f t="shared" si="34"/>
        <v>0</v>
      </c>
      <c r="L160" s="32">
        <f t="shared" si="35"/>
        <v>1.4372682384523489E-2</v>
      </c>
      <c r="M160" s="33">
        <f t="shared" si="36"/>
        <v>0.23441135577104666</v>
      </c>
      <c r="N160" s="30">
        <v>44.5</v>
      </c>
      <c r="O160" s="31">
        <f t="shared" ref="O160:O223" si="40">IF(ISERROR(LN(N160/N159)),"",LN(N160/N159))</f>
        <v>3.4289073478632165E-2</v>
      </c>
      <c r="P160" s="32">
        <f t="shared" ref="P160:P223" si="41">+IF(ISERROR(STDEV(O140:O160)),"",STDEV(O140:O160))</f>
        <v>3.3711884715370261E-2</v>
      </c>
      <c r="Q160" s="33">
        <f t="shared" ref="Q160:Q223" si="42">IF(P160="","",(P160*(SQRT(266))))</f>
        <v>0.54982420054286663</v>
      </c>
    </row>
    <row r="161" spans="1:17" x14ac:dyDescent="0.2">
      <c r="A161" s="13">
        <v>36040</v>
      </c>
      <c r="B161" s="48">
        <v>25</v>
      </c>
      <c r="C161" s="31">
        <f t="shared" si="32"/>
        <v>1.0050335853501506E-2</v>
      </c>
      <c r="D161" s="32">
        <f t="shared" ref="D161:D224" si="43">+IF(ISERROR(STDEV(C141:C161)),"",STDEV(C141:C161))</f>
        <v>8.7226375186159246E-3</v>
      </c>
      <c r="E161" s="53">
        <f t="shared" si="39"/>
        <v>0.14226191269904323</v>
      </c>
      <c r="F161" s="30">
        <v>24.75</v>
      </c>
      <c r="G161" s="31">
        <f t="shared" si="33"/>
        <v>-1.0050335853501451E-2</v>
      </c>
      <c r="H161" s="32">
        <f t="shared" si="37"/>
        <v>1.0202076164186053E-2</v>
      </c>
      <c r="I161" s="33">
        <f t="shared" si="38"/>
        <v>0.16639082680220371</v>
      </c>
      <c r="J161" s="30">
        <v>26.25</v>
      </c>
      <c r="K161" s="31">
        <f t="shared" si="34"/>
        <v>4.8790164169432049E-2</v>
      </c>
      <c r="L161" s="32">
        <f t="shared" si="35"/>
        <v>1.768828918191518E-2</v>
      </c>
      <c r="M161" s="33">
        <f t="shared" si="36"/>
        <v>0.28848726615345316</v>
      </c>
      <c r="N161" s="30">
        <v>45.5</v>
      </c>
      <c r="O161" s="31">
        <f t="shared" si="40"/>
        <v>2.2223136784710256E-2</v>
      </c>
      <c r="P161" s="32">
        <f t="shared" si="41"/>
        <v>3.4110442564061795E-2</v>
      </c>
      <c r="Q161" s="33">
        <f t="shared" si="42"/>
        <v>0.55632448233894771</v>
      </c>
    </row>
    <row r="162" spans="1:17" x14ac:dyDescent="0.2">
      <c r="A162" s="13">
        <v>36041</v>
      </c>
      <c r="B162" s="48">
        <v>25.1</v>
      </c>
      <c r="C162" s="31">
        <f t="shared" ref="C162:C225" si="44">IF(ISERROR(LN(B162/B161)),"",LN(B162/B161))</f>
        <v>3.9920212695374567E-3</v>
      </c>
      <c r="D162" s="32">
        <f t="shared" si="43"/>
        <v>8.7330444014859579E-3</v>
      </c>
      <c r="E162" s="53">
        <f t="shared" si="39"/>
        <v>0.14243164382213142</v>
      </c>
      <c r="F162" s="30">
        <v>24.75</v>
      </c>
      <c r="G162" s="31">
        <f t="shared" si="33"/>
        <v>0</v>
      </c>
      <c r="H162" s="32">
        <f t="shared" si="37"/>
        <v>1.0202076164186053E-2</v>
      </c>
      <c r="I162" s="33">
        <f t="shared" si="38"/>
        <v>0.16639082680220371</v>
      </c>
      <c r="J162" s="30">
        <v>26.25</v>
      </c>
      <c r="K162" s="31">
        <f t="shared" si="34"/>
        <v>0</v>
      </c>
      <c r="L162" s="32">
        <f t="shared" si="35"/>
        <v>1.768828918191518E-2</v>
      </c>
      <c r="M162" s="33">
        <f t="shared" si="36"/>
        <v>0.28848726615345316</v>
      </c>
      <c r="N162" s="30">
        <v>46.5</v>
      </c>
      <c r="O162" s="31">
        <f t="shared" si="40"/>
        <v>2.173998663640582E-2</v>
      </c>
      <c r="P162" s="32">
        <f t="shared" si="41"/>
        <v>3.2884573813130286E-2</v>
      </c>
      <c r="Q162" s="33">
        <f t="shared" si="42"/>
        <v>0.53633116806292636</v>
      </c>
    </row>
    <row r="163" spans="1:17" x14ac:dyDescent="0.2">
      <c r="A163" s="13">
        <v>36042</v>
      </c>
      <c r="B163" s="48">
        <v>25.300000381469726</v>
      </c>
      <c r="C163" s="31">
        <f t="shared" si="44"/>
        <v>7.9365646735910424E-3</v>
      </c>
      <c r="D163" s="32">
        <f t="shared" si="43"/>
        <v>8.829899159535172E-3</v>
      </c>
      <c r="E163" s="53">
        <f t="shared" si="39"/>
        <v>0.14401129712134025</v>
      </c>
      <c r="F163" s="30">
        <v>25</v>
      </c>
      <c r="G163" s="31">
        <f t="shared" si="33"/>
        <v>1.0050335853501506E-2</v>
      </c>
      <c r="H163" s="32">
        <f t="shared" si="37"/>
        <v>1.0192829531966183E-2</v>
      </c>
      <c r="I163" s="33">
        <f t="shared" si="38"/>
        <v>0.16624001879455513</v>
      </c>
      <c r="J163" s="30">
        <v>26.75</v>
      </c>
      <c r="K163" s="31">
        <f t="shared" si="34"/>
        <v>1.8868484304382736E-2</v>
      </c>
      <c r="L163" s="32">
        <f t="shared" si="35"/>
        <v>1.6980728192767677E-2</v>
      </c>
      <c r="M163" s="33">
        <f t="shared" si="36"/>
        <v>0.27694729565112247</v>
      </c>
      <c r="N163" s="30">
        <v>46.5</v>
      </c>
      <c r="O163" s="31">
        <f t="shared" si="40"/>
        <v>0</v>
      </c>
      <c r="P163" s="32">
        <f t="shared" si="41"/>
        <v>3.2367731943313341E-2</v>
      </c>
      <c r="Q163" s="33">
        <f t="shared" si="42"/>
        <v>0.52790173226369852</v>
      </c>
    </row>
    <row r="164" spans="1:17" x14ac:dyDescent="0.2">
      <c r="A164" s="13">
        <v>36046</v>
      </c>
      <c r="B164" s="48">
        <v>25.000001144409179</v>
      </c>
      <c r="C164" s="31">
        <f t="shared" si="44"/>
        <v>-1.1928540166762315E-2</v>
      </c>
      <c r="D164" s="32">
        <f t="shared" si="43"/>
        <v>9.3351575680089803E-3</v>
      </c>
      <c r="E164" s="53">
        <f t="shared" si="39"/>
        <v>0.15225181238330701</v>
      </c>
      <c r="F164" s="30">
        <v>24.75</v>
      </c>
      <c r="G164" s="31">
        <f t="shared" si="33"/>
        <v>-1.0050335853501451E-2</v>
      </c>
      <c r="H164" s="32">
        <f t="shared" si="37"/>
        <v>1.0472158981613583E-2</v>
      </c>
      <c r="I164" s="33">
        <f t="shared" si="38"/>
        <v>0.17079574424975155</v>
      </c>
      <c r="J164" s="30">
        <v>26.25</v>
      </c>
      <c r="K164" s="31">
        <f t="shared" si="34"/>
        <v>-1.8868484304382805E-2</v>
      </c>
      <c r="L164" s="32">
        <f t="shared" si="35"/>
        <v>1.7645659131666117E-2</v>
      </c>
      <c r="M164" s="33">
        <f t="shared" si="36"/>
        <v>0.28779199107479203</v>
      </c>
      <c r="N164" s="30">
        <v>43.5</v>
      </c>
      <c r="O164" s="31">
        <f t="shared" si="40"/>
        <v>-6.6691374498672282E-2</v>
      </c>
      <c r="P164" s="32">
        <f t="shared" si="41"/>
        <v>3.5837150736531174E-2</v>
      </c>
      <c r="Q164" s="33">
        <f t="shared" si="42"/>
        <v>0.58448624038108876</v>
      </c>
    </row>
    <row r="165" spans="1:17" x14ac:dyDescent="0.2">
      <c r="A165" s="13">
        <v>36047</v>
      </c>
      <c r="B165" s="48">
        <v>25.000001907348633</v>
      </c>
      <c r="C165" s="31">
        <f t="shared" si="44"/>
        <v>3.0517576222266084E-8</v>
      </c>
      <c r="D165" s="32">
        <f t="shared" si="43"/>
        <v>9.3351573316702158E-3</v>
      </c>
      <c r="E165" s="53">
        <f t="shared" si="39"/>
        <v>0.1522518085287384</v>
      </c>
      <c r="F165" s="30">
        <v>24.75</v>
      </c>
      <c r="G165" s="31">
        <f t="shared" si="33"/>
        <v>0</v>
      </c>
      <c r="H165" s="32">
        <f t="shared" si="37"/>
        <v>1.0472158981613583E-2</v>
      </c>
      <c r="I165" s="33">
        <f t="shared" si="38"/>
        <v>0.17079574424975155</v>
      </c>
      <c r="J165" s="30">
        <v>26.25</v>
      </c>
      <c r="K165" s="31">
        <f t="shared" si="34"/>
        <v>0</v>
      </c>
      <c r="L165" s="32">
        <f t="shared" si="35"/>
        <v>1.7645659131666117E-2</v>
      </c>
      <c r="M165" s="33">
        <f t="shared" si="36"/>
        <v>0.28779199107479203</v>
      </c>
      <c r="N165" s="30">
        <v>43.5</v>
      </c>
      <c r="O165" s="31">
        <f t="shared" si="40"/>
        <v>0</v>
      </c>
      <c r="P165" s="32">
        <f t="shared" si="41"/>
        <v>3.5837150736531174E-2</v>
      </c>
      <c r="Q165" s="33">
        <f t="shared" si="42"/>
        <v>0.58448624038108876</v>
      </c>
    </row>
    <row r="166" spans="1:17" x14ac:dyDescent="0.2">
      <c r="A166" s="13">
        <v>36048</v>
      </c>
      <c r="B166" s="48">
        <v>24.850001907348634</v>
      </c>
      <c r="C166" s="31">
        <f t="shared" si="44"/>
        <v>-6.018071865036145E-3</v>
      </c>
      <c r="D166" s="32">
        <f t="shared" si="43"/>
        <v>8.3840377344253821E-3</v>
      </c>
      <c r="E166" s="53">
        <f t="shared" si="39"/>
        <v>0.13673951734148937</v>
      </c>
      <c r="F166" s="30">
        <v>24.75</v>
      </c>
      <c r="G166" s="31">
        <f t="shared" si="33"/>
        <v>0</v>
      </c>
      <c r="H166" s="32">
        <f t="shared" si="37"/>
        <v>1.0472158981613583E-2</v>
      </c>
      <c r="I166" s="33">
        <f t="shared" si="38"/>
        <v>0.17079574424975155</v>
      </c>
      <c r="J166" s="30">
        <v>26.25</v>
      </c>
      <c r="K166" s="31">
        <f t="shared" si="34"/>
        <v>0</v>
      </c>
      <c r="L166" s="32">
        <f t="shared" si="35"/>
        <v>1.7187898881888479E-2</v>
      </c>
      <c r="M166" s="33">
        <f t="shared" si="36"/>
        <v>0.28032614733750788</v>
      </c>
      <c r="N166" s="30">
        <v>45.5</v>
      </c>
      <c r="O166" s="31">
        <f t="shared" si="40"/>
        <v>4.4951387862266268E-2</v>
      </c>
      <c r="P166" s="32">
        <f t="shared" si="41"/>
        <v>3.7122210691687474E-2</v>
      </c>
      <c r="Q166" s="33">
        <f t="shared" si="42"/>
        <v>0.60544493398303156</v>
      </c>
    </row>
    <row r="167" spans="1:17" x14ac:dyDescent="0.2">
      <c r="A167" s="13">
        <v>36049</v>
      </c>
      <c r="B167" s="48">
        <v>24.850002288818359</v>
      </c>
      <c r="C167" s="31">
        <f t="shared" si="44"/>
        <v>1.5350893105417719E-8</v>
      </c>
      <c r="D167" s="32">
        <f t="shared" si="43"/>
        <v>8.3840377172537811E-3</v>
      </c>
      <c r="E167" s="53">
        <f t="shared" si="39"/>
        <v>0.13673951706142903</v>
      </c>
      <c r="F167" s="30">
        <v>24.75</v>
      </c>
      <c r="G167" s="31">
        <f t="shared" si="33"/>
        <v>0</v>
      </c>
      <c r="H167" s="32">
        <f t="shared" si="37"/>
        <v>1.0472158981613583E-2</v>
      </c>
      <c r="I167" s="33">
        <f t="shared" si="38"/>
        <v>0.17079574424975155</v>
      </c>
      <c r="J167" s="30">
        <v>26.25</v>
      </c>
      <c r="K167" s="31">
        <f t="shared" si="34"/>
        <v>0</v>
      </c>
      <c r="L167" s="32">
        <f t="shared" si="35"/>
        <v>1.7081609177773543E-2</v>
      </c>
      <c r="M167" s="33">
        <f t="shared" si="36"/>
        <v>0.27859261472477065</v>
      </c>
      <c r="N167" s="30">
        <v>45.5</v>
      </c>
      <c r="O167" s="31">
        <f t="shared" si="40"/>
        <v>0</v>
      </c>
      <c r="P167" s="32">
        <f t="shared" si="41"/>
        <v>3.5805438495011353E-2</v>
      </c>
      <c r="Q167" s="33">
        <f t="shared" si="42"/>
        <v>0.583969029374102</v>
      </c>
    </row>
    <row r="168" spans="1:17" x14ac:dyDescent="0.2">
      <c r="A168" s="13">
        <v>36052</v>
      </c>
      <c r="B168" s="48">
        <v>24.850002288818359</v>
      </c>
      <c r="C168" s="31">
        <f t="shared" si="44"/>
        <v>0</v>
      </c>
      <c r="D168" s="32">
        <f t="shared" si="43"/>
        <v>8.3840377172537811E-3</v>
      </c>
      <c r="E168" s="53">
        <f t="shared" si="39"/>
        <v>0.13673951706142903</v>
      </c>
      <c r="F168" s="30">
        <v>24.75</v>
      </c>
      <c r="G168" s="31">
        <f t="shared" si="33"/>
        <v>0</v>
      </c>
      <c r="H168" s="32">
        <f t="shared" si="37"/>
        <v>1.0472158981613583E-2</v>
      </c>
      <c r="I168" s="33">
        <f t="shared" si="38"/>
        <v>0.17079574424975155</v>
      </c>
      <c r="J168" s="30">
        <v>26.25</v>
      </c>
      <c r="K168" s="31">
        <f t="shared" si="34"/>
        <v>0</v>
      </c>
      <c r="L168" s="32">
        <f t="shared" si="35"/>
        <v>1.6557921730765847E-2</v>
      </c>
      <c r="M168" s="33">
        <f t="shared" si="36"/>
        <v>0.27005153094033119</v>
      </c>
      <c r="N168" s="30">
        <v>45.5</v>
      </c>
      <c r="O168" s="31">
        <f t="shared" si="40"/>
        <v>0</v>
      </c>
      <c r="P168" s="32">
        <f t="shared" si="41"/>
        <v>3.5805438495011353E-2</v>
      </c>
      <c r="Q168" s="33">
        <f t="shared" si="42"/>
        <v>0.583969029374102</v>
      </c>
    </row>
    <row r="169" spans="1:17" x14ac:dyDescent="0.2">
      <c r="A169" s="13">
        <v>36053</v>
      </c>
      <c r="B169" s="48">
        <v>24.850002288818359</v>
      </c>
      <c r="C169" s="31">
        <f t="shared" si="44"/>
        <v>0</v>
      </c>
      <c r="D169" s="32">
        <f t="shared" si="43"/>
        <v>8.3840377172537811E-3</v>
      </c>
      <c r="E169" s="53">
        <f t="shared" si="39"/>
        <v>0.13673951706142903</v>
      </c>
      <c r="F169" s="30">
        <v>24.75</v>
      </c>
      <c r="G169" s="31">
        <f t="shared" si="33"/>
        <v>0</v>
      </c>
      <c r="H169" s="32">
        <f t="shared" si="37"/>
        <v>1.0472158981613583E-2</v>
      </c>
      <c r="I169" s="33">
        <f t="shared" si="38"/>
        <v>0.17079574424975155</v>
      </c>
      <c r="J169" s="30">
        <v>26.75</v>
      </c>
      <c r="K169" s="31">
        <f t="shared" si="34"/>
        <v>1.8868484304382736E-2</v>
      </c>
      <c r="L169" s="32">
        <f t="shared" si="35"/>
        <v>1.706241435991479E-2</v>
      </c>
      <c r="M169" s="33">
        <f t="shared" si="36"/>
        <v>0.27827955671947485</v>
      </c>
      <c r="N169" s="30">
        <v>45.5</v>
      </c>
      <c r="O169" s="31">
        <f t="shared" si="40"/>
        <v>0</v>
      </c>
      <c r="P169" s="32">
        <f t="shared" si="41"/>
        <v>3.5805438495011353E-2</v>
      </c>
      <c r="Q169" s="33">
        <f t="shared" si="42"/>
        <v>0.583969029374102</v>
      </c>
    </row>
    <row r="170" spans="1:17" x14ac:dyDescent="0.2">
      <c r="A170" s="13">
        <v>36054</v>
      </c>
      <c r="B170" s="48">
        <v>24.850002288818359</v>
      </c>
      <c r="C170" s="31">
        <f t="shared" si="44"/>
        <v>0</v>
      </c>
      <c r="D170" s="32">
        <f t="shared" si="43"/>
        <v>8.3840377172537811E-3</v>
      </c>
      <c r="E170" s="53">
        <f t="shared" si="39"/>
        <v>0.13673951706142903</v>
      </c>
      <c r="F170" s="30">
        <v>24.75</v>
      </c>
      <c r="G170" s="31">
        <f t="shared" si="33"/>
        <v>0</v>
      </c>
      <c r="H170" s="32">
        <f t="shared" si="37"/>
        <v>1.0472158981613583E-2</v>
      </c>
      <c r="I170" s="33">
        <f t="shared" si="38"/>
        <v>0.17079574424975155</v>
      </c>
      <c r="J170" s="30">
        <v>27.25</v>
      </c>
      <c r="K170" s="31">
        <f t="shared" si="34"/>
        <v>1.8519047767237531E-2</v>
      </c>
      <c r="L170" s="32">
        <f t="shared" si="35"/>
        <v>1.7487166492625297E-2</v>
      </c>
      <c r="M170" s="33">
        <f t="shared" si="36"/>
        <v>0.28520705435920052</v>
      </c>
      <c r="N170" s="30">
        <v>47</v>
      </c>
      <c r="O170" s="31">
        <f t="shared" si="40"/>
        <v>3.2435275753153955E-2</v>
      </c>
      <c r="P170" s="32">
        <f t="shared" si="41"/>
        <v>3.6475034124471138E-2</v>
      </c>
      <c r="Q170" s="33">
        <f t="shared" si="42"/>
        <v>0.59488980359847721</v>
      </c>
    </row>
    <row r="171" spans="1:17" x14ac:dyDescent="0.2">
      <c r="A171" s="13">
        <v>36055</v>
      </c>
      <c r="B171" s="48">
        <v>24.850002288818359</v>
      </c>
      <c r="C171" s="31">
        <f t="shared" si="44"/>
        <v>0</v>
      </c>
      <c r="D171" s="32">
        <f t="shared" si="43"/>
        <v>8.0438637888220355E-3</v>
      </c>
      <c r="E171" s="53">
        <f t="shared" si="39"/>
        <v>0.13119144818825104</v>
      </c>
      <c r="F171" s="30">
        <v>24.75</v>
      </c>
      <c r="G171" s="31">
        <f t="shared" si="33"/>
        <v>0</v>
      </c>
      <c r="H171" s="32">
        <f t="shared" si="37"/>
        <v>1.0181635039337831E-2</v>
      </c>
      <c r="I171" s="33">
        <f t="shared" si="38"/>
        <v>0.16605744214504906</v>
      </c>
      <c r="J171" s="30">
        <v>27.25</v>
      </c>
      <c r="K171" s="31">
        <f t="shared" si="34"/>
        <v>0</v>
      </c>
      <c r="L171" s="32">
        <f t="shared" si="35"/>
        <v>1.7300448900161351E-2</v>
      </c>
      <c r="M171" s="33">
        <f t="shared" si="36"/>
        <v>0.28216178258425967</v>
      </c>
      <c r="N171" s="30">
        <v>47</v>
      </c>
      <c r="O171" s="31">
        <f t="shared" si="40"/>
        <v>0</v>
      </c>
      <c r="P171" s="32">
        <f t="shared" si="41"/>
        <v>3.3874647781411069E-2</v>
      </c>
      <c r="Q171" s="33">
        <f t="shared" si="42"/>
        <v>0.55247878581507448</v>
      </c>
    </row>
    <row r="172" spans="1:17" x14ac:dyDescent="0.2">
      <c r="A172" s="13">
        <v>36056</v>
      </c>
      <c r="B172" s="48">
        <v>24.850002288818359</v>
      </c>
      <c r="C172" s="31">
        <f t="shared" si="44"/>
        <v>0</v>
      </c>
      <c r="D172" s="32">
        <f t="shared" si="43"/>
        <v>6.4073850096351562E-3</v>
      </c>
      <c r="E172" s="53">
        <f t="shared" si="39"/>
        <v>0.10450128701605298</v>
      </c>
      <c r="F172" s="30">
        <v>24.75</v>
      </c>
      <c r="G172" s="31">
        <f t="shared" si="33"/>
        <v>0</v>
      </c>
      <c r="H172" s="32">
        <f t="shared" si="37"/>
        <v>8.8836074116947581E-3</v>
      </c>
      <c r="I172" s="33">
        <f t="shared" si="38"/>
        <v>0.14488725220529719</v>
      </c>
      <c r="J172" s="30">
        <v>28</v>
      </c>
      <c r="K172" s="31">
        <f t="shared" si="34"/>
        <v>2.7150989065950898E-2</v>
      </c>
      <c r="L172" s="32">
        <f t="shared" si="35"/>
        <v>1.7371196647245183E-2</v>
      </c>
      <c r="M172" s="33">
        <f t="shared" si="36"/>
        <v>0.28331564342025267</v>
      </c>
      <c r="N172" s="30">
        <v>47.5</v>
      </c>
      <c r="O172" s="31">
        <f t="shared" si="40"/>
        <v>1.0582109330537008E-2</v>
      </c>
      <c r="P172" s="32">
        <f t="shared" si="41"/>
        <v>3.1631448654256343E-2</v>
      </c>
      <c r="Q172" s="33">
        <f t="shared" si="42"/>
        <v>0.515893315226301</v>
      </c>
    </row>
    <row r="173" spans="1:17" x14ac:dyDescent="0.2">
      <c r="A173" s="13">
        <v>36059</v>
      </c>
      <c r="B173" s="48">
        <v>24.850002288818359</v>
      </c>
      <c r="C173" s="31">
        <f t="shared" si="44"/>
        <v>0</v>
      </c>
      <c r="D173" s="32">
        <f t="shared" si="43"/>
        <v>6.4073850096351562E-3</v>
      </c>
      <c r="E173" s="53">
        <f t="shared" si="39"/>
        <v>0.10450128701605298</v>
      </c>
      <c r="F173" s="30">
        <v>24.75</v>
      </c>
      <c r="G173" s="31">
        <f t="shared" si="33"/>
        <v>0</v>
      </c>
      <c r="H173" s="32">
        <f t="shared" si="37"/>
        <v>8.8836074116947581E-3</v>
      </c>
      <c r="I173" s="33">
        <f t="shared" si="38"/>
        <v>0.14488725220529719</v>
      </c>
      <c r="J173" s="30">
        <v>28</v>
      </c>
      <c r="K173" s="31">
        <f t="shared" si="34"/>
        <v>0</v>
      </c>
      <c r="L173" s="32">
        <f t="shared" si="35"/>
        <v>1.7371196647245183E-2</v>
      </c>
      <c r="M173" s="33">
        <f t="shared" si="36"/>
        <v>0.28331564342025267</v>
      </c>
      <c r="N173" s="30">
        <v>48</v>
      </c>
      <c r="O173" s="31">
        <f t="shared" si="40"/>
        <v>1.0471299867295437E-2</v>
      </c>
      <c r="P173" s="32">
        <f t="shared" si="41"/>
        <v>2.7086311308973043E-2</v>
      </c>
      <c r="Q173" s="33">
        <f t="shared" si="42"/>
        <v>0.44176436846680589</v>
      </c>
    </row>
    <row r="174" spans="1:17" x14ac:dyDescent="0.2">
      <c r="A174" s="13">
        <v>36060</v>
      </c>
      <c r="B174" s="48">
        <v>25.000002288818358</v>
      </c>
      <c r="C174" s="31">
        <f t="shared" si="44"/>
        <v>6.0180717729308147E-3</v>
      </c>
      <c r="D174" s="32">
        <f t="shared" si="43"/>
        <v>6.4640986056367549E-3</v>
      </c>
      <c r="E174" s="53">
        <f t="shared" si="39"/>
        <v>0.1054262577747265</v>
      </c>
      <c r="F174" s="30">
        <v>25</v>
      </c>
      <c r="G174" s="31">
        <f t="shared" si="33"/>
        <v>1.0050335853501506E-2</v>
      </c>
      <c r="H174" s="32">
        <f t="shared" si="37"/>
        <v>9.0420822591404243E-3</v>
      </c>
      <c r="I174" s="33">
        <f t="shared" si="38"/>
        <v>0.14747189874875311</v>
      </c>
      <c r="J174" s="30">
        <v>28.25</v>
      </c>
      <c r="K174" s="31">
        <f t="shared" si="34"/>
        <v>8.8889474172459942E-3</v>
      </c>
      <c r="L174" s="32">
        <f t="shared" si="35"/>
        <v>1.7365656963023869E-2</v>
      </c>
      <c r="M174" s="33">
        <f t="shared" si="36"/>
        <v>0.28322529390482332</v>
      </c>
      <c r="N174" s="30">
        <v>49.75</v>
      </c>
      <c r="O174" s="31">
        <f t="shared" si="40"/>
        <v>3.5809452696710778E-2</v>
      </c>
      <c r="P174" s="32">
        <f t="shared" si="41"/>
        <v>2.6142907869687055E-2</v>
      </c>
      <c r="Q174" s="33">
        <f t="shared" si="42"/>
        <v>0.42637792400740382</v>
      </c>
    </row>
    <row r="175" spans="1:17" x14ac:dyDescent="0.2">
      <c r="A175" s="13">
        <v>36061</v>
      </c>
      <c r="B175" s="48">
        <v>25.000001907348633</v>
      </c>
      <c r="C175" s="31">
        <f t="shared" si="44"/>
        <v>-1.5258787683222843E-8</v>
      </c>
      <c r="D175" s="32">
        <f t="shared" si="43"/>
        <v>6.4640988345312685E-3</v>
      </c>
      <c r="E175" s="53">
        <f t="shared" si="39"/>
        <v>0.10542626150788303</v>
      </c>
      <c r="F175" s="30">
        <v>25</v>
      </c>
      <c r="G175" s="31">
        <f t="shared" si="33"/>
        <v>0</v>
      </c>
      <c r="H175" s="32">
        <f t="shared" si="37"/>
        <v>9.0420822591404243E-3</v>
      </c>
      <c r="I175" s="33">
        <f t="shared" si="38"/>
        <v>0.14747189874875311</v>
      </c>
      <c r="J175" s="30">
        <v>28.25</v>
      </c>
      <c r="K175" s="31">
        <f t="shared" si="34"/>
        <v>0</v>
      </c>
      <c r="L175" s="32">
        <f t="shared" si="35"/>
        <v>1.7365656963023869E-2</v>
      </c>
      <c r="M175" s="33">
        <f t="shared" si="36"/>
        <v>0.28322529390482332</v>
      </c>
      <c r="N175" s="30">
        <v>50</v>
      </c>
      <c r="O175" s="31">
        <f t="shared" si="40"/>
        <v>5.0125418235441935E-3</v>
      </c>
      <c r="P175" s="32">
        <f t="shared" si="41"/>
        <v>2.6030406558093532E-2</v>
      </c>
      <c r="Q175" s="33">
        <f t="shared" si="42"/>
        <v>0.42454308314255207</v>
      </c>
    </row>
    <row r="176" spans="1:17" x14ac:dyDescent="0.2">
      <c r="A176" s="13">
        <v>36062</v>
      </c>
      <c r="B176" s="48">
        <v>25.000001907348633</v>
      </c>
      <c r="C176" s="31">
        <f t="shared" si="44"/>
        <v>0</v>
      </c>
      <c r="D176" s="32">
        <f t="shared" si="43"/>
        <v>6.4640988345312685E-3</v>
      </c>
      <c r="E176" s="53">
        <f t="shared" si="39"/>
        <v>0.10542626150788303</v>
      </c>
      <c r="F176" s="30">
        <v>25</v>
      </c>
      <c r="G176" s="31">
        <f t="shared" si="33"/>
        <v>0</v>
      </c>
      <c r="H176" s="32">
        <f t="shared" si="37"/>
        <v>9.0420822591404243E-3</v>
      </c>
      <c r="I176" s="33">
        <f t="shared" si="38"/>
        <v>0.14747189874875311</v>
      </c>
      <c r="J176" s="30">
        <v>28.25</v>
      </c>
      <c r="K176" s="31">
        <f t="shared" si="34"/>
        <v>0</v>
      </c>
      <c r="L176" s="32">
        <f t="shared" si="35"/>
        <v>1.7365656963023869E-2</v>
      </c>
      <c r="M176" s="33">
        <f t="shared" si="36"/>
        <v>0.28322529390482332</v>
      </c>
      <c r="N176" s="30">
        <v>53</v>
      </c>
      <c r="O176" s="31">
        <f t="shared" si="40"/>
        <v>5.8268908123975824E-2</v>
      </c>
      <c r="P176" s="32">
        <f t="shared" si="41"/>
        <v>2.7490556625024518E-2</v>
      </c>
      <c r="Q176" s="33">
        <f t="shared" si="42"/>
        <v>0.4483574100483661</v>
      </c>
    </row>
    <row r="177" spans="1:17" x14ac:dyDescent="0.2">
      <c r="A177" s="13">
        <v>36063</v>
      </c>
      <c r="B177" s="48">
        <v>25.500001907348633</v>
      </c>
      <c r="C177" s="31">
        <f t="shared" si="44"/>
        <v>1.9802625800220165E-2</v>
      </c>
      <c r="D177" s="32">
        <f t="shared" si="43"/>
        <v>7.5244744637804166E-3</v>
      </c>
      <c r="E177" s="53">
        <f t="shared" si="39"/>
        <v>0.12272046465165552</v>
      </c>
      <c r="F177" s="30">
        <v>25.5</v>
      </c>
      <c r="G177" s="31">
        <f t="shared" si="33"/>
        <v>1.980262729617973E-2</v>
      </c>
      <c r="H177" s="32">
        <f t="shared" si="37"/>
        <v>9.777783942432644E-3</v>
      </c>
      <c r="I177" s="33">
        <f t="shared" si="38"/>
        <v>0.15947083008319016</v>
      </c>
      <c r="J177" s="30">
        <v>30.25</v>
      </c>
      <c r="K177" s="31">
        <f t="shared" si="34"/>
        <v>6.8402726884400619E-2</v>
      </c>
      <c r="L177" s="32">
        <f t="shared" si="35"/>
        <v>2.2159478140594966E-2</v>
      </c>
      <c r="M177" s="33">
        <f t="shared" si="36"/>
        <v>0.36141015122612785</v>
      </c>
      <c r="N177" s="30">
        <v>58</v>
      </c>
      <c r="O177" s="31">
        <f t="shared" si="40"/>
        <v>9.0151096994297478E-2</v>
      </c>
      <c r="P177" s="32">
        <f t="shared" si="41"/>
        <v>3.0919401458962742E-2</v>
      </c>
      <c r="Q177" s="33">
        <f t="shared" si="42"/>
        <v>0.50428017691598281</v>
      </c>
    </row>
    <row r="178" spans="1:17" x14ac:dyDescent="0.2">
      <c r="A178" s="13">
        <v>36066</v>
      </c>
      <c r="B178" s="48">
        <v>25.500001907348633</v>
      </c>
      <c r="C178" s="31">
        <f t="shared" si="44"/>
        <v>0</v>
      </c>
      <c r="D178" s="32">
        <f t="shared" si="43"/>
        <v>7.5244744637804166E-3</v>
      </c>
      <c r="E178" s="53">
        <f t="shared" si="39"/>
        <v>0.12272046465165552</v>
      </c>
      <c r="F178" s="30">
        <v>25.5</v>
      </c>
      <c r="G178" s="31">
        <f t="shared" si="33"/>
        <v>0</v>
      </c>
      <c r="H178" s="32">
        <f t="shared" si="37"/>
        <v>9.777783942432644E-3</v>
      </c>
      <c r="I178" s="33">
        <f t="shared" si="38"/>
        <v>0.15947083008319016</v>
      </c>
      <c r="J178" s="30">
        <v>30.25</v>
      </c>
      <c r="K178" s="31">
        <f t="shared" si="34"/>
        <v>0</v>
      </c>
      <c r="L178" s="32">
        <f t="shared" si="35"/>
        <v>2.2159478140594966E-2</v>
      </c>
      <c r="M178" s="33">
        <f t="shared" si="36"/>
        <v>0.36141015122612785</v>
      </c>
      <c r="N178" s="30">
        <v>58</v>
      </c>
      <c r="O178" s="31">
        <f t="shared" si="40"/>
        <v>0</v>
      </c>
      <c r="P178" s="32">
        <f t="shared" si="41"/>
        <v>3.0323477099032103E-2</v>
      </c>
      <c r="Q178" s="33">
        <f t="shared" si="42"/>
        <v>0.4945609447357216</v>
      </c>
    </row>
    <row r="179" spans="1:17" x14ac:dyDescent="0.2">
      <c r="A179" s="13">
        <v>36067</v>
      </c>
      <c r="B179" s="48">
        <v>26.500001907348633</v>
      </c>
      <c r="C179" s="31">
        <f t="shared" si="44"/>
        <v>3.8466278005230677E-2</v>
      </c>
      <c r="D179" s="32">
        <f t="shared" si="43"/>
        <v>1.0735496822386602E-2</v>
      </c>
      <c r="E179" s="53">
        <f t="shared" si="39"/>
        <v>0.17509065445718047</v>
      </c>
      <c r="F179" s="30">
        <v>26.25</v>
      </c>
      <c r="G179" s="31">
        <f t="shared" si="33"/>
        <v>2.8987536873252187E-2</v>
      </c>
      <c r="H179" s="32">
        <f t="shared" si="37"/>
        <v>1.063035721332891E-2</v>
      </c>
      <c r="I179" s="33">
        <f t="shared" si="38"/>
        <v>0.1733758793271748</v>
      </c>
      <c r="J179" s="30">
        <v>31.25</v>
      </c>
      <c r="K179" s="31">
        <f t="shared" si="34"/>
        <v>3.252319170555993E-2</v>
      </c>
      <c r="L179" s="32">
        <f t="shared" si="35"/>
        <v>2.2671919327471573E-2</v>
      </c>
      <c r="M179" s="33">
        <f t="shared" si="36"/>
        <v>0.36976781405864251</v>
      </c>
      <c r="N179" s="30">
        <v>60</v>
      </c>
      <c r="O179" s="31">
        <f t="shared" si="40"/>
        <v>3.3901551675681416E-2</v>
      </c>
      <c r="P179" s="32">
        <f t="shared" si="41"/>
        <v>3.0537400837257228E-2</v>
      </c>
      <c r="Q179" s="33">
        <f t="shared" si="42"/>
        <v>0.49804993531989811</v>
      </c>
    </row>
    <row r="180" spans="1:17" x14ac:dyDescent="0.2">
      <c r="A180" s="13">
        <v>36068</v>
      </c>
      <c r="B180" s="48">
        <v>26.500001907348633</v>
      </c>
      <c r="C180" s="31">
        <f t="shared" si="44"/>
        <v>0</v>
      </c>
      <c r="D180" s="32">
        <f t="shared" si="43"/>
        <v>1.0109881899461486E-2</v>
      </c>
      <c r="E180" s="53">
        <f t="shared" si="39"/>
        <v>0.16488718384884157</v>
      </c>
      <c r="F180" s="30">
        <v>26.25</v>
      </c>
      <c r="G180" s="31">
        <f t="shared" si="33"/>
        <v>0</v>
      </c>
      <c r="H180" s="32">
        <f t="shared" si="37"/>
        <v>8.7266893742902942E-3</v>
      </c>
      <c r="I180" s="33">
        <f t="shared" si="38"/>
        <v>0.14232799646521901</v>
      </c>
      <c r="J180" s="30">
        <v>31.25</v>
      </c>
      <c r="K180" s="31">
        <f t="shared" si="34"/>
        <v>0</v>
      </c>
      <c r="L180" s="32">
        <f t="shared" si="35"/>
        <v>1.9966569097229641E-2</v>
      </c>
      <c r="M180" s="33">
        <f t="shared" si="36"/>
        <v>0.32564488708229788</v>
      </c>
      <c r="N180" s="30">
        <v>60</v>
      </c>
      <c r="O180" s="31">
        <f t="shared" si="40"/>
        <v>0</v>
      </c>
      <c r="P180" s="32">
        <f t="shared" si="41"/>
        <v>3.0478280304610188E-2</v>
      </c>
      <c r="Q180" s="33">
        <f t="shared" si="42"/>
        <v>0.49708570861252843</v>
      </c>
    </row>
    <row r="181" spans="1:17" x14ac:dyDescent="0.2">
      <c r="A181" s="13">
        <v>36069</v>
      </c>
      <c r="B181" s="48">
        <v>26.500001907348633</v>
      </c>
      <c r="C181" s="31">
        <f t="shared" si="44"/>
        <v>0</v>
      </c>
      <c r="D181" s="32">
        <f t="shared" si="43"/>
        <v>1.0109881899461486E-2</v>
      </c>
      <c r="E181" s="53">
        <f t="shared" si="39"/>
        <v>0.16488718384884157</v>
      </c>
      <c r="F181" s="30">
        <v>26.25</v>
      </c>
      <c r="G181" s="31">
        <f t="shared" si="33"/>
        <v>0</v>
      </c>
      <c r="H181" s="32">
        <f t="shared" si="37"/>
        <v>8.7266893742902942E-3</v>
      </c>
      <c r="I181" s="33">
        <f t="shared" si="38"/>
        <v>0.14232799646521901</v>
      </c>
      <c r="J181" s="30">
        <v>31.25</v>
      </c>
      <c r="K181" s="31">
        <f t="shared" si="34"/>
        <v>0</v>
      </c>
      <c r="L181" s="32">
        <f t="shared" si="35"/>
        <v>1.9966569097229641E-2</v>
      </c>
      <c r="M181" s="33">
        <f t="shared" si="36"/>
        <v>0.32564488708229788</v>
      </c>
      <c r="N181" s="30">
        <v>61</v>
      </c>
      <c r="O181" s="31">
        <f t="shared" si="40"/>
        <v>1.6529301951210506E-2</v>
      </c>
      <c r="P181" s="32">
        <f t="shared" si="41"/>
        <v>3.0186463817836268E-2</v>
      </c>
      <c r="Q181" s="33">
        <f t="shared" si="42"/>
        <v>0.49232632574502161</v>
      </c>
    </row>
    <row r="182" spans="1:17" x14ac:dyDescent="0.2">
      <c r="A182" s="13">
        <v>36070</v>
      </c>
      <c r="B182" s="48">
        <v>25.500001907348633</v>
      </c>
      <c r="C182" s="31">
        <f t="shared" si="44"/>
        <v>-3.8466278005230781E-2</v>
      </c>
      <c r="D182" s="32">
        <f t="shared" si="43"/>
        <v>1.3465565618576897E-2</v>
      </c>
      <c r="E182" s="53">
        <f t="shared" si="39"/>
        <v>0.21961672904380769</v>
      </c>
      <c r="F182" s="30">
        <v>26.25</v>
      </c>
      <c r="G182" s="31">
        <f t="shared" si="33"/>
        <v>0</v>
      </c>
      <c r="H182" s="32">
        <f t="shared" si="37"/>
        <v>8.2782311391940231E-3</v>
      </c>
      <c r="I182" s="33">
        <f t="shared" si="38"/>
        <v>0.13501386399619536</v>
      </c>
      <c r="J182" s="30">
        <v>31.25</v>
      </c>
      <c r="K182" s="31">
        <f t="shared" si="34"/>
        <v>0</v>
      </c>
      <c r="L182" s="32">
        <f t="shared" si="35"/>
        <v>1.8050371886885578E-2</v>
      </c>
      <c r="M182" s="33">
        <f t="shared" si="36"/>
        <v>0.29439265635846829</v>
      </c>
      <c r="N182" s="30">
        <v>63</v>
      </c>
      <c r="O182" s="31">
        <f t="shared" si="40"/>
        <v>3.2260862218221477E-2</v>
      </c>
      <c r="P182" s="32">
        <f t="shared" si="41"/>
        <v>3.0385070326771006E-2</v>
      </c>
      <c r="Q182" s="33">
        <f t="shared" si="42"/>
        <v>0.4955654998795922</v>
      </c>
    </row>
    <row r="183" spans="1:17" x14ac:dyDescent="0.2">
      <c r="A183" s="13">
        <v>36073</v>
      </c>
      <c r="B183" s="48">
        <v>25.250001907348633</v>
      </c>
      <c r="C183" s="31">
        <f t="shared" si="44"/>
        <v>-9.8522957024375444E-3</v>
      </c>
      <c r="D183" s="32">
        <f t="shared" si="43"/>
        <v>1.3646508205872611E-2</v>
      </c>
      <c r="E183" s="53">
        <f t="shared" si="39"/>
        <v>0.22256781333482228</v>
      </c>
      <c r="F183" s="30">
        <v>25.75</v>
      </c>
      <c r="G183" s="31">
        <f t="shared" ref="G183:G246" si="45">IF(ISERROR(LN(F183/F182)),"",LN(F183/F182))</f>
        <v>-1.9231361927887644E-2</v>
      </c>
      <c r="H183" s="32">
        <f t="shared" si="37"/>
        <v>9.5670936609611179E-3</v>
      </c>
      <c r="I183" s="33">
        <f t="shared" si="38"/>
        <v>0.15603457558272857</v>
      </c>
      <c r="J183" s="30">
        <v>31.25</v>
      </c>
      <c r="K183" s="31">
        <f t="shared" si="34"/>
        <v>0</v>
      </c>
      <c r="L183" s="32">
        <f t="shared" si="35"/>
        <v>1.8050371886885578E-2</v>
      </c>
      <c r="M183" s="33">
        <f t="shared" si="36"/>
        <v>0.29439265635846829</v>
      </c>
      <c r="N183" s="30">
        <v>63</v>
      </c>
      <c r="O183" s="31">
        <f t="shared" si="40"/>
        <v>0</v>
      </c>
      <c r="P183" s="32">
        <f t="shared" si="41"/>
        <v>3.0531701414725207E-2</v>
      </c>
      <c r="Q183" s="33">
        <f t="shared" si="42"/>
        <v>0.49795698055146309</v>
      </c>
    </row>
    <row r="184" spans="1:17" x14ac:dyDescent="0.2">
      <c r="A184" s="13">
        <v>36074</v>
      </c>
      <c r="B184" s="48">
        <v>25.500001907348633</v>
      </c>
      <c r="C184" s="31">
        <f t="shared" si="44"/>
        <v>9.8522957024376502E-3</v>
      </c>
      <c r="D184" s="32">
        <f t="shared" si="43"/>
        <v>1.3706495763230939E-2</v>
      </c>
      <c r="E184" s="53">
        <f t="shared" si="39"/>
        <v>0.22354618078729593</v>
      </c>
      <c r="F184" s="30">
        <v>25.75</v>
      </c>
      <c r="G184" s="31">
        <f t="shared" si="45"/>
        <v>0</v>
      </c>
      <c r="H184" s="32">
        <f t="shared" si="37"/>
        <v>9.3879691036097297E-3</v>
      </c>
      <c r="I184" s="33">
        <f t="shared" si="38"/>
        <v>0.15311314246278146</v>
      </c>
      <c r="J184" s="30">
        <v>31.5</v>
      </c>
      <c r="K184" s="31">
        <f t="shared" si="34"/>
        <v>7.9681696491768813E-3</v>
      </c>
      <c r="L184" s="32">
        <f t="shared" si="35"/>
        <v>1.7887332435040943E-2</v>
      </c>
      <c r="M184" s="33">
        <f t="shared" si="36"/>
        <v>0.29173356337021561</v>
      </c>
      <c r="N184" s="30">
        <v>65</v>
      </c>
      <c r="O184" s="31">
        <f t="shared" si="40"/>
        <v>3.125254350410453E-2</v>
      </c>
      <c r="P184" s="32">
        <f t="shared" si="41"/>
        <v>3.0553245722248875E-2</v>
      </c>
      <c r="Q184" s="33">
        <f t="shared" si="42"/>
        <v>0.49830835757355674</v>
      </c>
    </row>
    <row r="185" spans="1:17" x14ac:dyDescent="0.2">
      <c r="A185" s="13">
        <v>36075</v>
      </c>
      <c r="B185" s="48">
        <v>25.500001907348633</v>
      </c>
      <c r="C185" s="31">
        <f t="shared" si="44"/>
        <v>0</v>
      </c>
      <c r="D185" s="32">
        <f t="shared" si="43"/>
        <v>1.341519536378203E-2</v>
      </c>
      <c r="E185" s="53">
        <f t="shared" si="39"/>
        <v>0.21879521504933497</v>
      </c>
      <c r="F185" s="30">
        <v>25.75</v>
      </c>
      <c r="G185" s="31">
        <f t="shared" si="45"/>
        <v>0</v>
      </c>
      <c r="H185" s="32">
        <f t="shared" si="37"/>
        <v>9.0237661783085163E-3</v>
      </c>
      <c r="I185" s="33">
        <f t="shared" si="38"/>
        <v>0.14717317251064721</v>
      </c>
      <c r="J185" s="30">
        <v>32</v>
      </c>
      <c r="K185" s="31">
        <f t="shared" si="34"/>
        <v>1.5748356968139112E-2</v>
      </c>
      <c r="L185" s="32">
        <f t="shared" si="35"/>
        <v>1.687480695130025E-2</v>
      </c>
      <c r="M185" s="33">
        <f t="shared" si="36"/>
        <v>0.27521977248230406</v>
      </c>
      <c r="N185" s="30">
        <v>71</v>
      </c>
      <c r="O185" s="31">
        <f t="shared" si="40"/>
        <v>8.8292607145678215E-2</v>
      </c>
      <c r="P185" s="32">
        <f t="shared" si="41"/>
        <v>2.8222582605940658E-2</v>
      </c>
      <c r="Q185" s="33">
        <f t="shared" si="42"/>
        <v>0.46029639249126464</v>
      </c>
    </row>
    <row r="186" spans="1:17" x14ac:dyDescent="0.2">
      <c r="A186" s="13">
        <v>36076</v>
      </c>
      <c r="B186" s="48">
        <v>26.250001907348633</v>
      </c>
      <c r="C186" s="31">
        <f t="shared" si="44"/>
        <v>2.8987534736167175E-2</v>
      </c>
      <c r="D186" s="32">
        <f t="shared" si="43"/>
        <v>1.4739307827329771E-2</v>
      </c>
      <c r="E186" s="53">
        <f t="shared" si="39"/>
        <v>0.24039083578800735</v>
      </c>
      <c r="F186" s="30">
        <v>26</v>
      </c>
      <c r="G186" s="31">
        <f t="shared" si="45"/>
        <v>9.6619109117368901E-3</v>
      </c>
      <c r="H186" s="32">
        <f t="shared" si="37"/>
        <v>9.1679514328221953E-3</v>
      </c>
      <c r="I186" s="33">
        <f t="shared" si="38"/>
        <v>0.14952476284629251</v>
      </c>
      <c r="J186" s="30">
        <v>35</v>
      </c>
      <c r="K186" s="31">
        <f t="shared" si="34"/>
        <v>8.9612158689687138E-2</v>
      </c>
      <c r="L186" s="32">
        <f t="shared" si="35"/>
        <v>2.4137831434110513E-2</v>
      </c>
      <c r="M186" s="33">
        <f t="shared" si="36"/>
        <v>0.39367611698812505</v>
      </c>
      <c r="N186" s="30">
        <v>76</v>
      </c>
      <c r="O186" s="31">
        <f t="shared" si="40"/>
        <v>6.8053463245015572E-2</v>
      </c>
      <c r="P186" s="32">
        <f t="shared" si="41"/>
        <v>2.9296516416598264E-2</v>
      </c>
      <c r="Q186" s="33">
        <f t="shared" si="42"/>
        <v>0.47781172288190155</v>
      </c>
    </row>
    <row r="187" spans="1:17" x14ac:dyDescent="0.2">
      <c r="A187" s="14">
        <v>36077</v>
      </c>
      <c r="B187" s="48">
        <v>26.000001907348633</v>
      </c>
      <c r="C187" s="31">
        <f t="shared" si="44"/>
        <v>-9.5694503174882945E-3</v>
      </c>
      <c r="D187" s="32">
        <f t="shared" si="43"/>
        <v>1.4859681416451885E-2</v>
      </c>
      <c r="E187" s="53">
        <f t="shared" si="39"/>
        <v>0.24235406961383277</v>
      </c>
      <c r="F187" s="30">
        <v>26</v>
      </c>
      <c r="G187" s="31">
        <f t="shared" si="45"/>
        <v>0</v>
      </c>
      <c r="H187" s="32">
        <f t="shared" si="37"/>
        <v>9.1679514328221953E-3</v>
      </c>
      <c r="I187" s="33">
        <f t="shared" si="38"/>
        <v>0.14952476284629251</v>
      </c>
      <c r="J187" s="30">
        <v>34</v>
      </c>
      <c r="K187" s="31">
        <f t="shared" si="34"/>
        <v>-2.8987536873252298E-2</v>
      </c>
      <c r="L187" s="32">
        <f t="shared" si="35"/>
        <v>2.5736327665150056E-2</v>
      </c>
      <c r="M187" s="33">
        <f t="shared" si="36"/>
        <v>0.41974680154707494</v>
      </c>
      <c r="N187" s="30">
        <v>73</v>
      </c>
      <c r="O187" s="31">
        <f t="shared" si="40"/>
        <v>-4.027389913793996E-2</v>
      </c>
      <c r="P187" s="32">
        <f t="shared" si="41"/>
        <v>3.236517775728482E-2</v>
      </c>
      <c r="Q187" s="33">
        <f t="shared" si="42"/>
        <v>0.52786007475024221</v>
      </c>
    </row>
    <row r="188" spans="1:17" x14ac:dyDescent="0.2">
      <c r="A188" s="14">
        <v>36080</v>
      </c>
      <c r="B188" s="48">
        <v>25.500001907348633</v>
      </c>
      <c r="C188" s="31">
        <f t="shared" si="44"/>
        <v>-1.9418084418678924E-2</v>
      </c>
      <c r="D188" s="32">
        <f t="shared" si="43"/>
        <v>1.558680739301444E-2</v>
      </c>
      <c r="E188" s="53">
        <f t="shared" si="39"/>
        <v>0.25421313540421797</v>
      </c>
      <c r="F188" s="30">
        <v>26</v>
      </c>
      <c r="G188" s="31">
        <f t="shared" si="45"/>
        <v>0</v>
      </c>
      <c r="H188" s="32">
        <f t="shared" si="37"/>
        <v>9.1679514328221953E-3</v>
      </c>
      <c r="I188" s="33">
        <f t="shared" si="38"/>
        <v>0.14952476284629251</v>
      </c>
      <c r="J188" s="30">
        <v>34</v>
      </c>
      <c r="K188" s="31">
        <f t="shared" si="34"/>
        <v>0</v>
      </c>
      <c r="L188" s="32">
        <f t="shared" si="35"/>
        <v>2.5736327665150056E-2</v>
      </c>
      <c r="M188" s="33">
        <f t="shared" si="36"/>
        <v>0.41974680154707494</v>
      </c>
      <c r="N188" s="30">
        <v>71</v>
      </c>
      <c r="O188" s="31">
        <f t="shared" si="40"/>
        <v>-2.7779564107075706E-2</v>
      </c>
      <c r="P188" s="32">
        <f t="shared" si="41"/>
        <v>3.3864277018529884E-2</v>
      </c>
      <c r="Q188" s="33">
        <f t="shared" si="42"/>
        <v>0.55230964379117664</v>
      </c>
    </row>
    <row r="189" spans="1:17" x14ac:dyDescent="0.2">
      <c r="A189" s="14">
        <v>36081</v>
      </c>
      <c r="B189" s="48">
        <v>25.250001907348633</v>
      </c>
      <c r="C189" s="31">
        <f t="shared" si="44"/>
        <v>-9.8522957024375444E-3</v>
      </c>
      <c r="D189" s="32">
        <f t="shared" si="43"/>
        <v>1.5772832111537582E-2</v>
      </c>
      <c r="E189" s="53">
        <f t="shared" si="39"/>
        <v>0.25724710674716594</v>
      </c>
      <c r="F189" s="30">
        <v>25</v>
      </c>
      <c r="G189" s="31">
        <f t="shared" si="45"/>
        <v>-3.9220713153281267E-2</v>
      </c>
      <c r="H189" s="32">
        <f t="shared" si="37"/>
        <v>1.2903648268174313E-2</v>
      </c>
      <c r="I189" s="33">
        <f t="shared" si="38"/>
        <v>0.21045213440411956</v>
      </c>
      <c r="J189" s="30">
        <v>32.5</v>
      </c>
      <c r="K189" s="31">
        <f t="shared" si="34"/>
        <v>-4.5120435280469544E-2</v>
      </c>
      <c r="L189" s="32">
        <f t="shared" si="35"/>
        <v>2.8546223568388322E-2</v>
      </c>
      <c r="M189" s="33">
        <f t="shared" si="36"/>
        <v>0.46557481684941332</v>
      </c>
      <c r="N189" s="30">
        <v>69</v>
      </c>
      <c r="O189" s="31">
        <f t="shared" si="40"/>
        <v>-2.8573372444056E-2</v>
      </c>
      <c r="P189" s="32">
        <f t="shared" si="41"/>
        <v>3.5301716123693407E-2</v>
      </c>
      <c r="Q189" s="33">
        <f t="shared" si="42"/>
        <v>0.57575356612000594</v>
      </c>
    </row>
    <row r="190" spans="1:17" x14ac:dyDescent="0.2">
      <c r="A190" s="14">
        <v>36082</v>
      </c>
      <c r="B190" s="48">
        <v>25.250001907348633</v>
      </c>
      <c r="C190" s="31">
        <f t="shared" si="44"/>
        <v>0</v>
      </c>
      <c r="D190" s="32">
        <f t="shared" si="43"/>
        <v>1.5772832111537582E-2</v>
      </c>
      <c r="E190" s="53">
        <f t="shared" si="39"/>
        <v>0.25724710674716594</v>
      </c>
      <c r="F190" s="30">
        <v>25.25</v>
      </c>
      <c r="G190" s="31">
        <f t="shared" si="45"/>
        <v>9.950330853168092E-3</v>
      </c>
      <c r="H190" s="32">
        <f t="shared" si="37"/>
        <v>1.3066852972308808E-2</v>
      </c>
      <c r="I190" s="33">
        <f t="shared" si="38"/>
        <v>0.21311392257565634</v>
      </c>
      <c r="J190" s="30">
        <v>33</v>
      </c>
      <c r="K190" s="31">
        <f t="shared" si="34"/>
        <v>1.5267472130788381E-2</v>
      </c>
      <c r="L190" s="32">
        <f t="shared" si="35"/>
        <v>2.8502142120842084E-2</v>
      </c>
      <c r="M190" s="33">
        <f t="shared" si="36"/>
        <v>0.46485587019720098</v>
      </c>
      <c r="N190" s="30">
        <v>71</v>
      </c>
      <c r="O190" s="31">
        <f t="shared" si="40"/>
        <v>2.8573372444055948E-2</v>
      </c>
      <c r="P190" s="32">
        <f t="shared" si="41"/>
        <v>3.5049008820085131E-2</v>
      </c>
      <c r="Q190" s="33">
        <f t="shared" si="42"/>
        <v>0.571632034726823</v>
      </c>
    </row>
    <row r="191" spans="1:17" x14ac:dyDescent="0.2">
      <c r="A191" s="14">
        <v>36083</v>
      </c>
      <c r="B191" s="48">
        <v>25.250001907348633</v>
      </c>
      <c r="C191" s="31">
        <f t="shared" si="44"/>
        <v>0</v>
      </c>
      <c r="D191" s="32">
        <f t="shared" si="43"/>
        <v>1.5772832111537582E-2</v>
      </c>
      <c r="E191" s="53">
        <f t="shared" si="39"/>
        <v>0.25724710674716594</v>
      </c>
      <c r="F191" s="30">
        <v>25.25</v>
      </c>
      <c r="G191" s="31">
        <f t="shared" si="45"/>
        <v>0</v>
      </c>
      <c r="H191" s="32">
        <f t="shared" si="37"/>
        <v>1.3066852972308808E-2</v>
      </c>
      <c r="I191" s="33">
        <f t="shared" si="38"/>
        <v>0.21311392257565634</v>
      </c>
      <c r="J191" s="30">
        <v>33</v>
      </c>
      <c r="K191" s="31">
        <f t="shared" si="34"/>
        <v>0</v>
      </c>
      <c r="L191" s="32">
        <f t="shared" si="35"/>
        <v>2.8511830240283531E-2</v>
      </c>
      <c r="M191" s="33">
        <f t="shared" si="36"/>
        <v>0.46501387864352878</v>
      </c>
      <c r="N191" s="30">
        <v>69</v>
      </c>
      <c r="O191" s="31">
        <f t="shared" si="40"/>
        <v>-2.8573372444056E-2</v>
      </c>
      <c r="P191" s="32">
        <f t="shared" si="41"/>
        <v>3.6565848983710542E-2</v>
      </c>
      <c r="Q191" s="33">
        <f t="shared" si="42"/>
        <v>0.59637094912920907</v>
      </c>
    </row>
    <row r="192" spans="1:17" x14ac:dyDescent="0.2">
      <c r="A192" s="14">
        <v>36084</v>
      </c>
      <c r="B192" s="48">
        <v>25.250001907348633</v>
      </c>
      <c r="C192" s="31">
        <f t="shared" si="44"/>
        <v>0</v>
      </c>
      <c r="D192" s="32">
        <f t="shared" si="43"/>
        <v>1.5772832111537582E-2</v>
      </c>
      <c r="E192" s="53">
        <f t="shared" si="39"/>
        <v>0.25724710674716594</v>
      </c>
      <c r="F192" s="30">
        <v>25.25</v>
      </c>
      <c r="G192" s="31">
        <f t="shared" si="45"/>
        <v>0</v>
      </c>
      <c r="H192" s="32">
        <f t="shared" si="37"/>
        <v>1.3066852972308808E-2</v>
      </c>
      <c r="I192" s="33">
        <f t="shared" si="38"/>
        <v>0.21311392257565634</v>
      </c>
      <c r="J192" s="30">
        <v>33</v>
      </c>
      <c r="K192" s="31">
        <f t="shared" si="34"/>
        <v>0</v>
      </c>
      <c r="L192" s="32">
        <f t="shared" si="35"/>
        <v>2.8511830240283531E-2</v>
      </c>
      <c r="M192" s="33">
        <f t="shared" si="36"/>
        <v>0.46501387864352878</v>
      </c>
      <c r="N192" s="30">
        <v>69</v>
      </c>
      <c r="O192" s="31">
        <f t="shared" si="40"/>
        <v>0</v>
      </c>
      <c r="P192" s="32">
        <f t="shared" si="41"/>
        <v>3.6565848983710542E-2</v>
      </c>
      <c r="Q192" s="33">
        <f t="shared" si="42"/>
        <v>0.59637094912920907</v>
      </c>
    </row>
    <row r="193" spans="1:17" x14ac:dyDescent="0.2">
      <c r="A193" s="14">
        <v>36087</v>
      </c>
      <c r="B193" s="48">
        <v>25.250001907348633</v>
      </c>
      <c r="C193" s="31">
        <f t="shared" si="44"/>
        <v>0</v>
      </c>
      <c r="D193" s="32">
        <f t="shared" si="43"/>
        <v>1.5772832111537582E-2</v>
      </c>
      <c r="E193" s="53">
        <f t="shared" si="39"/>
        <v>0.25724710674716594</v>
      </c>
      <c r="F193" s="30">
        <v>25.25</v>
      </c>
      <c r="G193" s="31">
        <f t="shared" si="45"/>
        <v>0</v>
      </c>
      <c r="H193" s="32">
        <f t="shared" si="37"/>
        <v>1.3066852972308808E-2</v>
      </c>
      <c r="I193" s="33">
        <f t="shared" si="38"/>
        <v>0.21311392257565634</v>
      </c>
      <c r="J193" s="30">
        <v>33</v>
      </c>
      <c r="K193" s="31">
        <f t="shared" si="34"/>
        <v>0</v>
      </c>
      <c r="L193" s="32">
        <f t="shared" si="35"/>
        <v>2.8267713843179457E-2</v>
      </c>
      <c r="M193" s="33">
        <f t="shared" si="36"/>
        <v>0.46103246069521819</v>
      </c>
      <c r="N193" s="30">
        <v>69</v>
      </c>
      <c r="O193" s="31">
        <f t="shared" si="40"/>
        <v>0</v>
      </c>
      <c r="P193" s="32">
        <f t="shared" si="41"/>
        <v>3.6749744357450195E-2</v>
      </c>
      <c r="Q193" s="33">
        <f t="shared" si="42"/>
        <v>0.59937019190971841</v>
      </c>
    </row>
    <row r="194" spans="1:17" x14ac:dyDescent="0.2">
      <c r="A194" s="14">
        <v>36088</v>
      </c>
      <c r="B194" s="48">
        <v>25.250001907348633</v>
      </c>
      <c r="C194" s="31">
        <f t="shared" si="44"/>
        <v>0</v>
      </c>
      <c r="D194" s="32">
        <f t="shared" si="43"/>
        <v>1.5772832111537582E-2</v>
      </c>
      <c r="E194" s="53">
        <f t="shared" si="39"/>
        <v>0.25724710674716594</v>
      </c>
      <c r="F194" s="30">
        <v>25.25</v>
      </c>
      <c r="G194" s="31">
        <f t="shared" si="45"/>
        <v>0</v>
      </c>
      <c r="H194" s="32">
        <f t="shared" si="37"/>
        <v>1.3066852972308808E-2</v>
      </c>
      <c r="I194" s="33">
        <f t="shared" si="38"/>
        <v>0.21311392257565634</v>
      </c>
      <c r="J194" s="30">
        <v>33.5</v>
      </c>
      <c r="K194" s="31">
        <f t="shared" si="34"/>
        <v>1.5037877364540502E-2</v>
      </c>
      <c r="L194" s="32">
        <f t="shared" si="35"/>
        <v>2.825007156025882E-2</v>
      </c>
      <c r="M194" s="33">
        <f t="shared" si="36"/>
        <v>0.46074472376847891</v>
      </c>
      <c r="N194" s="30">
        <v>75</v>
      </c>
      <c r="O194" s="31">
        <f t="shared" si="40"/>
        <v>8.3381608939051E-2</v>
      </c>
      <c r="P194" s="32">
        <f t="shared" si="41"/>
        <v>3.9375063014055585E-2</v>
      </c>
      <c r="Q194" s="33">
        <f t="shared" si="42"/>
        <v>0.64218784342121082</v>
      </c>
    </row>
    <row r="195" spans="1:17" x14ac:dyDescent="0.2">
      <c r="A195" s="14">
        <v>36089</v>
      </c>
      <c r="B195" s="48">
        <v>25.250001907348633</v>
      </c>
      <c r="C195" s="31">
        <f t="shared" si="44"/>
        <v>0</v>
      </c>
      <c r="D195" s="32">
        <f t="shared" si="43"/>
        <v>1.5727134380420751E-2</v>
      </c>
      <c r="E195" s="53">
        <f t="shared" si="39"/>
        <v>0.25650179930766587</v>
      </c>
      <c r="F195" s="30">
        <v>25.25</v>
      </c>
      <c r="G195" s="31">
        <f t="shared" si="45"/>
        <v>0</v>
      </c>
      <c r="H195" s="32">
        <f t="shared" si="37"/>
        <v>1.2899957077306309E-2</v>
      </c>
      <c r="I195" s="33">
        <f t="shared" si="38"/>
        <v>0.21039193290292241</v>
      </c>
      <c r="J195" s="30">
        <v>34.5</v>
      </c>
      <c r="K195" s="31">
        <f t="shared" si="34"/>
        <v>2.9413885206293407E-2</v>
      </c>
      <c r="L195" s="32">
        <f t="shared" si="35"/>
        <v>2.8615437917988155E-2</v>
      </c>
      <c r="M195" s="33">
        <f t="shared" si="36"/>
        <v>0.46670366872928082</v>
      </c>
      <c r="N195" s="30">
        <v>75</v>
      </c>
      <c r="O195" s="31">
        <f t="shared" si="40"/>
        <v>0</v>
      </c>
      <c r="P195" s="32">
        <f t="shared" si="41"/>
        <v>3.9488327649095364E-2</v>
      </c>
      <c r="Q195" s="33">
        <f t="shared" si="42"/>
        <v>0.64403513371471766</v>
      </c>
    </row>
    <row r="196" spans="1:17" x14ac:dyDescent="0.2">
      <c r="A196" s="14">
        <v>36090</v>
      </c>
      <c r="B196" s="48">
        <v>25.250001907348633</v>
      </c>
      <c r="C196" s="31">
        <f t="shared" si="44"/>
        <v>0</v>
      </c>
      <c r="D196" s="32">
        <f t="shared" si="43"/>
        <v>1.5727134357434648E-2</v>
      </c>
      <c r="E196" s="53">
        <f t="shared" si="39"/>
        <v>0.25650179893277386</v>
      </c>
      <c r="F196" s="30">
        <v>25</v>
      </c>
      <c r="G196" s="31">
        <f t="shared" si="45"/>
        <v>-9.950330853168092E-3</v>
      </c>
      <c r="H196" s="32">
        <f t="shared" si="37"/>
        <v>1.3099430625611733E-2</v>
      </c>
      <c r="I196" s="33">
        <f t="shared" si="38"/>
        <v>0.2136452480216845</v>
      </c>
      <c r="J196" s="30">
        <v>33</v>
      </c>
      <c r="K196" s="31">
        <f t="shared" si="34"/>
        <v>-4.445176257083381E-2</v>
      </c>
      <c r="L196" s="32">
        <f t="shared" si="35"/>
        <v>3.0907008938318128E-2</v>
      </c>
      <c r="M196" s="33">
        <f t="shared" si="36"/>
        <v>0.50407806102084185</v>
      </c>
      <c r="N196" s="30">
        <v>73</v>
      </c>
      <c r="O196" s="31">
        <f t="shared" si="40"/>
        <v>-2.7028672387919259E-2</v>
      </c>
      <c r="P196" s="32">
        <f t="shared" si="41"/>
        <v>4.0679040715913536E-2</v>
      </c>
      <c r="Q196" s="33">
        <f t="shared" si="42"/>
        <v>0.66345507613463095</v>
      </c>
    </row>
    <row r="197" spans="1:17" x14ac:dyDescent="0.2">
      <c r="A197" s="14">
        <v>36091</v>
      </c>
      <c r="B197" s="48">
        <v>25.250001907348633</v>
      </c>
      <c r="C197" s="31">
        <f t="shared" si="44"/>
        <v>0</v>
      </c>
      <c r="D197" s="32">
        <f t="shared" si="43"/>
        <v>1.5727134357434648E-2</v>
      </c>
      <c r="E197" s="53">
        <f t="shared" si="39"/>
        <v>0.25650179893277386</v>
      </c>
      <c r="F197" s="30">
        <v>24</v>
      </c>
      <c r="G197" s="31">
        <f t="shared" si="45"/>
        <v>-4.0821994520255166E-2</v>
      </c>
      <c r="H197" s="32">
        <f t="shared" si="37"/>
        <v>1.5841374359615648E-2</v>
      </c>
      <c r="I197" s="33">
        <f t="shared" si="38"/>
        <v>0.25836499698294235</v>
      </c>
      <c r="J197" s="30">
        <v>32</v>
      </c>
      <c r="K197" s="31">
        <f t="shared" si="34"/>
        <v>-3.077165866675366E-2</v>
      </c>
      <c r="L197" s="32">
        <f t="shared" si="35"/>
        <v>3.1986036525276755E-2</v>
      </c>
      <c r="M197" s="33">
        <f t="shared" si="36"/>
        <v>0.52167646838881476</v>
      </c>
      <c r="N197" s="30">
        <v>70</v>
      </c>
      <c r="O197" s="31">
        <f t="shared" si="40"/>
        <v>-4.1964199099032193E-2</v>
      </c>
      <c r="P197" s="32">
        <f t="shared" si="41"/>
        <v>4.1590600122335952E-2</v>
      </c>
      <c r="Q197" s="33">
        <f t="shared" si="42"/>
        <v>0.67832216013527791</v>
      </c>
    </row>
    <row r="198" spans="1:17" x14ac:dyDescent="0.2">
      <c r="A198" s="14">
        <v>36094</v>
      </c>
      <c r="B198" s="48">
        <v>25.250001907348633</v>
      </c>
      <c r="C198" s="31">
        <f t="shared" si="44"/>
        <v>0</v>
      </c>
      <c r="D198" s="32">
        <f t="shared" si="43"/>
        <v>1.5091062848653858E-2</v>
      </c>
      <c r="E198" s="53">
        <f t="shared" si="39"/>
        <v>0.24612778657018289</v>
      </c>
      <c r="F198" s="30">
        <v>23.9</v>
      </c>
      <c r="G198" s="31">
        <f t="shared" si="45"/>
        <v>-4.1753714104807334E-3</v>
      </c>
      <c r="H198" s="32">
        <f t="shared" si="37"/>
        <v>1.5039402125060376E-2</v>
      </c>
      <c r="I198" s="33">
        <f t="shared" si="38"/>
        <v>0.24528522566654104</v>
      </c>
      <c r="J198" s="30">
        <v>31.9</v>
      </c>
      <c r="K198" s="31">
        <f t="shared" si="34"/>
        <v>-3.1298930089277044E-3</v>
      </c>
      <c r="L198" s="32">
        <f t="shared" si="35"/>
        <v>2.8634309930336863E-2</v>
      </c>
      <c r="M198" s="33">
        <f t="shared" si="36"/>
        <v>0.46701146193603477</v>
      </c>
      <c r="N198" s="30">
        <v>70</v>
      </c>
      <c r="O198" s="31">
        <f t="shared" si="40"/>
        <v>0</v>
      </c>
      <c r="P198" s="32">
        <f t="shared" si="41"/>
        <v>3.7729254530645809E-2</v>
      </c>
      <c r="Q198" s="33">
        <f t="shared" si="42"/>
        <v>0.61534551937799664</v>
      </c>
    </row>
    <row r="199" spans="1:17" x14ac:dyDescent="0.2">
      <c r="A199" s="14">
        <v>36095</v>
      </c>
      <c r="B199" s="48">
        <v>25.250001907348633</v>
      </c>
      <c r="C199" s="31">
        <f t="shared" si="44"/>
        <v>0</v>
      </c>
      <c r="D199" s="32">
        <f t="shared" si="43"/>
        <v>1.5091062848653858E-2</v>
      </c>
      <c r="E199" s="53">
        <f t="shared" si="39"/>
        <v>0.24612778657018289</v>
      </c>
      <c r="F199" s="30">
        <v>23.999999618530275</v>
      </c>
      <c r="G199" s="31">
        <f t="shared" si="45"/>
        <v>4.175355515908712E-3</v>
      </c>
      <c r="H199" s="32">
        <f t="shared" si="37"/>
        <v>1.5109671825978275E-2</v>
      </c>
      <c r="I199" s="33">
        <f t="shared" si="38"/>
        <v>0.24643128980551679</v>
      </c>
      <c r="J199" s="30">
        <v>31.999999618530275</v>
      </c>
      <c r="K199" s="31">
        <f t="shared" si="34"/>
        <v>3.1298810879988254E-3</v>
      </c>
      <c r="L199" s="32">
        <f t="shared" si="35"/>
        <v>2.8628633036873831E-2</v>
      </c>
      <c r="M199" s="33">
        <f t="shared" si="36"/>
        <v>0.46691887460559534</v>
      </c>
      <c r="N199" s="30">
        <v>70</v>
      </c>
      <c r="O199" s="31">
        <f t="shared" si="40"/>
        <v>0</v>
      </c>
      <c r="P199" s="32">
        <f t="shared" si="41"/>
        <v>3.7729254530645809E-2</v>
      </c>
      <c r="Q199" s="33">
        <f t="shared" si="42"/>
        <v>0.61534551937799664</v>
      </c>
    </row>
    <row r="200" spans="1:17" x14ac:dyDescent="0.2">
      <c r="A200" s="14">
        <v>36096</v>
      </c>
      <c r="B200" s="48">
        <v>25.250001907348633</v>
      </c>
      <c r="C200" s="31">
        <f t="shared" si="44"/>
        <v>0</v>
      </c>
      <c r="D200" s="32">
        <f t="shared" si="43"/>
        <v>1.2183176580571692E-2</v>
      </c>
      <c r="E200" s="53">
        <f t="shared" si="39"/>
        <v>0.19870159678231547</v>
      </c>
      <c r="F200" s="30">
        <v>24</v>
      </c>
      <c r="G200" s="31">
        <f t="shared" si="45"/>
        <v>1.5894571976618169E-8</v>
      </c>
      <c r="H200" s="32">
        <f t="shared" si="37"/>
        <v>1.3263456892306369E-2</v>
      </c>
      <c r="I200" s="33">
        <f t="shared" si="38"/>
        <v>0.21632043547307878</v>
      </c>
      <c r="J200" s="30">
        <v>32</v>
      </c>
      <c r="K200" s="31">
        <f t="shared" si="34"/>
        <v>1.1920929061659534E-8</v>
      </c>
      <c r="L200" s="32">
        <f t="shared" si="35"/>
        <v>2.780111925562637E-2</v>
      </c>
      <c r="M200" s="33">
        <f t="shared" si="36"/>
        <v>0.45342253326917792</v>
      </c>
      <c r="N200" s="30">
        <v>70</v>
      </c>
      <c r="O200" s="31">
        <f t="shared" si="40"/>
        <v>0</v>
      </c>
      <c r="P200" s="32">
        <f t="shared" si="41"/>
        <v>3.7331659686540432E-2</v>
      </c>
      <c r="Q200" s="33">
        <f t="shared" si="42"/>
        <v>0.60886094371140576</v>
      </c>
    </row>
    <row r="201" spans="1:17" x14ac:dyDescent="0.2">
      <c r="A201" s="14">
        <v>36097</v>
      </c>
      <c r="B201" s="48">
        <v>25.000001907348633</v>
      </c>
      <c r="C201" s="31">
        <f t="shared" si="44"/>
        <v>-9.9503300977825115E-3</v>
      </c>
      <c r="D201" s="32">
        <f t="shared" si="43"/>
        <v>1.2282306508786773E-2</v>
      </c>
      <c r="E201" s="53">
        <f t="shared" si="39"/>
        <v>0.20031835698397452</v>
      </c>
      <c r="F201" s="30">
        <v>24</v>
      </c>
      <c r="G201" s="31">
        <f t="shared" si="45"/>
        <v>0</v>
      </c>
      <c r="H201" s="32">
        <f t="shared" si="37"/>
        <v>1.3263456892306369E-2</v>
      </c>
      <c r="I201" s="33">
        <f t="shared" si="38"/>
        <v>0.21632043547307878</v>
      </c>
      <c r="J201" s="30">
        <v>32</v>
      </c>
      <c r="K201" s="31">
        <f t="shared" si="34"/>
        <v>0</v>
      </c>
      <c r="L201" s="32">
        <f t="shared" si="35"/>
        <v>2.780111925562637E-2</v>
      </c>
      <c r="M201" s="33">
        <f t="shared" si="36"/>
        <v>0.45342253326917792</v>
      </c>
      <c r="N201" s="30">
        <v>70</v>
      </c>
      <c r="O201" s="31">
        <f t="shared" si="40"/>
        <v>0</v>
      </c>
      <c r="P201" s="32">
        <f t="shared" si="41"/>
        <v>3.7331659686540432E-2</v>
      </c>
      <c r="Q201" s="33">
        <f t="shared" si="42"/>
        <v>0.60886094371140576</v>
      </c>
    </row>
    <row r="202" spans="1:17" x14ac:dyDescent="0.2">
      <c r="A202" s="14">
        <v>36098</v>
      </c>
      <c r="B202" s="48">
        <v>25.000001907348633</v>
      </c>
      <c r="C202" s="31">
        <f t="shared" si="44"/>
        <v>0</v>
      </c>
      <c r="D202" s="32">
        <f t="shared" si="43"/>
        <v>1.2282306508786773E-2</v>
      </c>
      <c r="E202" s="53">
        <f t="shared" si="39"/>
        <v>0.20031835698397452</v>
      </c>
      <c r="F202" s="30">
        <v>24</v>
      </c>
      <c r="G202" s="31">
        <f t="shared" si="45"/>
        <v>0</v>
      </c>
      <c r="H202" s="32">
        <f t="shared" si="37"/>
        <v>1.3263456892306369E-2</v>
      </c>
      <c r="I202" s="33">
        <f t="shared" si="38"/>
        <v>0.21632043547307878</v>
      </c>
      <c r="J202" s="30">
        <v>32</v>
      </c>
      <c r="K202" s="31">
        <f t="shared" si="34"/>
        <v>0</v>
      </c>
      <c r="L202" s="32">
        <f t="shared" si="35"/>
        <v>2.780111925562637E-2</v>
      </c>
      <c r="M202" s="33">
        <f t="shared" si="36"/>
        <v>0.45342253326917792</v>
      </c>
      <c r="N202" s="30">
        <v>70</v>
      </c>
      <c r="O202" s="31">
        <f t="shared" si="40"/>
        <v>0</v>
      </c>
      <c r="P202" s="32">
        <f t="shared" si="41"/>
        <v>3.7302476505286335E-2</v>
      </c>
      <c r="Q202" s="33">
        <f t="shared" si="42"/>
        <v>0.60838498042908551</v>
      </c>
    </row>
    <row r="203" spans="1:17" x14ac:dyDescent="0.2">
      <c r="A203" s="14">
        <v>36101</v>
      </c>
      <c r="B203" s="48">
        <v>25.000001907348633</v>
      </c>
      <c r="C203" s="31">
        <f t="shared" si="44"/>
        <v>0</v>
      </c>
      <c r="D203" s="32">
        <f t="shared" si="43"/>
        <v>9.1663850278178929E-3</v>
      </c>
      <c r="E203" s="53">
        <f t="shared" si="39"/>
        <v>0.14949921555380238</v>
      </c>
      <c r="F203" s="30">
        <v>24</v>
      </c>
      <c r="G203" s="31">
        <f t="shared" si="45"/>
        <v>0</v>
      </c>
      <c r="H203" s="32">
        <f t="shared" si="37"/>
        <v>1.3263456892306369E-2</v>
      </c>
      <c r="I203" s="33">
        <f t="shared" si="38"/>
        <v>0.21632043547307878</v>
      </c>
      <c r="J203" s="30">
        <v>32</v>
      </c>
      <c r="K203" s="31">
        <f t="shared" si="34"/>
        <v>0</v>
      </c>
      <c r="L203" s="32">
        <f t="shared" si="35"/>
        <v>2.780111925562637E-2</v>
      </c>
      <c r="M203" s="33">
        <f t="shared" si="36"/>
        <v>0.45342253326917792</v>
      </c>
      <c r="N203" s="30">
        <v>71</v>
      </c>
      <c r="O203" s="31">
        <f t="shared" si="40"/>
        <v>1.4184634991956381E-2</v>
      </c>
      <c r="P203" s="32">
        <f t="shared" si="41"/>
        <v>3.6885835791597703E-2</v>
      </c>
      <c r="Q203" s="33">
        <f t="shared" si="42"/>
        <v>0.60158977603005592</v>
      </c>
    </row>
    <row r="204" spans="1:17" x14ac:dyDescent="0.2">
      <c r="A204" s="14">
        <v>36102</v>
      </c>
      <c r="B204" s="48">
        <v>25.000001907348633</v>
      </c>
      <c r="C204" s="31">
        <f t="shared" si="44"/>
        <v>0</v>
      </c>
      <c r="D204" s="32">
        <f t="shared" si="43"/>
        <v>8.9368433035598594E-3</v>
      </c>
      <c r="E204" s="53">
        <f t="shared" si="39"/>
        <v>0.14575550332599382</v>
      </c>
      <c r="F204" s="30">
        <v>24</v>
      </c>
      <c r="G204" s="31">
        <f t="shared" si="45"/>
        <v>0</v>
      </c>
      <c r="H204" s="32">
        <f t="shared" si="37"/>
        <v>1.2835611991909697E-2</v>
      </c>
      <c r="I204" s="33">
        <f t="shared" si="38"/>
        <v>0.20934249631888815</v>
      </c>
      <c r="J204" s="30">
        <v>32</v>
      </c>
      <c r="K204" s="31">
        <f t="shared" ref="K204:K267" si="46">IF(ISERROR(LN(J204/J203)),"",LN(J204/J203))</f>
        <v>0</v>
      </c>
      <c r="L204" s="32">
        <f t="shared" ref="L204:L267" si="47">+IF(ISERROR(STDEV(K184:K204)),"",STDEV(K184:K204))</f>
        <v>2.780111925562637E-2</v>
      </c>
      <c r="M204" s="33">
        <f t="shared" ref="M204:M267" si="48">IF(L204="","",(L204*(SQRT(266))))</f>
        <v>0.45342253326917792</v>
      </c>
      <c r="N204" s="30">
        <v>71</v>
      </c>
      <c r="O204" s="31">
        <f t="shared" si="40"/>
        <v>0</v>
      </c>
      <c r="P204" s="32">
        <f t="shared" si="41"/>
        <v>3.6885835791597703E-2</v>
      </c>
      <c r="Q204" s="33">
        <f t="shared" si="42"/>
        <v>0.60158977603005592</v>
      </c>
    </row>
    <row r="205" spans="1:17" x14ac:dyDescent="0.2">
      <c r="A205" s="14">
        <v>36103</v>
      </c>
      <c r="B205" s="48">
        <v>25.000001907348633</v>
      </c>
      <c r="C205" s="31">
        <f t="shared" si="44"/>
        <v>0</v>
      </c>
      <c r="D205" s="32">
        <f t="shared" si="43"/>
        <v>8.6206636297547871E-3</v>
      </c>
      <c r="E205" s="53">
        <f t="shared" si="39"/>
        <v>0.14059876890293982</v>
      </c>
      <c r="F205" s="30">
        <v>24</v>
      </c>
      <c r="G205" s="31">
        <f t="shared" si="45"/>
        <v>0</v>
      </c>
      <c r="H205" s="32">
        <f t="shared" si="37"/>
        <v>1.2835611991909697E-2</v>
      </c>
      <c r="I205" s="33">
        <f t="shared" si="38"/>
        <v>0.20934249631888815</v>
      </c>
      <c r="J205" s="30">
        <v>32</v>
      </c>
      <c r="K205" s="31">
        <f t="shared" si="46"/>
        <v>0</v>
      </c>
      <c r="L205" s="32">
        <f t="shared" si="47"/>
        <v>2.7757456055060123E-2</v>
      </c>
      <c r="M205" s="33">
        <f t="shared" si="48"/>
        <v>0.45271040801877521</v>
      </c>
      <c r="N205" s="30">
        <v>71</v>
      </c>
      <c r="O205" s="31">
        <f t="shared" si="40"/>
        <v>0</v>
      </c>
      <c r="P205" s="32">
        <f t="shared" si="41"/>
        <v>3.6430676439123379E-2</v>
      </c>
      <c r="Q205" s="33">
        <f t="shared" si="42"/>
        <v>0.59416635164406473</v>
      </c>
    </row>
    <row r="206" spans="1:17" x14ac:dyDescent="0.2">
      <c r="A206" s="14">
        <v>36104</v>
      </c>
      <c r="B206" s="48">
        <v>25.000001907348633</v>
      </c>
      <c r="C206" s="31">
        <f t="shared" si="44"/>
        <v>0</v>
      </c>
      <c r="D206" s="32">
        <f t="shared" si="43"/>
        <v>8.6206636297547871E-3</v>
      </c>
      <c r="E206" s="53">
        <f t="shared" si="39"/>
        <v>0.14059876890293982</v>
      </c>
      <c r="F206" s="30">
        <v>24</v>
      </c>
      <c r="G206" s="31">
        <f t="shared" si="45"/>
        <v>0</v>
      </c>
      <c r="H206" s="32">
        <f t="shared" si="37"/>
        <v>1.2835611991909697E-2</v>
      </c>
      <c r="I206" s="33">
        <f t="shared" si="38"/>
        <v>0.20934249631888815</v>
      </c>
      <c r="J206" s="30">
        <v>32</v>
      </c>
      <c r="K206" s="31">
        <f t="shared" si="46"/>
        <v>0</v>
      </c>
      <c r="L206" s="32">
        <f t="shared" si="47"/>
        <v>2.7543898254746645E-2</v>
      </c>
      <c r="M206" s="33">
        <f t="shared" si="48"/>
        <v>0.44922738570132181</v>
      </c>
      <c r="N206" s="30">
        <v>71</v>
      </c>
      <c r="O206" s="31">
        <f t="shared" si="40"/>
        <v>0</v>
      </c>
      <c r="P206" s="32">
        <f t="shared" si="41"/>
        <v>3.0918859574755934E-2</v>
      </c>
      <c r="Q206" s="33">
        <f t="shared" si="42"/>
        <v>0.50427133905202737</v>
      </c>
    </row>
    <row r="207" spans="1:17" x14ac:dyDescent="0.2">
      <c r="A207" s="14">
        <v>36105</v>
      </c>
      <c r="B207" s="48">
        <v>24.850001907348634</v>
      </c>
      <c r="C207" s="31">
        <f t="shared" si="44"/>
        <v>-6.018071865036145E-3</v>
      </c>
      <c r="D207" s="32">
        <f t="shared" si="43"/>
        <v>5.2815030872917796E-3</v>
      </c>
      <c r="E207" s="53">
        <f t="shared" si="39"/>
        <v>8.6138708563835056E-2</v>
      </c>
      <c r="F207" s="30">
        <v>23.9</v>
      </c>
      <c r="G207" s="31">
        <f t="shared" si="45"/>
        <v>-4.1753714104807334E-3</v>
      </c>
      <c r="H207" s="32">
        <f t="shared" si="37"/>
        <v>1.24845342207712E-2</v>
      </c>
      <c r="I207" s="33">
        <f t="shared" si="38"/>
        <v>0.2036165911529694</v>
      </c>
      <c r="J207" s="30">
        <v>31.5</v>
      </c>
      <c r="K207" s="31">
        <f t="shared" si="46"/>
        <v>-1.5748356968139168E-2</v>
      </c>
      <c r="L207" s="32">
        <f t="shared" si="47"/>
        <v>1.8523481095393195E-2</v>
      </c>
      <c r="M207" s="33">
        <f t="shared" si="48"/>
        <v>0.30210883403685745</v>
      </c>
      <c r="N207" s="30">
        <v>72</v>
      </c>
      <c r="O207" s="31">
        <f t="shared" si="40"/>
        <v>1.398624197473987E-2</v>
      </c>
      <c r="P207" s="32">
        <f t="shared" si="41"/>
        <v>2.6967253832733452E-2</v>
      </c>
      <c r="Q207" s="33">
        <f t="shared" si="42"/>
        <v>0.43982259979250099</v>
      </c>
    </row>
    <row r="208" spans="1:17" x14ac:dyDescent="0.2">
      <c r="A208" s="14">
        <v>36108</v>
      </c>
      <c r="B208" s="48">
        <v>24.850002288818359</v>
      </c>
      <c r="C208" s="31">
        <f t="shared" si="44"/>
        <v>1.5350893105417719E-8</v>
      </c>
      <c r="D208" s="32">
        <f t="shared" si="43"/>
        <v>5.0591571380966685E-3</v>
      </c>
      <c r="E208" s="53">
        <f t="shared" si="39"/>
        <v>8.2512355875686214E-2</v>
      </c>
      <c r="F208" s="30">
        <v>23.899999618530273</v>
      </c>
      <c r="G208" s="31">
        <f t="shared" si="45"/>
        <v>-1.5961076476869045E-8</v>
      </c>
      <c r="H208" s="32">
        <f t="shared" si="37"/>
        <v>1.2484533964414273E-2</v>
      </c>
      <c r="I208" s="33">
        <f t="shared" si="38"/>
        <v>0.20361658697191445</v>
      </c>
      <c r="J208" s="30">
        <v>31.5</v>
      </c>
      <c r="K208" s="31">
        <f t="shared" si="46"/>
        <v>0</v>
      </c>
      <c r="L208" s="32">
        <f t="shared" si="47"/>
        <v>1.7710120256649604E-2</v>
      </c>
      <c r="M208" s="33">
        <f t="shared" si="48"/>
        <v>0.28884332020721459</v>
      </c>
      <c r="N208" s="30">
        <v>72</v>
      </c>
      <c r="O208" s="31">
        <f t="shared" si="40"/>
        <v>0</v>
      </c>
      <c r="P208" s="32">
        <f t="shared" si="41"/>
        <v>2.5546831412433368E-2</v>
      </c>
      <c r="Q208" s="33">
        <f t="shared" si="42"/>
        <v>0.41665621119487434</v>
      </c>
    </row>
    <row r="209" spans="1:17" x14ac:dyDescent="0.2">
      <c r="A209" s="14">
        <v>36109</v>
      </c>
      <c r="B209" s="48">
        <v>24.850002288818359</v>
      </c>
      <c r="C209" s="31">
        <f t="shared" si="44"/>
        <v>0</v>
      </c>
      <c r="D209" s="32">
        <f t="shared" si="43"/>
        <v>3.1665912746082115E-3</v>
      </c>
      <c r="E209" s="53">
        <f t="shared" si="39"/>
        <v>5.1645540755354782E-2</v>
      </c>
      <c r="F209" s="30">
        <v>24.149999618530273</v>
      </c>
      <c r="G209" s="31">
        <f t="shared" si="45"/>
        <v>1.0405921326345161E-2</v>
      </c>
      <c r="H209" s="32">
        <f t="shared" si="37"/>
        <v>1.2852747047968568E-2</v>
      </c>
      <c r="I209" s="33">
        <f t="shared" si="38"/>
        <v>0.20962196062586386</v>
      </c>
      <c r="J209" s="30">
        <v>32.75</v>
      </c>
      <c r="K209" s="31">
        <f t="shared" si="46"/>
        <v>3.8915416249673623E-2</v>
      </c>
      <c r="L209" s="32">
        <f t="shared" si="47"/>
        <v>1.9997897267383227E-2</v>
      </c>
      <c r="M209" s="33">
        <f t="shared" si="48"/>
        <v>0.32615583407486731</v>
      </c>
      <c r="N209" s="30">
        <v>77</v>
      </c>
      <c r="O209" s="31">
        <f t="shared" si="40"/>
        <v>6.713930283762852E-2</v>
      </c>
      <c r="P209" s="32">
        <f t="shared" si="41"/>
        <v>2.8709280463159285E-2</v>
      </c>
      <c r="Q209" s="33">
        <f t="shared" si="42"/>
        <v>0.46823419432318508</v>
      </c>
    </row>
    <row r="210" spans="1:17" x14ac:dyDescent="0.2">
      <c r="A210" s="14">
        <v>36110</v>
      </c>
      <c r="B210" s="48">
        <v>25.350002288818359</v>
      </c>
      <c r="C210" s="31">
        <f t="shared" si="44"/>
        <v>1.9920975677880676E-2</v>
      </c>
      <c r="D210" s="32">
        <f t="shared" si="43"/>
        <v>5.1542583341102118E-3</v>
      </c>
      <c r="E210" s="53">
        <f t="shared" si="39"/>
        <v>8.406340944359833E-2</v>
      </c>
      <c r="F210" s="30">
        <v>24.349999618530273</v>
      </c>
      <c r="G210" s="31">
        <f t="shared" si="45"/>
        <v>8.2474695597570639E-3</v>
      </c>
      <c r="H210" s="32">
        <f t="shared" si="37"/>
        <v>1.0148917444476425E-2</v>
      </c>
      <c r="I210" s="33">
        <f t="shared" si="38"/>
        <v>0.16552383432127299</v>
      </c>
      <c r="J210" s="30">
        <v>34.5</v>
      </c>
      <c r="K210" s="31">
        <f t="shared" si="46"/>
        <v>5.2056361956053128E-2</v>
      </c>
      <c r="L210" s="32">
        <f t="shared" si="47"/>
        <v>2.0699412913861327E-2</v>
      </c>
      <c r="M210" s="33">
        <f t="shared" si="48"/>
        <v>0.33759720802205806</v>
      </c>
      <c r="N210" s="30">
        <v>83</v>
      </c>
      <c r="O210" s="31">
        <f t="shared" si="40"/>
        <v>7.5035185942914098E-2</v>
      </c>
      <c r="P210" s="32">
        <f t="shared" si="41"/>
        <v>3.1612192741367791E-2</v>
      </c>
      <c r="Q210" s="33">
        <f t="shared" si="42"/>
        <v>0.51557926079122385</v>
      </c>
    </row>
    <row r="211" spans="1:17" x14ac:dyDescent="0.2">
      <c r="A211" s="14">
        <v>36111</v>
      </c>
      <c r="B211" s="48">
        <v>25.350002288818359</v>
      </c>
      <c r="C211" s="31">
        <f t="shared" si="44"/>
        <v>0</v>
      </c>
      <c r="D211" s="32">
        <f t="shared" si="43"/>
        <v>5.1542583341102118E-3</v>
      </c>
      <c r="E211" s="53">
        <f t="shared" si="39"/>
        <v>8.406340944359833E-2</v>
      </c>
      <c r="F211" s="30">
        <v>24.350000381469727</v>
      </c>
      <c r="G211" s="31">
        <f t="shared" si="45"/>
        <v>3.1332215664068449E-8</v>
      </c>
      <c r="H211" s="32">
        <f t="shared" si="37"/>
        <v>9.8268049590409298E-3</v>
      </c>
      <c r="I211" s="33">
        <f t="shared" si="38"/>
        <v>0.16027033866878285</v>
      </c>
      <c r="J211" s="30">
        <v>35</v>
      </c>
      <c r="K211" s="31">
        <f t="shared" si="46"/>
        <v>1.4388737452099671E-2</v>
      </c>
      <c r="L211" s="32">
        <f t="shared" si="47"/>
        <v>2.0673914764262891E-2</v>
      </c>
      <c r="M211" s="33">
        <f t="shared" si="48"/>
        <v>0.33718134578722159</v>
      </c>
      <c r="N211" s="30">
        <v>84</v>
      </c>
      <c r="O211" s="31">
        <f t="shared" si="40"/>
        <v>1.197619104671562E-2</v>
      </c>
      <c r="P211" s="32">
        <f t="shared" si="41"/>
        <v>3.1298957585695494E-2</v>
      </c>
      <c r="Q211" s="33">
        <f t="shared" si="42"/>
        <v>0.51047055000559038</v>
      </c>
    </row>
    <row r="212" spans="1:17" x14ac:dyDescent="0.2">
      <c r="A212" s="14">
        <v>36112</v>
      </c>
      <c r="B212" s="48">
        <v>25.000002288818358</v>
      </c>
      <c r="C212" s="31">
        <f t="shared" si="44"/>
        <v>-1.3902903904949854E-2</v>
      </c>
      <c r="D212" s="32">
        <f t="shared" si="43"/>
        <v>6.0026975763515763E-3</v>
      </c>
      <c r="E212" s="53">
        <f t="shared" si="39"/>
        <v>9.7901034720652799E-2</v>
      </c>
      <c r="F212" s="30">
        <v>24.000000381469725</v>
      </c>
      <c r="G212" s="31">
        <f t="shared" si="45"/>
        <v>-1.4478018952189139E-2</v>
      </c>
      <c r="H212" s="32">
        <f t="shared" si="37"/>
        <v>1.02002663362368E-2</v>
      </c>
      <c r="I212" s="33">
        <f t="shared" si="38"/>
        <v>0.16636130940162763</v>
      </c>
      <c r="J212" s="30">
        <v>34.75</v>
      </c>
      <c r="K212" s="31">
        <f t="shared" si="46"/>
        <v>-7.168489478612516E-3</v>
      </c>
      <c r="L212" s="32">
        <f t="shared" si="47"/>
        <v>2.0781393666563272E-2</v>
      </c>
      <c r="M212" s="33">
        <f t="shared" si="48"/>
        <v>0.33893427363541123</v>
      </c>
      <c r="N212" s="30">
        <v>82</v>
      </c>
      <c r="O212" s="31">
        <f t="shared" si="40"/>
        <v>-2.409755157906053E-2</v>
      </c>
      <c r="P212" s="32">
        <f t="shared" si="41"/>
        <v>3.1051669719938172E-2</v>
      </c>
      <c r="Q212" s="33">
        <f t="shared" si="42"/>
        <v>0.50643740696888617</v>
      </c>
    </row>
    <row r="213" spans="1:17" x14ac:dyDescent="0.2">
      <c r="A213" s="14">
        <v>36115</v>
      </c>
      <c r="B213" s="48">
        <v>24.850001907348634</v>
      </c>
      <c r="C213" s="31">
        <f t="shared" si="44"/>
        <v>-6.0180871238238922E-3</v>
      </c>
      <c r="D213" s="32">
        <f t="shared" si="43"/>
        <v>6.1214265709133324E-3</v>
      </c>
      <c r="E213" s="53">
        <f t="shared" si="39"/>
        <v>9.9837446020920817E-2</v>
      </c>
      <c r="F213" s="30">
        <v>24</v>
      </c>
      <c r="G213" s="31">
        <f t="shared" si="45"/>
        <v>-1.5894571785166372E-8</v>
      </c>
      <c r="H213" s="32">
        <f t="shared" si="37"/>
        <v>1.0200266147865995E-2</v>
      </c>
      <c r="I213" s="33">
        <f t="shared" si="38"/>
        <v>0.16636130632939278</v>
      </c>
      <c r="J213" s="30">
        <v>34.25</v>
      </c>
      <c r="K213" s="31">
        <f t="shared" si="46"/>
        <v>-1.4493007302566864E-2</v>
      </c>
      <c r="L213" s="32">
        <f t="shared" si="47"/>
        <v>2.1105323544756787E-2</v>
      </c>
      <c r="M213" s="33">
        <f t="shared" si="48"/>
        <v>0.3442174100667747</v>
      </c>
      <c r="N213" s="30">
        <v>80</v>
      </c>
      <c r="O213" s="31">
        <f t="shared" si="40"/>
        <v>-2.4692612590371522E-2</v>
      </c>
      <c r="P213" s="32">
        <f t="shared" si="41"/>
        <v>3.1836098943794515E-2</v>
      </c>
      <c r="Q213" s="33">
        <f t="shared" si="42"/>
        <v>0.51923106043948652</v>
      </c>
    </row>
    <row r="214" spans="1:17" x14ac:dyDescent="0.2">
      <c r="A214" s="14">
        <v>36116</v>
      </c>
      <c r="B214" s="48">
        <v>24.850002288818359</v>
      </c>
      <c r="C214" s="31">
        <f t="shared" si="44"/>
        <v>1.5350893105417719E-8</v>
      </c>
      <c r="D214" s="32">
        <f t="shared" si="43"/>
        <v>6.1214266662582041E-3</v>
      </c>
      <c r="E214" s="53">
        <f t="shared" si="39"/>
        <v>9.9837447575948618E-2</v>
      </c>
      <c r="F214" s="30">
        <v>23.9</v>
      </c>
      <c r="G214" s="31">
        <f t="shared" si="45"/>
        <v>-4.1753714104807334E-3</v>
      </c>
      <c r="H214" s="32">
        <f t="shared" si="37"/>
        <v>1.0191472658827035E-2</v>
      </c>
      <c r="I214" s="33">
        <f t="shared" si="38"/>
        <v>0.16621788886336708</v>
      </c>
      <c r="J214" s="30">
        <v>34.25</v>
      </c>
      <c r="K214" s="31">
        <f t="shared" si="46"/>
        <v>0</v>
      </c>
      <c r="L214" s="32">
        <f t="shared" si="47"/>
        <v>2.1105323544756787E-2</v>
      </c>
      <c r="M214" s="33">
        <f t="shared" si="48"/>
        <v>0.3442174100667747</v>
      </c>
      <c r="N214" s="30">
        <v>80</v>
      </c>
      <c r="O214" s="31">
        <f t="shared" si="40"/>
        <v>0</v>
      </c>
      <c r="P214" s="32">
        <f t="shared" si="41"/>
        <v>3.1836098943794515E-2</v>
      </c>
      <c r="Q214" s="33">
        <f t="shared" si="42"/>
        <v>0.51923106043948652</v>
      </c>
    </row>
    <row r="215" spans="1:17" x14ac:dyDescent="0.2">
      <c r="A215" s="14">
        <v>36117</v>
      </c>
      <c r="B215" s="48">
        <v>24.500002288818358</v>
      </c>
      <c r="C215" s="31">
        <f t="shared" si="44"/>
        <v>-1.4184633676165627E-2</v>
      </c>
      <c r="D215" s="32">
        <f t="shared" si="43"/>
        <v>6.7804425130067484E-3</v>
      </c>
      <c r="E215" s="53">
        <f t="shared" si="39"/>
        <v>0.11058567076616366</v>
      </c>
      <c r="F215" s="30">
        <v>23.499999618530275</v>
      </c>
      <c r="G215" s="31">
        <f t="shared" si="45"/>
        <v>-1.6878054020106014E-2</v>
      </c>
      <c r="H215" s="32">
        <f t="shared" si="37"/>
        <v>1.0630853798336464E-2</v>
      </c>
      <c r="I215" s="33">
        <f t="shared" si="38"/>
        <v>0.17338397838354869</v>
      </c>
      <c r="J215" s="30">
        <v>32</v>
      </c>
      <c r="K215" s="31">
        <f t="shared" si="46"/>
        <v>-6.7950661908507778E-2</v>
      </c>
      <c r="L215" s="32">
        <f t="shared" si="47"/>
        <v>2.5754360692364506E-2</v>
      </c>
      <c r="M215" s="33">
        <f t="shared" si="48"/>
        <v>0.42004091132038679</v>
      </c>
      <c r="N215" s="30">
        <v>71</v>
      </c>
      <c r="O215" s="31">
        <f t="shared" si="40"/>
        <v>-0.11934675763256625</v>
      </c>
      <c r="P215" s="32">
        <f t="shared" si="41"/>
        <v>3.7723187173079507E-2</v>
      </c>
      <c r="Q215" s="33">
        <f t="shared" si="42"/>
        <v>0.61524656377075404</v>
      </c>
    </row>
    <row r="216" spans="1:17" x14ac:dyDescent="0.2">
      <c r="A216" s="14">
        <v>36118</v>
      </c>
      <c r="B216" s="48">
        <v>24.400001907348631</v>
      </c>
      <c r="C216" s="31">
        <f t="shared" si="44"/>
        <v>-4.0900005026553912E-3</v>
      </c>
      <c r="D216" s="32">
        <f t="shared" si="43"/>
        <v>6.7958598440318232E-3</v>
      </c>
      <c r="E216" s="53">
        <f t="shared" si="39"/>
        <v>0.11083711982565518</v>
      </c>
      <c r="F216" s="30">
        <v>23.6</v>
      </c>
      <c r="G216" s="31">
        <f t="shared" si="45"/>
        <v>4.2463071142056497E-3</v>
      </c>
      <c r="H216" s="32">
        <f t="shared" si="37"/>
        <v>1.073899579832233E-2</v>
      </c>
      <c r="I216" s="33">
        <f t="shared" si="38"/>
        <v>0.17514772102770368</v>
      </c>
      <c r="J216" s="30">
        <v>31.75</v>
      </c>
      <c r="K216" s="31">
        <f t="shared" si="46"/>
        <v>-7.8431774610258926E-3</v>
      </c>
      <c r="L216" s="32">
        <f t="shared" si="47"/>
        <v>2.4731999135462483E-2</v>
      </c>
      <c r="M216" s="33">
        <f t="shared" si="48"/>
        <v>0.40336669893400162</v>
      </c>
      <c r="N216" s="30">
        <v>71</v>
      </c>
      <c r="O216" s="31">
        <f t="shared" si="40"/>
        <v>0</v>
      </c>
      <c r="P216" s="32">
        <f t="shared" si="41"/>
        <v>3.7723187173079507E-2</v>
      </c>
      <c r="Q216" s="33">
        <f t="shared" si="42"/>
        <v>0.61524656377075404</v>
      </c>
    </row>
    <row r="217" spans="1:17" x14ac:dyDescent="0.2">
      <c r="A217" s="14">
        <v>36119</v>
      </c>
      <c r="B217" s="48">
        <v>24.400001525878906</v>
      </c>
      <c r="C217" s="31">
        <f t="shared" si="44"/>
        <v>-1.5634003991491416E-8</v>
      </c>
      <c r="D217" s="32">
        <f t="shared" si="43"/>
        <v>6.7958596564690662E-3</v>
      </c>
      <c r="E217" s="53">
        <f t="shared" si="39"/>
        <v>0.11083711676659919</v>
      </c>
      <c r="F217" s="30">
        <v>23.600000381469727</v>
      </c>
      <c r="G217" s="31">
        <f t="shared" si="45"/>
        <v>1.616397136398347E-8</v>
      </c>
      <c r="H217" s="32">
        <f t="shared" ref="H217:H280" si="49">+IF(ISERROR(STDEV(G197:G217)),"",STDEV(G197:G217))</f>
        <v>1.0646216696439009E-2</v>
      </c>
      <c r="I217" s="33">
        <f t="shared" ref="I217:I280" si="50">IF(H217="","",(H217*(SQRT(266))))</f>
        <v>0.17363453966894019</v>
      </c>
      <c r="J217" s="30">
        <v>31</v>
      </c>
      <c r="K217" s="31">
        <f t="shared" si="46"/>
        <v>-2.3905520853554366E-2</v>
      </c>
      <c r="L217" s="32">
        <f t="shared" si="47"/>
        <v>2.3421562219955561E-2</v>
      </c>
      <c r="M217" s="33">
        <f t="shared" si="48"/>
        <v>0.38199411963403884</v>
      </c>
      <c r="N217" s="30">
        <v>73</v>
      </c>
      <c r="O217" s="31">
        <f t="shared" si="40"/>
        <v>2.7779564107075671E-2</v>
      </c>
      <c r="P217" s="32">
        <f t="shared" si="41"/>
        <v>3.7845063717400075E-2</v>
      </c>
      <c r="Q217" s="33">
        <f t="shared" si="42"/>
        <v>0.61723431005405316</v>
      </c>
    </row>
    <row r="218" spans="1:17" x14ac:dyDescent="0.2">
      <c r="A218" s="14">
        <v>36122</v>
      </c>
      <c r="B218" s="48">
        <v>24.400001525878906</v>
      </c>
      <c r="C218" s="31">
        <f t="shared" si="44"/>
        <v>0</v>
      </c>
      <c r="D218" s="32">
        <f t="shared" si="43"/>
        <v>6.7958596564690662E-3</v>
      </c>
      <c r="E218" s="53">
        <f t="shared" ref="E218:E281" si="51">IF(D218="","",(D218*(SQRT(266))))</f>
        <v>0.11083711676659919</v>
      </c>
      <c r="F218" s="30">
        <v>23.600000381469727</v>
      </c>
      <c r="G218" s="31">
        <f t="shared" si="45"/>
        <v>0</v>
      </c>
      <c r="H218" s="32">
        <f t="shared" si="49"/>
        <v>6.103688328665491E-3</v>
      </c>
      <c r="I218" s="33">
        <f t="shared" si="50"/>
        <v>9.9548144044917436E-2</v>
      </c>
      <c r="J218" s="30">
        <v>31</v>
      </c>
      <c r="K218" s="31">
        <f t="shared" si="46"/>
        <v>0</v>
      </c>
      <c r="L218" s="32">
        <f t="shared" si="47"/>
        <v>2.2541773018268665E-2</v>
      </c>
      <c r="M218" s="33">
        <f t="shared" si="48"/>
        <v>0.36764519199181783</v>
      </c>
      <c r="N218" s="30">
        <v>73</v>
      </c>
      <c r="O218" s="31">
        <f t="shared" si="40"/>
        <v>0</v>
      </c>
      <c r="P218" s="32">
        <f t="shared" si="41"/>
        <v>3.660609654963811E-2</v>
      </c>
      <c r="Q218" s="33">
        <f t="shared" si="42"/>
        <v>0.59702736706450865</v>
      </c>
    </row>
    <row r="219" spans="1:17" x14ac:dyDescent="0.2">
      <c r="A219" s="14">
        <v>36123</v>
      </c>
      <c r="B219" s="48">
        <v>24.400001525878906</v>
      </c>
      <c r="C219" s="31">
        <f t="shared" si="44"/>
        <v>0</v>
      </c>
      <c r="D219" s="32">
        <f t="shared" si="43"/>
        <v>6.7958596564690662E-3</v>
      </c>
      <c r="E219" s="53">
        <f t="shared" si="51"/>
        <v>0.11083711676659919</v>
      </c>
      <c r="F219" s="30">
        <v>23.600000381469727</v>
      </c>
      <c r="G219" s="31">
        <f t="shared" si="45"/>
        <v>0</v>
      </c>
      <c r="H219" s="32">
        <f t="shared" si="49"/>
        <v>6.0560702558053198E-3</v>
      </c>
      <c r="I219" s="33">
        <f t="shared" si="50"/>
        <v>9.8771516779405974E-2</v>
      </c>
      <c r="J219" s="30">
        <v>31</v>
      </c>
      <c r="K219" s="31">
        <f t="shared" si="46"/>
        <v>0</v>
      </c>
      <c r="L219" s="32">
        <f t="shared" si="47"/>
        <v>2.2540886973472091E-2</v>
      </c>
      <c r="M219" s="33">
        <f t="shared" si="48"/>
        <v>0.36763074103851057</v>
      </c>
      <c r="N219" s="30">
        <v>73</v>
      </c>
      <c r="O219" s="31">
        <f t="shared" si="40"/>
        <v>0</v>
      </c>
      <c r="P219" s="32">
        <f t="shared" si="41"/>
        <v>3.660609654963811E-2</v>
      </c>
      <c r="Q219" s="33">
        <f t="shared" si="42"/>
        <v>0.59702736706450865</v>
      </c>
    </row>
    <row r="220" spans="1:17" x14ac:dyDescent="0.2">
      <c r="A220" s="14">
        <v>36124</v>
      </c>
      <c r="B220" s="48">
        <v>24.400001525878906</v>
      </c>
      <c r="C220" s="31">
        <f t="shared" si="44"/>
        <v>0</v>
      </c>
      <c r="D220" s="32">
        <f t="shared" si="43"/>
        <v>6.7958596564690662E-3</v>
      </c>
      <c r="E220" s="53">
        <f t="shared" si="51"/>
        <v>0.11083711676659919</v>
      </c>
      <c r="F220" s="30">
        <v>23.600000381469727</v>
      </c>
      <c r="G220" s="31">
        <f t="shared" si="45"/>
        <v>0</v>
      </c>
      <c r="H220" s="32">
        <f t="shared" si="49"/>
        <v>5.9591649147011858E-3</v>
      </c>
      <c r="I220" s="33">
        <f t="shared" si="50"/>
        <v>9.7191038495537674E-2</v>
      </c>
      <c r="J220" s="30">
        <v>31</v>
      </c>
      <c r="K220" s="31">
        <f t="shared" si="46"/>
        <v>0</v>
      </c>
      <c r="L220" s="32">
        <f t="shared" si="47"/>
        <v>2.2520033599348482E-2</v>
      </c>
      <c r="M220" s="33">
        <f t="shared" si="48"/>
        <v>0.36729063279914814</v>
      </c>
      <c r="N220" s="30">
        <v>73</v>
      </c>
      <c r="O220" s="31">
        <f t="shared" si="40"/>
        <v>0</v>
      </c>
      <c r="P220" s="32">
        <f t="shared" si="41"/>
        <v>3.660609654963811E-2</v>
      </c>
      <c r="Q220" s="33">
        <f t="shared" si="42"/>
        <v>0.59702736706450865</v>
      </c>
    </row>
    <row r="221" spans="1:17" x14ac:dyDescent="0.2">
      <c r="A221" s="14">
        <v>36129</v>
      </c>
      <c r="B221" s="48">
        <v>23.850001525878906</v>
      </c>
      <c r="C221" s="31">
        <f t="shared" si="44"/>
        <v>-2.2798913522675671E-2</v>
      </c>
      <c r="D221" s="32">
        <f t="shared" si="43"/>
        <v>8.1986582324797639E-3</v>
      </c>
      <c r="E221" s="53">
        <f t="shared" si="51"/>
        <v>0.13371606916246148</v>
      </c>
      <c r="F221" s="30">
        <v>23.250000381469725</v>
      </c>
      <c r="G221" s="31">
        <f t="shared" si="45"/>
        <v>-1.4941579754870543E-2</v>
      </c>
      <c r="H221" s="32">
        <f t="shared" si="49"/>
        <v>6.7042377828313206E-3</v>
      </c>
      <c r="I221" s="33">
        <f t="shared" si="50"/>
        <v>0.10934280922934823</v>
      </c>
      <c r="J221" s="30">
        <v>30</v>
      </c>
      <c r="K221" s="31">
        <f t="shared" si="46"/>
        <v>-3.2789822822990838E-2</v>
      </c>
      <c r="L221" s="32">
        <f t="shared" si="47"/>
        <v>2.352431285701333E-2</v>
      </c>
      <c r="M221" s="33">
        <f t="shared" si="48"/>
        <v>0.38366993180984998</v>
      </c>
      <c r="N221" s="30">
        <v>73</v>
      </c>
      <c r="O221" s="31">
        <f t="shared" si="40"/>
        <v>0</v>
      </c>
      <c r="P221" s="32">
        <f t="shared" si="41"/>
        <v>3.660609654963811E-2</v>
      </c>
      <c r="Q221" s="33">
        <f t="shared" si="42"/>
        <v>0.59702736706450865</v>
      </c>
    </row>
    <row r="222" spans="1:17" x14ac:dyDescent="0.2">
      <c r="A222" s="14">
        <v>36130</v>
      </c>
      <c r="B222" s="48">
        <v>23.450002288818361</v>
      </c>
      <c r="C222" s="31">
        <f t="shared" si="44"/>
        <v>-1.6913688816021209E-2</v>
      </c>
      <c r="D222" s="32">
        <f t="shared" si="43"/>
        <v>8.6350618306991304E-3</v>
      </c>
      <c r="E222" s="53">
        <f t="shared" si="51"/>
        <v>0.14083359645382634</v>
      </c>
      <c r="F222" s="30">
        <v>22.75</v>
      </c>
      <c r="G222" s="31">
        <f t="shared" si="45"/>
        <v>-2.1740003043705824E-2</v>
      </c>
      <c r="H222" s="32">
        <f t="shared" si="49"/>
        <v>8.0103771311080315E-3</v>
      </c>
      <c r="I222" s="33">
        <f t="shared" si="50"/>
        <v>0.13064529732893523</v>
      </c>
      <c r="J222" s="30">
        <v>29</v>
      </c>
      <c r="K222" s="31">
        <f t="shared" si="46"/>
        <v>-3.3901551675681339E-2</v>
      </c>
      <c r="L222" s="32">
        <f t="shared" si="47"/>
        <v>2.4447980546034247E-2</v>
      </c>
      <c r="M222" s="33">
        <f t="shared" si="48"/>
        <v>0.39873449592339705</v>
      </c>
      <c r="N222" s="30">
        <v>69</v>
      </c>
      <c r="O222" s="31">
        <f t="shared" si="40"/>
        <v>-5.6352936551131744E-2</v>
      </c>
      <c r="P222" s="32">
        <f t="shared" si="41"/>
        <v>3.8761951422380397E-2</v>
      </c>
      <c r="Q222" s="33">
        <f t="shared" si="42"/>
        <v>0.63218829597429282</v>
      </c>
    </row>
    <row r="223" spans="1:17" x14ac:dyDescent="0.2">
      <c r="A223" s="14">
        <v>36131</v>
      </c>
      <c r="B223" s="48">
        <v>24.250002670288087</v>
      </c>
      <c r="C223" s="31">
        <f t="shared" si="44"/>
        <v>3.3546135001980726E-2</v>
      </c>
      <c r="D223" s="32">
        <f t="shared" si="43"/>
        <v>1.1763353901650985E-2</v>
      </c>
      <c r="E223" s="53">
        <f t="shared" si="51"/>
        <v>0.19185449610087241</v>
      </c>
      <c r="F223" s="30">
        <v>23</v>
      </c>
      <c r="G223" s="31">
        <f t="shared" si="45"/>
        <v>1.092907053219023E-2</v>
      </c>
      <c r="H223" s="32">
        <f t="shared" si="49"/>
        <v>8.5227754287362598E-3</v>
      </c>
      <c r="I223" s="33">
        <f t="shared" si="50"/>
        <v>0.13900226065897764</v>
      </c>
      <c r="J223" s="30">
        <v>29.5</v>
      </c>
      <c r="K223" s="31">
        <f t="shared" si="46"/>
        <v>1.709443335930004E-2</v>
      </c>
      <c r="L223" s="32">
        <f t="shared" si="47"/>
        <v>2.4892412485868706E-2</v>
      </c>
      <c r="M223" s="33">
        <f t="shared" si="48"/>
        <v>0.40598296150395791</v>
      </c>
      <c r="N223" s="30">
        <v>70</v>
      </c>
      <c r="O223" s="31">
        <f t="shared" si="40"/>
        <v>1.4388737452099671E-2</v>
      </c>
      <c r="P223" s="32">
        <f t="shared" si="41"/>
        <v>3.8901588767593767E-2</v>
      </c>
      <c r="Q223" s="33">
        <f t="shared" si="42"/>
        <v>0.6344657121539603</v>
      </c>
    </row>
    <row r="224" spans="1:17" x14ac:dyDescent="0.2">
      <c r="A224" s="14">
        <v>36132</v>
      </c>
      <c r="B224" s="48">
        <v>24.500001907348633</v>
      </c>
      <c r="C224" s="31">
        <f t="shared" si="44"/>
        <v>1.0256467903184185E-2</v>
      </c>
      <c r="D224" s="32">
        <f t="shared" si="43"/>
        <v>1.2036337607187649E-2</v>
      </c>
      <c r="E224" s="53">
        <f t="shared" si="51"/>
        <v>0.19630672560168974</v>
      </c>
      <c r="F224" s="30">
        <v>23.5</v>
      </c>
      <c r="G224" s="31">
        <f t="shared" si="45"/>
        <v>2.1506205220963682E-2</v>
      </c>
      <c r="H224" s="32">
        <f t="shared" si="49"/>
        <v>9.9509228200199227E-3</v>
      </c>
      <c r="I224" s="33">
        <f t="shared" si="50"/>
        <v>0.16229463972053482</v>
      </c>
      <c r="J224" s="30">
        <v>30</v>
      </c>
      <c r="K224" s="31">
        <f t="shared" si="46"/>
        <v>1.6807118316381191E-2</v>
      </c>
      <c r="L224" s="32">
        <f t="shared" si="47"/>
        <v>2.5290195720761171E-2</v>
      </c>
      <c r="M224" s="33">
        <f t="shared" si="48"/>
        <v>0.41247060973130212</v>
      </c>
      <c r="N224" s="30">
        <v>72</v>
      </c>
      <c r="O224" s="31">
        <f t="shared" ref="O224:O287" si="52">IF(ISERROR(LN(N224/N223)),"",LN(N224/N223))</f>
        <v>2.8170876966696224E-2</v>
      </c>
      <c r="P224" s="32">
        <f t="shared" ref="P224:P287" si="53">+IF(ISERROR(STDEV(O204:O224)),"",STDEV(O204:O224))</f>
        <v>3.9274515664591024E-2</v>
      </c>
      <c r="Q224" s="33">
        <f t="shared" ref="Q224:Q287" si="54">IF(P224="","",(P224*(SQRT(266))))</f>
        <v>0.64054796577856887</v>
      </c>
    </row>
    <row r="225" spans="1:17" x14ac:dyDescent="0.2">
      <c r="A225" s="14">
        <v>36133</v>
      </c>
      <c r="B225" s="48">
        <v>24.350001907348634</v>
      </c>
      <c r="C225" s="31">
        <f t="shared" si="44"/>
        <v>-6.1412675425077876E-3</v>
      </c>
      <c r="D225" s="32">
        <f t="shared" ref="D225:D288" si="55">+IF(ISERROR(STDEV(C205:C225)),"",STDEV(C205:C225))</f>
        <v>1.2086296899876154E-2</v>
      </c>
      <c r="E225" s="53">
        <f t="shared" si="51"/>
        <v>0.19712153700704618</v>
      </c>
      <c r="F225" s="30">
        <v>23.5</v>
      </c>
      <c r="G225" s="31">
        <f t="shared" si="45"/>
        <v>0</v>
      </c>
      <c r="H225" s="32">
        <f t="shared" si="49"/>
        <v>9.9509228200199227E-3</v>
      </c>
      <c r="I225" s="33">
        <f t="shared" si="50"/>
        <v>0.16229463972053482</v>
      </c>
      <c r="J225" s="30">
        <v>30</v>
      </c>
      <c r="K225" s="31">
        <f t="shared" si="46"/>
        <v>0</v>
      </c>
      <c r="L225" s="32">
        <f t="shared" si="47"/>
        <v>2.5290195720761171E-2</v>
      </c>
      <c r="M225" s="33">
        <f t="shared" si="48"/>
        <v>0.41247060973130212</v>
      </c>
      <c r="N225" s="30">
        <v>71</v>
      </c>
      <c r="O225" s="31">
        <f t="shared" si="52"/>
        <v>-1.3986241974739839E-2</v>
      </c>
      <c r="P225" s="32">
        <f t="shared" si="53"/>
        <v>3.9404746907354467E-2</v>
      </c>
      <c r="Q225" s="33">
        <f t="shared" si="54"/>
        <v>0.64267197306984525</v>
      </c>
    </row>
    <row r="226" spans="1:17" x14ac:dyDescent="0.2">
      <c r="A226" s="14">
        <v>36136</v>
      </c>
      <c r="B226" s="48">
        <v>24.350002288818359</v>
      </c>
      <c r="C226" s="31">
        <f t="shared" ref="C226:C289" si="56">IF(ISERROR(LN(B226/B225)),"",LN(B226/B225))</f>
        <v>1.566610651145778E-8</v>
      </c>
      <c r="D226" s="32">
        <f t="shared" si="55"/>
        <v>1.2086296981178371E-2</v>
      </c>
      <c r="E226" s="53">
        <f t="shared" si="51"/>
        <v>0.19712153833304522</v>
      </c>
      <c r="F226" s="30">
        <v>23.5</v>
      </c>
      <c r="G226" s="31">
        <f t="shared" si="45"/>
        <v>0</v>
      </c>
      <c r="H226" s="32">
        <f t="shared" si="49"/>
        <v>9.9509228200199227E-3</v>
      </c>
      <c r="I226" s="33">
        <f t="shared" si="50"/>
        <v>0.16229463972053482</v>
      </c>
      <c r="J226" s="30">
        <v>29.65</v>
      </c>
      <c r="K226" s="31">
        <f t="shared" si="46"/>
        <v>-1.1735256218420965E-2</v>
      </c>
      <c r="L226" s="32">
        <f t="shared" si="47"/>
        <v>2.5348478513412639E-2</v>
      </c>
      <c r="M226" s="33">
        <f t="shared" si="48"/>
        <v>0.41342117331282707</v>
      </c>
      <c r="N226" s="30">
        <v>69.75</v>
      </c>
      <c r="O226" s="31">
        <f t="shared" si="52"/>
        <v>-1.7762456339840388E-2</v>
      </c>
      <c r="P226" s="32">
        <f t="shared" si="53"/>
        <v>3.9594925426847935E-2</v>
      </c>
      <c r="Q226" s="33">
        <f t="shared" si="54"/>
        <v>0.64577369085642888</v>
      </c>
    </row>
    <row r="227" spans="1:17" x14ac:dyDescent="0.2">
      <c r="A227" s="14">
        <v>36137</v>
      </c>
      <c r="B227" s="48">
        <v>23.90000228881836</v>
      </c>
      <c r="C227" s="31">
        <f t="shared" si="56"/>
        <v>-1.865338882132259E-2</v>
      </c>
      <c r="D227" s="32">
        <f t="shared" si="55"/>
        <v>1.2661261832647822E-2</v>
      </c>
      <c r="E227" s="53">
        <f t="shared" si="51"/>
        <v>0.20649893127528277</v>
      </c>
      <c r="F227" s="30">
        <v>23</v>
      </c>
      <c r="G227" s="31">
        <f t="shared" si="45"/>
        <v>-2.1506205220963619E-2</v>
      </c>
      <c r="H227" s="32">
        <f t="shared" si="49"/>
        <v>1.0903641011574573E-2</v>
      </c>
      <c r="I227" s="33">
        <f t="shared" si="50"/>
        <v>0.17783300319195927</v>
      </c>
      <c r="J227" s="30">
        <v>28.999999618530275</v>
      </c>
      <c r="K227" s="31">
        <f t="shared" si="46"/>
        <v>-2.2166308611388918E-2</v>
      </c>
      <c r="L227" s="32">
        <f t="shared" si="47"/>
        <v>2.5649400856750923E-2</v>
      </c>
      <c r="M227" s="33">
        <f t="shared" si="48"/>
        <v>0.41832906820652382</v>
      </c>
      <c r="N227" s="30">
        <v>67</v>
      </c>
      <c r="O227" s="31">
        <f t="shared" si="52"/>
        <v>-4.0224801310508991E-2</v>
      </c>
      <c r="P227" s="32">
        <f t="shared" si="53"/>
        <v>4.0514257351417657E-2</v>
      </c>
      <c r="Q227" s="33">
        <f t="shared" si="54"/>
        <v>0.66076754079177891</v>
      </c>
    </row>
    <row r="228" spans="1:17" x14ac:dyDescent="0.2">
      <c r="A228" s="14">
        <v>36138</v>
      </c>
      <c r="B228" s="48">
        <v>23.900001525878906</v>
      </c>
      <c r="C228" s="31">
        <f t="shared" si="56"/>
        <v>-3.1922150321914105E-8</v>
      </c>
      <c r="D228" s="32">
        <f t="shared" si="55"/>
        <v>1.2637245158779637E-2</v>
      </c>
      <c r="E228" s="53">
        <f t="shared" si="51"/>
        <v>0.20610723117839516</v>
      </c>
      <c r="F228" s="30">
        <v>23</v>
      </c>
      <c r="G228" s="31">
        <f t="shared" si="45"/>
        <v>0</v>
      </c>
      <c r="H228" s="32">
        <f t="shared" si="49"/>
        <v>1.0900568473962913E-2</v>
      </c>
      <c r="I228" s="33">
        <f t="shared" si="50"/>
        <v>0.17778289162002456</v>
      </c>
      <c r="J228" s="30">
        <v>28.5</v>
      </c>
      <c r="K228" s="31">
        <f t="shared" si="46"/>
        <v>-1.7391729557740671E-2</v>
      </c>
      <c r="L228" s="32">
        <f t="shared" si="47"/>
        <v>2.5687313181568309E-2</v>
      </c>
      <c r="M228" s="33">
        <f t="shared" si="48"/>
        <v>0.41894739951192056</v>
      </c>
      <c r="N228" s="30">
        <v>65</v>
      </c>
      <c r="O228" s="31">
        <f t="shared" si="52"/>
        <v>-3.0305349495328922E-2</v>
      </c>
      <c r="P228" s="32">
        <f t="shared" si="53"/>
        <v>4.0750999510223165E-2</v>
      </c>
      <c r="Q228" s="33">
        <f t="shared" si="54"/>
        <v>0.6646286885531405</v>
      </c>
    </row>
    <row r="229" spans="1:17" x14ac:dyDescent="0.2">
      <c r="A229" s="14">
        <v>36139</v>
      </c>
      <c r="B229" s="48">
        <v>23.200001525878907</v>
      </c>
      <c r="C229" s="31">
        <f t="shared" si="56"/>
        <v>-2.9726178338863939E-2</v>
      </c>
      <c r="D229" s="32">
        <f t="shared" si="55"/>
        <v>1.4009306873730996E-2</v>
      </c>
      <c r="E229" s="53">
        <f t="shared" si="51"/>
        <v>0.22848488054116292</v>
      </c>
      <c r="F229" s="30">
        <v>22.5</v>
      </c>
      <c r="G229" s="31">
        <f t="shared" si="45"/>
        <v>-2.197890671877523E-2</v>
      </c>
      <c r="H229" s="32">
        <f t="shared" si="49"/>
        <v>1.1739186151335819E-2</v>
      </c>
      <c r="I229" s="33">
        <f t="shared" si="50"/>
        <v>0.19146033202170132</v>
      </c>
      <c r="J229" s="30">
        <v>27</v>
      </c>
      <c r="K229" s="31">
        <f t="shared" si="46"/>
        <v>-5.4067221270275821E-2</v>
      </c>
      <c r="L229" s="32">
        <f t="shared" si="47"/>
        <v>2.7807792839081667E-2</v>
      </c>
      <c r="M229" s="33">
        <f t="shared" si="48"/>
        <v>0.45353137612145522</v>
      </c>
      <c r="N229" s="30">
        <v>57</v>
      </c>
      <c r="O229" s="31">
        <f t="shared" si="52"/>
        <v>-0.13133600206108698</v>
      </c>
      <c r="P229" s="32">
        <f t="shared" si="53"/>
        <v>4.9173831167859304E-2</v>
      </c>
      <c r="Q229" s="33">
        <f t="shared" si="54"/>
        <v>0.80200091563469234</v>
      </c>
    </row>
    <row r="230" spans="1:17" x14ac:dyDescent="0.2">
      <c r="A230" s="14">
        <v>36140</v>
      </c>
      <c r="B230" s="48">
        <v>23.500000762939454</v>
      </c>
      <c r="C230" s="31">
        <f t="shared" si="56"/>
        <v>1.2848109172716825E-2</v>
      </c>
      <c r="D230" s="32">
        <f t="shared" si="55"/>
        <v>1.4433462685196021E-2</v>
      </c>
      <c r="E230" s="53">
        <f t="shared" si="51"/>
        <v>0.23540265247570089</v>
      </c>
      <c r="F230" s="30">
        <v>22.75</v>
      </c>
      <c r="G230" s="31">
        <f t="shared" si="45"/>
        <v>1.1049836186584935E-2</v>
      </c>
      <c r="H230" s="32">
        <f t="shared" si="49"/>
        <v>1.1776390681464565E-2</v>
      </c>
      <c r="I230" s="33">
        <f t="shared" si="50"/>
        <v>0.19206711954507238</v>
      </c>
      <c r="J230" s="30">
        <v>27</v>
      </c>
      <c r="K230" s="31">
        <f t="shared" si="46"/>
        <v>0</v>
      </c>
      <c r="L230" s="32">
        <f t="shared" si="47"/>
        <v>2.5794984583633995E-2</v>
      </c>
      <c r="M230" s="33">
        <f t="shared" si="48"/>
        <v>0.42070346693627031</v>
      </c>
      <c r="N230" s="30">
        <v>58.5</v>
      </c>
      <c r="O230" s="31">
        <f t="shared" si="52"/>
        <v>2.5975486403260736E-2</v>
      </c>
      <c r="P230" s="32">
        <f t="shared" si="53"/>
        <v>4.6653943913211725E-2</v>
      </c>
      <c r="Q230" s="33">
        <f t="shared" si="54"/>
        <v>0.7609027982513864</v>
      </c>
    </row>
    <row r="231" spans="1:17" x14ac:dyDescent="0.2">
      <c r="A231" s="14">
        <v>36143</v>
      </c>
      <c r="B231" s="48">
        <v>24.5</v>
      </c>
      <c r="C231" s="31">
        <f t="shared" si="56"/>
        <v>4.1672663935059778E-2</v>
      </c>
      <c r="D231" s="32">
        <f t="shared" si="55"/>
        <v>1.6732372579895991E-2</v>
      </c>
      <c r="E231" s="53">
        <f t="shared" si="51"/>
        <v>0.27289673818599058</v>
      </c>
      <c r="F231" s="30">
        <v>23.25</v>
      </c>
      <c r="G231" s="31">
        <f t="shared" si="45"/>
        <v>2.173998663640582E-2</v>
      </c>
      <c r="H231" s="32">
        <f t="shared" si="49"/>
        <v>1.2740377064055656E-2</v>
      </c>
      <c r="I231" s="33">
        <f t="shared" si="50"/>
        <v>0.2077892616506635</v>
      </c>
      <c r="J231" s="30">
        <v>28</v>
      </c>
      <c r="K231" s="31">
        <f t="shared" si="46"/>
        <v>3.6367644170874791E-2</v>
      </c>
      <c r="L231" s="32">
        <f t="shared" si="47"/>
        <v>2.4104120215687981E-2</v>
      </c>
      <c r="M231" s="33">
        <f t="shared" si="48"/>
        <v>0.39312630365448953</v>
      </c>
      <c r="N231" s="30">
        <v>61</v>
      </c>
      <c r="O231" s="31">
        <f t="shared" si="52"/>
        <v>4.1847109935500504E-2</v>
      </c>
      <c r="P231" s="32">
        <f t="shared" si="53"/>
        <v>4.4006675218885481E-2</v>
      </c>
      <c r="Q231" s="33">
        <f t="shared" si="54"/>
        <v>0.71772715245854035</v>
      </c>
    </row>
    <row r="232" spans="1:17" x14ac:dyDescent="0.2">
      <c r="A232" s="14">
        <v>36144</v>
      </c>
      <c r="B232" s="48">
        <v>25</v>
      </c>
      <c r="C232" s="31">
        <f t="shared" si="56"/>
        <v>2.0202707317519469E-2</v>
      </c>
      <c r="D232" s="32">
        <f t="shared" si="55"/>
        <v>1.7397961390239403E-2</v>
      </c>
      <c r="E232" s="53">
        <f t="shared" si="51"/>
        <v>0.28375216316822222</v>
      </c>
      <c r="F232" s="30">
        <v>24</v>
      </c>
      <c r="G232" s="31">
        <f t="shared" si="45"/>
        <v>3.174869831458027E-2</v>
      </c>
      <c r="H232" s="32">
        <f t="shared" si="49"/>
        <v>1.4741268477389588E-2</v>
      </c>
      <c r="I232" s="33">
        <f t="shared" si="50"/>
        <v>0.2404228130227655</v>
      </c>
      <c r="J232" s="30">
        <v>29.75</v>
      </c>
      <c r="K232" s="31">
        <f t="shared" si="46"/>
        <v>6.062462181643484E-2</v>
      </c>
      <c r="L232" s="32">
        <f t="shared" si="47"/>
        <v>2.8200991022151178E-2</v>
      </c>
      <c r="M232" s="33">
        <f t="shared" si="48"/>
        <v>0.45994424441660975</v>
      </c>
      <c r="N232" s="30">
        <v>64.5</v>
      </c>
      <c r="O232" s="31">
        <f t="shared" si="52"/>
        <v>5.5791359628415513E-2</v>
      </c>
      <c r="P232" s="32">
        <f t="shared" si="53"/>
        <v>4.6311275372582561E-2</v>
      </c>
      <c r="Q232" s="33">
        <f t="shared" si="54"/>
        <v>0.75531404348453346</v>
      </c>
    </row>
    <row r="233" spans="1:17" x14ac:dyDescent="0.2">
      <c r="A233" s="14">
        <v>36145</v>
      </c>
      <c r="B233" s="48">
        <v>24.8</v>
      </c>
      <c r="C233" s="31">
        <f t="shared" si="56"/>
        <v>-8.0321716972642666E-3</v>
      </c>
      <c r="D233" s="32">
        <f t="shared" si="55"/>
        <v>1.7220828156339525E-2</v>
      </c>
      <c r="E233" s="53">
        <f t="shared" si="51"/>
        <v>0.28086320755091232</v>
      </c>
      <c r="F233" s="30">
        <v>23.5</v>
      </c>
      <c r="G233" s="31">
        <f t="shared" si="45"/>
        <v>-2.1053409197832381E-2</v>
      </c>
      <c r="H233" s="32">
        <f t="shared" si="49"/>
        <v>1.5113913360420436E-2</v>
      </c>
      <c r="I233" s="33">
        <f t="shared" si="50"/>
        <v>0.24650046713877555</v>
      </c>
      <c r="J233" s="30">
        <v>29</v>
      </c>
      <c r="K233" s="31">
        <f t="shared" si="46"/>
        <v>-2.5533302005164762E-2</v>
      </c>
      <c r="L233" s="32">
        <f t="shared" si="47"/>
        <v>2.846591770492559E-2</v>
      </c>
      <c r="M233" s="33">
        <f t="shared" si="48"/>
        <v>0.46426506785287708</v>
      </c>
      <c r="N233" s="30">
        <v>63</v>
      </c>
      <c r="O233" s="31">
        <f t="shared" si="52"/>
        <v>-2.3530497410194161E-2</v>
      </c>
      <c r="P233" s="32">
        <f t="shared" si="53"/>
        <v>4.6304388066811836E-2</v>
      </c>
      <c r="Q233" s="33">
        <f t="shared" si="54"/>
        <v>0.75520171492677834</v>
      </c>
    </row>
    <row r="234" spans="1:17" x14ac:dyDescent="0.2">
      <c r="A234" s="14">
        <v>36146</v>
      </c>
      <c r="B234" s="48">
        <v>24.699999237060545</v>
      </c>
      <c r="C234" s="31">
        <f t="shared" si="56"/>
        <v>-4.0404404252425028E-3</v>
      </c>
      <c r="D234" s="32">
        <f t="shared" si="55"/>
        <v>1.7193854784375899E-2</v>
      </c>
      <c r="E234" s="53">
        <f t="shared" si="51"/>
        <v>0.28042328516742471</v>
      </c>
      <c r="F234" s="30">
        <v>23.5</v>
      </c>
      <c r="G234" s="31">
        <f t="shared" si="45"/>
        <v>0</v>
      </c>
      <c r="H234" s="32">
        <f t="shared" si="49"/>
        <v>1.5113913413136355E-2</v>
      </c>
      <c r="I234" s="33">
        <f t="shared" si="50"/>
        <v>0.24650046799854616</v>
      </c>
      <c r="J234" s="30">
        <v>29.5</v>
      </c>
      <c r="K234" s="31">
        <f t="shared" si="46"/>
        <v>1.709443335930004E-2</v>
      </c>
      <c r="L234" s="32">
        <f t="shared" si="47"/>
        <v>2.8969800386929718E-2</v>
      </c>
      <c r="M234" s="33">
        <f t="shared" si="48"/>
        <v>0.47248314569514027</v>
      </c>
      <c r="N234" s="30">
        <v>61</v>
      </c>
      <c r="O234" s="31">
        <f t="shared" si="52"/>
        <v>-3.2260862218221435E-2</v>
      </c>
      <c r="P234" s="32">
        <f t="shared" si="53"/>
        <v>4.6432881511155689E-2</v>
      </c>
      <c r="Q234" s="33">
        <f t="shared" si="54"/>
        <v>0.75729737958355581</v>
      </c>
    </row>
    <row r="235" spans="1:17" x14ac:dyDescent="0.2">
      <c r="A235" s="14">
        <v>36147</v>
      </c>
      <c r="B235" s="48">
        <v>24.69999885559082</v>
      </c>
      <c r="C235" s="31">
        <f t="shared" si="56"/>
        <v>-1.5444118991925464E-8</v>
      </c>
      <c r="D235" s="32">
        <f t="shared" si="55"/>
        <v>1.7193854758556538E-2</v>
      </c>
      <c r="E235" s="53">
        <f t="shared" si="51"/>
        <v>0.28042328474632366</v>
      </c>
      <c r="F235" s="30">
        <v>23.5</v>
      </c>
      <c r="G235" s="31">
        <f t="shared" si="45"/>
        <v>0</v>
      </c>
      <c r="H235" s="32">
        <f t="shared" si="49"/>
        <v>1.5097542267793782E-2</v>
      </c>
      <c r="I235" s="33">
        <f t="shared" si="50"/>
        <v>0.24623346269831009</v>
      </c>
      <c r="J235" s="30">
        <v>29.5</v>
      </c>
      <c r="K235" s="31">
        <f t="shared" si="46"/>
        <v>0</v>
      </c>
      <c r="L235" s="32">
        <f t="shared" si="47"/>
        <v>2.8969800386929718E-2</v>
      </c>
      <c r="M235" s="33">
        <f t="shared" si="48"/>
        <v>0.47248314569514027</v>
      </c>
      <c r="N235" s="30">
        <v>61</v>
      </c>
      <c r="O235" s="31">
        <f t="shared" si="52"/>
        <v>0</v>
      </c>
      <c r="P235" s="32">
        <f t="shared" si="53"/>
        <v>4.6432881511155689E-2</v>
      </c>
      <c r="Q235" s="33">
        <f t="shared" si="54"/>
        <v>0.75729737958355581</v>
      </c>
    </row>
    <row r="236" spans="1:17" x14ac:dyDescent="0.2">
      <c r="A236" s="14">
        <v>36150</v>
      </c>
      <c r="B236" s="48">
        <v>24.69999885559082</v>
      </c>
      <c r="C236" s="31">
        <f t="shared" si="56"/>
        <v>0</v>
      </c>
      <c r="D236" s="32">
        <f t="shared" si="55"/>
        <v>1.6896696704935456E-2</v>
      </c>
      <c r="E236" s="53">
        <f t="shared" si="51"/>
        <v>0.27557678355997517</v>
      </c>
      <c r="F236" s="30">
        <v>23.5</v>
      </c>
      <c r="G236" s="31">
        <f t="shared" si="45"/>
        <v>0</v>
      </c>
      <c r="H236" s="32">
        <f t="shared" si="49"/>
        <v>1.4641400365924002E-2</v>
      </c>
      <c r="I236" s="33">
        <f t="shared" si="50"/>
        <v>0.23879401341663559</v>
      </c>
      <c r="J236" s="30">
        <v>29.5</v>
      </c>
      <c r="K236" s="31">
        <f t="shared" si="46"/>
        <v>0</v>
      </c>
      <c r="L236" s="32">
        <f t="shared" si="47"/>
        <v>2.5410620740016397E-2</v>
      </c>
      <c r="M236" s="33">
        <f t="shared" si="48"/>
        <v>0.41443468235721426</v>
      </c>
      <c r="N236" s="30">
        <v>60.5</v>
      </c>
      <c r="O236" s="31">
        <f t="shared" si="52"/>
        <v>-8.23049913651548E-3</v>
      </c>
      <c r="P236" s="32">
        <f t="shared" si="53"/>
        <v>3.9513208381953192E-2</v>
      </c>
      <c r="Q236" s="33">
        <f t="shared" si="54"/>
        <v>0.64444092618725302</v>
      </c>
    </row>
    <row r="237" spans="1:17" x14ac:dyDescent="0.2">
      <c r="A237" s="14">
        <v>36151</v>
      </c>
      <c r="B237" s="48">
        <v>24.499998855590821</v>
      </c>
      <c r="C237" s="31">
        <f t="shared" si="56"/>
        <v>-8.1301264614735049E-3</v>
      </c>
      <c r="D237" s="32">
        <f t="shared" si="55"/>
        <v>1.6973050671550922E-2</v>
      </c>
      <c r="E237" s="53">
        <f t="shared" si="51"/>
        <v>0.27682207906946904</v>
      </c>
      <c r="F237" s="30">
        <v>23.5</v>
      </c>
      <c r="G237" s="31">
        <f t="shared" si="45"/>
        <v>0</v>
      </c>
      <c r="H237" s="32">
        <f t="shared" si="49"/>
        <v>1.4609110772056927E-2</v>
      </c>
      <c r="I237" s="33">
        <f t="shared" si="50"/>
        <v>0.23826738607782877</v>
      </c>
      <c r="J237" s="30">
        <v>29.5</v>
      </c>
      <c r="K237" s="31">
        <f t="shared" si="46"/>
        <v>0</v>
      </c>
      <c r="L237" s="32">
        <f t="shared" si="47"/>
        <v>2.5406997936348655E-2</v>
      </c>
      <c r="M237" s="33">
        <f t="shared" si="48"/>
        <v>0.41437559621749953</v>
      </c>
      <c r="N237" s="30">
        <v>61</v>
      </c>
      <c r="O237" s="31">
        <f t="shared" si="52"/>
        <v>8.2304991365154435E-3</v>
      </c>
      <c r="P237" s="32">
        <f t="shared" si="53"/>
        <v>3.9633214499464227E-2</v>
      </c>
      <c r="Q237" s="33">
        <f t="shared" si="54"/>
        <v>0.64639816673247452</v>
      </c>
    </row>
    <row r="238" spans="1:17" x14ac:dyDescent="0.2">
      <c r="A238" s="14">
        <v>36152</v>
      </c>
      <c r="B238" s="48">
        <v>23.999998092651367</v>
      </c>
      <c r="C238" s="31">
        <f t="shared" si="56"/>
        <v>-2.0619319965018756E-2</v>
      </c>
      <c r="D238" s="32">
        <f t="shared" si="55"/>
        <v>1.757075875357297E-2</v>
      </c>
      <c r="E238" s="53">
        <f t="shared" si="51"/>
        <v>0.28657040287664992</v>
      </c>
      <c r="F238" s="30">
        <v>23</v>
      </c>
      <c r="G238" s="31">
        <f t="shared" si="45"/>
        <v>-2.1506205220963619E-2</v>
      </c>
      <c r="H238" s="32">
        <f t="shared" si="49"/>
        <v>1.5330227112320783E-2</v>
      </c>
      <c r="I238" s="33">
        <f t="shared" si="50"/>
        <v>0.25002843766635657</v>
      </c>
      <c r="J238" s="30">
        <v>29</v>
      </c>
      <c r="K238" s="31">
        <f t="shared" si="46"/>
        <v>-1.7094433359300068E-2</v>
      </c>
      <c r="L238" s="32">
        <f t="shared" si="47"/>
        <v>2.5175907854289047E-2</v>
      </c>
      <c r="M238" s="33">
        <f t="shared" si="48"/>
        <v>0.41060663103816974</v>
      </c>
      <c r="N238" s="30">
        <v>59.5</v>
      </c>
      <c r="O238" s="31">
        <f t="shared" si="52"/>
        <v>-2.4897551621727201E-2</v>
      </c>
      <c r="P238" s="32">
        <f t="shared" si="53"/>
        <v>3.8968121522839669E-2</v>
      </c>
      <c r="Q238" s="33">
        <f t="shared" si="54"/>
        <v>0.63555082855346889</v>
      </c>
    </row>
    <row r="239" spans="1:17" x14ac:dyDescent="0.2">
      <c r="A239" s="14">
        <v>36153</v>
      </c>
      <c r="B239" s="48">
        <v>23.999998092651367</v>
      </c>
      <c r="C239" s="31">
        <f t="shared" si="56"/>
        <v>0</v>
      </c>
      <c r="D239" s="32">
        <f t="shared" si="55"/>
        <v>1.757075875357297E-2</v>
      </c>
      <c r="E239" s="53">
        <f t="shared" si="51"/>
        <v>0.28657040287664992</v>
      </c>
      <c r="F239" s="30">
        <v>23</v>
      </c>
      <c r="G239" s="31">
        <f t="shared" si="45"/>
        <v>0</v>
      </c>
      <c r="H239" s="32">
        <f t="shared" si="49"/>
        <v>1.5330227112320783E-2</v>
      </c>
      <c r="I239" s="33">
        <f t="shared" si="50"/>
        <v>0.25002843766635657</v>
      </c>
      <c r="J239" s="30">
        <v>29</v>
      </c>
      <c r="K239" s="31">
        <f t="shared" si="46"/>
        <v>0</v>
      </c>
      <c r="L239" s="32">
        <f t="shared" si="47"/>
        <v>2.5175907854289047E-2</v>
      </c>
      <c r="M239" s="33">
        <f t="shared" si="48"/>
        <v>0.41060663103816974</v>
      </c>
      <c r="N239" s="30">
        <v>59.5</v>
      </c>
      <c r="O239" s="31">
        <f t="shared" si="52"/>
        <v>0</v>
      </c>
      <c r="P239" s="32">
        <f t="shared" si="53"/>
        <v>3.8968121522839669E-2</v>
      </c>
      <c r="Q239" s="33">
        <f t="shared" si="54"/>
        <v>0.63555082855346889</v>
      </c>
    </row>
    <row r="240" spans="1:17" x14ac:dyDescent="0.2">
      <c r="A240" s="14">
        <v>36157</v>
      </c>
      <c r="B240" s="48">
        <v>23.999998092651367</v>
      </c>
      <c r="C240" s="31">
        <f t="shared" si="56"/>
        <v>0</v>
      </c>
      <c r="D240" s="32">
        <f t="shared" si="55"/>
        <v>1.757075875357297E-2</v>
      </c>
      <c r="E240" s="53">
        <f t="shared" si="51"/>
        <v>0.28657040287664992</v>
      </c>
      <c r="F240" s="30">
        <v>23</v>
      </c>
      <c r="G240" s="31">
        <f t="shared" si="45"/>
        <v>0</v>
      </c>
      <c r="H240" s="32">
        <f t="shared" si="49"/>
        <v>1.5330227112320783E-2</v>
      </c>
      <c r="I240" s="33">
        <f t="shared" si="50"/>
        <v>0.25002843766635657</v>
      </c>
      <c r="J240" s="30">
        <v>29</v>
      </c>
      <c r="K240" s="31">
        <f t="shared" si="46"/>
        <v>0</v>
      </c>
      <c r="L240" s="32">
        <f t="shared" si="47"/>
        <v>2.5175907854289047E-2</v>
      </c>
      <c r="M240" s="33">
        <f t="shared" si="48"/>
        <v>0.41060663103816974</v>
      </c>
      <c r="N240" s="30">
        <v>60.5</v>
      </c>
      <c r="O240" s="31">
        <f t="shared" si="52"/>
        <v>1.6667052485211643E-2</v>
      </c>
      <c r="P240" s="32">
        <f t="shared" si="53"/>
        <v>3.9344272976844709E-2</v>
      </c>
      <c r="Q240" s="33">
        <f t="shared" si="54"/>
        <v>0.64168567311133085</v>
      </c>
    </row>
    <row r="241" spans="1:17" x14ac:dyDescent="0.2">
      <c r="A241" s="14">
        <v>36158</v>
      </c>
      <c r="B241" s="48">
        <v>23.999998092651367</v>
      </c>
      <c r="C241" s="31">
        <f t="shared" si="56"/>
        <v>0</v>
      </c>
      <c r="D241" s="32">
        <f t="shared" si="55"/>
        <v>1.757075875357297E-2</v>
      </c>
      <c r="E241" s="53">
        <f t="shared" si="51"/>
        <v>0.28657040287664992</v>
      </c>
      <c r="F241" s="30">
        <v>23</v>
      </c>
      <c r="G241" s="31">
        <f t="shared" si="45"/>
        <v>0</v>
      </c>
      <c r="H241" s="32">
        <f t="shared" si="49"/>
        <v>1.5330227112320783E-2</v>
      </c>
      <c r="I241" s="33">
        <f t="shared" si="50"/>
        <v>0.25002843766635657</v>
      </c>
      <c r="J241" s="30">
        <v>29</v>
      </c>
      <c r="K241" s="31">
        <f t="shared" si="46"/>
        <v>0</v>
      </c>
      <c r="L241" s="32">
        <f t="shared" si="47"/>
        <v>2.5175907854289047E-2</v>
      </c>
      <c r="M241" s="33">
        <f t="shared" si="48"/>
        <v>0.41060663103816974</v>
      </c>
      <c r="N241" s="30">
        <v>60.5</v>
      </c>
      <c r="O241" s="31">
        <f t="shared" si="52"/>
        <v>0</v>
      </c>
      <c r="P241" s="32">
        <f t="shared" si="53"/>
        <v>3.9344272976844709E-2</v>
      </c>
      <c r="Q241" s="33">
        <f t="shared" si="54"/>
        <v>0.64168567311133085</v>
      </c>
    </row>
    <row r="242" spans="1:17" x14ac:dyDescent="0.2">
      <c r="A242" s="14">
        <v>36159</v>
      </c>
      <c r="B242" s="48">
        <v>23.749998092651367</v>
      </c>
      <c r="C242" s="31">
        <f t="shared" si="56"/>
        <v>-1.0471300703851848E-2</v>
      </c>
      <c r="D242" s="32">
        <f t="shared" si="55"/>
        <v>1.6995085771485095E-2</v>
      </c>
      <c r="E242" s="53">
        <f t="shared" si="51"/>
        <v>0.27718146067353772</v>
      </c>
      <c r="F242" s="30">
        <v>22.75</v>
      </c>
      <c r="G242" s="31">
        <f t="shared" si="45"/>
        <v>-1.0929070532190317E-2</v>
      </c>
      <c r="H242" s="32">
        <f t="shared" si="49"/>
        <v>1.5174955563423282E-2</v>
      </c>
      <c r="I242" s="33">
        <f t="shared" si="50"/>
        <v>0.24749603534117015</v>
      </c>
      <c r="J242" s="30">
        <v>28.75</v>
      </c>
      <c r="K242" s="31">
        <f t="shared" si="46"/>
        <v>-8.6580627431145415E-3</v>
      </c>
      <c r="L242" s="32">
        <f t="shared" si="47"/>
        <v>2.4291829944280405E-2</v>
      </c>
      <c r="M242" s="33">
        <f t="shared" si="48"/>
        <v>0.3961877566799975</v>
      </c>
      <c r="N242" s="30">
        <v>61</v>
      </c>
      <c r="O242" s="31">
        <f t="shared" si="52"/>
        <v>8.2304991365154435E-3</v>
      </c>
      <c r="P242" s="32">
        <f t="shared" si="53"/>
        <v>3.9478584465184076E-2</v>
      </c>
      <c r="Q242" s="33">
        <f t="shared" si="54"/>
        <v>0.6438762271940649</v>
      </c>
    </row>
    <row r="243" spans="1:17" x14ac:dyDescent="0.2">
      <c r="A243" s="14">
        <v>36160</v>
      </c>
      <c r="B243" s="48">
        <v>23.749998092651367</v>
      </c>
      <c r="C243" s="31">
        <f t="shared" si="56"/>
        <v>0</v>
      </c>
      <c r="D243" s="32">
        <f t="shared" si="55"/>
        <v>1.6558580624298408E-2</v>
      </c>
      <c r="E243" s="53">
        <f t="shared" si="51"/>
        <v>0.27006227716863734</v>
      </c>
      <c r="F243" s="30">
        <v>22.7</v>
      </c>
      <c r="G243" s="31">
        <f t="shared" si="45"/>
        <v>-2.2002209096024235E-3</v>
      </c>
      <c r="H243" s="32">
        <f t="shared" si="49"/>
        <v>1.4422333942122395E-2</v>
      </c>
      <c r="I243" s="33">
        <f t="shared" si="50"/>
        <v>0.23522114816898043</v>
      </c>
      <c r="J243" s="30">
        <v>29</v>
      </c>
      <c r="K243" s="31">
        <f t="shared" si="46"/>
        <v>8.6580627431145311E-3</v>
      </c>
      <c r="L243" s="32">
        <f t="shared" si="47"/>
        <v>2.3252699043049652E-2</v>
      </c>
      <c r="M243" s="33">
        <f t="shared" si="48"/>
        <v>0.37924004456445104</v>
      </c>
      <c r="N243" s="30">
        <v>61</v>
      </c>
      <c r="O243" s="31">
        <f t="shared" si="52"/>
        <v>0</v>
      </c>
      <c r="P243" s="32">
        <f t="shared" si="53"/>
        <v>3.7952683522422377E-2</v>
      </c>
      <c r="Q243" s="33">
        <f t="shared" si="54"/>
        <v>0.61898953595609196</v>
      </c>
    </row>
    <row r="244" spans="1:17" x14ac:dyDescent="0.2">
      <c r="A244" s="14">
        <v>36164</v>
      </c>
      <c r="B244" s="48">
        <v>23.899998092651366</v>
      </c>
      <c r="C244" s="31">
        <f t="shared" si="56"/>
        <v>6.2959289608488372E-3</v>
      </c>
      <c r="D244" s="32">
        <f t="shared" si="55"/>
        <v>1.4825075525447444E-2</v>
      </c>
      <c r="E244" s="53">
        <f t="shared" si="51"/>
        <v>0.24178966461196957</v>
      </c>
      <c r="F244" s="30">
        <v>22.750000762939454</v>
      </c>
      <c r="G244" s="31">
        <f t="shared" si="45"/>
        <v>2.2002544454020894E-3</v>
      </c>
      <c r="H244" s="32">
        <f t="shared" si="49"/>
        <v>1.4212694297356665E-2</v>
      </c>
      <c r="I244" s="33">
        <f t="shared" si="50"/>
        <v>0.23180202903462793</v>
      </c>
      <c r="J244" s="30">
        <v>29</v>
      </c>
      <c r="K244" s="31">
        <f t="shared" si="46"/>
        <v>0</v>
      </c>
      <c r="L244" s="32">
        <f t="shared" si="47"/>
        <v>2.2921196939011942E-2</v>
      </c>
      <c r="M244" s="33">
        <f t="shared" si="48"/>
        <v>0.37383340886699001</v>
      </c>
      <c r="N244" s="30">
        <v>61.5</v>
      </c>
      <c r="O244" s="31">
        <f t="shared" si="52"/>
        <v>8.1633106391608354E-3</v>
      </c>
      <c r="P244" s="32">
        <f t="shared" si="53"/>
        <v>3.7810592249335584E-2</v>
      </c>
      <c r="Q244" s="33">
        <f t="shared" si="54"/>
        <v>0.61667209742399343</v>
      </c>
    </row>
    <row r="245" spans="1:17" x14ac:dyDescent="0.2">
      <c r="A245" s="14">
        <v>36165</v>
      </c>
      <c r="B245" s="48">
        <v>24.049997711181639</v>
      </c>
      <c r="C245" s="31">
        <f t="shared" si="56"/>
        <v>6.2565222505235338E-3</v>
      </c>
      <c r="D245" s="32">
        <f t="shared" si="55"/>
        <v>1.4702560995099895E-2</v>
      </c>
      <c r="E245" s="53">
        <f t="shared" si="51"/>
        <v>0.23979151309146102</v>
      </c>
      <c r="F245" s="30">
        <v>22.75</v>
      </c>
      <c r="G245" s="31">
        <f t="shared" si="45"/>
        <v>-3.353579958897652E-8</v>
      </c>
      <c r="H245" s="32">
        <f t="shared" si="49"/>
        <v>1.3291138103229213E-2</v>
      </c>
      <c r="I245" s="33">
        <f t="shared" si="50"/>
        <v>0.21677190236062338</v>
      </c>
      <c r="J245" s="30">
        <v>29.25</v>
      </c>
      <c r="K245" s="31">
        <f t="shared" si="46"/>
        <v>8.583743691391435E-3</v>
      </c>
      <c r="L245" s="32">
        <f t="shared" si="47"/>
        <v>2.2674014458694981E-2</v>
      </c>
      <c r="M245" s="33">
        <f t="shared" si="48"/>
        <v>0.36980198461480301</v>
      </c>
      <c r="N245" s="30">
        <v>64.5</v>
      </c>
      <c r="O245" s="31">
        <f t="shared" si="52"/>
        <v>4.7628048989254664E-2</v>
      </c>
      <c r="P245" s="32">
        <f t="shared" si="53"/>
        <v>3.8916267073047683E-2</v>
      </c>
      <c r="Q245" s="33">
        <f t="shared" si="54"/>
        <v>0.63470510807114688</v>
      </c>
    </row>
    <row r="246" spans="1:17" x14ac:dyDescent="0.2">
      <c r="A246" s="14">
        <v>36166</v>
      </c>
      <c r="B246" s="48">
        <v>23.749997329711913</v>
      </c>
      <c r="C246" s="31">
        <f t="shared" si="56"/>
        <v>-1.2552483335141773E-2</v>
      </c>
      <c r="D246" s="32">
        <f t="shared" si="55"/>
        <v>1.4882672836245059E-2</v>
      </c>
      <c r="E246" s="53">
        <f t="shared" si="51"/>
        <v>0.24272904832279127</v>
      </c>
      <c r="F246" s="30">
        <v>22.75</v>
      </c>
      <c r="G246" s="31">
        <f t="shared" si="45"/>
        <v>0</v>
      </c>
      <c r="H246" s="32">
        <f t="shared" si="49"/>
        <v>1.3291138103229213E-2</v>
      </c>
      <c r="I246" s="33">
        <f t="shared" si="50"/>
        <v>0.21677190236062338</v>
      </c>
      <c r="J246" s="30">
        <v>29.5</v>
      </c>
      <c r="K246" s="31">
        <f t="shared" si="46"/>
        <v>8.5106896679086105E-3</v>
      </c>
      <c r="L246" s="32">
        <f t="shared" si="47"/>
        <v>2.2772486118582132E-2</v>
      </c>
      <c r="M246" s="33">
        <f t="shared" si="48"/>
        <v>0.3714080087849348</v>
      </c>
      <c r="N246" s="30">
        <v>65.75</v>
      </c>
      <c r="O246" s="31">
        <f t="shared" si="52"/>
        <v>1.9194447256147159E-2</v>
      </c>
      <c r="P246" s="32">
        <f t="shared" si="53"/>
        <v>3.921575714579946E-2</v>
      </c>
      <c r="Q246" s="33">
        <f t="shared" si="54"/>
        <v>0.63958964333850299</v>
      </c>
    </row>
    <row r="247" spans="1:17" x14ac:dyDescent="0.2">
      <c r="A247" s="14">
        <v>36167</v>
      </c>
      <c r="B247" s="48">
        <v>23.349998092651369</v>
      </c>
      <c r="C247" s="31">
        <f t="shared" si="56"/>
        <v>-1.6985515617724593E-2</v>
      </c>
      <c r="D247" s="32">
        <f t="shared" si="55"/>
        <v>1.5271359143698969E-2</v>
      </c>
      <c r="E247" s="53">
        <f t="shared" si="51"/>
        <v>0.2490683301535804</v>
      </c>
      <c r="F247" s="30">
        <v>22.55</v>
      </c>
      <c r="G247" s="31">
        <f t="shared" ref="G247:G310" si="57">IF(ISERROR(LN(F247/F246)),"",LN(F247/F246))</f>
        <v>-8.8300794482720369E-3</v>
      </c>
      <c r="H247" s="32">
        <f t="shared" si="49"/>
        <v>1.3379214672912537E-2</v>
      </c>
      <c r="I247" s="33">
        <f t="shared" si="50"/>
        <v>0.21820838774023232</v>
      </c>
      <c r="J247" s="30">
        <v>28.75</v>
      </c>
      <c r="K247" s="31">
        <f t="shared" si="46"/>
        <v>-2.575249610241474E-2</v>
      </c>
      <c r="L247" s="32">
        <f t="shared" si="47"/>
        <v>2.3308157238212165E-2</v>
      </c>
      <c r="M247" s="33">
        <f t="shared" si="48"/>
        <v>0.3801445403550669</v>
      </c>
      <c r="N247" s="30">
        <v>64</v>
      </c>
      <c r="O247" s="31">
        <f t="shared" si="52"/>
        <v>-2.6976587698202083E-2</v>
      </c>
      <c r="P247" s="32">
        <f t="shared" si="53"/>
        <v>3.9432403052991026E-2</v>
      </c>
      <c r="Q247" s="33">
        <f t="shared" si="54"/>
        <v>0.64312303115494207</v>
      </c>
    </row>
    <row r="248" spans="1:17" x14ac:dyDescent="0.2">
      <c r="A248" s="14">
        <v>36168</v>
      </c>
      <c r="B248" s="48">
        <v>23.349998474121094</v>
      </c>
      <c r="C248" s="31">
        <f t="shared" si="56"/>
        <v>1.6337034480561909E-8</v>
      </c>
      <c r="D248" s="32">
        <f t="shared" si="55"/>
        <v>1.4788962916014115E-2</v>
      </c>
      <c r="E248" s="53">
        <f t="shared" si="51"/>
        <v>0.24120068577620177</v>
      </c>
      <c r="F248" s="30">
        <v>22.549999237060547</v>
      </c>
      <c r="G248" s="31">
        <f t="shared" si="57"/>
        <v>-3.3833235785786862E-8</v>
      </c>
      <c r="H248" s="32">
        <f t="shared" si="49"/>
        <v>1.260961196890226E-2</v>
      </c>
      <c r="I248" s="33">
        <f t="shared" si="50"/>
        <v>0.20565654749040038</v>
      </c>
      <c r="J248" s="30">
        <v>28.75</v>
      </c>
      <c r="K248" s="31">
        <f t="shared" si="46"/>
        <v>0</v>
      </c>
      <c r="L248" s="32">
        <f t="shared" si="47"/>
        <v>2.2820751347263857E-2</v>
      </c>
      <c r="M248" s="33">
        <f t="shared" si="48"/>
        <v>0.37219519084247932</v>
      </c>
      <c r="N248" s="30">
        <v>64.5</v>
      </c>
      <c r="O248" s="31">
        <f t="shared" si="52"/>
        <v>7.782140442054949E-3</v>
      </c>
      <c r="P248" s="32">
        <f t="shared" si="53"/>
        <v>3.8616334604111589E-2</v>
      </c>
      <c r="Q248" s="33">
        <f t="shared" si="54"/>
        <v>0.62981335754037782</v>
      </c>
    </row>
    <row r="249" spans="1:17" x14ac:dyDescent="0.2">
      <c r="A249" s="14">
        <v>36171</v>
      </c>
      <c r="B249" s="48">
        <v>22.999998474121092</v>
      </c>
      <c r="C249" s="31">
        <f t="shared" si="56"/>
        <v>-1.5102769180184869E-2</v>
      </c>
      <c r="D249" s="32">
        <f t="shared" si="55"/>
        <v>1.5096379176141426E-2</v>
      </c>
      <c r="E249" s="53">
        <f t="shared" si="51"/>
        <v>0.24621449324752695</v>
      </c>
      <c r="F249" s="30">
        <v>22.549999237060547</v>
      </c>
      <c r="G249" s="31">
        <f t="shared" si="57"/>
        <v>0</v>
      </c>
      <c r="H249" s="32">
        <f t="shared" si="49"/>
        <v>1.260961196890226E-2</v>
      </c>
      <c r="I249" s="33">
        <f t="shared" si="50"/>
        <v>0.20565654749040038</v>
      </c>
      <c r="J249" s="30">
        <v>28</v>
      </c>
      <c r="K249" s="31">
        <f t="shared" si="46"/>
        <v>-2.6433257068155483E-2</v>
      </c>
      <c r="L249" s="32">
        <f t="shared" si="47"/>
        <v>2.323857828627976E-2</v>
      </c>
      <c r="M249" s="33">
        <f t="shared" si="48"/>
        <v>0.37900974199111176</v>
      </c>
      <c r="N249" s="30">
        <v>62</v>
      </c>
      <c r="O249" s="31">
        <f t="shared" si="52"/>
        <v>-3.9530838756635205E-2</v>
      </c>
      <c r="P249" s="32">
        <f t="shared" si="53"/>
        <v>3.9007200985281106E-2</v>
      </c>
      <c r="Q249" s="33">
        <f t="shared" si="54"/>
        <v>0.63618819529745019</v>
      </c>
    </row>
    <row r="250" spans="1:17" x14ac:dyDescent="0.2">
      <c r="A250" s="14">
        <v>36172</v>
      </c>
      <c r="B250" s="48">
        <v>22.299998092651368</v>
      </c>
      <c r="C250" s="31">
        <f t="shared" si="56"/>
        <v>-3.0907556651845698E-2</v>
      </c>
      <c r="D250" s="32">
        <f t="shared" si="55"/>
        <v>1.5207332924199672E-2</v>
      </c>
      <c r="E250" s="53">
        <f t="shared" si="51"/>
        <v>0.24802409411494883</v>
      </c>
      <c r="F250" s="30">
        <v>21.799999237060547</v>
      </c>
      <c r="G250" s="31">
        <f t="shared" si="57"/>
        <v>-3.3825097317631517E-2</v>
      </c>
      <c r="H250" s="32">
        <f t="shared" si="49"/>
        <v>1.3806042480063343E-2</v>
      </c>
      <c r="I250" s="33">
        <f t="shared" si="50"/>
        <v>0.22516973860558928</v>
      </c>
      <c r="J250" s="30">
        <v>27.5</v>
      </c>
      <c r="K250" s="31">
        <f t="shared" si="46"/>
        <v>-1.8018505502678365E-2</v>
      </c>
      <c r="L250" s="32">
        <f t="shared" si="47"/>
        <v>2.0249589500829751E-2</v>
      </c>
      <c r="M250" s="33">
        <f t="shared" si="48"/>
        <v>0.33026081017472003</v>
      </c>
      <c r="N250" s="30">
        <v>61.5</v>
      </c>
      <c r="O250" s="31">
        <f t="shared" si="52"/>
        <v>-8.0972102326193618E-3</v>
      </c>
      <c r="P250" s="32">
        <f t="shared" si="53"/>
        <v>2.5572479162801223E-2</v>
      </c>
      <c r="Q250" s="33">
        <f t="shared" si="54"/>
        <v>0.41707451334442158</v>
      </c>
    </row>
    <row r="251" spans="1:17" x14ac:dyDescent="0.2">
      <c r="A251" s="14">
        <v>36173</v>
      </c>
      <c r="B251" s="48">
        <v>22.299997329711914</v>
      </c>
      <c r="C251" s="31">
        <f t="shared" si="56"/>
        <v>-3.4212535057359917E-8</v>
      </c>
      <c r="D251" s="32">
        <f t="shared" si="55"/>
        <v>1.483898738517214E-2</v>
      </c>
      <c r="E251" s="53">
        <f t="shared" si="51"/>
        <v>0.24201656017760695</v>
      </c>
      <c r="F251" s="30">
        <v>22.099999237060548</v>
      </c>
      <c r="G251" s="31">
        <f t="shared" si="57"/>
        <v>1.3667639203739293E-2</v>
      </c>
      <c r="H251" s="32">
        <f t="shared" si="49"/>
        <v>1.3936274633284982E-2</v>
      </c>
      <c r="I251" s="33">
        <f t="shared" si="50"/>
        <v>0.22729376074598945</v>
      </c>
      <c r="J251" s="30">
        <v>28.05</v>
      </c>
      <c r="K251" s="31">
        <f t="shared" si="46"/>
        <v>1.980262729617973E-2</v>
      </c>
      <c r="L251" s="32">
        <f t="shared" si="47"/>
        <v>2.0663714811925742E-2</v>
      </c>
      <c r="M251" s="33">
        <f t="shared" si="48"/>
        <v>0.33701498959899007</v>
      </c>
      <c r="N251" s="30">
        <v>63.5</v>
      </c>
      <c r="O251" s="31">
        <f t="shared" si="52"/>
        <v>3.2002731086173734E-2</v>
      </c>
      <c r="P251" s="32">
        <f t="shared" si="53"/>
        <v>2.5868064426006088E-2</v>
      </c>
      <c r="Q251" s="33">
        <f t="shared" si="54"/>
        <v>0.4218953630953633</v>
      </c>
    </row>
    <row r="252" spans="1:17" x14ac:dyDescent="0.2">
      <c r="A252" s="14">
        <v>36174</v>
      </c>
      <c r="B252" s="48">
        <v>22.399997329711915</v>
      </c>
      <c r="C252" s="31">
        <f t="shared" si="56"/>
        <v>4.4742809294919536E-3</v>
      </c>
      <c r="D252" s="32">
        <f t="shared" si="55"/>
        <v>1.1035716828416911E-2</v>
      </c>
      <c r="E252" s="53">
        <f t="shared" si="51"/>
        <v>0.17998709457603651</v>
      </c>
      <c r="F252" s="30">
        <v>22.199998474121095</v>
      </c>
      <c r="G252" s="31">
        <f t="shared" si="57"/>
        <v>4.5146461433881293E-3</v>
      </c>
      <c r="H252" s="32">
        <f t="shared" si="49"/>
        <v>1.2981653406767825E-2</v>
      </c>
      <c r="I252" s="33">
        <f t="shared" si="50"/>
        <v>0.21172435971360692</v>
      </c>
      <c r="J252" s="30">
        <v>29.249999237060546</v>
      </c>
      <c r="K252" s="31">
        <f t="shared" si="46"/>
        <v>4.1890915625759667E-2</v>
      </c>
      <c r="L252" s="32">
        <f t="shared" si="47"/>
        <v>2.115479137096294E-2</v>
      </c>
      <c r="M252" s="33">
        <f t="shared" si="48"/>
        <v>0.34502420589637695</v>
      </c>
      <c r="N252" s="30">
        <v>67.5</v>
      </c>
      <c r="O252" s="31">
        <f t="shared" si="52"/>
        <v>6.1087691979838279E-2</v>
      </c>
      <c r="P252" s="32">
        <f t="shared" si="53"/>
        <v>2.7564241500500773E-2</v>
      </c>
      <c r="Q252" s="33">
        <f t="shared" si="54"/>
        <v>0.44955917399876194</v>
      </c>
    </row>
    <row r="253" spans="1:17" x14ac:dyDescent="0.2">
      <c r="A253" s="14">
        <v>36175</v>
      </c>
      <c r="B253" s="48">
        <v>22.799997711181639</v>
      </c>
      <c r="C253" s="31">
        <f t="shared" si="56"/>
        <v>1.7699595921922232E-2</v>
      </c>
      <c r="D253" s="32">
        <f t="shared" si="55"/>
        <v>1.0768486569635411E-2</v>
      </c>
      <c r="E253" s="53">
        <f t="shared" si="51"/>
        <v>0.17562870095206889</v>
      </c>
      <c r="F253" s="30">
        <v>22.19999885559082</v>
      </c>
      <c r="G253" s="31">
        <f t="shared" si="57"/>
        <v>1.7183321950912951E-8</v>
      </c>
      <c r="H253" s="32">
        <f t="shared" si="49"/>
        <v>1.0427738086676963E-2</v>
      </c>
      <c r="I253" s="33">
        <f t="shared" si="50"/>
        <v>0.17007126137814307</v>
      </c>
      <c r="J253" s="30">
        <v>29.25</v>
      </c>
      <c r="K253" s="31">
        <f t="shared" si="46"/>
        <v>2.6083400432419966E-8</v>
      </c>
      <c r="L253" s="32">
        <f t="shared" si="47"/>
        <v>1.6358961744256644E-2</v>
      </c>
      <c r="M253" s="33">
        <f t="shared" si="48"/>
        <v>0.26680659176098692</v>
      </c>
      <c r="N253" s="30">
        <v>71</v>
      </c>
      <c r="O253" s="31">
        <f t="shared" si="52"/>
        <v>5.0552279162831247E-2</v>
      </c>
      <c r="P253" s="32">
        <f t="shared" si="53"/>
        <v>2.7099649288207371E-2</v>
      </c>
      <c r="Q253" s="33">
        <f t="shared" si="54"/>
        <v>0.44198190432489537</v>
      </c>
    </row>
    <row r="254" spans="1:17" x14ac:dyDescent="0.2">
      <c r="A254" s="14">
        <v>36178</v>
      </c>
      <c r="B254" s="48">
        <v>22.249997329711913</v>
      </c>
      <c r="C254" s="31">
        <f t="shared" si="56"/>
        <v>-2.4418546974325567E-2</v>
      </c>
      <c r="D254" s="32">
        <f t="shared" si="55"/>
        <v>1.1606923429300515E-2</v>
      </c>
      <c r="E254" s="53">
        <f t="shared" si="51"/>
        <v>0.18930319230617751</v>
      </c>
      <c r="F254" s="30">
        <v>21.999998855590821</v>
      </c>
      <c r="G254" s="31">
        <f t="shared" si="57"/>
        <v>-9.0498359885539358E-3</v>
      </c>
      <c r="H254" s="32">
        <f t="shared" si="49"/>
        <v>9.7356874224253896E-3</v>
      </c>
      <c r="I254" s="33">
        <f t="shared" si="50"/>
        <v>0.1587842566194386</v>
      </c>
      <c r="J254" s="30">
        <v>30</v>
      </c>
      <c r="K254" s="31">
        <f t="shared" si="46"/>
        <v>2.5317807984289786E-2</v>
      </c>
      <c r="L254" s="32">
        <f t="shared" si="47"/>
        <v>1.6279289818276553E-2</v>
      </c>
      <c r="M254" s="33">
        <f t="shared" si="48"/>
        <v>0.26550718197190021</v>
      </c>
      <c r="N254" s="30">
        <v>75.5</v>
      </c>
      <c r="O254" s="31">
        <f t="shared" si="52"/>
        <v>6.1452779213663516E-2</v>
      </c>
      <c r="P254" s="32">
        <f t="shared" si="53"/>
        <v>2.8973745690802809E-2</v>
      </c>
      <c r="Q254" s="33">
        <f t="shared" si="54"/>
        <v>0.47254749165402793</v>
      </c>
    </row>
    <row r="255" spans="1:17" x14ac:dyDescent="0.2">
      <c r="A255" s="14">
        <v>36179</v>
      </c>
      <c r="B255" s="48">
        <v>22.799998092651368</v>
      </c>
      <c r="C255" s="31">
        <f t="shared" si="56"/>
        <v>2.4418563705455584E-2</v>
      </c>
      <c r="D255" s="32">
        <f t="shared" si="55"/>
        <v>1.3285082435201464E-2</v>
      </c>
      <c r="E255" s="53">
        <f t="shared" si="51"/>
        <v>0.21667313740398506</v>
      </c>
      <c r="F255" s="30">
        <v>22.249998092651367</v>
      </c>
      <c r="G255" s="31">
        <f t="shared" si="57"/>
        <v>1.1299521548995968E-2</v>
      </c>
      <c r="H255" s="32">
        <f t="shared" si="49"/>
        <v>1.0218247904943446E-2</v>
      </c>
      <c r="I255" s="33">
        <f t="shared" si="50"/>
        <v>0.16665457991207555</v>
      </c>
      <c r="J255" s="30">
        <v>30</v>
      </c>
      <c r="K255" s="31">
        <f t="shared" si="46"/>
        <v>0</v>
      </c>
      <c r="L255" s="32">
        <f t="shared" si="47"/>
        <v>1.5889247609120645E-2</v>
      </c>
      <c r="M255" s="33">
        <f t="shared" si="48"/>
        <v>0.25914578605358346</v>
      </c>
      <c r="N255" s="30">
        <v>78</v>
      </c>
      <c r="O255" s="31">
        <f t="shared" si="52"/>
        <v>3.2576170434612667E-2</v>
      </c>
      <c r="P255" s="32">
        <f t="shared" si="53"/>
        <v>2.7831785228415135E-2</v>
      </c>
      <c r="Q255" s="33">
        <f t="shared" si="54"/>
        <v>0.45392268014956771</v>
      </c>
    </row>
    <row r="256" spans="1:17" x14ac:dyDescent="0.2">
      <c r="A256" s="14">
        <v>36180</v>
      </c>
      <c r="B256" s="48">
        <v>22.799997329711914</v>
      </c>
      <c r="C256" s="31">
        <f t="shared" si="56"/>
        <v>-3.3462260078696391E-8</v>
      </c>
      <c r="D256" s="32">
        <f t="shared" si="55"/>
        <v>1.3285082176728118E-2</v>
      </c>
      <c r="E256" s="53">
        <f t="shared" si="51"/>
        <v>0.21667313318841236</v>
      </c>
      <c r="F256" s="30">
        <v>22.249998092651367</v>
      </c>
      <c r="G256" s="31">
        <f t="shared" si="57"/>
        <v>0</v>
      </c>
      <c r="H256" s="32">
        <f t="shared" si="49"/>
        <v>1.0218247904943446E-2</v>
      </c>
      <c r="I256" s="33">
        <f t="shared" si="50"/>
        <v>0.16665457991207555</v>
      </c>
      <c r="J256" s="30">
        <v>29.75</v>
      </c>
      <c r="K256" s="31">
        <f t="shared" si="46"/>
        <v>-8.3682496705165792E-3</v>
      </c>
      <c r="L256" s="32">
        <f t="shared" si="47"/>
        <v>1.6014761345533556E-2</v>
      </c>
      <c r="M256" s="33">
        <f t="shared" si="48"/>
        <v>0.26119285314470087</v>
      </c>
      <c r="N256" s="30">
        <v>77</v>
      </c>
      <c r="O256" s="31">
        <f t="shared" si="52"/>
        <v>-1.2903404835907841E-2</v>
      </c>
      <c r="P256" s="32">
        <f t="shared" si="53"/>
        <v>2.8242556802666963E-2</v>
      </c>
      <c r="Q256" s="33">
        <f t="shared" si="54"/>
        <v>0.46062216178121235</v>
      </c>
    </row>
    <row r="257" spans="1:17" x14ac:dyDescent="0.2">
      <c r="A257" s="14">
        <v>36181</v>
      </c>
      <c r="B257" s="48">
        <v>22.799997329711914</v>
      </c>
      <c r="C257" s="31">
        <f t="shared" si="56"/>
        <v>0</v>
      </c>
      <c r="D257" s="32">
        <f t="shared" si="55"/>
        <v>1.3285082176728118E-2</v>
      </c>
      <c r="E257" s="53">
        <f t="shared" si="51"/>
        <v>0.21667313318841236</v>
      </c>
      <c r="F257" s="30">
        <v>22.249998092651367</v>
      </c>
      <c r="G257" s="31">
        <f t="shared" si="57"/>
        <v>0</v>
      </c>
      <c r="H257" s="32">
        <f t="shared" si="49"/>
        <v>1.0218247904943446E-2</v>
      </c>
      <c r="I257" s="33">
        <f t="shared" si="50"/>
        <v>0.16665457991207555</v>
      </c>
      <c r="J257" s="30">
        <v>29.75</v>
      </c>
      <c r="K257" s="31">
        <f t="shared" si="46"/>
        <v>0</v>
      </c>
      <c r="L257" s="32">
        <f t="shared" si="47"/>
        <v>1.6014761345533556E-2</v>
      </c>
      <c r="M257" s="33">
        <f t="shared" si="48"/>
        <v>0.26119285314470087</v>
      </c>
      <c r="N257" s="30">
        <v>76.5</v>
      </c>
      <c r="O257" s="31">
        <f t="shared" si="52"/>
        <v>-6.5146810211936419E-3</v>
      </c>
      <c r="P257" s="32">
        <f t="shared" si="53"/>
        <v>2.8186287817862889E-2</v>
      </c>
      <c r="Q257" s="33">
        <f t="shared" si="54"/>
        <v>0.45970444241172387</v>
      </c>
    </row>
    <row r="258" spans="1:17" x14ac:dyDescent="0.2">
      <c r="A258" s="14">
        <v>36182</v>
      </c>
      <c r="B258" s="48">
        <v>22.799997329711914</v>
      </c>
      <c r="C258" s="31">
        <f t="shared" si="56"/>
        <v>0</v>
      </c>
      <c r="D258" s="32">
        <f t="shared" si="55"/>
        <v>1.3271395154892347E-2</v>
      </c>
      <c r="E258" s="53">
        <f t="shared" si="51"/>
        <v>0.21644990461777019</v>
      </c>
      <c r="F258" s="30">
        <v>22.249998092651367</v>
      </c>
      <c r="G258" s="31">
        <f t="shared" si="57"/>
        <v>0</v>
      </c>
      <c r="H258" s="32">
        <f t="shared" si="49"/>
        <v>1.0218247904943446E-2</v>
      </c>
      <c r="I258" s="33">
        <f t="shared" si="50"/>
        <v>0.16665457991207555</v>
      </c>
      <c r="J258" s="30">
        <v>29.5</v>
      </c>
      <c r="K258" s="31">
        <f t="shared" si="46"/>
        <v>-8.4388686458645949E-3</v>
      </c>
      <c r="L258" s="32">
        <f t="shared" si="47"/>
        <v>1.6130804831080606E-2</v>
      </c>
      <c r="M258" s="33">
        <f t="shared" si="48"/>
        <v>0.2630854651184249</v>
      </c>
      <c r="N258" s="30">
        <v>74.75</v>
      </c>
      <c r="O258" s="31">
        <f t="shared" si="52"/>
        <v>-2.3141528561694377E-2</v>
      </c>
      <c r="P258" s="32">
        <f t="shared" si="53"/>
        <v>2.916448273785905E-2</v>
      </c>
      <c r="Q258" s="33">
        <f t="shared" si="54"/>
        <v>0.47565831874948816</v>
      </c>
    </row>
    <row r="259" spans="1:17" x14ac:dyDescent="0.2">
      <c r="A259" s="14">
        <v>36185</v>
      </c>
      <c r="B259" s="48">
        <v>21.999997329711913</v>
      </c>
      <c r="C259" s="31">
        <f t="shared" si="56"/>
        <v>-3.5718086860912469E-2</v>
      </c>
      <c r="D259" s="32">
        <f t="shared" si="55"/>
        <v>1.4592736750602022E-2</v>
      </c>
      <c r="E259" s="53">
        <f t="shared" si="51"/>
        <v>0.23800033386962011</v>
      </c>
      <c r="F259" s="30">
        <v>21.749998092651367</v>
      </c>
      <c r="G259" s="31">
        <f t="shared" si="57"/>
        <v>-2.2728253048212202E-2</v>
      </c>
      <c r="H259" s="32">
        <f t="shared" si="49"/>
        <v>1.0334108227552263E-2</v>
      </c>
      <c r="I259" s="33">
        <f t="shared" si="50"/>
        <v>0.16854420458868069</v>
      </c>
      <c r="J259" s="30">
        <v>28.25</v>
      </c>
      <c r="K259" s="31">
        <f t="shared" si="46"/>
        <v>-4.3296805753324188E-2</v>
      </c>
      <c r="L259" s="32">
        <f t="shared" si="47"/>
        <v>1.8376285652343113E-2</v>
      </c>
      <c r="M259" s="33">
        <f t="shared" si="48"/>
        <v>0.29970814901192128</v>
      </c>
      <c r="N259" s="30">
        <v>69.5</v>
      </c>
      <c r="O259" s="31">
        <f t="shared" si="52"/>
        <v>-7.2822459700049316E-2</v>
      </c>
      <c r="P259" s="32">
        <f t="shared" si="53"/>
        <v>3.355070590784863E-2</v>
      </c>
      <c r="Q259" s="33">
        <f t="shared" si="54"/>
        <v>0.54719545374516443</v>
      </c>
    </row>
    <row r="260" spans="1:17" x14ac:dyDescent="0.2">
      <c r="A260" s="14">
        <v>36186</v>
      </c>
      <c r="B260" s="48">
        <v>21.799998092651368</v>
      </c>
      <c r="C260" s="31">
        <f t="shared" si="56"/>
        <v>-9.1324496795943417E-3</v>
      </c>
      <c r="D260" s="32">
        <f t="shared" si="55"/>
        <v>1.4599162043811195E-2</v>
      </c>
      <c r="E260" s="53">
        <f t="shared" si="51"/>
        <v>0.23810512723053168</v>
      </c>
      <c r="F260" s="30">
        <v>21.549998092651368</v>
      </c>
      <c r="G260" s="31">
        <f t="shared" si="57"/>
        <v>-9.2379417988034916E-3</v>
      </c>
      <c r="H260" s="32">
        <f t="shared" si="49"/>
        <v>1.0411502557192353E-2</v>
      </c>
      <c r="I260" s="33">
        <f t="shared" si="50"/>
        <v>0.16980646790561449</v>
      </c>
      <c r="J260" s="30">
        <v>27.75</v>
      </c>
      <c r="K260" s="31">
        <f t="shared" si="46"/>
        <v>-1.7857617400006461E-2</v>
      </c>
      <c r="L260" s="32">
        <f t="shared" si="47"/>
        <v>1.8725522011915349E-2</v>
      </c>
      <c r="M260" s="33">
        <f t="shared" si="48"/>
        <v>0.30540402166405922</v>
      </c>
      <c r="N260" s="30">
        <v>66</v>
      </c>
      <c r="O260" s="31">
        <f t="shared" si="52"/>
        <v>-5.1672010544320926E-2</v>
      </c>
      <c r="P260" s="32">
        <f t="shared" si="53"/>
        <v>3.5930734182246134E-2</v>
      </c>
      <c r="Q260" s="33">
        <f t="shared" si="54"/>
        <v>0.58601254019074656</v>
      </c>
    </row>
    <row r="261" spans="1:17" x14ac:dyDescent="0.2">
      <c r="A261" s="14">
        <v>36187</v>
      </c>
      <c r="B261" s="48">
        <v>22.299997329711914</v>
      </c>
      <c r="C261" s="31">
        <f t="shared" si="56"/>
        <v>2.2676676420222499E-2</v>
      </c>
      <c r="D261" s="32">
        <f t="shared" si="55"/>
        <v>1.5748167199815349E-2</v>
      </c>
      <c r="E261" s="53">
        <f t="shared" si="51"/>
        <v>0.25684483421082938</v>
      </c>
      <c r="F261" s="30">
        <v>21.799997329711914</v>
      </c>
      <c r="G261" s="31">
        <f t="shared" si="57"/>
        <v>1.1534119263060963E-2</v>
      </c>
      <c r="H261" s="32">
        <f t="shared" si="49"/>
        <v>1.0877086976965239E-2</v>
      </c>
      <c r="I261" s="33">
        <f t="shared" si="50"/>
        <v>0.17739991999374793</v>
      </c>
      <c r="J261" s="30">
        <v>27.75</v>
      </c>
      <c r="K261" s="31">
        <f t="shared" si="46"/>
        <v>0</v>
      </c>
      <c r="L261" s="32">
        <f t="shared" si="47"/>
        <v>1.8725522011915349E-2</v>
      </c>
      <c r="M261" s="33">
        <f t="shared" si="48"/>
        <v>0.30540402166405922</v>
      </c>
      <c r="N261" s="30">
        <v>66</v>
      </c>
      <c r="O261" s="31">
        <f t="shared" si="52"/>
        <v>0</v>
      </c>
      <c r="P261" s="32">
        <f t="shared" si="53"/>
        <v>3.5842647194797163E-2</v>
      </c>
      <c r="Q261" s="33">
        <f t="shared" si="54"/>
        <v>0.58457588490252177</v>
      </c>
    </row>
    <row r="262" spans="1:17" x14ac:dyDescent="0.2">
      <c r="A262" s="14">
        <v>36188</v>
      </c>
      <c r="B262" s="48">
        <v>21.899997329711915</v>
      </c>
      <c r="C262" s="31">
        <f t="shared" si="56"/>
        <v>-1.8100043830720638E-2</v>
      </c>
      <c r="D262" s="32">
        <f t="shared" si="55"/>
        <v>1.6039736104119139E-2</v>
      </c>
      <c r="E262" s="53">
        <f t="shared" si="51"/>
        <v>0.26160017913044759</v>
      </c>
      <c r="F262" s="30">
        <v>21.799997329711914</v>
      </c>
      <c r="G262" s="31">
        <f t="shared" si="57"/>
        <v>0</v>
      </c>
      <c r="H262" s="32">
        <f t="shared" si="49"/>
        <v>1.0877086976965239E-2</v>
      </c>
      <c r="I262" s="33">
        <f t="shared" si="50"/>
        <v>0.17739991999374793</v>
      </c>
      <c r="J262" s="30">
        <v>27.75</v>
      </c>
      <c r="K262" s="31">
        <f t="shared" si="46"/>
        <v>0</v>
      </c>
      <c r="L262" s="32">
        <f t="shared" si="47"/>
        <v>1.8725522011915349E-2</v>
      </c>
      <c r="M262" s="33">
        <f t="shared" si="48"/>
        <v>0.30540402166405922</v>
      </c>
      <c r="N262" s="30">
        <v>65</v>
      </c>
      <c r="O262" s="31">
        <f t="shared" si="52"/>
        <v>-1.5267472130788421E-2</v>
      </c>
      <c r="P262" s="32">
        <f t="shared" si="53"/>
        <v>3.6084914800360093E-2</v>
      </c>
      <c r="Q262" s="33">
        <f t="shared" si="54"/>
        <v>0.5885271499733038</v>
      </c>
    </row>
    <row r="263" spans="1:17" x14ac:dyDescent="0.2">
      <c r="A263" s="14">
        <v>36189</v>
      </c>
      <c r="B263" s="48">
        <v>20.5475008392334</v>
      </c>
      <c r="C263" s="31">
        <f t="shared" si="56"/>
        <v>-6.3747195007390622E-2</v>
      </c>
      <c r="D263" s="32">
        <f t="shared" si="55"/>
        <v>2.0615235588000727E-2</v>
      </c>
      <c r="E263" s="53">
        <f t="shared" si="51"/>
        <v>0.33622431738464909</v>
      </c>
      <c r="F263" s="30">
        <v>21.899997329711915</v>
      </c>
      <c r="G263" s="31">
        <f t="shared" si="57"/>
        <v>4.5766675867283182E-3</v>
      </c>
      <c r="H263" s="32">
        <f t="shared" si="49"/>
        <v>1.0806023309017967E-2</v>
      </c>
      <c r="I263" s="33">
        <f t="shared" si="50"/>
        <v>0.17624090664440117</v>
      </c>
      <c r="J263" s="30">
        <v>27.75</v>
      </c>
      <c r="K263" s="31">
        <f t="shared" si="46"/>
        <v>0</v>
      </c>
      <c r="L263" s="32">
        <f t="shared" si="47"/>
        <v>1.8669095709848229E-2</v>
      </c>
      <c r="M263" s="33">
        <f t="shared" si="48"/>
        <v>0.30448373652765753</v>
      </c>
      <c r="N263" s="30">
        <v>63</v>
      </c>
      <c r="O263" s="31">
        <f t="shared" si="52"/>
        <v>-3.1252543504104426E-2</v>
      </c>
      <c r="P263" s="32">
        <f t="shared" si="53"/>
        <v>3.6842194501370107E-2</v>
      </c>
      <c r="Q263" s="33">
        <f t="shared" si="54"/>
        <v>0.60087800812646242</v>
      </c>
    </row>
    <row r="264" spans="1:17" x14ac:dyDescent="0.2">
      <c r="A264" s="14">
        <v>36192</v>
      </c>
      <c r="B264" s="48">
        <v>21.349997711181633</v>
      </c>
      <c r="C264" s="31">
        <f t="shared" si="56"/>
        <v>3.8312312585926128E-2</v>
      </c>
      <c r="D264" s="32">
        <f t="shared" si="55"/>
        <v>2.283221150809114E-2</v>
      </c>
      <c r="E264" s="53">
        <f t="shared" si="51"/>
        <v>0.37238210040918418</v>
      </c>
      <c r="F264" s="30">
        <v>21.899997711181641</v>
      </c>
      <c r="G264" s="31">
        <f t="shared" si="57"/>
        <v>1.7418710988432295E-8</v>
      </c>
      <c r="H264" s="32">
        <f t="shared" si="49"/>
        <v>1.0812748357731787E-2</v>
      </c>
      <c r="I264" s="33">
        <f t="shared" si="50"/>
        <v>0.17635058886964333</v>
      </c>
      <c r="J264" s="30">
        <v>27.75</v>
      </c>
      <c r="K264" s="31">
        <f t="shared" si="46"/>
        <v>0</v>
      </c>
      <c r="L264" s="32">
        <f t="shared" si="47"/>
        <v>1.8524280541288386E-2</v>
      </c>
      <c r="M264" s="33">
        <f t="shared" si="48"/>
        <v>0.30212187260482576</v>
      </c>
      <c r="N264" s="30">
        <v>63</v>
      </c>
      <c r="O264" s="31">
        <f t="shared" si="52"/>
        <v>0</v>
      </c>
      <c r="P264" s="32">
        <f t="shared" si="53"/>
        <v>3.6842194501370107E-2</v>
      </c>
      <c r="Q264" s="33">
        <f t="shared" si="54"/>
        <v>0.60087800812646242</v>
      </c>
    </row>
    <row r="265" spans="1:17" x14ac:dyDescent="0.2">
      <c r="A265" s="14">
        <v>36193</v>
      </c>
      <c r="B265" s="48">
        <v>21.149998474121102</v>
      </c>
      <c r="C265" s="31">
        <f t="shared" si="56"/>
        <v>-9.4117991233104905E-3</v>
      </c>
      <c r="D265" s="32">
        <f t="shared" si="55"/>
        <v>2.2698044372329584E-2</v>
      </c>
      <c r="E265" s="53">
        <f t="shared" si="51"/>
        <v>0.37019390064574614</v>
      </c>
      <c r="F265" s="30">
        <v>20.999997711181642</v>
      </c>
      <c r="G265" s="31">
        <f t="shared" si="57"/>
        <v>-4.1964203578129126E-2</v>
      </c>
      <c r="H265" s="32">
        <f t="shared" si="49"/>
        <v>1.38756502229229E-2</v>
      </c>
      <c r="I265" s="33">
        <f t="shared" si="50"/>
        <v>0.22630500653535593</v>
      </c>
      <c r="J265" s="30">
        <v>27.35</v>
      </c>
      <c r="K265" s="31">
        <f t="shared" si="46"/>
        <v>-1.4519311324453268E-2</v>
      </c>
      <c r="L265" s="32">
        <f t="shared" si="47"/>
        <v>1.8712062179855927E-2</v>
      </c>
      <c r="M265" s="33">
        <f t="shared" si="48"/>
        <v>0.30518449844653533</v>
      </c>
      <c r="N265" s="30">
        <v>63.5</v>
      </c>
      <c r="O265" s="31">
        <f t="shared" si="52"/>
        <v>7.9051795071132473E-3</v>
      </c>
      <c r="P265" s="32">
        <f t="shared" si="53"/>
        <v>3.6839915893916463E-2</v>
      </c>
      <c r="Q265" s="33">
        <f t="shared" si="54"/>
        <v>0.60084084516354497</v>
      </c>
    </row>
    <row r="266" spans="1:17" x14ac:dyDescent="0.2">
      <c r="A266" s="14">
        <v>36194</v>
      </c>
      <c r="B266" s="48">
        <v>21.149997711181641</v>
      </c>
      <c r="C266" s="31">
        <f t="shared" si="56"/>
        <v>-3.6072790960993919E-8</v>
      </c>
      <c r="D266" s="32">
        <f t="shared" si="55"/>
        <v>2.2572304801913908E-2</v>
      </c>
      <c r="E266" s="53">
        <f t="shared" si="51"/>
        <v>0.36814315031350847</v>
      </c>
      <c r="F266" s="30">
        <v>21.249998092651367</v>
      </c>
      <c r="G266" s="31">
        <f t="shared" si="57"/>
        <v>1.1834476880772358E-2</v>
      </c>
      <c r="H266" s="32">
        <f t="shared" si="49"/>
        <v>1.4272832416678835E-2</v>
      </c>
      <c r="I266" s="33">
        <f t="shared" si="50"/>
        <v>0.23278285207841903</v>
      </c>
      <c r="J266" s="30">
        <v>27.400000381469727</v>
      </c>
      <c r="K266" s="31">
        <f t="shared" si="46"/>
        <v>1.8264984482869371E-3</v>
      </c>
      <c r="L266" s="32">
        <f t="shared" si="47"/>
        <v>1.8564223677605299E-2</v>
      </c>
      <c r="M266" s="33">
        <f t="shared" si="48"/>
        <v>0.30277332544343283</v>
      </c>
      <c r="N266" s="30">
        <v>63.75</v>
      </c>
      <c r="O266" s="31">
        <f t="shared" si="52"/>
        <v>3.929278139889557E-3</v>
      </c>
      <c r="P266" s="32">
        <f t="shared" si="53"/>
        <v>3.5307826545032318E-2</v>
      </c>
      <c r="Q266" s="33">
        <f t="shared" si="54"/>
        <v>0.57585322407612483</v>
      </c>
    </row>
    <row r="267" spans="1:17" x14ac:dyDescent="0.2">
      <c r="A267" s="14">
        <v>36195</v>
      </c>
      <c r="B267" s="48">
        <v>21.349997711181633</v>
      </c>
      <c r="C267" s="31">
        <f t="shared" si="56"/>
        <v>9.4118351961014531E-3</v>
      </c>
      <c r="D267" s="32">
        <f t="shared" si="55"/>
        <v>2.2767317526876423E-2</v>
      </c>
      <c r="E267" s="53">
        <f t="shared" si="51"/>
        <v>0.37132371160527494</v>
      </c>
      <c r="F267" s="30">
        <v>21.349998092651369</v>
      </c>
      <c r="G267" s="31">
        <f t="shared" si="57"/>
        <v>4.6948447246180523E-3</v>
      </c>
      <c r="H267" s="32">
        <f t="shared" si="49"/>
        <v>1.4362737788650116E-2</v>
      </c>
      <c r="I267" s="33">
        <f t="shared" si="50"/>
        <v>0.23424916432070317</v>
      </c>
      <c r="J267" s="30">
        <v>27.999999618530275</v>
      </c>
      <c r="K267" s="31">
        <f t="shared" si="46"/>
        <v>2.1661469235007752E-2</v>
      </c>
      <c r="L267" s="32">
        <f t="shared" si="47"/>
        <v>1.918722379836257E-2</v>
      </c>
      <c r="M267" s="33">
        <f t="shared" si="48"/>
        <v>0.31293414991900126</v>
      </c>
      <c r="N267" s="30">
        <v>64.75</v>
      </c>
      <c r="O267" s="31">
        <f t="shared" si="52"/>
        <v>1.5564516541111548E-2</v>
      </c>
      <c r="P267" s="32">
        <f t="shared" si="53"/>
        <v>3.5215059859412416E-2</v>
      </c>
      <c r="Q267" s="33">
        <f t="shared" si="54"/>
        <v>0.57434024522048932</v>
      </c>
    </row>
    <row r="268" spans="1:17" x14ac:dyDescent="0.2">
      <c r="A268" s="14">
        <v>36196</v>
      </c>
      <c r="B268" s="48">
        <v>21.449998474121106</v>
      </c>
      <c r="C268" s="31">
        <f t="shared" si="56"/>
        <v>4.6729417674578706E-3</v>
      </c>
      <c r="D268" s="32">
        <f t="shared" si="55"/>
        <v>2.2691130614731291E-2</v>
      </c>
      <c r="E268" s="53">
        <f t="shared" si="51"/>
        <v>0.37008114067173919</v>
      </c>
      <c r="F268" s="30">
        <v>21.449998474121095</v>
      </c>
      <c r="G268" s="31">
        <f t="shared" si="57"/>
        <v>4.6729239000206689E-3</v>
      </c>
      <c r="H268" s="32">
        <f t="shared" si="49"/>
        <v>1.4392057865394138E-2</v>
      </c>
      <c r="I268" s="33">
        <f t="shared" si="50"/>
        <v>0.23472736030089666</v>
      </c>
      <c r="J268" s="30">
        <v>27.9</v>
      </c>
      <c r="K268" s="31">
        <f t="shared" ref="K268:K331" si="58">IF(ISERROR(LN(J268/J267)),"",LN(J268/J267))</f>
        <v>-3.5778077239651805E-3</v>
      </c>
      <c r="L268" s="32">
        <f t="shared" ref="L268:L331" si="59">+IF(ISERROR(STDEV(K248:K268)),"",STDEV(K248:K268))</f>
        <v>1.8438269345374667E-2</v>
      </c>
      <c r="M268" s="33">
        <f t="shared" ref="M268:M331" si="60">IF(L268="","",(L268*(SQRT(266))))</f>
        <v>0.30071907245199314</v>
      </c>
      <c r="N268" s="30">
        <v>65.5</v>
      </c>
      <c r="O268" s="31">
        <f t="shared" si="52"/>
        <v>1.1516442061559081E-2</v>
      </c>
      <c r="P268" s="32">
        <f t="shared" si="53"/>
        <v>3.4779683901000405E-2</v>
      </c>
      <c r="Q268" s="33">
        <f t="shared" si="54"/>
        <v>0.56723947822717058</v>
      </c>
    </row>
    <row r="269" spans="1:17" x14ac:dyDescent="0.2">
      <c r="A269" s="14">
        <v>36199</v>
      </c>
      <c r="B269" s="48">
        <v>21.349998855590808</v>
      </c>
      <c r="C269" s="31">
        <f t="shared" si="56"/>
        <v>-4.6728881651502468E-3</v>
      </c>
      <c r="D269" s="32">
        <f t="shared" si="55"/>
        <v>2.2672420237338762E-2</v>
      </c>
      <c r="E269" s="53">
        <f t="shared" si="51"/>
        <v>0.3697759836513424</v>
      </c>
      <c r="F269" s="30">
        <v>21.549998855590822</v>
      </c>
      <c r="G269" s="31">
        <f t="shared" si="57"/>
        <v>4.6511892074434453E-3</v>
      </c>
      <c r="H269" s="32">
        <f t="shared" si="49"/>
        <v>1.4466138560784115E-2</v>
      </c>
      <c r="I269" s="33">
        <f t="shared" si="50"/>
        <v>0.2359355798787206</v>
      </c>
      <c r="J269" s="30">
        <v>27.649999618530273</v>
      </c>
      <c r="K269" s="31">
        <f t="shared" si="58"/>
        <v>-9.0009746553496132E-3</v>
      </c>
      <c r="L269" s="32">
        <f t="shared" si="59"/>
        <v>1.8507874713509488E-2</v>
      </c>
      <c r="M269" s="33">
        <f t="shared" si="60"/>
        <v>0.30185430165117144</v>
      </c>
      <c r="N269" s="30">
        <v>64.5</v>
      </c>
      <c r="O269" s="31">
        <f t="shared" si="52"/>
        <v>-1.5384918839479456E-2</v>
      </c>
      <c r="P269" s="32">
        <f t="shared" si="53"/>
        <v>3.4924361130496975E-2</v>
      </c>
      <c r="Q269" s="33">
        <f t="shared" si="54"/>
        <v>0.56959909243196294</v>
      </c>
    </row>
    <row r="270" spans="1:17" x14ac:dyDescent="0.2">
      <c r="A270" s="14">
        <v>36200</v>
      </c>
      <c r="B270" s="48">
        <v>21.199998474121102</v>
      </c>
      <c r="C270" s="31">
        <f t="shared" si="56"/>
        <v>-7.0505763697836041E-3</v>
      </c>
      <c r="D270" s="32">
        <f t="shared" si="55"/>
        <v>2.2547696456067638E-2</v>
      </c>
      <c r="E270" s="53">
        <f t="shared" si="51"/>
        <v>0.36774180033868969</v>
      </c>
      <c r="F270" s="30">
        <v>21.249999237060546</v>
      </c>
      <c r="G270" s="31">
        <f t="shared" si="57"/>
        <v>-1.4018903977529076E-2</v>
      </c>
      <c r="H270" s="32">
        <f t="shared" si="49"/>
        <v>1.4683313184552597E-2</v>
      </c>
      <c r="I270" s="33">
        <f t="shared" si="50"/>
        <v>0.23947759080157066</v>
      </c>
      <c r="J270" s="30">
        <v>27.249999618530275</v>
      </c>
      <c r="K270" s="31">
        <f t="shared" si="58"/>
        <v>-1.4572207061606213E-2</v>
      </c>
      <c r="L270" s="32">
        <f t="shared" si="59"/>
        <v>1.7891101628206438E-2</v>
      </c>
      <c r="M270" s="33">
        <f t="shared" si="60"/>
        <v>0.29179503705038529</v>
      </c>
      <c r="N270" s="30">
        <v>64</v>
      </c>
      <c r="O270" s="31">
        <f t="shared" si="52"/>
        <v>-7.7821404420549628E-3</v>
      </c>
      <c r="P270" s="32">
        <f t="shared" si="53"/>
        <v>3.3796520134698589E-2</v>
      </c>
      <c r="Q270" s="33">
        <f t="shared" si="54"/>
        <v>0.55120456245863314</v>
      </c>
    </row>
    <row r="271" spans="1:17" x14ac:dyDescent="0.2">
      <c r="A271" s="14">
        <v>36201</v>
      </c>
      <c r="B271" s="48">
        <v>20.499998855590828</v>
      </c>
      <c r="C271" s="31">
        <f t="shared" si="56"/>
        <v>-3.3576279383021143E-2</v>
      </c>
      <c r="D271" s="32">
        <f t="shared" si="55"/>
        <v>2.2714543842150981E-2</v>
      </c>
      <c r="E271" s="53">
        <f t="shared" si="51"/>
        <v>0.37046299885489475</v>
      </c>
      <c r="F271" s="30">
        <v>20.75</v>
      </c>
      <c r="G271" s="31">
        <f t="shared" si="57"/>
        <v>-2.3810612790684735E-2</v>
      </c>
      <c r="H271" s="32">
        <f t="shared" si="49"/>
        <v>1.3759830370391133E-2</v>
      </c>
      <c r="I271" s="33">
        <f t="shared" si="50"/>
        <v>0.22441604190573267</v>
      </c>
      <c r="J271" s="30">
        <v>27</v>
      </c>
      <c r="K271" s="31">
        <f t="shared" si="58"/>
        <v>-9.2166411060348695E-3</v>
      </c>
      <c r="L271" s="32">
        <f t="shared" si="59"/>
        <v>1.7580075437468728E-2</v>
      </c>
      <c r="M271" s="33">
        <f t="shared" si="60"/>
        <v>0.28672235339255686</v>
      </c>
      <c r="N271" s="30">
        <v>63.5</v>
      </c>
      <c r="O271" s="31">
        <f t="shared" si="52"/>
        <v>-7.8431774610258926E-3</v>
      </c>
      <c r="P271" s="32">
        <f t="shared" si="53"/>
        <v>3.3792954069769281E-2</v>
      </c>
      <c r="Q271" s="33">
        <f t="shared" si="54"/>
        <v>0.55114640169973772</v>
      </c>
    </row>
    <row r="272" spans="1:17" x14ac:dyDescent="0.2">
      <c r="A272" s="14">
        <v>36202</v>
      </c>
      <c r="B272" s="48">
        <v>20.799998092651375</v>
      </c>
      <c r="C272" s="31">
        <f t="shared" si="56"/>
        <v>1.4528064688291577E-2</v>
      </c>
      <c r="D272" s="32">
        <f t="shared" si="55"/>
        <v>2.3061301532750097E-2</v>
      </c>
      <c r="E272" s="53">
        <f t="shared" si="51"/>
        <v>0.37611844563947699</v>
      </c>
      <c r="F272" s="30">
        <v>20.8</v>
      </c>
      <c r="G272" s="31">
        <f t="shared" si="57"/>
        <v>2.4067400305650593E-3</v>
      </c>
      <c r="H272" s="32">
        <f t="shared" si="49"/>
        <v>1.3316657421040093E-2</v>
      </c>
      <c r="I272" s="33">
        <f t="shared" si="50"/>
        <v>0.2171881098385568</v>
      </c>
      <c r="J272" s="30">
        <v>26.75</v>
      </c>
      <c r="K272" s="31">
        <f t="shared" si="58"/>
        <v>-9.3023926623135612E-3</v>
      </c>
      <c r="L272" s="32">
        <f t="shared" si="59"/>
        <v>1.7006427035174344E-2</v>
      </c>
      <c r="M272" s="33">
        <f t="shared" si="60"/>
        <v>0.27736643108660525</v>
      </c>
      <c r="N272" s="30">
        <v>62</v>
      </c>
      <c r="O272" s="31">
        <f t="shared" si="52"/>
        <v>-2.3905520853554366E-2</v>
      </c>
      <c r="P272" s="32">
        <f t="shared" si="53"/>
        <v>3.3472474669351562E-2</v>
      </c>
      <c r="Q272" s="33">
        <f t="shared" si="54"/>
        <v>0.54591954085784622</v>
      </c>
    </row>
    <row r="273" spans="1:17" x14ac:dyDescent="0.2">
      <c r="A273" s="14">
        <v>36203</v>
      </c>
      <c r="B273" s="48">
        <v>20.899997329711923</v>
      </c>
      <c r="C273" s="31">
        <f t="shared" si="56"/>
        <v>4.7961361979624705E-3</v>
      </c>
      <c r="D273" s="32">
        <f t="shared" si="55"/>
        <v>2.3066843997296794E-2</v>
      </c>
      <c r="E273" s="53">
        <f t="shared" si="51"/>
        <v>0.37620884050064107</v>
      </c>
      <c r="F273" s="30">
        <v>20.899999237060548</v>
      </c>
      <c r="G273" s="31">
        <f t="shared" si="57"/>
        <v>4.796135759212259E-3</v>
      </c>
      <c r="H273" s="32">
        <f t="shared" si="49"/>
        <v>1.332461944861129E-2</v>
      </c>
      <c r="I273" s="33">
        <f t="shared" si="50"/>
        <v>0.21731796657842747</v>
      </c>
      <c r="J273" s="30">
        <v>26.75</v>
      </c>
      <c r="K273" s="31">
        <f t="shared" si="58"/>
        <v>0</v>
      </c>
      <c r="L273" s="32">
        <f t="shared" si="59"/>
        <v>1.3705171533270463E-2</v>
      </c>
      <c r="M273" s="33">
        <f t="shared" si="60"/>
        <v>0.22352458325024036</v>
      </c>
      <c r="N273" s="30">
        <v>62</v>
      </c>
      <c r="O273" s="31">
        <f t="shared" si="52"/>
        <v>0</v>
      </c>
      <c r="P273" s="32">
        <f t="shared" si="53"/>
        <v>3.0298222278731697E-2</v>
      </c>
      <c r="Q273" s="33">
        <f t="shared" si="54"/>
        <v>0.49414905108163604</v>
      </c>
    </row>
    <row r="274" spans="1:17" x14ac:dyDescent="0.2">
      <c r="A274" s="14">
        <v>36207</v>
      </c>
      <c r="B274" s="48">
        <v>20.999997711181649</v>
      </c>
      <c r="C274" s="31">
        <f t="shared" si="56"/>
        <v>4.773297526289552E-3</v>
      </c>
      <c r="D274" s="32">
        <f t="shared" si="55"/>
        <v>2.264708566104735E-2</v>
      </c>
      <c r="E274" s="53">
        <f t="shared" si="51"/>
        <v>0.36936278921640869</v>
      </c>
      <c r="F274" s="30">
        <v>20.999999618530275</v>
      </c>
      <c r="G274" s="31">
        <f t="shared" si="57"/>
        <v>4.7732970917130513E-3</v>
      </c>
      <c r="H274" s="32">
        <f t="shared" si="49"/>
        <v>1.3416484131310658E-2</v>
      </c>
      <c r="I274" s="33">
        <f t="shared" si="50"/>
        <v>0.21881623421163029</v>
      </c>
      <c r="J274" s="30">
        <v>27.15</v>
      </c>
      <c r="K274" s="31">
        <f t="shared" si="58"/>
        <v>1.4842573037928849E-2</v>
      </c>
      <c r="L274" s="32">
        <f t="shared" si="59"/>
        <v>1.4305142466890096E-2</v>
      </c>
      <c r="M274" s="33">
        <f t="shared" si="60"/>
        <v>0.2333098130501029</v>
      </c>
      <c r="N274" s="30">
        <v>62</v>
      </c>
      <c r="O274" s="31">
        <f t="shared" si="52"/>
        <v>0</v>
      </c>
      <c r="P274" s="32">
        <f t="shared" si="53"/>
        <v>2.7634417338716664E-2</v>
      </c>
      <c r="Q274" s="33">
        <f t="shared" si="54"/>
        <v>0.4507037072833957</v>
      </c>
    </row>
    <row r="275" spans="1:17" x14ac:dyDescent="0.2">
      <c r="A275" s="14">
        <v>36208</v>
      </c>
      <c r="B275" s="48">
        <v>20.999998092651367</v>
      </c>
      <c r="C275" s="31">
        <f t="shared" si="56"/>
        <v>1.8165226491220505E-8</v>
      </c>
      <c r="D275" s="32">
        <f t="shared" si="55"/>
        <v>2.2163485522120281E-2</v>
      </c>
      <c r="E275" s="53">
        <f t="shared" si="51"/>
        <v>0.36147550964088365</v>
      </c>
      <c r="F275" s="30">
        <v>21</v>
      </c>
      <c r="G275" s="31">
        <f t="shared" si="57"/>
        <v>1.8165225158952899E-8</v>
      </c>
      <c r="H275" s="32">
        <f t="shared" si="49"/>
        <v>1.3345666942559882E-2</v>
      </c>
      <c r="I275" s="33">
        <f t="shared" si="50"/>
        <v>0.21766124081632374</v>
      </c>
      <c r="J275" s="30">
        <v>27.499999618530275</v>
      </c>
      <c r="K275" s="31">
        <f t="shared" si="58"/>
        <v>1.2808944420954701E-2</v>
      </c>
      <c r="L275" s="32">
        <f t="shared" si="59"/>
        <v>1.3265768481534318E-2</v>
      </c>
      <c r="M275" s="33">
        <f t="shared" si="60"/>
        <v>0.21635813635245621</v>
      </c>
      <c r="N275" s="30">
        <v>63.75</v>
      </c>
      <c r="O275" s="31">
        <f t="shared" si="52"/>
        <v>2.7834798993444057E-2</v>
      </c>
      <c r="P275" s="32">
        <f t="shared" si="53"/>
        <v>2.4273192167575147E-2</v>
      </c>
      <c r="Q275" s="33">
        <f t="shared" si="54"/>
        <v>0.39588378374097666</v>
      </c>
    </row>
    <row r="276" spans="1:17" x14ac:dyDescent="0.2">
      <c r="A276" s="14">
        <v>36209</v>
      </c>
      <c r="B276" s="48">
        <v>20.999998092651367</v>
      </c>
      <c r="C276" s="31">
        <f t="shared" si="56"/>
        <v>0</v>
      </c>
      <c r="D276" s="32">
        <f t="shared" si="55"/>
        <v>2.1289995420659506E-2</v>
      </c>
      <c r="E276" s="53">
        <f t="shared" si="51"/>
        <v>0.34722931721430567</v>
      </c>
      <c r="F276" s="30">
        <v>21.1</v>
      </c>
      <c r="G276" s="31">
        <f t="shared" si="57"/>
        <v>4.7506027585977988E-3</v>
      </c>
      <c r="H276" s="32">
        <f t="shared" si="49"/>
        <v>1.3088102334390811E-2</v>
      </c>
      <c r="I276" s="33">
        <f t="shared" si="50"/>
        <v>0.21346048918317254</v>
      </c>
      <c r="J276" s="30">
        <v>27.5</v>
      </c>
      <c r="K276" s="31">
        <f t="shared" si="58"/>
        <v>1.3871626417905987E-8</v>
      </c>
      <c r="L276" s="32">
        <f t="shared" si="59"/>
        <v>1.3265768698166255E-2</v>
      </c>
      <c r="M276" s="33">
        <f t="shared" si="60"/>
        <v>0.21635813988561617</v>
      </c>
      <c r="N276" s="30">
        <v>63.75</v>
      </c>
      <c r="O276" s="31">
        <f t="shared" si="52"/>
        <v>0</v>
      </c>
      <c r="P276" s="32">
        <f t="shared" si="53"/>
        <v>2.252464009506654E-2</v>
      </c>
      <c r="Q276" s="33">
        <f t="shared" si="54"/>
        <v>0.36736576247068298</v>
      </c>
    </row>
    <row r="277" spans="1:17" x14ac:dyDescent="0.2">
      <c r="A277" s="14">
        <v>36210</v>
      </c>
      <c r="B277" s="48">
        <v>20.799998092651375</v>
      </c>
      <c r="C277" s="31">
        <f t="shared" si="56"/>
        <v>-9.5694518894785894E-3</v>
      </c>
      <c r="D277" s="32">
        <f t="shared" si="55"/>
        <v>2.1304391859538922E-2</v>
      </c>
      <c r="E277" s="53">
        <f t="shared" si="51"/>
        <v>0.3474641160267829</v>
      </c>
      <c r="F277" s="30">
        <v>21.000000381469725</v>
      </c>
      <c r="G277" s="31">
        <f t="shared" si="57"/>
        <v>-4.7505845933730594E-3</v>
      </c>
      <c r="H277" s="32">
        <f t="shared" si="49"/>
        <v>1.3083293799435196E-2</v>
      </c>
      <c r="I277" s="33">
        <f t="shared" si="50"/>
        <v>0.21338206435139362</v>
      </c>
      <c r="J277" s="30">
        <v>27.35</v>
      </c>
      <c r="K277" s="31">
        <f t="shared" si="58"/>
        <v>-5.4694758045353209E-3</v>
      </c>
      <c r="L277" s="32">
        <f t="shared" si="59"/>
        <v>1.3234654059320507E-2</v>
      </c>
      <c r="M277" s="33">
        <f t="shared" si="60"/>
        <v>0.21585067548328499</v>
      </c>
      <c r="N277" s="30">
        <v>63.75</v>
      </c>
      <c r="O277" s="31">
        <f t="shared" si="52"/>
        <v>0</v>
      </c>
      <c r="P277" s="32">
        <f t="shared" si="53"/>
        <v>2.2606059897335575E-2</v>
      </c>
      <c r="Q277" s="33">
        <f t="shared" si="54"/>
        <v>0.36869367925934354</v>
      </c>
    </row>
    <row r="278" spans="1:17" x14ac:dyDescent="0.2">
      <c r="A278" s="14">
        <v>36213</v>
      </c>
      <c r="B278" s="48">
        <v>20.74999732971191</v>
      </c>
      <c r="C278" s="31">
        <f t="shared" si="56"/>
        <v>-2.4067770196986166E-3</v>
      </c>
      <c r="D278" s="32">
        <f t="shared" si="55"/>
        <v>2.1286163530021347E-2</v>
      </c>
      <c r="E278" s="53">
        <f t="shared" si="51"/>
        <v>0.3471668209693024</v>
      </c>
      <c r="F278" s="30">
        <v>20.95</v>
      </c>
      <c r="G278" s="31">
        <f t="shared" si="57"/>
        <v>-2.3838095205010938E-3</v>
      </c>
      <c r="H278" s="32">
        <f t="shared" si="49"/>
        <v>1.3068543835756103E-2</v>
      </c>
      <c r="I278" s="33">
        <f t="shared" si="50"/>
        <v>0.21314149972392277</v>
      </c>
      <c r="J278" s="30">
        <v>27.250000381469725</v>
      </c>
      <c r="K278" s="31">
        <f t="shared" si="58"/>
        <v>-3.662993759848238E-3</v>
      </c>
      <c r="L278" s="32">
        <f t="shared" si="59"/>
        <v>1.3203326706906826E-2</v>
      </c>
      <c r="M278" s="33">
        <f t="shared" si="60"/>
        <v>0.21533974182764978</v>
      </c>
      <c r="N278" s="30">
        <v>64</v>
      </c>
      <c r="O278" s="31">
        <f t="shared" si="52"/>
        <v>3.9138993211363148E-3</v>
      </c>
      <c r="P278" s="32">
        <f t="shared" si="53"/>
        <v>2.2777104068951649E-2</v>
      </c>
      <c r="Q278" s="33">
        <f t="shared" si="54"/>
        <v>0.37148332527618128</v>
      </c>
    </row>
    <row r="279" spans="1:17" x14ac:dyDescent="0.2">
      <c r="A279" s="14">
        <v>36214</v>
      </c>
      <c r="B279" s="48">
        <v>20.130432543547258</v>
      </c>
      <c r="C279" s="31">
        <f t="shared" si="56"/>
        <v>-3.0313391058712148E-2</v>
      </c>
      <c r="D279" s="32">
        <f t="shared" si="55"/>
        <v>2.1983134333186365E-2</v>
      </c>
      <c r="E279" s="53">
        <f t="shared" si="51"/>
        <v>0.35853407076525368</v>
      </c>
      <c r="F279" s="30">
        <v>20.750000762939454</v>
      </c>
      <c r="G279" s="31">
        <f t="shared" si="57"/>
        <v>-9.5923629232736018E-3</v>
      </c>
      <c r="H279" s="32">
        <f t="shared" si="49"/>
        <v>1.313082135106433E-2</v>
      </c>
      <c r="I279" s="33">
        <f t="shared" si="50"/>
        <v>0.2141572152603054</v>
      </c>
      <c r="J279" s="30">
        <v>27</v>
      </c>
      <c r="K279" s="31">
        <f t="shared" si="58"/>
        <v>-9.2166691038128926E-3</v>
      </c>
      <c r="L279" s="32">
        <f t="shared" si="59"/>
        <v>1.3216955613920412E-2</v>
      </c>
      <c r="M279" s="33">
        <f t="shared" si="60"/>
        <v>0.21556202257422583</v>
      </c>
      <c r="N279" s="30">
        <v>63.75</v>
      </c>
      <c r="O279" s="31">
        <f t="shared" si="52"/>
        <v>-3.9138993211363287E-3</v>
      </c>
      <c r="P279" s="32">
        <f t="shared" si="53"/>
        <v>2.2544193724962261E-2</v>
      </c>
      <c r="Q279" s="33">
        <f t="shared" si="54"/>
        <v>0.36768467252320292</v>
      </c>
    </row>
    <row r="280" spans="1:17" x14ac:dyDescent="0.2">
      <c r="A280" s="14">
        <v>36215</v>
      </c>
      <c r="B280" s="48">
        <v>19.804345504097316</v>
      </c>
      <c r="C280" s="31">
        <f t="shared" si="56"/>
        <v>-1.6331343405005985E-2</v>
      </c>
      <c r="D280" s="32">
        <f t="shared" si="55"/>
        <v>2.1057207847166852E-2</v>
      </c>
      <c r="E280" s="53">
        <f t="shared" si="51"/>
        <v>0.34343266678753326</v>
      </c>
      <c r="F280" s="30">
        <v>20.75</v>
      </c>
      <c r="G280" s="31">
        <f t="shared" si="57"/>
        <v>-3.6768165744095176E-8</v>
      </c>
      <c r="H280" s="32">
        <f t="shared" si="49"/>
        <v>1.2365832618985958E-2</v>
      </c>
      <c r="I280" s="33">
        <f t="shared" si="50"/>
        <v>0.20168062661536609</v>
      </c>
      <c r="J280" s="30">
        <v>27.25</v>
      </c>
      <c r="K280" s="31">
        <f t="shared" si="58"/>
        <v>9.2166551049240476E-3</v>
      </c>
      <c r="L280" s="32">
        <f t="shared" si="59"/>
        <v>1.0039060849841614E-2</v>
      </c>
      <c r="M280" s="33">
        <f t="shared" si="60"/>
        <v>0.1637321274846657</v>
      </c>
      <c r="N280" s="30">
        <v>64.75</v>
      </c>
      <c r="O280" s="31">
        <f t="shared" si="52"/>
        <v>1.5564516541111548E-2</v>
      </c>
      <c r="P280" s="32">
        <f t="shared" si="53"/>
        <v>1.7423965514259936E-2</v>
      </c>
      <c r="Q280" s="33">
        <f t="shared" si="54"/>
        <v>0.28417627759614944</v>
      </c>
    </row>
    <row r="281" spans="1:17" x14ac:dyDescent="0.2">
      <c r="A281" s="14">
        <v>36216</v>
      </c>
      <c r="B281" s="48">
        <v>19.978258547575578</v>
      </c>
      <c r="C281" s="31">
        <f t="shared" si="56"/>
        <v>8.7432261163727081E-3</v>
      </c>
      <c r="D281" s="32">
        <f t="shared" si="55"/>
        <v>2.124257864161231E-2</v>
      </c>
      <c r="E281" s="53">
        <f t="shared" si="51"/>
        <v>0.3464559729515313</v>
      </c>
      <c r="F281" s="30">
        <v>20.65</v>
      </c>
      <c r="G281" s="31">
        <f t="shared" si="57"/>
        <v>-4.8309272696655803E-3</v>
      </c>
      <c r="H281" s="32">
        <f t="shared" ref="H281:H344" si="61">+IF(ISERROR(STDEV(G261:G281)),"",STDEV(G261:G281))</f>
        <v>1.2278242352465763E-2</v>
      </c>
      <c r="I281" s="33">
        <f t="shared" ref="I281:I344" si="62">IF(H281="","",(H281*(SQRT(266))))</f>
        <v>0.20025207260032327</v>
      </c>
      <c r="J281" s="30">
        <v>26.85</v>
      </c>
      <c r="K281" s="31">
        <f t="shared" si="58"/>
        <v>-1.4787700154379389E-2</v>
      </c>
      <c r="L281" s="32">
        <f t="shared" si="59"/>
        <v>9.8120455510803551E-3</v>
      </c>
      <c r="M281" s="33">
        <f t="shared" si="60"/>
        <v>0.16002962000974244</v>
      </c>
      <c r="N281" s="30">
        <v>62.75</v>
      </c>
      <c r="O281" s="31">
        <f t="shared" si="52"/>
        <v>-3.1375122567753912E-2</v>
      </c>
      <c r="P281" s="32">
        <f t="shared" si="53"/>
        <v>1.5005867844593856E-2</v>
      </c>
      <c r="Q281" s="33">
        <f t="shared" si="54"/>
        <v>0.24473829810363684</v>
      </c>
    </row>
    <row r="282" spans="1:17" x14ac:dyDescent="0.2">
      <c r="A282" s="15">
        <v>36217</v>
      </c>
      <c r="B282" s="49">
        <v>23.25</v>
      </c>
      <c r="C282" s="36" t="e">
        <f>+B282/0</f>
        <v>#DIV/0!</v>
      </c>
      <c r="D282" s="37" t="str">
        <f t="shared" si="55"/>
        <v/>
      </c>
      <c r="E282" s="54" t="str">
        <f t="shared" ref="E282:E345" si="63">IF(D282="","",(D282*(SQRT(266))))</f>
        <v/>
      </c>
      <c r="F282" s="30">
        <v>20.599999618530273</v>
      </c>
      <c r="G282" s="31">
        <f t="shared" si="57"/>
        <v>-2.4242621294543617E-3</v>
      </c>
      <c r="H282" s="32">
        <f t="shared" si="61"/>
        <v>1.1878460480861172E-2</v>
      </c>
      <c r="I282" s="33">
        <f t="shared" si="62"/>
        <v>0.19373182759467078</v>
      </c>
      <c r="J282" s="30">
        <v>26.400000381469727</v>
      </c>
      <c r="K282" s="31">
        <f t="shared" si="58"/>
        <v>-1.6901796352992438E-2</v>
      </c>
      <c r="L282" s="32">
        <f t="shared" si="59"/>
        <v>1.035499985213781E-2</v>
      </c>
      <c r="M282" s="33">
        <f t="shared" si="60"/>
        <v>0.1688849366741981</v>
      </c>
      <c r="N282" s="30">
        <v>60.75</v>
      </c>
      <c r="O282" s="31">
        <f t="shared" si="52"/>
        <v>-3.2391495791235403E-2</v>
      </c>
      <c r="P282" s="32">
        <f t="shared" si="53"/>
        <v>1.6350829069319721E-2</v>
      </c>
      <c r="Q282" s="33">
        <f t="shared" si="54"/>
        <v>0.26667395184680764</v>
      </c>
    </row>
    <row r="283" spans="1:17" x14ac:dyDescent="0.2">
      <c r="A283" s="15">
        <v>36220</v>
      </c>
      <c r="B283" s="49">
        <v>23.25</v>
      </c>
      <c r="C283" s="36">
        <f t="shared" si="56"/>
        <v>0</v>
      </c>
      <c r="D283" s="37" t="str">
        <f t="shared" si="55"/>
        <v/>
      </c>
      <c r="E283" s="54" t="str">
        <f t="shared" si="63"/>
        <v/>
      </c>
      <c r="F283" s="30">
        <v>20.850000381469727</v>
      </c>
      <c r="G283" s="31">
        <f t="shared" si="57"/>
        <v>1.2062909263133161E-2</v>
      </c>
      <c r="H283" s="32">
        <f t="shared" si="61"/>
        <v>1.229956794413874E-2</v>
      </c>
      <c r="I283" s="33">
        <f t="shared" si="62"/>
        <v>0.20059988247484364</v>
      </c>
      <c r="J283" s="30">
        <v>26.249999618530275</v>
      </c>
      <c r="K283" s="31">
        <f t="shared" si="58"/>
        <v>-5.6980500964285957E-3</v>
      </c>
      <c r="L283" s="32">
        <f t="shared" si="59"/>
        <v>1.0364309237155625E-2</v>
      </c>
      <c r="M283" s="33">
        <f t="shared" si="60"/>
        <v>0.16903676814900828</v>
      </c>
      <c r="N283" s="30">
        <v>60.25</v>
      </c>
      <c r="O283" s="31">
        <f t="shared" si="52"/>
        <v>-8.2645098498934245E-3</v>
      </c>
      <c r="P283" s="32">
        <f t="shared" si="53"/>
        <v>1.6178913991015773E-2</v>
      </c>
      <c r="Q283" s="33">
        <f t="shared" si="54"/>
        <v>0.2638701017717438</v>
      </c>
    </row>
    <row r="284" spans="1:17" x14ac:dyDescent="0.2">
      <c r="A284" s="15">
        <v>36221</v>
      </c>
      <c r="B284" s="49">
        <v>23.25</v>
      </c>
      <c r="C284" s="36">
        <f t="shared" si="56"/>
        <v>0</v>
      </c>
      <c r="D284" s="37" t="str">
        <f t="shared" si="55"/>
        <v/>
      </c>
      <c r="E284" s="54" t="str">
        <f t="shared" si="63"/>
        <v/>
      </c>
      <c r="F284" s="30">
        <v>20.800000381469719</v>
      </c>
      <c r="G284" s="31">
        <f t="shared" si="57"/>
        <v>-2.400961493558001E-3</v>
      </c>
      <c r="H284" s="32">
        <f t="shared" si="61"/>
        <v>1.2203439530644908E-2</v>
      </c>
      <c r="I284" s="33">
        <f t="shared" si="62"/>
        <v>0.19903207549683144</v>
      </c>
      <c r="J284" s="30">
        <v>25.8</v>
      </c>
      <c r="K284" s="31">
        <f t="shared" si="58"/>
        <v>-1.729148257788083E-2</v>
      </c>
      <c r="L284" s="32">
        <f t="shared" si="59"/>
        <v>1.0820403694903167E-2</v>
      </c>
      <c r="M284" s="33">
        <f t="shared" si="60"/>
        <v>0.17647544364046605</v>
      </c>
      <c r="N284" s="30">
        <v>59</v>
      </c>
      <c r="O284" s="31">
        <f t="shared" si="52"/>
        <v>-2.0965128465044964E-2</v>
      </c>
      <c r="P284" s="32">
        <f t="shared" si="53"/>
        <v>1.5439023688957781E-2</v>
      </c>
      <c r="Q284" s="33">
        <f t="shared" si="54"/>
        <v>0.25180285613261233</v>
      </c>
    </row>
    <row r="285" spans="1:17" x14ac:dyDescent="0.2">
      <c r="A285" s="15">
        <v>36222</v>
      </c>
      <c r="B285" s="49">
        <v>23.25</v>
      </c>
      <c r="C285" s="36">
        <f t="shared" si="56"/>
        <v>0</v>
      </c>
      <c r="D285" s="37" t="str">
        <f t="shared" si="55"/>
        <v/>
      </c>
      <c r="E285" s="54" t="str">
        <f t="shared" si="63"/>
        <v/>
      </c>
      <c r="F285" s="30">
        <v>20.80000114440918</v>
      </c>
      <c r="G285" s="31">
        <f t="shared" si="57"/>
        <v>3.6679780539653331E-8</v>
      </c>
      <c r="H285" s="32">
        <f t="shared" si="61"/>
        <v>1.2203439724306403E-2</v>
      </c>
      <c r="I285" s="33">
        <f t="shared" si="62"/>
        <v>0.19903207865535483</v>
      </c>
      <c r="J285" s="30">
        <v>26.199999237060545</v>
      </c>
      <c r="K285" s="31">
        <f t="shared" si="58"/>
        <v>1.5384889719652467E-2</v>
      </c>
      <c r="L285" s="32">
        <f t="shared" si="59"/>
        <v>1.1562449631309696E-2</v>
      </c>
      <c r="M285" s="33">
        <f t="shared" si="60"/>
        <v>0.18857784661186638</v>
      </c>
      <c r="N285" s="30">
        <v>58.75</v>
      </c>
      <c r="O285" s="31">
        <f t="shared" si="52"/>
        <v>-4.2462908814510968E-3</v>
      </c>
      <c r="P285" s="32">
        <f t="shared" si="53"/>
        <v>1.5423866746725034E-2</v>
      </c>
      <c r="Q285" s="33">
        <f t="shared" si="54"/>
        <v>0.25155565388580364</v>
      </c>
    </row>
    <row r="286" spans="1:17" x14ac:dyDescent="0.2">
      <c r="A286" s="15">
        <v>36223</v>
      </c>
      <c r="B286" s="49">
        <v>23.25</v>
      </c>
      <c r="C286" s="36">
        <f t="shared" si="56"/>
        <v>0</v>
      </c>
      <c r="D286" s="37" t="str">
        <f t="shared" si="55"/>
        <v/>
      </c>
      <c r="E286" s="54" t="str">
        <f t="shared" si="63"/>
        <v/>
      </c>
      <c r="F286" s="30">
        <v>21.100001144409188</v>
      </c>
      <c r="G286" s="31">
        <f t="shared" si="57"/>
        <v>1.4320052992478651E-2</v>
      </c>
      <c r="H286" s="32">
        <f t="shared" si="61"/>
        <v>8.7975438116083046E-3</v>
      </c>
      <c r="I286" s="33">
        <f t="shared" si="62"/>
        <v>0.14348359736627239</v>
      </c>
      <c r="J286" s="30">
        <v>26.599998855590819</v>
      </c>
      <c r="K286" s="31">
        <f t="shared" si="58"/>
        <v>1.5151791117526611E-2</v>
      </c>
      <c r="L286" s="32">
        <f t="shared" si="59"/>
        <v>1.1859735874600616E-2</v>
      </c>
      <c r="M286" s="33">
        <f t="shared" si="60"/>
        <v>0.19342643850845939</v>
      </c>
      <c r="N286" s="30">
        <v>59.5</v>
      </c>
      <c r="O286" s="31">
        <f t="shared" si="52"/>
        <v>1.2685159527315642E-2</v>
      </c>
      <c r="P286" s="32">
        <f t="shared" si="53"/>
        <v>1.5631765783269077E-2</v>
      </c>
      <c r="Q286" s="33">
        <f t="shared" si="54"/>
        <v>0.2549463845591719</v>
      </c>
    </row>
    <row r="287" spans="1:17" x14ac:dyDescent="0.2">
      <c r="A287" s="15">
        <v>36224</v>
      </c>
      <c r="B287" s="49">
        <v>23.25</v>
      </c>
      <c r="C287" s="36">
        <f t="shared" si="56"/>
        <v>0</v>
      </c>
      <c r="D287" s="37" t="str">
        <f t="shared" si="55"/>
        <v/>
      </c>
      <c r="E287" s="54" t="str">
        <f t="shared" si="63"/>
        <v/>
      </c>
      <c r="F287" s="30">
        <v>20.743182199651535</v>
      </c>
      <c r="G287" s="31">
        <f t="shared" si="57"/>
        <v>-1.7055470724725838E-2</v>
      </c>
      <c r="H287" s="32">
        <f t="shared" si="61"/>
        <v>9.1435685291815678E-3</v>
      </c>
      <c r="I287" s="33">
        <f t="shared" si="62"/>
        <v>0.14912708972257632</v>
      </c>
      <c r="J287" s="30">
        <v>26.349998474121094</v>
      </c>
      <c r="K287" s="31">
        <f t="shared" si="58"/>
        <v>-9.4429556854991378E-3</v>
      </c>
      <c r="L287" s="32">
        <f t="shared" si="59"/>
        <v>1.1964550552203761E-2</v>
      </c>
      <c r="M287" s="33">
        <f t="shared" si="60"/>
        <v>0.19513591416681772</v>
      </c>
      <c r="N287" s="30">
        <v>59.25</v>
      </c>
      <c r="O287" s="31">
        <f t="shared" si="52"/>
        <v>-4.2105325363434943E-3</v>
      </c>
      <c r="P287" s="32">
        <f t="shared" si="53"/>
        <v>1.5549497921629964E-2</v>
      </c>
      <c r="Q287" s="33">
        <f t="shared" si="54"/>
        <v>0.2536046363407618</v>
      </c>
    </row>
    <row r="288" spans="1:17" x14ac:dyDescent="0.2">
      <c r="A288" s="15">
        <v>36227</v>
      </c>
      <c r="B288" s="49">
        <v>23.25</v>
      </c>
      <c r="C288" s="36">
        <f t="shared" si="56"/>
        <v>0</v>
      </c>
      <c r="D288" s="37" t="str">
        <f t="shared" si="55"/>
        <v/>
      </c>
      <c r="E288" s="54" t="str">
        <f t="shared" si="63"/>
        <v/>
      </c>
      <c r="F288" s="30">
        <v>20.51363646767356</v>
      </c>
      <c r="G288" s="31">
        <f t="shared" si="57"/>
        <v>-1.1127765448444521E-2</v>
      </c>
      <c r="H288" s="32">
        <f t="shared" si="61"/>
        <v>9.288662816875768E-3</v>
      </c>
      <c r="I288" s="33">
        <f t="shared" si="62"/>
        <v>0.15149350594072469</v>
      </c>
      <c r="J288" s="30">
        <v>26.149998474121094</v>
      </c>
      <c r="K288" s="31">
        <f t="shared" si="58"/>
        <v>-7.619084919331315E-3</v>
      </c>
      <c r="L288" s="32">
        <f t="shared" si="59"/>
        <v>1.0728581945546488E-2</v>
      </c>
      <c r="M288" s="33">
        <f t="shared" si="60"/>
        <v>0.17497787622889188</v>
      </c>
      <c r="N288" s="30">
        <v>59.15</v>
      </c>
      <c r="O288" s="31">
        <f t="shared" ref="O288:O351" si="64">IF(ISERROR(LN(N288/N287)),"",LN(N288/N287))</f>
        <v>-1.689189590844829E-3</v>
      </c>
      <c r="P288" s="32">
        <f t="shared" ref="P288:P351" si="65">+IF(ISERROR(STDEV(O268:O288)),"",STDEV(O268:O288))</f>
        <v>1.4936319146693017E-2</v>
      </c>
      <c r="Q288" s="33">
        <f t="shared" ref="Q288:Q351" si="66">IF(P288="","",(P288*(SQRT(266))))</f>
        <v>0.2436039931680041</v>
      </c>
    </row>
    <row r="289" spans="1:17" x14ac:dyDescent="0.2">
      <c r="A289" s="15">
        <v>36228</v>
      </c>
      <c r="B289" s="49">
        <v>23.5</v>
      </c>
      <c r="C289" s="36">
        <f t="shared" si="56"/>
        <v>1.069528911674795E-2</v>
      </c>
      <c r="D289" s="37" t="str">
        <f t="shared" ref="D289:D352" si="67">+IF(ISERROR(STDEV(C269:C289)),"",STDEV(C269:C289))</f>
        <v/>
      </c>
      <c r="E289" s="54" t="str">
        <f t="shared" si="63"/>
        <v/>
      </c>
      <c r="F289" s="30">
        <v>21.000000052018599</v>
      </c>
      <c r="G289" s="31">
        <f t="shared" si="57"/>
        <v>2.3432581654247928E-2</v>
      </c>
      <c r="H289" s="32">
        <f t="shared" si="61"/>
        <v>1.0741214039031192E-2</v>
      </c>
      <c r="I289" s="33">
        <f t="shared" si="62"/>
        <v>0.17518389943880883</v>
      </c>
      <c r="J289" s="30">
        <v>26.399997711181641</v>
      </c>
      <c r="K289" s="31">
        <f t="shared" si="58"/>
        <v>9.5147912946810555E-3</v>
      </c>
      <c r="L289" s="32">
        <f t="shared" si="59"/>
        <v>1.1083434839274866E-2</v>
      </c>
      <c r="M289" s="33">
        <f t="shared" si="60"/>
        <v>0.18076535178096548</v>
      </c>
      <c r="N289" s="30">
        <v>59.750001525878908</v>
      </c>
      <c r="O289" s="31">
        <f t="shared" si="64"/>
        <v>1.0092625924946351E-2</v>
      </c>
      <c r="P289" s="32">
        <f t="shared" si="65"/>
        <v>1.4863954040495939E-2</v>
      </c>
      <c r="Q289" s="33">
        <f t="shared" si="66"/>
        <v>0.2424237540031535</v>
      </c>
    </row>
    <row r="290" spans="1:17" x14ac:dyDescent="0.2">
      <c r="A290" s="15">
        <v>36229</v>
      </c>
      <c r="B290" s="49">
        <v>23.5</v>
      </c>
      <c r="C290" s="36">
        <f t="shared" ref="C290:C353" si="68">IF(ISERROR(LN(B290/B289)),"",LN(B290/B289))</f>
        <v>0</v>
      </c>
      <c r="D290" s="37" t="str">
        <f t="shared" si="67"/>
        <v/>
      </c>
      <c r="E290" s="54" t="str">
        <f t="shared" si="63"/>
        <v/>
      </c>
      <c r="F290" s="30">
        <v>21.000000260092996</v>
      </c>
      <c r="G290" s="31">
        <f t="shared" si="57"/>
        <v>9.9083045721328042E-9</v>
      </c>
      <c r="H290" s="32">
        <f t="shared" si="61"/>
        <v>1.0666344164274299E-2</v>
      </c>
      <c r="I290" s="33">
        <f t="shared" si="62"/>
        <v>0.17396280873502551</v>
      </c>
      <c r="J290" s="30">
        <v>26.649997711181641</v>
      </c>
      <c r="K290" s="31">
        <f t="shared" si="58"/>
        <v>9.4251412728820205E-3</v>
      </c>
      <c r="L290" s="32">
        <f t="shared" si="59"/>
        <v>1.1281572289344058E-2</v>
      </c>
      <c r="M290" s="33">
        <f t="shared" si="60"/>
        <v>0.1839968757969522</v>
      </c>
      <c r="N290" s="30">
        <v>60</v>
      </c>
      <c r="O290" s="31">
        <f t="shared" si="64"/>
        <v>4.1753458727586384E-3</v>
      </c>
      <c r="P290" s="32">
        <f t="shared" si="65"/>
        <v>1.475199054374419E-2</v>
      </c>
      <c r="Q290" s="33">
        <f t="shared" si="66"/>
        <v>0.24059768463292197</v>
      </c>
    </row>
    <row r="291" spans="1:17" x14ac:dyDescent="0.2">
      <c r="A291" s="15">
        <v>36230</v>
      </c>
      <c r="B291" s="49">
        <v>23.5</v>
      </c>
      <c r="C291" s="36">
        <f t="shared" si="68"/>
        <v>0</v>
      </c>
      <c r="D291" s="37" t="str">
        <f t="shared" si="67"/>
        <v/>
      </c>
      <c r="E291" s="54" t="str">
        <f t="shared" si="63"/>
        <v/>
      </c>
      <c r="F291" s="30">
        <v>20.395454805547534</v>
      </c>
      <c r="G291" s="31">
        <f t="shared" si="57"/>
        <v>-2.9210377732684232E-2</v>
      </c>
      <c r="H291" s="32">
        <f t="shared" si="61"/>
        <v>1.2007789418466098E-2</v>
      </c>
      <c r="I291" s="33">
        <f t="shared" si="62"/>
        <v>0.19584111873416221</v>
      </c>
      <c r="J291" s="30">
        <v>25.999997711181642</v>
      </c>
      <c r="K291" s="31">
        <f t="shared" si="58"/>
        <v>-2.4692614737480759E-2</v>
      </c>
      <c r="L291" s="32">
        <f t="shared" si="59"/>
        <v>1.2046724155162046E-2</v>
      </c>
      <c r="M291" s="33">
        <f t="shared" si="60"/>
        <v>0.19647612507266682</v>
      </c>
      <c r="N291" s="30">
        <v>59</v>
      </c>
      <c r="O291" s="31">
        <f t="shared" si="64"/>
        <v>-1.6807118316381289E-2</v>
      </c>
      <c r="P291" s="32">
        <f t="shared" si="65"/>
        <v>1.5013830716990214E-2</v>
      </c>
      <c r="Q291" s="33">
        <f t="shared" si="66"/>
        <v>0.24486816862218891</v>
      </c>
    </row>
    <row r="292" spans="1:17" x14ac:dyDescent="0.2">
      <c r="A292" s="15">
        <v>36231</v>
      </c>
      <c r="B292" s="49">
        <v>23.5</v>
      </c>
      <c r="C292" s="36">
        <f t="shared" si="68"/>
        <v>0</v>
      </c>
      <c r="D292" s="37" t="str">
        <f t="shared" si="67"/>
        <v/>
      </c>
      <c r="E292" s="54" t="str">
        <f t="shared" si="63"/>
        <v/>
      </c>
      <c r="F292" s="30">
        <v>20.199999947981407</v>
      </c>
      <c r="G292" s="31">
        <f t="shared" si="57"/>
        <v>-9.6294705441382859E-3</v>
      </c>
      <c r="H292" s="32">
        <f t="shared" si="61"/>
        <v>1.1080116447516638E-2</v>
      </c>
      <c r="I292" s="33">
        <f t="shared" si="62"/>
        <v>0.18071123044924639</v>
      </c>
      <c r="J292" s="30">
        <v>25.599998092651369</v>
      </c>
      <c r="K292" s="31">
        <f t="shared" si="58"/>
        <v>-1.5504173010294794E-2</v>
      </c>
      <c r="L292" s="32">
        <f t="shared" si="59"/>
        <v>1.230427397823434E-2</v>
      </c>
      <c r="M292" s="33">
        <f t="shared" si="60"/>
        <v>0.20067663556818705</v>
      </c>
      <c r="N292" s="30">
        <v>58.5</v>
      </c>
      <c r="O292" s="31">
        <f t="shared" si="64"/>
        <v>-8.5106896679086191E-3</v>
      </c>
      <c r="P292" s="32">
        <f t="shared" si="65"/>
        <v>1.5023358630961032E-2</v>
      </c>
      <c r="Q292" s="33">
        <f t="shared" si="66"/>
        <v>0.24502356419636331</v>
      </c>
    </row>
    <row r="293" spans="1:17" x14ac:dyDescent="0.2">
      <c r="A293" s="15">
        <v>36234</v>
      </c>
      <c r="B293" s="49">
        <v>23.5</v>
      </c>
      <c r="C293" s="36">
        <f t="shared" si="68"/>
        <v>0</v>
      </c>
      <c r="D293" s="37" t="str">
        <f t="shared" si="67"/>
        <v/>
      </c>
      <c r="E293" s="54" t="str">
        <f t="shared" si="63"/>
        <v/>
      </c>
      <c r="F293" s="30">
        <v>19.449999289079145</v>
      </c>
      <c r="G293" s="31">
        <f t="shared" si="57"/>
        <v>-3.7835568318727357E-2</v>
      </c>
      <c r="H293" s="32">
        <f t="shared" si="61"/>
        <v>1.360338829879224E-2</v>
      </c>
      <c r="I293" s="33">
        <f t="shared" si="62"/>
        <v>0.22186454893302104</v>
      </c>
      <c r="J293" s="30">
        <v>24.649998474121094</v>
      </c>
      <c r="K293" s="31">
        <f t="shared" si="58"/>
        <v>-3.7815438392792049E-2</v>
      </c>
      <c r="L293" s="32">
        <f t="shared" si="59"/>
        <v>1.4470789307656206E-2</v>
      </c>
      <c r="M293" s="33">
        <f t="shared" si="60"/>
        <v>0.23601143126473667</v>
      </c>
      <c r="N293" s="30">
        <v>57</v>
      </c>
      <c r="O293" s="31">
        <f t="shared" si="64"/>
        <v>-2.5975486403260677E-2</v>
      </c>
      <c r="P293" s="32">
        <f t="shared" si="65"/>
        <v>1.516724428443075E-2</v>
      </c>
      <c r="Q293" s="33">
        <f t="shared" si="66"/>
        <v>0.24737026818685559</v>
      </c>
    </row>
    <row r="294" spans="1:17" x14ac:dyDescent="0.2">
      <c r="A294" s="15">
        <v>36235</v>
      </c>
      <c r="B294" s="49">
        <v>23.5</v>
      </c>
      <c r="C294" s="36">
        <f t="shared" si="68"/>
        <v>0</v>
      </c>
      <c r="D294" s="37" t="str">
        <f t="shared" si="67"/>
        <v/>
      </c>
      <c r="E294" s="54" t="str">
        <f t="shared" si="63"/>
        <v/>
      </c>
      <c r="F294" s="30">
        <v>19.449999289079145</v>
      </c>
      <c r="G294" s="31">
        <f t="shared" si="57"/>
        <v>0</v>
      </c>
      <c r="H294" s="32">
        <f t="shared" si="61"/>
        <v>1.3502393969646044E-2</v>
      </c>
      <c r="I294" s="33">
        <f t="shared" si="62"/>
        <v>0.2202173812723873</v>
      </c>
      <c r="J294" s="30">
        <v>24.34999771118164</v>
      </c>
      <c r="K294" s="31">
        <f t="shared" si="58"/>
        <v>-1.2245083054968934E-2</v>
      </c>
      <c r="L294" s="32">
        <f t="shared" si="59"/>
        <v>1.455254479978675E-2</v>
      </c>
      <c r="M294" s="33">
        <f t="shared" si="60"/>
        <v>0.23734482298935211</v>
      </c>
      <c r="N294" s="30">
        <v>57</v>
      </c>
      <c r="O294" s="31">
        <f t="shared" si="64"/>
        <v>0</v>
      </c>
      <c r="P294" s="32">
        <f t="shared" si="65"/>
        <v>1.516724428443075E-2</v>
      </c>
      <c r="Q294" s="33">
        <f t="shared" si="66"/>
        <v>0.24737026818685559</v>
      </c>
    </row>
    <row r="295" spans="1:17" x14ac:dyDescent="0.2">
      <c r="A295" s="15">
        <v>36236</v>
      </c>
      <c r="B295" s="49">
        <v>23.5</v>
      </c>
      <c r="C295" s="36">
        <f t="shared" si="68"/>
        <v>0</v>
      </c>
      <c r="D295" s="37" t="str">
        <f t="shared" si="67"/>
        <v/>
      </c>
      <c r="E295" s="54" t="str">
        <f t="shared" si="63"/>
        <v/>
      </c>
      <c r="F295" s="30">
        <v>19.499999289079152</v>
      </c>
      <c r="G295" s="31">
        <f t="shared" si="57"/>
        <v>2.5673955989671975E-3</v>
      </c>
      <c r="H295" s="32">
        <f t="shared" si="61"/>
        <v>1.3443888364189719E-2</v>
      </c>
      <c r="I295" s="33">
        <f t="shared" si="62"/>
        <v>0.21926318372398879</v>
      </c>
      <c r="J295" s="30">
        <v>24.349998474121094</v>
      </c>
      <c r="K295" s="31">
        <f t="shared" si="58"/>
        <v>3.1332218106559023E-8</v>
      </c>
      <c r="L295" s="32">
        <f t="shared" si="59"/>
        <v>1.3913767953383057E-2</v>
      </c>
      <c r="M295" s="33">
        <f t="shared" si="60"/>
        <v>0.2269266879054043</v>
      </c>
      <c r="N295" s="30">
        <v>57</v>
      </c>
      <c r="O295" s="31">
        <f t="shared" si="64"/>
        <v>0</v>
      </c>
      <c r="P295" s="32">
        <f t="shared" si="65"/>
        <v>1.516724428443075E-2</v>
      </c>
      <c r="Q295" s="33">
        <f t="shared" si="66"/>
        <v>0.24737026818685559</v>
      </c>
    </row>
    <row r="296" spans="1:17" x14ac:dyDescent="0.2">
      <c r="A296" s="15">
        <v>36237</v>
      </c>
      <c r="B296" s="49">
        <v>23.5</v>
      </c>
      <c r="C296" s="36">
        <f t="shared" si="68"/>
        <v>0</v>
      </c>
      <c r="D296" s="37" t="str">
        <f t="shared" si="67"/>
        <v/>
      </c>
      <c r="E296" s="54" t="str">
        <f t="shared" si="63"/>
        <v/>
      </c>
      <c r="F296" s="30">
        <v>19.549998526139699</v>
      </c>
      <c r="G296" s="31">
        <f t="shared" si="57"/>
        <v>2.5607819298771855E-3</v>
      </c>
      <c r="H296" s="32">
        <f t="shared" si="61"/>
        <v>1.3489035645803621E-2</v>
      </c>
      <c r="I296" s="33">
        <f t="shared" si="62"/>
        <v>0.21999951360378128</v>
      </c>
      <c r="J296" s="30">
        <v>24.599998474121094</v>
      </c>
      <c r="K296" s="31">
        <f t="shared" si="58"/>
        <v>1.0214594046552108E-2</v>
      </c>
      <c r="L296" s="32">
        <f t="shared" si="59"/>
        <v>1.3756659380055129E-2</v>
      </c>
      <c r="M296" s="33">
        <f t="shared" si="60"/>
        <v>0.22436432461845718</v>
      </c>
      <c r="N296" s="30">
        <v>57</v>
      </c>
      <c r="O296" s="31">
        <f t="shared" si="64"/>
        <v>0</v>
      </c>
      <c r="P296" s="32">
        <f t="shared" si="65"/>
        <v>1.3353533468033673E-2</v>
      </c>
      <c r="Q296" s="33">
        <f t="shared" si="66"/>
        <v>0.21778953996412265</v>
      </c>
    </row>
    <row r="297" spans="1:17" x14ac:dyDescent="0.2">
      <c r="A297" s="15">
        <v>36238</v>
      </c>
      <c r="B297" s="49">
        <v>23.5</v>
      </c>
      <c r="C297" s="36">
        <f t="shared" si="68"/>
        <v>0</v>
      </c>
      <c r="D297" s="37" t="str">
        <f t="shared" si="67"/>
        <v/>
      </c>
      <c r="E297" s="54" t="str">
        <f t="shared" si="63"/>
        <v/>
      </c>
      <c r="F297" s="30">
        <v>19.699997763200233</v>
      </c>
      <c r="G297" s="31">
        <f t="shared" si="57"/>
        <v>7.6433111587027539E-3</v>
      </c>
      <c r="H297" s="32">
        <f t="shared" si="61"/>
        <v>1.3590890597400667E-2</v>
      </c>
      <c r="I297" s="33">
        <f t="shared" si="62"/>
        <v>0.22166071759181119</v>
      </c>
      <c r="J297" s="30">
        <v>24.599998474121094</v>
      </c>
      <c r="K297" s="31">
        <f t="shared" si="58"/>
        <v>0</v>
      </c>
      <c r="L297" s="32">
        <f t="shared" si="59"/>
        <v>1.3756659112504921E-2</v>
      </c>
      <c r="M297" s="33">
        <f t="shared" si="60"/>
        <v>0.22436432025484535</v>
      </c>
      <c r="N297" s="30">
        <v>57</v>
      </c>
      <c r="O297" s="31">
        <f t="shared" si="64"/>
        <v>0</v>
      </c>
      <c r="P297" s="32">
        <f t="shared" si="65"/>
        <v>1.3353533468033673E-2</v>
      </c>
      <c r="Q297" s="33">
        <f t="shared" si="66"/>
        <v>0.21778953996412265</v>
      </c>
    </row>
    <row r="298" spans="1:17" x14ac:dyDescent="0.2">
      <c r="A298" s="15">
        <v>36241</v>
      </c>
      <c r="B298" s="49">
        <v>23.5</v>
      </c>
      <c r="C298" s="36">
        <f t="shared" si="68"/>
        <v>0</v>
      </c>
      <c r="D298" s="37" t="str">
        <f t="shared" si="67"/>
        <v/>
      </c>
      <c r="E298" s="54" t="str">
        <f t="shared" si="63"/>
        <v/>
      </c>
      <c r="F298" s="30">
        <v>20.149997381730508</v>
      </c>
      <c r="G298" s="31">
        <f t="shared" si="57"/>
        <v>2.2585636252949803E-2</v>
      </c>
      <c r="H298" s="32">
        <f t="shared" si="61"/>
        <v>1.4705344942176853E-2</v>
      </c>
      <c r="I298" s="33">
        <f t="shared" si="62"/>
        <v>0.23983691789421427</v>
      </c>
      <c r="J298" s="30">
        <v>24.899998474121094</v>
      </c>
      <c r="K298" s="31">
        <f t="shared" si="58"/>
        <v>1.2121361279665404E-2</v>
      </c>
      <c r="L298" s="32">
        <f t="shared" si="59"/>
        <v>1.4272153478577049E-2</v>
      </c>
      <c r="M298" s="33">
        <f t="shared" si="60"/>
        <v>0.23277177893308218</v>
      </c>
      <c r="N298" s="30">
        <v>52</v>
      </c>
      <c r="O298" s="31">
        <f t="shared" si="64"/>
        <v>-9.1807549253122858E-2</v>
      </c>
      <c r="P298" s="32">
        <f t="shared" si="65"/>
        <v>2.3038052494125737E-2</v>
      </c>
      <c r="Q298" s="33">
        <f t="shared" si="66"/>
        <v>0.37573926529453472</v>
      </c>
    </row>
    <row r="299" spans="1:17" x14ac:dyDescent="0.2">
      <c r="A299" s="15">
        <v>36242</v>
      </c>
      <c r="B299" s="49">
        <v>23.5</v>
      </c>
      <c r="C299" s="36">
        <f t="shared" si="68"/>
        <v>0</v>
      </c>
      <c r="D299" s="37" t="str">
        <f t="shared" si="67"/>
        <v/>
      </c>
      <c r="E299" s="54" t="str">
        <f t="shared" si="63"/>
        <v/>
      </c>
      <c r="F299" s="30">
        <v>20.149998144669965</v>
      </c>
      <c r="G299" s="31">
        <f t="shared" si="57"/>
        <v>3.7863004458805469E-8</v>
      </c>
      <c r="H299" s="32">
        <f t="shared" si="61"/>
        <v>1.4711170694281819E-2</v>
      </c>
      <c r="I299" s="33">
        <f t="shared" si="62"/>
        <v>0.23993193303563157</v>
      </c>
      <c r="J299" s="30">
        <v>24.84999771118164</v>
      </c>
      <c r="K299" s="31">
        <f t="shared" si="58"/>
        <v>-2.0100817531157975E-3</v>
      </c>
      <c r="L299" s="32">
        <f t="shared" si="59"/>
        <v>1.4281375628355311E-2</v>
      </c>
      <c r="M299" s="33">
        <f t="shared" si="60"/>
        <v>0.23292218764419192</v>
      </c>
      <c r="N299" s="30">
        <v>52</v>
      </c>
      <c r="O299" s="31">
        <f t="shared" si="64"/>
        <v>0</v>
      </c>
      <c r="P299" s="32">
        <f t="shared" si="65"/>
        <v>2.2938014353784904E-2</v>
      </c>
      <c r="Q299" s="33">
        <f t="shared" si="66"/>
        <v>0.37410769260137067</v>
      </c>
    </row>
    <row r="300" spans="1:17" x14ac:dyDescent="0.2">
      <c r="A300" s="15">
        <v>36243</v>
      </c>
      <c r="B300" s="49">
        <v>23.5</v>
      </c>
      <c r="C300" s="36">
        <f t="shared" si="68"/>
        <v>0</v>
      </c>
      <c r="D300" s="37" t="str">
        <f t="shared" si="67"/>
        <v/>
      </c>
      <c r="E300" s="54" t="str">
        <f t="shared" si="63"/>
        <v/>
      </c>
      <c r="F300" s="30">
        <v>19.795452690124506</v>
      </c>
      <c r="G300" s="31">
        <f t="shared" si="57"/>
        <v>-1.7751947107571858E-2</v>
      </c>
      <c r="H300" s="32">
        <f t="shared" si="61"/>
        <v>1.503007411155249E-2</v>
      </c>
      <c r="I300" s="33">
        <f t="shared" si="62"/>
        <v>0.24513309037025224</v>
      </c>
      <c r="J300" s="30">
        <v>24.499998474121092</v>
      </c>
      <c r="K300" s="31">
        <f t="shared" si="58"/>
        <v>-1.4184605167359294E-2</v>
      </c>
      <c r="L300" s="32">
        <f t="shared" si="59"/>
        <v>1.4405924677682669E-2</v>
      </c>
      <c r="M300" s="33">
        <f t="shared" si="60"/>
        <v>0.23495352116508425</v>
      </c>
      <c r="N300" s="30">
        <v>52</v>
      </c>
      <c r="O300" s="31">
        <f t="shared" si="64"/>
        <v>0</v>
      </c>
      <c r="P300" s="32">
        <f t="shared" si="65"/>
        <v>2.3004782153554375E-2</v>
      </c>
      <c r="Q300" s="33">
        <f t="shared" si="66"/>
        <v>0.37519664246104784</v>
      </c>
    </row>
    <row r="301" spans="1:17" x14ac:dyDescent="0.2">
      <c r="A301" s="15">
        <v>36244</v>
      </c>
      <c r="B301" s="49">
        <v>23.5</v>
      </c>
      <c r="C301" s="36">
        <f t="shared" si="68"/>
        <v>0</v>
      </c>
      <c r="D301" s="37" t="str">
        <f t="shared" si="67"/>
        <v/>
      </c>
      <c r="E301" s="54" t="str">
        <f t="shared" si="63"/>
        <v/>
      </c>
      <c r="F301" s="30">
        <v>19.568180691112179</v>
      </c>
      <c r="G301" s="31">
        <f t="shared" si="57"/>
        <v>-1.1547436296770301E-2</v>
      </c>
      <c r="H301" s="32">
        <f t="shared" si="61"/>
        <v>1.5154643557393987E-2</v>
      </c>
      <c r="I301" s="33">
        <f t="shared" si="62"/>
        <v>0.24716475654822306</v>
      </c>
      <c r="J301" s="30">
        <v>23.999998092651367</v>
      </c>
      <c r="K301" s="31">
        <f t="shared" si="58"/>
        <v>-2.061930439482489E-2</v>
      </c>
      <c r="L301" s="32">
        <f t="shared" si="59"/>
        <v>1.4443579291206916E-2</v>
      </c>
      <c r="M301" s="33">
        <f t="shared" si="60"/>
        <v>0.23556764932648841</v>
      </c>
      <c r="N301" s="30">
        <v>52</v>
      </c>
      <c r="O301" s="31">
        <f t="shared" si="64"/>
        <v>0</v>
      </c>
      <c r="P301" s="32">
        <f t="shared" si="65"/>
        <v>2.2392655694618891E-2</v>
      </c>
      <c r="Q301" s="33">
        <f t="shared" si="66"/>
        <v>0.36521316204288273</v>
      </c>
    </row>
    <row r="302" spans="1:17" x14ac:dyDescent="0.2">
      <c r="A302" s="15">
        <v>36245</v>
      </c>
      <c r="B302" s="49">
        <v>23.5</v>
      </c>
      <c r="C302" s="36">
        <f t="shared" si="68"/>
        <v>0</v>
      </c>
      <c r="D302" s="37" t="str">
        <f t="shared" si="67"/>
        <v/>
      </c>
      <c r="E302" s="54" t="str">
        <f t="shared" si="63"/>
        <v/>
      </c>
      <c r="F302" s="30">
        <v>19.818179997530844</v>
      </c>
      <c r="G302" s="31">
        <f t="shared" si="57"/>
        <v>1.2694885210591225E-2</v>
      </c>
      <c r="H302" s="32">
        <f t="shared" si="61"/>
        <v>1.5515057486871483E-2</v>
      </c>
      <c r="I302" s="33">
        <f t="shared" si="62"/>
        <v>0.25304292984860599</v>
      </c>
      <c r="J302" s="30">
        <v>23.999998092651367</v>
      </c>
      <c r="K302" s="31">
        <f t="shared" si="58"/>
        <v>0</v>
      </c>
      <c r="L302" s="32">
        <f t="shared" si="59"/>
        <v>1.4356376393713384E-2</v>
      </c>
      <c r="M302" s="33">
        <f t="shared" si="60"/>
        <v>0.23414541310907683</v>
      </c>
      <c r="N302" s="30">
        <v>52</v>
      </c>
      <c r="O302" s="31">
        <f t="shared" si="64"/>
        <v>0</v>
      </c>
      <c r="P302" s="32">
        <f t="shared" si="65"/>
        <v>2.1968850749970899E-2</v>
      </c>
      <c r="Q302" s="33">
        <f t="shared" si="66"/>
        <v>0.35830111257295333</v>
      </c>
    </row>
    <row r="303" spans="1:17" x14ac:dyDescent="0.2">
      <c r="A303" s="15">
        <v>36248</v>
      </c>
      <c r="B303" s="49">
        <v>23.5</v>
      </c>
      <c r="C303" s="36">
        <f t="shared" si="68"/>
        <v>0</v>
      </c>
      <c r="D303" s="37">
        <f t="shared" si="67"/>
        <v>2.3339034265207081E-3</v>
      </c>
      <c r="E303" s="54">
        <f t="shared" si="63"/>
        <v>3.8064812942538905E-2</v>
      </c>
      <c r="F303" s="30">
        <v>19.681817054748528</v>
      </c>
      <c r="G303" s="31">
        <f t="shared" si="57"/>
        <v>-6.9044807433412203E-3</v>
      </c>
      <c r="H303" s="32">
        <f t="shared" si="61"/>
        <v>1.555254904532837E-2</v>
      </c>
      <c r="I303" s="33">
        <f t="shared" si="62"/>
        <v>0.25365439866234057</v>
      </c>
      <c r="J303" s="30">
        <v>23.499998092651367</v>
      </c>
      <c r="K303" s="31">
        <f t="shared" si="58"/>
        <v>-2.1053410888744416E-2</v>
      </c>
      <c r="L303" s="32">
        <f t="shared" si="59"/>
        <v>1.4550769321223428E-2</v>
      </c>
      <c r="M303" s="33">
        <f t="shared" si="60"/>
        <v>0.23731586581030678</v>
      </c>
      <c r="N303" s="30">
        <v>52</v>
      </c>
      <c r="O303" s="31">
        <f t="shared" si="64"/>
        <v>0</v>
      </c>
      <c r="P303" s="32">
        <f t="shared" si="65"/>
        <v>2.1369529828647659E-2</v>
      </c>
      <c r="Q303" s="33">
        <f t="shared" si="66"/>
        <v>0.34852648415281856</v>
      </c>
    </row>
    <row r="304" spans="1:17" x14ac:dyDescent="0.2">
      <c r="A304" s="15">
        <v>36249</v>
      </c>
      <c r="B304" s="49">
        <v>23.5</v>
      </c>
      <c r="C304" s="36">
        <f t="shared" si="68"/>
        <v>0</v>
      </c>
      <c r="D304" s="37">
        <f t="shared" si="67"/>
        <v>2.3339034265207081E-3</v>
      </c>
      <c r="E304" s="54">
        <f t="shared" si="63"/>
        <v>3.8064812942538905E-2</v>
      </c>
      <c r="F304" s="30">
        <v>19.818182043595748</v>
      </c>
      <c r="G304" s="31">
        <f t="shared" si="57"/>
        <v>6.9045839851523292E-3</v>
      </c>
      <c r="H304" s="32">
        <f t="shared" si="61"/>
        <v>1.5355989462378462E-2</v>
      </c>
      <c r="I304" s="33">
        <f t="shared" si="62"/>
        <v>0.25044860888028198</v>
      </c>
      <c r="J304" s="30">
        <v>23.599998092651369</v>
      </c>
      <c r="K304" s="31">
        <f t="shared" si="58"/>
        <v>4.2462912253654859E-3</v>
      </c>
      <c r="L304" s="32">
        <f t="shared" si="59"/>
        <v>1.4706389189935524E-2</v>
      </c>
      <c r="M304" s="33">
        <f t="shared" si="60"/>
        <v>0.23985394905974916</v>
      </c>
      <c r="N304" s="30">
        <v>48</v>
      </c>
      <c r="O304" s="31">
        <f t="shared" si="64"/>
        <v>-8.004270767353637E-2</v>
      </c>
      <c r="P304" s="32">
        <f t="shared" si="65"/>
        <v>2.661124746260992E-2</v>
      </c>
      <c r="Q304" s="33">
        <f t="shared" si="66"/>
        <v>0.43401631160974341</v>
      </c>
    </row>
    <row r="305" spans="1:17" x14ac:dyDescent="0.2">
      <c r="A305" s="15">
        <v>36250</v>
      </c>
      <c r="B305" s="49">
        <v>23.5</v>
      </c>
      <c r="C305" s="36">
        <f t="shared" si="68"/>
        <v>0</v>
      </c>
      <c r="D305" s="37">
        <f t="shared" si="67"/>
        <v>2.3339034265207081E-3</v>
      </c>
      <c r="E305" s="54">
        <f t="shared" si="63"/>
        <v>3.8064812942538905E-2</v>
      </c>
      <c r="F305" s="35">
        <v>22</v>
      </c>
      <c r="G305" s="36" t="e">
        <f>+F305/0</f>
        <v>#DIV/0!</v>
      </c>
      <c r="H305" s="37" t="str">
        <f t="shared" si="61"/>
        <v/>
      </c>
      <c r="I305" s="38" t="str">
        <f t="shared" si="62"/>
        <v/>
      </c>
      <c r="J305" s="30">
        <v>19.668182078274814</v>
      </c>
      <c r="K305" s="31">
        <f t="shared" si="58"/>
        <v>-0.18224442411513198</v>
      </c>
      <c r="L305" s="32">
        <f t="shared" si="59"/>
        <v>4.1395697967552457E-2</v>
      </c>
      <c r="M305" s="33">
        <f t="shared" si="60"/>
        <v>0.67514340218855717</v>
      </c>
      <c r="N305" s="30">
        <v>47</v>
      </c>
      <c r="O305" s="31">
        <f t="shared" si="64"/>
        <v>-2.1053409197832381E-2</v>
      </c>
      <c r="P305" s="32">
        <f t="shared" si="65"/>
        <v>2.661293652126857E-2</v>
      </c>
      <c r="Q305" s="33">
        <f t="shared" si="66"/>
        <v>0.43404385932279782</v>
      </c>
    </row>
    <row r="306" spans="1:17" x14ac:dyDescent="0.2">
      <c r="A306" s="15">
        <v>36251</v>
      </c>
      <c r="B306" s="49">
        <v>23.5</v>
      </c>
      <c r="C306" s="36">
        <f t="shared" si="68"/>
        <v>0</v>
      </c>
      <c r="D306" s="37">
        <f t="shared" si="67"/>
        <v>2.3339034265207081E-3</v>
      </c>
      <c r="E306" s="54">
        <f t="shared" si="63"/>
        <v>3.8064812942538905E-2</v>
      </c>
      <c r="F306" s="35">
        <v>22</v>
      </c>
      <c r="G306" s="36">
        <f t="shared" si="57"/>
        <v>0</v>
      </c>
      <c r="H306" s="37" t="str">
        <f t="shared" si="61"/>
        <v/>
      </c>
      <c r="I306" s="38" t="str">
        <f t="shared" si="62"/>
        <v/>
      </c>
      <c r="J306" s="30">
        <v>23.69999885559082</v>
      </c>
      <c r="K306" s="31">
        <f t="shared" si="58"/>
        <v>0.18647279275720524</v>
      </c>
      <c r="L306" s="32">
        <f t="shared" si="59"/>
        <v>5.9931371858273415E-2</v>
      </c>
      <c r="M306" s="33">
        <f t="shared" si="60"/>
        <v>0.97745109469921609</v>
      </c>
      <c r="N306" s="30">
        <v>47.5</v>
      </c>
      <c r="O306" s="31">
        <f t="shared" si="64"/>
        <v>1.0582109330537008E-2</v>
      </c>
      <c r="P306" s="32">
        <f t="shared" si="65"/>
        <v>2.6990344336960105E-2</v>
      </c>
      <c r="Q306" s="33">
        <f t="shared" si="66"/>
        <v>0.44019919451966444</v>
      </c>
    </row>
    <row r="307" spans="1:17" x14ac:dyDescent="0.2">
      <c r="A307" s="15">
        <v>36255</v>
      </c>
      <c r="B307" s="49">
        <v>23.5</v>
      </c>
      <c r="C307" s="36">
        <f t="shared" si="68"/>
        <v>0</v>
      </c>
      <c r="D307" s="37">
        <f t="shared" si="67"/>
        <v>2.3339034265207081E-3</v>
      </c>
      <c r="E307" s="54">
        <f t="shared" si="63"/>
        <v>3.8064812942538905E-2</v>
      </c>
      <c r="F307" s="35">
        <v>22</v>
      </c>
      <c r="G307" s="36">
        <f t="shared" si="57"/>
        <v>0</v>
      </c>
      <c r="H307" s="37" t="str">
        <f t="shared" si="61"/>
        <v/>
      </c>
      <c r="I307" s="38" t="str">
        <f t="shared" si="62"/>
        <v/>
      </c>
      <c r="J307" s="30">
        <v>24.249998855590828</v>
      </c>
      <c r="K307" s="31">
        <f t="shared" si="58"/>
        <v>2.2941570337583105E-2</v>
      </c>
      <c r="L307" s="32">
        <f t="shared" si="59"/>
        <v>6.0084788144869616E-2</v>
      </c>
      <c r="M307" s="33">
        <f t="shared" si="60"/>
        <v>0.97995323861196959</v>
      </c>
      <c r="N307" s="30">
        <v>50</v>
      </c>
      <c r="O307" s="31">
        <f t="shared" si="64"/>
        <v>5.1293294387550481E-2</v>
      </c>
      <c r="P307" s="32">
        <f t="shared" si="65"/>
        <v>2.9791159067007193E-2</v>
      </c>
      <c r="Q307" s="33">
        <f t="shared" si="66"/>
        <v>0.48587910036944665</v>
      </c>
    </row>
    <row r="308" spans="1:17" x14ac:dyDescent="0.2">
      <c r="A308" s="15">
        <v>36256</v>
      </c>
      <c r="B308" s="49">
        <v>23.5</v>
      </c>
      <c r="C308" s="36">
        <f t="shared" si="68"/>
        <v>0</v>
      </c>
      <c r="D308" s="37">
        <f t="shared" si="67"/>
        <v>2.3339034265207081E-3</v>
      </c>
      <c r="E308" s="54">
        <f t="shared" si="63"/>
        <v>3.8064812942538905E-2</v>
      </c>
      <c r="F308" s="35">
        <v>22</v>
      </c>
      <c r="G308" s="36">
        <f t="shared" si="57"/>
        <v>0</v>
      </c>
      <c r="H308" s="37" t="str">
        <f t="shared" si="61"/>
        <v/>
      </c>
      <c r="I308" s="38" t="str">
        <f t="shared" si="62"/>
        <v/>
      </c>
      <c r="J308" s="30">
        <v>24.849998092651376</v>
      </c>
      <c r="K308" s="31">
        <f t="shared" si="58"/>
        <v>2.4441105596802699E-2</v>
      </c>
      <c r="L308" s="32">
        <f t="shared" si="59"/>
        <v>6.0396873158846426E-2</v>
      </c>
      <c r="M308" s="33">
        <f t="shared" si="60"/>
        <v>0.98504319115422467</v>
      </c>
      <c r="N308" s="30">
        <v>50</v>
      </c>
      <c r="O308" s="31">
        <f t="shared" si="64"/>
        <v>0</v>
      </c>
      <c r="P308" s="32">
        <f t="shared" si="65"/>
        <v>2.9834079660484975E-2</v>
      </c>
      <c r="Q308" s="33">
        <f t="shared" si="66"/>
        <v>0.48657911406476484</v>
      </c>
    </row>
    <row r="309" spans="1:17" x14ac:dyDescent="0.2">
      <c r="A309" s="15">
        <v>36257</v>
      </c>
      <c r="B309" s="49">
        <v>23.5</v>
      </c>
      <c r="C309" s="36">
        <f t="shared" si="68"/>
        <v>0</v>
      </c>
      <c r="D309" s="37">
        <f t="shared" si="67"/>
        <v>2.3339034265207081E-3</v>
      </c>
      <c r="E309" s="54">
        <f t="shared" si="63"/>
        <v>3.8064812942538905E-2</v>
      </c>
      <c r="F309" s="35">
        <v>22</v>
      </c>
      <c r="G309" s="36">
        <f t="shared" si="57"/>
        <v>0</v>
      </c>
      <c r="H309" s="37" t="str">
        <f t="shared" si="61"/>
        <v/>
      </c>
      <c r="I309" s="38" t="str">
        <f t="shared" si="62"/>
        <v/>
      </c>
      <c r="J309" s="30">
        <v>25.299998474121086</v>
      </c>
      <c r="K309" s="31">
        <f t="shared" si="58"/>
        <v>1.7946659633890114E-2</v>
      </c>
      <c r="L309" s="32">
        <f t="shared" si="59"/>
        <v>6.055215132291137E-2</v>
      </c>
      <c r="M309" s="33">
        <f t="shared" si="60"/>
        <v>0.9875757013695271</v>
      </c>
      <c r="N309" s="30">
        <v>51</v>
      </c>
      <c r="O309" s="31">
        <f t="shared" si="64"/>
        <v>1.980262729617973E-2</v>
      </c>
      <c r="P309" s="32">
        <f t="shared" si="65"/>
        <v>3.0427107953665069E-2</v>
      </c>
      <c r="Q309" s="33">
        <f t="shared" si="66"/>
        <v>0.49625111282573542</v>
      </c>
    </row>
    <row r="310" spans="1:17" x14ac:dyDescent="0.2">
      <c r="A310" s="15">
        <v>36258</v>
      </c>
      <c r="B310" s="49">
        <v>23.5</v>
      </c>
      <c r="C310" s="36">
        <f t="shared" si="68"/>
        <v>0</v>
      </c>
      <c r="D310" s="37">
        <f t="shared" si="67"/>
        <v>0</v>
      </c>
      <c r="E310" s="54">
        <f t="shared" si="63"/>
        <v>0</v>
      </c>
      <c r="F310" s="35">
        <v>22</v>
      </c>
      <c r="G310" s="36">
        <f t="shared" si="57"/>
        <v>0</v>
      </c>
      <c r="H310" s="37" t="str">
        <f t="shared" si="61"/>
        <v/>
      </c>
      <c r="I310" s="38" t="str">
        <f t="shared" si="62"/>
        <v/>
      </c>
      <c r="J310" s="30">
        <v>26.199999237060535</v>
      </c>
      <c r="K310" s="31">
        <f t="shared" si="58"/>
        <v>3.495504622517058E-2</v>
      </c>
      <c r="L310" s="32">
        <f t="shared" si="59"/>
        <v>6.1037623177621167E-2</v>
      </c>
      <c r="M310" s="33">
        <f t="shared" si="60"/>
        <v>0.99549350770564626</v>
      </c>
      <c r="N310" s="30">
        <v>51.5</v>
      </c>
      <c r="O310" s="31">
        <f t="shared" si="64"/>
        <v>9.7561749453646558E-3</v>
      </c>
      <c r="P310" s="32">
        <f t="shared" si="65"/>
        <v>3.0417711971360267E-2</v>
      </c>
      <c r="Q310" s="33">
        <f t="shared" si="66"/>
        <v>0.49609786899191627</v>
      </c>
    </row>
    <row r="311" spans="1:17" x14ac:dyDescent="0.2">
      <c r="A311" s="15">
        <v>36259</v>
      </c>
      <c r="B311" s="49">
        <v>23.5</v>
      </c>
      <c r="C311" s="36">
        <f t="shared" si="68"/>
        <v>0</v>
      </c>
      <c r="D311" s="37">
        <f t="shared" si="67"/>
        <v>0</v>
      </c>
      <c r="E311" s="54">
        <f t="shared" si="63"/>
        <v>0</v>
      </c>
      <c r="F311" s="35">
        <v>22</v>
      </c>
      <c r="G311" s="36">
        <f t="shared" ref="G311:G374" si="69">IF(ISERROR(LN(F311/F310)),"",LN(F311/F310))</f>
        <v>0</v>
      </c>
      <c r="H311" s="37" t="str">
        <f t="shared" si="61"/>
        <v/>
      </c>
      <c r="I311" s="38" t="str">
        <f t="shared" si="62"/>
        <v/>
      </c>
      <c r="J311" s="30">
        <v>24.999998855590828</v>
      </c>
      <c r="K311" s="31">
        <f t="shared" si="58"/>
        <v>-4.6883602555391021E-2</v>
      </c>
      <c r="L311" s="32">
        <f t="shared" si="59"/>
        <v>6.1817999844779606E-2</v>
      </c>
      <c r="M311" s="33">
        <f t="shared" si="60"/>
        <v>1.008221065976723</v>
      </c>
      <c r="N311" s="30">
        <v>48.5</v>
      </c>
      <c r="O311" s="31">
        <f t="shared" si="64"/>
        <v>-6.0018009726252923E-2</v>
      </c>
      <c r="P311" s="32">
        <f t="shared" si="65"/>
        <v>3.2391999180310528E-2</v>
      </c>
      <c r="Q311" s="33">
        <f t="shared" si="66"/>
        <v>0.52829751892154975</v>
      </c>
    </row>
    <row r="312" spans="1:17" x14ac:dyDescent="0.2">
      <c r="A312" s="15">
        <v>36262</v>
      </c>
      <c r="B312" s="49">
        <v>23.5</v>
      </c>
      <c r="C312" s="36">
        <f t="shared" si="68"/>
        <v>0</v>
      </c>
      <c r="D312" s="37">
        <f t="shared" si="67"/>
        <v>0</v>
      </c>
      <c r="E312" s="54">
        <f t="shared" si="63"/>
        <v>0</v>
      </c>
      <c r="F312" s="35">
        <v>22</v>
      </c>
      <c r="G312" s="36">
        <f t="shared" si="69"/>
        <v>0</v>
      </c>
      <c r="H312" s="37" t="str">
        <f t="shared" si="61"/>
        <v/>
      </c>
      <c r="I312" s="38" t="str">
        <f t="shared" si="62"/>
        <v/>
      </c>
      <c r="J312" s="30">
        <v>24.299998092651375</v>
      </c>
      <c r="K312" s="31">
        <f t="shared" si="58"/>
        <v>-2.8399507237046116E-2</v>
      </c>
      <c r="L312" s="32">
        <f t="shared" si="59"/>
        <v>6.1888161537624019E-2</v>
      </c>
      <c r="M312" s="33">
        <f t="shared" si="60"/>
        <v>1.0093653685573296</v>
      </c>
      <c r="N312" s="30">
        <v>48</v>
      </c>
      <c r="O312" s="31">
        <f t="shared" si="64"/>
        <v>-1.0362787035546547E-2</v>
      </c>
      <c r="P312" s="32">
        <f t="shared" si="65"/>
        <v>3.2356109210129699E-2</v>
      </c>
      <c r="Q312" s="33">
        <f t="shared" si="66"/>
        <v>0.52771217122210223</v>
      </c>
    </row>
    <row r="313" spans="1:17" x14ac:dyDescent="0.2">
      <c r="A313" s="15">
        <v>36263</v>
      </c>
      <c r="B313" s="49">
        <v>23.5</v>
      </c>
      <c r="C313" s="36">
        <f t="shared" si="68"/>
        <v>0</v>
      </c>
      <c r="D313" s="37">
        <f t="shared" si="67"/>
        <v>0</v>
      </c>
      <c r="E313" s="54">
        <f t="shared" si="63"/>
        <v>0</v>
      </c>
      <c r="F313" s="35">
        <v>22</v>
      </c>
      <c r="G313" s="36">
        <f t="shared" si="69"/>
        <v>0</v>
      </c>
      <c r="H313" s="37" t="str">
        <f t="shared" si="61"/>
        <v/>
      </c>
      <c r="I313" s="38" t="str">
        <f t="shared" si="62"/>
        <v/>
      </c>
      <c r="J313" s="30">
        <v>24.249997329711906</v>
      </c>
      <c r="K313" s="31">
        <f t="shared" si="58"/>
        <v>-2.0597645862735041E-3</v>
      </c>
      <c r="L313" s="32">
        <f t="shared" si="59"/>
        <v>6.1824238367402869E-2</v>
      </c>
      <c r="M313" s="33">
        <f t="shared" si="60"/>
        <v>1.0083228132015627</v>
      </c>
      <c r="N313" s="30">
        <v>47.5</v>
      </c>
      <c r="O313" s="31">
        <f t="shared" si="64"/>
        <v>-1.0471299867295366E-2</v>
      </c>
      <c r="P313" s="32">
        <f t="shared" si="65"/>
        <v>3.2354954160180215E-2</v>
      </c>
      <c r="Q313" s="33">
        <f t="shared" si="66"/>
        <v>0.52769333292752385</v>
      </c>
    </row>
    <row r="314" spans="1:17" x14ac:dyDescent="0.2">
      <c r="A314" s="15">
        <v>36264</v>
      </c>
      <c r="B314" s="49">
        <v>23.5</v>
      </c>
      <c r="C314" s="36">
        <f t="shared" si="68"/>
        <v>0</v>
      </c>
      <c r="D314" s="37">
        <f t="shared" si="67"/>
        <v>0</v>
      </c>
      <c r="E314" s="54">
        <f t="shared" si="63"/>
        <v>0</v>
      </c>
      <c r="F314" s="35">
        <v>22</v>
      </c>
      <c r="G314" s="36">
        <f t="shared" si="69"/>
        <v>0</v>
      </c>
      <c r="H314" s="37" t="str">
        <f t="shared" si="61"/>
        <v/>
      </c>
      <c r="I314" s="38" t="str">
        <f t="shared" si="62"/>
        <v/>
      </c>
      <c r="J314" s="30">
        <v>25.999998092651367</v>
      </c>
      <c r="K314" s="31">
        <f t="shared" si="58"/>
        <v>6.9679957393403311E-2</v>
      </c>
      <c r="L314" s="32">
        <f t="shared" si="59"/>
        <v>6.3195886150931871E-2</v>
      </c>
      <c r="M314" s="33">
        <f t="shared" si="60"/>
        <v>1.0306937115471357</v>
      </c>
      <c r="N314" s="30">
        <v>49.5</v>
      </c>
      <c r="O314" s="31">
        <f t="shared" si="64"/>
        <v>4.1242958534049003E-2</v>
      </c>
      <c r="P314" s="32">
        <f t="shared" si="65"/>
        <v>3.3971624798347609E-2</v>
      </c>
      <c r="Q314" s="33">
        <f t="shared" si="66"/>
        <v>0.5540604330963923</v>
      </c>
    </row>
    <row r="315" spans="1:17" x14ac:dyDescent="0.2">
      <c r="A315" s="15">
        <v>36265</v>
      </c>
      <c r="B315" s="49">
        <v>23.5</v>
      </c>
      <c r="C315" s="36">
        <f t="shared" si="68"/>
        <v>0</v>
      </c>
      <c r="D315" s="37">
        <f t="shared" si="67"/>
        <v>0</v>
      </c>
      <c r="E315" s="54">
        <f t="shared" si="63"/>
        <v>0</v>
      </c>
      <c r="F315" s="35">
        <v>23</v>
      </c>
      <c r="G315" s="36">
        <f t="shared" si="69"/>
        <v>4.4451762570833796E-2</v>
      </c>
      <c r="H315" s="37" t="str">
        <f t="shared" si="61"/>
        <v/>
      </c>
      <c r="I315" s="38" t="str">
        <f t="shared" si="62"/>
        <v/>
      </c>
      <c r="J315" s="30">
        <v>27.599998092651379</v>
      </c>
      <c r="K315" s="31">
        <f t="shared" si="58"/>
        <v>5.9719238954351356E-2</v>
      </c>
      <c r="L315" s="32">
        <f t="shared" si="59"/>
        <v>6.4295720813200161E-2</v>
      </c>
      <c r="M315" s="33">
        <f t="shared" si="60"/>
        <v>1.0486314720436674</v>
      </c>
      <c r="N315" s="30">
        <v>51</v>
      </c>
      <c r="O315" s="31">
        <f t="shared" si="64"/>
        <v>2.9852963149681128E-2</v>
      </c>
      <c r="P315" s="32">
        <f t="shared" si="65"/>
        <v>3.4879287037107888E-2</v>
      </c>
      <c r="Q315" s="33">
        <f t="shared" si="66"/>
        <v>0.56886395621599362</v>
      </c>
    </row>
    <row r="316" spans="1:17" x14ac:dyDescent="0.2">
      <c r="A316" s="15">
        <v>36266</v>
      </c>
      <c r="B316" s="49">
        <v>23.5</v>
      </c>
      <c r="C316" s="36">
        <f t="shared" si="68"/>
        <v>0</v>
      </c>
      <c r="D316" s="37">
        <f t="shared" si="67"/>
        <v>0</v>
      </c>
      <c r="E316" s="54">
        <f t="shared" si="63"/>
        <v>0</v>
      </c>
      <c r="F316" s="35">
        <v>23</v>
      </c>
      <c r="G316" s="36">
        <f t="shared" si="69"/>
        <v>0</v>
      </c>
      <c r="H316" s="37" t="str">
        <f t="shared" si="61"/>
        <v/>
      </c>
      <c r="I316" s="38" t="str">
        <f t="shared" si="62"/>
        <v/>
      </c>
      <c r="J316" s="30">
        <v>27.599998474121094</v>
      </c>
      <c r="K316" s="31">
        <f t="shared" si="58"/>
        <v>1.3821367288410933E-8</v>
      </c>
      <c r="L316" s="32">
        <f t="shared" si="59"/>
        <v>6.4295720894440106E-2</v>
      </c>
      <c r="M316" s="33">
        <f t="shared" si="60"/>
        <v>1.0486314733686508</v>
      </c>
      <c r="N316" s="30">
        <v>51</v>
      </c>
      <c r="O316" s="31">
        <f t="shared" si="64"/>
        <v>0</v>
      </c>
      <c r="P316" s="32">
        <f t="shared" si="65"/>
        <v>3.4879287037107888E-2</v>
      </c>
      <c r="Q316" s="33">
        <f t="shared" si="66"/>
        <v>0.56886395621599362</v>
      </c>
    </row>
    <row r="317" spans="1:17" x14ac:dyDescent="0.2">
      <c r="A317" s="15">
        <v>36269</v>
      </c>
      <c r="B317" s="49">
        <v>23.5</v>
      </c>
      <c r="C317" s="36">
        <f t="shared" si="68"/>
        <v>0</v>
      </c>
      <c r="D317" s="37">
        <f t="shared" si="67"/>
        <v>0</v>
      </c>
      <c r="E317" s="54">
        <f t="shared" si="63"/>
        <v>0</v>
      </c>
      <c r="F317" s="35">
        <v>23</v>
      </c>
      <c r="G317" s="36">
        <f t="shared" si="69"/>
        <v>0</v>
      </c>
      <c r="H317" s="37" t="str">
        <f t="shared" si="61"/>
        <v/>
      </c>
      <c r="I317" s="38" t="str">
        <f t="shared" si="62"/>
        <v/>
      </c>
      <c r="J317" s="30">
        <v>28.499998474121082</v>
      </c>
      <c r="K317" s="31">
        <f t="shared" si="58"/>
        <v>3.2088316297357145E-2</v>
      </c>
      <c r="L317" s="32">
        <f t="shared" si="59"/>
        <v>6.4544689897272522E-2</v>
      </c>
      <c r="M317" s="33">
        <f t="shared" si="60"/>
        <v>1.0526920349212914</v>
      </c>
      <c r="N317" s="30">
        <v>51.5</v>
      </c>
      <c r="O317" s="31">
        <f t="shared" si="64"/>
        <v>9.7561749453646558E-3</v>
      </c>
      <c r="P317" s="32">
        <f t="shared" si="65"/>
        <v>3.5018059676452419E-2</v>
      </c>
      <c r="Q317" s="33">
        <f t="shared" si="66"/>
        <v>0.57112726946973302</v>
      </c>
    </row>
    <row r="318" spans="1:17" x14ac:dyDescent="0.2">
      <c r="A318" s="15">
        <v>36270</v>
      </c>
      <c r="B318" s="49">
        <v>24</v>
      </c>
      <c r="C318" s="36">
        <f t="shared" si="68"/>
        <v>2.1053409197832263E-2</v>
      </c>
      <c r="D318" s="37">
        <f t="shared" si="67"/>
        <v>4.594230537425993E-3</v>
      </c>
      <c r="E318" s="54">
        <f t="shared" si="63"/>
        <v>7.4929632492430273E-2</v>
      </c>
      <c r="F318" s="35">
        <v>23.25</v>
      </c>
      <c r="G318" s="36">
        <f t="shared" si="69"/>
        <v>1.0810916104215676E-2</v>
      </c>
      <c r="H318" s="37" t="str">
        <f t="shared" si="61"/>
        <v/>
      </c>
      <c r="I318" s="38" t="str">
        <f t="shared" si="62"/>
        <v/>
      </c>
      <c r="J318" s="30">
        <v>27.099998092651379</v>
      </c>
      <c r="K318" s="31">
        <f t="shared" si="58"/>
        <v>-5.0370376231207395E-2</v>
      </c>
      <c r="L318" s="32">
        <f t="shared" si="59"/>
        <v>6.5742922960833533E-2</v>
      </c>
      <c r="M318" s="33">
        <f t="shared" si="60"/>
        <v>1.0722346247764378</v>
      </c>
      <c r="N318" s="30">
        <v>50.25</v>
      </c>
      <c r="O318" s="31">
        <f t="shared" si="64"/>
        <v>-2.4571260730505317E-2</v>
      </c>
      <c r="P318" s="32">
        <f t="shared" si="65"/>
        <v>3.5258216314493732E-2</v>
      </c>
      <c r="Q318" s="33">
        <f t="shared" si="66"/>
        <v>0.57504410570214703</v>
      </c>
    </row>
    <row r="319" spans="1:17" x14ac:dyDescent="0.2">
      <c r="A319" s="15">
        <v>36271</v>
      </c>
      <c r="B319" s="49">
        <v>24.5</v>
      </c>
      <c r="C319" s="36">
        <f t="shared" si="68"/>
        <v>2.061928720273561E-2</v>
      </c>
      <c r="D319" s="37">
        <f t="shared" si="67"/>
        <v>6.2677952929299924E-3</v>
      </c>
      <c r="E319" s="54">
        <f t="shared" si="63"/>
        <v>0.10222464763384634</v>
      </c>
      <c r="F319" s="35">
        <v>23.75</v>
      </c>
      <c r="G319" s="36">
        <f t="shared" si="69"/>
        <v>2.1277398447284879E-2</v>
      </c>
      <c r="H319" s="37" t="str">
        <f t="shared" si="61"/>
        <v/>
      </c>
      <c r="I319" s="38" t="str">
        <f t="shared" si="62"/>
        <v/>
      </c>
      <c r="J319" s="30">
        <v>28.199998474121106</v>
      </c>
      <c r="K319" s="31">
        <f t="shared" si="58"/>
        <v>3.9788266331100927E-2</v>
      </c>
      <c r="L319" s="32">
        <f t="shared" si="59"/>
        <v>6.6176785119021309E-2</v>
      </c>
      <c r="M319" s="33">
        <f t="shared" si="60"/>
        <v>1.0793107024352653</v>
      </c>
      <c r="N319" s="30">
        <v>51.25</v>
      </c>
      <c r="O319" s="31">
        <f t="shared" si="64"/>
        <v>1.9705071079332337E-2</v>
      </c>
      <c r="P319" s="32">
        <f t="shared" si="65"/>
        <v>2.9638604945047879E-2</v>
      </c>
      <c r="Q319" s="33">
        <f t="shared" si="66"/>
        <v>0.48339101793638239</v>
      </c>
    </row>
    <row r="320" spans="1:17" x14ac:dyDescent="0.2">
      <c r="A320" s="15">
        <v>36272</v>
      </c>
      <c r="B320" s="49">
        <v>24.5</v>
      </c>
      <c r="C320" s="36">
        <f t="shared" si="68"/>
        <v>0</v>
      </c>
      <c r="D320" s="37">
        <f t="shared" si="67"/>
        <v>6.2677952929299924E-3</v>
      </c>
      <c r="E320" s="54">
        <f t="shared" si="63"/>
        <v>0.10222464763384634</v>
      </c>
      <c r="F320" s="35">
        <v>24</v>
      </c>
      <c r="G320" s="36">
        <f t="shared" si="69"/>
        <v>1.0471299867295437E-2</v>
      </c>
      <c r="H320" s="37" t="str">
        <f t="shared" si="61"/>
        <v/>
      </c>
      <c r="I320" s="38" t="str">
        <f t="shared" si="62"/>
        <v/>
      </c>
      <c r="J320" s="30">
        <v>31.64999885559082</v>
      </c>
      <c r="K320" s="31">
        <f t="shared" si="58"/>
        <v>0.11541618859703079</v>
      </c>
      <c r="L320" s="32">
        <f t="shared" si="59"/>
        <v>7.030496092559782E-2</v>
      </c>
      <c r="M320" s="33">
        <f t="shared" si="60"/>
        <v>1.1466392122980342</v>
      </c>
      <c r="N320" s="30">
        <v>56.5</v>
      </c>
      <c r="O320" s="31">
        <f t="shared" si="64"/>
        <v>9.7525020133877788E-2</v>
      </c>
      <c r="P320" s="32">
        <f t="shared" si="65"/>
        <v>3.6580114196341246E-2</v>
      </c>
      <c r="Q320" s="33">
        <f t="shared" si="66"/>
        <v>0.59660360770633913</v>
      </c>
    </row>
    <row r="321" spans="1:17" x14ac:dyDescent="0.2">
      <c r="A321" s="15">
        <v>36273</v>
      </c>
      <c r="B321" s="49">
        <v>24.5</v>
      </c>
      <c r="C321" s="36">
        <f t="shared" si="68"/>
        <v>0</v>
      </c>
      <c r="D321" s="37">
        <f t="shared" si="67"/>
        <v>6.2677952929299924E-3</v>
      </c>
      <c r="E321" s="54">
        <f t="shared" si="63"/>
        <v>0.10222464763384634</v>
      </c>
      <c r="F321" s="35">
        <v>24</v>
      </c>
      <c r="G321" s="36">
        <f t="shared" si="69"/>
        <v>0</v>
      </c>
      <c r="H321" s="37" t="str">
        <f t="shared" si="61"/>
        <v/>
      </c>
      <c r="I321" s="38" t="str">
        <f t="shared" si="62"/>
        <v/>
      </c>
      <c r="J321" s="30">
        <v>32.249999618530282</v>
      </c>
      <c r="K321" s="31">
        <f t="shared" si="58"/>
        <v>1.877991898134642E-2</v>
      </c>
      <c r="L321" s="32">
        <f t="shared" si="59"/>
        <v>7.0070003840680642E-2</v>
      </c>
      <c r="M321" s="33">
        <f t="shared" si="60"/>
        <v>1.142807178210733</v>
      </c>
      <c r="N321" s="30">
        <v>61</v>
      </c>
      <c r="O321" s="31">
        <f t="shared" si="64"/>
        <v>7.6633226020915893E-2</v>
      </c>
      <c r="P321" s="32">
        <f t="shared" si="65"/>
        <v>3.9843036678879513E-2</v>
      </c>
      <c r="Q321" s="33">
        <f t="shared" si="66"/>
        <v>0.64982026291686779</v>
      </c>
    </row>
    <row r="322" spans="1:17" x14ac:dyDescent="0.2">
      <c r="A322" s="15">
        <v>36276</v>
      </c>
      <c r="B322" s="49">
        <v>24.5</v>
      </c>
      <c r="C322" s="36">
        <f t="shared" si="68"/>
        <v>0</v>
      </c>
      <c r="D322" s="37">
        <f t="shared" si="67"/>
        <v>6.2677952929299924E-3</v>
      </c>
      <c r="E322" s="54">
        <f t="shared" si="63"/>
        <v>0.10222464763384634</v>
      </c>
      <c r="F322" s="35">
        <v>24</v>
      </c>
      <c r="G322" s="36">
        <f t="shared" si="69"/>
        <v>0</v>
      </c>
      <c r="H322" s="37" t="str">
        <f t="shared" si="61"/>
        <v/>
      </c>
      <c r="I322" s="38" t="str">
        <f t="shared" si="62"/>
        <v/>
      </c>
      <c r="J322" s="30">
        <v>29.9</v>
      </c>
      <c r="K322" s="31">
        <f t="shared" si="58"/>
        <v>-7.5659551016622292E-2</v>
      </c>
      <c r="L322" s="32">
        <f t="shared" si="59"/>
        <v>7.238500529940041E-2</v>
      </c>
      <c r="M322" s="33">
        <f t="shared" si="60"/>
        <v>1.1805637093878771</v>
      </c>
      <c r="N322" s="30">
        <v>63</v>
      </c>
      <c r="O322" s="31">
        <f t="shared" si="64"/>
        <v>3.2260862218221477E-2</v>
      </c>
      <c r="P322" s="32">
        <f t="shared" si="65"/>
        <v>4.0156006266907934E-2</v>
      </c>
      <c r="Q322" s="33">
        <f t="shared" si="66"/>
        <v>0.65492464242530568</v>
      </c>
    </row>
    <row r="323" spans="1:17" x14ac:dyDescent="0.2">
      <c r="A323" s="15">
        <v>36277</v>
      </c>
      <c r="B323" s="49">
        <v>24.5</v>
      </c>
      <c r="C323" s="36">
        <f t="shared" si="68"/>
        <v>0</v>
      </c>
      <c r="D323" s="37">
        <f t="shared" si="67"/>
        <v>6.2677952929299924E-3</v>
      </c>
      <c r="E323" s="54">
        <f t="shared" si="63"/>
        <v>0.10222464763384634</v>
      </c>
      <c r="F323" s="35">
        <v>24</v>
      </c>
      <c r="G323" s="36">
        <f t="shared" si="69"/>
        <v>0</v>
      </c>
      <c r="H323" s="37" t="str">
        <f t="shared" si="61"/>
        <v/>
      </c>
      <c r="I323" s="38" t="str">
        <f t="shared" si="62"/>
        <v/>
      </c>
      <c r="J323" s="30">
        <v>32.499999618530282</v>
      </c>
      <c r="K323" s="31">
        <f t="shared" si="58"/>
        <v>8.338159720152119E-2</v>
      </c>
      <c r="L323" s="32">
        <f t="shared" si="59"/>
        <v>7.4049884294935447E-2</v>
      </c>
      <c r="M323" s="33">
        <f t="shared" si="60"/>
        <v>1.2077170640712274</v>
      </c>
      <c r="N323" s="30">
        <v>70</v>
      </c>
      <c r="O323" s="31">
        <f t="shared" si="64"/>
        <v>0.10536051565782635</v>
      </c>
      <c r="P323" s="32">
        <f t="shared" si="65"/>
        <v>4.5219920985089632E-2</v>
      </c>
      <c r="Q323" s="33">
        <f t="shared" si="66"/>
        <v>0.73751459208398129</v>
      </c>
    </row>
    <row r="324" spans="1:17" x14ac:dyDescent="0.2">
      <c r="A324" s="15">
        <v>36278</v>
      </c>
      <c r="B324" s="49">
        <v>24.5</v>
      </c>
      <c r="C324" s="36">
        <f t="shared" si="68"/>
        <v>0</v>
      </c>
      <c r="D324" s="37">
        <f t="shared" si="67"/>
        <v>6.2677952929299924E-3</v>
      </c>
      <c r="E324" s="54">
        <f t="shared" si="63"/>
        <v>0.10222464763384634</v>
      </c>
      <c r="F324" s="35">
        <v>24</v>
      </c>
      <c r="G324" s="36">
        <f t="shared" si="69"/>
        <v>0</v>
      </c>
      <c r="H324" s="37" t="str">
        <f t="shared" si="61"/>
        <v/>
      </c>
      <c r="I324" s="38" t="str">
        <f t="shared" si="62"/>
        <v/>
      </c>
      <c r="J324" s="30">
        <v>33.5</v>
      </c>
      <c r="K324" s="31">
        <f t="shared" si="58"/>
        <v>3.0305361232858728E-2</v>
      </c>
      <c r="L324" s="32">
        <f t="shared" si="59"/>
        <v>7.3666237655188899E-2</v>
      </c>
      <c r="M324" s="33">
        <f t="shared" si="60"/>
        <v>1.2014599767333178</v>
      </c>
      <c r="N324" s="30">
        <v>70</v>
      </c>
      <c r="O324" s="31">
        <f t="shared" si="64"/>
        <v>0</v>
      </c>
      <c r="P324" s="32">
        <f t="shared" si="65"/>
        <v>4.5219920985089632E-2</v>
      </c>
      <c r="Q324" s="33">
        <f t="shared" si="66"/>
        <v>0.73751459208398129</v>
      </c>
    </row>
    <row r="325" spans="1:17" x14ac:dyDescent="0.2">
      <c r="A325" s="15">
        <v>36279</v>
      </c>
      <c r="B325" s="49">
        <v>24.5</v>
      </c>
      <c r="C325" s="36">
        <f t="shared" si="68"/>
        <v>0</v>
      </c>
      <c r="D325" s="37">
        <f t="shared" si="67"/>
        <v>6.2677952929299924E-3</v>
      </c>
      <c r="E325" s="54">
        <f t="shared" si="63"/>
        <v>0.10222464763384634</v>
      </c>
      <c r="F325" s="35">
        <v>24</v>
      </c>
      <c r="G325" s="36">
        <f t="shared" si="69"/>
        <v>0</v>
      </c>
      <c r="H325" s="37" t="str">
        <f t="shared" si="61"/>
        <v/>
      </c>
      <c r="I325" s="38" t="str">
        <f t="shared" si="62"/>
        <v/>
      </c>
      <c r="J325" s="30">
        <v>34.25</v>
      </c>
      <c r="K325" s="31">
        <f t="shared" si="58"/>
        <v>2.2141125877213501E-2</v>
      </c>
      <c r="L325" s="32">
        <f t="shared" si="59"/>
        <v>7.3616234789913623E-2</v>
      </c>
      <c r="M325" s="33">
        <f t="shared" si="60"/>
        <v>1.2006444546805775</v>
      </c>
      <c r="N325" s="30">
        <v>67</v>
      </c>
      <c r="O325" s="31">
        <f t="shared" si="64"/>
        <v>-4.3802622658392888E-2</v>
      </c>
      <c r="P325" s="32">
        <f t="shared" si="65"/>
        <v>4.2023906762169654E-2</v>
      </c>
      <c r="Q325" s="33">
        <f t="shared" si="66"/>
        <v>0.68538917756393736</v>
      </c>
    </row>
    <row r="326" spans="1:17" x14ac:dyDescent="0.2">
      <c r="A326" s="15">
        <v>36280</v>
      </c>
      <c r="B326" s="49">
        <v>24.5</v>
      </c>
      <c r="C326" s="36">
        <f t="shared" si="68"/>
        <v>0</v>
      </c>
      <c r="D326" s="37">
        <f t="shared" si="67"/>
        <v>6.2677952929299924E-3</v>
      </c>
      <c r="E326" s="54">
        <f t="shared" si="63"/>
        <v>0.10222464763384634</v>
      </c>
      <c r="F326" s="35">
        <v>24</v>
      </c>
      <c r="G326" s="36">
        <f t="shared" si="69"/>
        <v>0</v>
      </c>
      <c r="H326" s="37">
        <f t="shared" si="61"/>
        <v>1.0711414622223862E-2</v>
      </c>
      <c r="I326" s="38">
        <f t="shared" si="62"/>
        <v>0.17469788565877048</v>
      </c>
      <c r="J326" s="35">
        <v>27.5</v>
      </c>
      <c r="K326" s="36" t="e">
        <f>+J326/0</f>
        <v>#DIV/0!</v>
      </c>
      <c r="L326" s="37" t="str">
        <f t="shared" si="59"/>
        <v/>
      </c>
      <c r="M326" s="38" t="str">
        <f t="shared" si="60"/>
        <v/>
      </c>
      <c r="N326" s="30">
        <v>61.5</v>
      </c>
      <c r="O326" s="31">
        <f t="shared" si="64"/>
        <v>-8.5655444578493889E-2</v>
      </c>
      <c r="P326" s="32">
        <f t="shared" si="65"/>
        <v>4.6939792062040742E-2</v>
      </c>
      <c r="Q326" s="33">
        <f t="shared" si="66"/>
        <v>0.7655648404728026</v>
      </c>
    </row>
    <row r="327" spans="1:17" x14ac:dyDescent="0.2">
      <c r="A327" s="15">
        <v>36283</v>
      </c>
      <c r="B327" s="49">
        <v>24.5</v>
      </c>
      <c r="C327" s="36">
        <f t="shared" si="68"/>
        <v>0</v>
      </c>
      <c r="D327" s="37">
        <f t="shared" si="67"/>
        <v>6.2677952929299924E-3</v>
      </c>
      <c r="E327" s="54">
        <f t="shared" si="63"/>
        <v>0.10222464763384634</v>
      </c>
      <c r="F327" s="35">
        <v>24</v>
      </c>
      <c r="G327" s="36">
        <f t="shared" si="69"/>
        <v>0</v>
      </c>
      <c r="H327" s="37">
        <f t="shared" si="61"/>
        <v>1.0711414622223862E-2</v>
      </c>
      <c r="I327" s="38">
        <f t="shared" si="62"/>
        <v>0.17469788565877048</v>
      </c>
      <c r="J327" s="35">
        <v>27.5</v>
      </c>
      <c r="K327" s="36">
        <f t="shared" si="58"/>
        <v>0</v>
      </c>
      <c r="L327" s="37" t="str">
        <f t="shared" si="59"/>
        <v/>
      </c>
      <c r="M327" s="38" t="str">
        <f t="shared" si="60"/>
        <v/>
      </c>
      <c r="N327" s="30">
        <v>58.5</v>
      </c>
      <c r="O327" s="31">
        <f t="shared" si="64"/>
        <v>-5.0010420574661422E-2</v>
      </c>
      <c r="P327" s="32">
        <f t="shared" si="65"/>
        <v>4.8904395097005587E-2</v>
      </c>
      <c r="Q327" s="33">
        <f t="shared" si="66"/>
        <v>0.79760654630454886</v>
      </c>
    </row>
    <row r="328" spans="1:17" x14ac:dyDescent="0.2">
      <c r="A328" s="15">
        <v>36284</v>
      </c>
      <c r="B328" s="49">
        <v>24.75</v>
      </c>
      <c r="C328" s="36">
        <f t="shared" si="68"/>
        <v>1.0152371464017908E-2</v>
      </c>
      <c r="D328" s="37">
        <f t="shared" si="67"/>
        <v>6.494515603779367E-3</v>
      </c>
      <c r="E328" s="54">
        <f t="shared" si="63"/>
        <v>0.10592234400152385</v>
      </c>
      <c r="F328" s="35">
        <v>24</v>
      </c>
      <c r="G328" s="36">
        <f t="shared" si="69"/>
        <v>0</v>
      </c>
      <c r="H328" s="37">
        <f t="shared" si="61"/>
        <v>1.0711414622223862E-2</v>
      </c>
      <c r="I328" s="38">
        <f t="shared" si="62"/>
        <v>0.17469788565877048</v>
      </c>
      <c r="J328" s="35">
        <v>27.5</v>
      </c>
      <c r="K328" s="36">
        <f t="shared" si="58"/>
        <v>0</v>
      </c>
      <c r="L328" s="37" t="str">
        <f t="shared" si="59"/>
        <v/>
      </c>
      <c r="M328" s="38" t="str">
        <f t="shared" si="60"/>
        <v/>
      </c>
      <c r="N328" s="30">
        <v>58.25</v>
      </c>
      <c r="O328" s="31">
        <f t="shared" si="64"/>
        <v>-4.2826617920008478E-3</v>
      </c>
      <c r="P328" s="32">
        <f t="shared" si="65"/>
        <v>4.804974582221478E-2</v>
      </c>
      <c r="Q328" s="33">
        <f t="shared" si="66"/>
        <v>0.78366763846169685</v>
      </c>
    </row>
    <row r="329" spans="1:17" x14ac:dyDescent="0.2">
      <c r="A329" s="15">
        <v>36285</v>
      </c>
      <c r="B329" s="49">
        <v>24.75</v>
      </c>
      <c r="C329" s="36">
        <f t="shared" si="68"/>
        <v>0</v>
      </c>
      <c r="D329" s="37">
        <f t="shared" si="67"/>
        <v>6.494515603779367E-3</v>
      </c>
      <c r="E329" s="54">
        <f t="shared" si="63"/>
        <v>0.10592234400152385</v>
      </c>
      <c r="F329" s="35">
        <v>24</v>
      </c>
      <c r="G329" s="36">
        <f t="shared" si="69"/>
        <v>0</v>
      </c>
      <c r="H329" s="37">
        <f t="shared" si="61"/>
        <v>1.0711414622223862E-2</v>
      </c>
      <c r="I329" s="38">
        <f t="shared" si="62"/>
        <v>0.17469788565877048</v>
      </c>
      <c r="J329" s="35">
        <v>27.5</v>
      </c>
      <c r="K329" s="36">
        <f t="shared" si="58"/>
        <v>0</v>
      </c>
      <c r="L329" s="37" t="str">
        <f t="shared" si="59"/>
        <v/>
      </c>
      <c r="M329" s="38" t="str">
        <f t="shared" si="60"/>
        <v/>
      </c>
      <c r="N329" s="30">
        <v>61.5</v>
      </c>
      <c r="O329" s="31">
        <f t="shared" si="64"/>
        <v>5.4293082366662256E-2</v>
      </c>
      <c r="P329" s="32">
        <f t="shared" si="65"/>
        <v>4.9088311324438014E-2</v>
      </c>
      <c r="Q329" s="33">
        <f t="shared" si="66"/>
        <v>0.8006061291984945</v>
      </c>
    </row>
    <row r="330" spans="1:17" x14ac:dyDescent="0.2">
      <c r="A330" s="15">
        <v>36286</v>
      </c>
      <c r="B330" s="49">
        <v>24.75</v>
      </c>
      <c r="C330" s="36">
        <f t="shared" si="68"/>
        <v>0</v>
      </c>
      <c r="D330" s="37">
        <f t="shared" si="67"/>
        <v>6.494515603779367E-3</v>
      </c>
      <c r="E330" s="54">
        <f t="shared" si="63"/>
        <v>0.10592234400152385</v>
      </c>
      <c r="F330" s="35">
        <v>24</v>
      </c>
      <c r="G330" s="36">
        <f t="shared" si="69"/>
        <v>0</v>
      </c>
      <c r="H330" s="37">
        <f t="shared" si="61"/>
        <v>1.0711414622223862E-2</v>
      </c>
      <c r="I330" s="38">
        <f t="shared" si="62"/>
        <v>0.17469788565877048</v>
      </c>
      <c r="J330" s="35">
        <v>28</v>
      </c>
      <c r="K330" s="36">
        <f t="shared" si="58"/>
        <v>1.8018505502678212E-2</v>
      </c>
      <c r="L330" s="37" t="str">
        <f t="shared" si="59"/>
        <v/>
      </c>
      <c r="M330" s="38" t="str">
        <f t="shared" si="60"/>
        <v/>
      </c>
      <c r="N330" s="30">
        <v>63</v>
      </c>
      <c r="O330" s="31">
        <f t="shared" si="64"/>
        <v>2.4097551579060524E-2</v>
      </c>
      <c r="P330" s="32">
        <f t="shared" si="65"/>
        <v>4.9140735932064604E-2</v>
      </c>
      <c r="Q330" s="33">
        <f t="shared" si="66"/>
        <v>0.80146114867368634</v>
      </c>
    </row>
    <row r="331" spans="1:17" x14ac:dyDescent="0.2">
      <c r="A331" s="15">
        <v>36287</v>
      </c>
      <c r="B331" s="49">
        <v>24.75</v>
      </c>
      <c r="C331" s="36">
        <f t="shared" si="68"/>
        <v>0</v>
      </c>
      <c r="D331" s="37">
        <f t="shared" si="67"/>
        <v>6.494515603779367E-3</v>
      </c>
      <c r="E331" s="54">
        <f t="shared" si="63"/>
        <v>0.10592234400152385</v>
      </c>
      <c r="F331" s="35">
        <v>24</v>
      </c>
      <c r="G331" s="36">
        <f t="shared" si="69"/>
        <v>0</v>
      </c>
      <c r="H331" s="37">
        <f t="shared" si="61"/>
        <v>1.0711414622223862E-2</v>
      </c>
      <c r="I331" s="38">
        <f t="shared" si="62"/>
        <v>0.17469788565877048</v>
      </c>
      <c r="J331" s="35">
        <v>28</v>
      </c>
      <c r="K331" s="36">
        <f t="shared" si="58"/>
        <v>0</v>
      </c>
      <c r="L331" s="37" t="str">
        <f t="shared" si="59"/>
        <v/>
      </c>
      <c r="M331" s="38" t="str">
        <f t="shared" si="60"/>
        <v/>
      </c>
      <c r="N331" s="30">
        <v>62.5</v>
      </c>
      <c r="O331" s="31">
        <f t="shared" si="64"/>
        <v>-7.9681696491768449E-3</v>
      </c>
      <c r="P331" s="32">
        <f t="shared" si="65"/>
        <v>4.9298217201118932E-2</v>
      </c>
      <c r="Q331" s="33">
        <f t="shared" si="66"/>
        <v>0.8040295904439797</v>
      </c>
    </row>
    <row r="332" spans="1:17" x14ac:dyDescent="0.2">
      <c r="A332" s="15">
        <v>36290</v>
      </c>
      <c r="B332" s="49">
        <v>25.25</v>
      </c>
      <c r="C332" s="36">
        <f t="shared" si="68"/>
        <v>2.0000666706669435E-2</v>
      </c>
      <c r="D332" s="37">
        <f t="shared" si="67"/>
        <v>7.5027819261311076E-3</v>
      </c>
      <c r="E332" s="54">
        <f t="shared" si="63"/>
        <v>0.12236667006937459</v>
      </c>
      <c r="F332" s="35">
        <v>24.25</v>
      </c>
      <c r="G332" s="36">
        <f t="shared" si="69"/>
        <v>1.0362787035546658E-2</v>
      </c>
      <c r="H332" s="37">
        <f t="shared" si="61"/>
        <v>1.074962188835759E-2</v>
      </c>
      <c r="I332" s="38">
        <f t="shared" si="62"/>
        <v>0.17532102731146271</v>
      </c>
      <c r="J332" s="35">
        <v>28.25</v>
      </c>
      <c r="K332" s="36">
        <f t="shared" ref="K332:K395" si="70">IF(ISERROR(LN(J332/J331)),"",LN(J332/J331))</f>
        <v>8.8889474172459942E-3</v>
      </c>
      <c r="L332" s="37" t="str">
        <f t="shared" ref="L332:L395" si="71">+IF(ISERROR(STDEV(K312:K332)),"",STDEV(K312:K332))</f>
        <v/>
      </c>
      <c r="M332" s="38" t="str">
        <f t="shared" ref="M332:M395" si="72">IF(L332="","",(L332*(SQRT(266))))</f>
        <v/>
      </c>
      <c r="N332" s="30">
        <v>71</v>
      </c>
      <c r="O332" s="31">
        <f t="shared" si="64"/>
        <v>0.12751332029895951</v>
      </c>
      <c r="P332" s="32">
        <f t="shared" si="65"/>
        <v>5.2977190824149201E-2</v>
      </c>
      <c r="Q332" s="33">
        <f t="shared" si="66"/>
        <v>0.86403183440569631</v>
      </c>
    </row>
    <row r="333" spans="1:17" x14ac:dyDescent="0.2">
      <c r="A333" s="15">
        <v>36291</v>
      </c>
      <c r="B333" s="49">
        <v>25.25</v>
      </c>
      <c r="C333" s="36">
        <f t="shared" si="68"/>
        <v>0</v>
      </c>
      <c r="D333" s="37">
        <f t="shared" si="67"/>
        <v>7.5027819261311076E-3</v>
      </c>
      <c r="E333" s="54">
        <f t="shared" si="63"/>
        <v>0.12236667006937459</v>
      </c>
      <c r="F333" s="35">
        <v>24.25</v>
      </c>
      <c r="G333" s="36">
        <f t="shared" si="69"/>
        <v>0</v>
      </c>
      <c r="H333" s="37">
        <f t="shared" si="61"/>
        <v>1.074962188835759E-2</v>
      </c>
      <c r="I333" s="38">
        <f t="shared" si="62"/>
        <v>0.17532102731146271</v>
      </c>
      <c r="J333" s="35">
        <v>28.25</v>
      </c>
      <c r="K333" s="36">
        <f t="shared" si="70"/>
        <v>0</v>
      </c>
      <c r="L333" s="37" t="str">
        <f t="shared" si="71"/>
        <v/>
      </c>
      <c r="M333" s="38" t="str">
        <f t="shared" si="72"/>
        <v/>
      </c>
      <c r="N333" s="30">
        <v>64.5</v>
      </c>
      <c r="O333" s="31">
        <f t="shared" si="64"/>
        <v>-9.6014653239588604E-2</v>
      </c>
      <c r="P333" s="32">
        <f t="shared" si="65"/>
        <v>5.8310643285577869E-2</v>
      </c>
      <c r="Q333" s="33">
        <f t="shared" si="66"/>
        <v>0.95101781162106702</v>
      </c>
    </row>
    <row r="334" spans="1:17" x14ac:dyDescent="0.2">
      <c r="A334" s="15">
        <v>36292</v>
      </c>
      <c r="B334" s="49">
        <v>25.25</v>
      </c>
      <c r="C334" s="36">
        <f t="shared" si="68"/>
        <v>0</v>
      </c>
      <c r="D334" s="37">
        <f t="shared" si="67"/>
        <v>7.5027819261311076E-3</v>
      </c>
      <c r="E334" s="54">
        <f t="shared" si="63"/>
        <v>0.12236667006937459</v>
      </c>
      <c r="F334" s="35">
        <v>24.25</v>
      </c>
      <c r="G334" s="36">
        <f t="shared" si="69"/>
        <v>0</v>
      </c>
      <c r="H334" s="37">
        <f t="shared" si="61"/>
        <v>1.074962188835759E-2</v>
      </c>
      <c r="I334" s="38">
        <f t="shared" si="62"/>
        <v>0.17532102731146271</v>
      </c>
      <c r="J334" s="35">
        <v>28.25</v>
      </c>
      <c r="K334" s="36">
        <f t="shared" si="70"/>
        <v>0</v>
      </c>
      <c r="L334" s="37" t="str">
        <f t="shared" si="71"/>
        <v/>
      </c>
      <c r="M334" s="38" t="str">
        <f t="shared" si="72"/>
        <v/>
      </c>
      <c r="N334" s="30">
        <v>66.5</v>
      </c>
      <c r="O334" s="31">
        <f t="shared" si="64"/>
        <v>3.0536723860081702E-2</v>
      </c>
      <c r="P334" s="32">
        <f t="shared" si="65"/>
        <v>5.8134087957024613E-2</v>
      </c>
      <c r="Q334" s="33">
        <f t="shared" si="66"/>
        <v>0.94813828135472389</v>
      </c>
    </row>
    <row r="335" spans="1:17" x14ac:dyDescent="0.2">
      <c r="A335" s="15">
        <v>36293</v>
      </c>
      <c r="B335" s="49">
        <v>25.25</v>
      </c>
      <c r="C335" s="36">
        <f t="shared" si="68"/>
        <v>0</v>
      </c>
      <c r="D335" s="37">
        <f t="shared" si="67"/>
        <v>7.5027819261311076E-3</v>
      </c>
      <c r="E335" s="54">
        <f t="shared" si="63"/>
        <v>0.12236667006937459</v>
      </c>
      <c r="F335" s="35">
        <v>24.25</v>
      </c>
      <c r="G335" s="36">
        <f t="shared" si="69"/>
        <v>0</v>
      </c>
      <c r="H335" s="37">
        <f t="shared" si="61"/>
        <v>1.074962188835759E-2</v>
      </c>
      <c r="I335" s="38">
        <f t="shared" si="62"/>
        <v>0.17532102731146271</v>
      </c>
      <c r="J335" s="35">
        <v>28.25</v>
      </c>
      <c r="K335" s="36">
        <f t="shared" si="70"/>
        <v>0</v>
      </c>
      <c r="L335" s="37" t="str">
        <f t="shared" si="71"/>
        <v/>
      </c>
      <c r="M335" s="38" t="str">
        <f t="shared" si="72"/>
        <v/>
      </c>
      <c r="N335" s="30">
        <v>64.5</v>
      </c>
      <c r="O335" s="31">
        <f t="shared" si="64"/>
        <v>-3.053672386008165E-2</v>
      </c>
      <c r="P335" s="32">
        <f t="shared" si="65"/>
        <v>5.8684658533643332E-2</v>
      </c>
      <c r="Q335" s="33">
        <f t="shared" si="66"/>
        <v>0.95711781571442089</v>
      </c>
    </row>
    <row r="336" spans="1:17" x14ac:dyDescent="0.2">
      <c r="A336" s="15">
        <v>36294</v>
      </c>
      <c r="B336" s="49">
        <v>25.25</v>
      </c>
      <c r="C336" s="36">
        <f t="shared" si="68"/>
        <v>0</v>
      </c>
      <c r="D336" s="37">
        <f t="shared" si="67"/>
        <v>7.5027819261311076E-3</v>
      </c>
      <c r="E336" s="54">
        <f t="shared" si="63"/>
        <v>0.12236667006937459</v>
      </c>
      <c r="F336" s="35">
        <v>24.25</v>
      </c>
      <c r="G336" s="36">
        <f t="shared" si="69"/>
        <v>0</v>
      </c>
      <c r="H336" s="37">
        <f t="shared" si="61"/>
        <v>5.7151927532994064E-3</v>
      </c>
      <c r="I336" s="38">
        <f t="shared" si="62"/>
        <v>9.3211972960341144E-2</v>
      </c>
      <c r="J336" s="35">
        <v>28.25</v>
      </c>
      <c r="K336" s="36">
        <f t="shared" si="70"/>
        <v>0</v>
      </c>
      <c r="L336" s="37" t="str">
        <f t="shared" si="71"/>
        <v/>
      </c>
      <c r="M336" s="38" t="str">
        <f t="shared" si="72"/>
        <v/>
      </c>
      <c r="N336" s="30">
        <v>55</v>
      </c>
      <c r="O336" s="31">
        <f t="shared" si="64"/>
        <v>-0.15933203856925593</v>
      </c>
      <c r="P336" s="32">
        <f t="shared" si="65"/>
        <v>6.9439930889737031E-2</v>
      </c>
      <c r="Q336" s="33">
        <f t="shared" si="66"/>
        <v>1.13253099936576</v>
      </c>
    </row>
    <row r="337" spans="1:17" x14ac:dyDescent="0.2">
      <c r="A337" s="15">
        <v>36297</v>
      </c>
      <c r="B337" s="49">
        <v>25.25</v>
      </c>
      <c r="C337" s="36">
        <f t="shared" si="68"/>
        <v>0</v>
      </c>
      <c r="D337" s="37">
        <f t="shared" si="67"/>
        <v>7.5027819261311076E-3</v>
      </c>
      <c r="E337" s="54">
        <f t="shared" si="63"/>
        <v>0.12236667006937459</v>
      </c>
      <c r="F337" s="35">
        <v>24.25</v>
      </c>
      <c r="G337" s="36">
        <f t="shared" si="69"/>
        <v>0</v>
      </c>
      <c r="H337" s="37">
        <f t="shared" si="61"/>
        <v>5.7151927532994064E-3</v>
      </c>
      <c r="I337" s="38">
        <f t="shared" si="62"/>
        <v>9.3211972960341144E-2</v>
      </c>
      <c r="J337" s="35">
        <v>28.25</v>
      </c>
      <c r="K337" s="36">
        <f t="shared" si="70"/>
        <v>0</v>
      </c>
      <c r="L337" s="37" t="str">
        <f t="shared" si="71"/>
        <v/>
      </c>
      <c r="M337" s="38" t="str">
        <f t="shared" si="72"/>
        <v/>
      </c>
      <c r="N337" s="30">
        <v>57</v>
      </c>
      <c r="O337" s="31">
        <f t="shared" si="64"/>
        <v>3.5718082602079246E-2</v>
      </c>
      <c r="P337" s="32">
        <f t="shared" si="65"/>
        <v>6.9784043395939202E-2</v>
      </c>
      <c r="Q337" s="33">
        <f t="shared" si="66"/>
        <v>1.1381433044984108</v>
      </c>
    </row>
    <row r="338" spans="1:17" x14ac:dyDescent="0.2">
      <c r="A338" s="15">
        <v>36298</v>
      </c>
      <c r="B338" s="49">
        <v>25.25</v>
      </c>
      <c r="C338" s="36">
        <f t="shared" si="68"/>
        <v>0</v>
      </c>
      <c r="D338" s="37">
        <f t="shared" si="67"/>
        <v>7.5027819261311076E-3</v>
      </c>
      <c r="E338" s="54">
        <f t="shared" si="63"/>
        <v>0.12236667006937459</v>
      </c>
      <c r="F338" s="35">
        <v>24.25</v>
      </c>
      <c r="G338" s="36">
        <f t="shared" si="69"/>
        <v>0</v>
      </c>
      <c r="H338" s="37">
        <f t="shared" si="61"/>
        <v>5.7151927532994064E-3</v>
      </c>
      <c r="I338" s="38">
        <f t="shared" si="62"/>
        <v>9.3211972960341144E-2</v>
      </c>
      <c r="J338" s="35">
        <v>28.25</v>
      </c>
      <c r="K338" s="36">
        <f t="shared" si="70"/>
        <v>0</v>
      </c>
      <c r="L338" s="37" t="str">
        <f t="shared" si="71"/>
        <v/>
      </c>
      <c r="M338" s="38" t="str">
        <f t="shared" si="72"/>
        <v/>
      </c>
      <c r="N338" s="30">
        <v>52.5</v>
      </c>
      <c r="O338" s="31">
        <f t="shared" si="64"/>
        <v>-8.2238098236972118E-2</v>
      </c>
      <c r="P338" s="32">
        <f t="shared" si="65"/>
        <v>7.2331067468007063E-2</v>
      </c>
      <c r="Q338" s="33">
        <f t="shared" si="66"/>
        <v>1.1796840099799308</v>
      </c>
    </row>
    <row r="339" spans="1:17" x14ac:dyDescent="0.2">
      <c r="A339" s="15">
        <v>36299</v>
      </c>
      <c r="B339" s="49">
        <v>25.25</v>
      </c>
      <c r="C339" s="36">
        <f t="shared" si="68"/>
        <v>0</v>
      </c>
      <c r="D339" s="37">
        <f t="shared" si="67"/>
        <v>6.3462530550093257E-3</v>
      </c>
      <c r="E339" s="54">
        <f t="shared" si="63"/>
        <v>0.10350425500898619</v>
      </c>
      <c r="F339" s="35">
        <v>24.25</v>
      </c>
      <c r="G339" s="36">
        <f t="shared" si="69"/>
        <v>0</v>
      </c>
      <c r="H339" s="37">
        <f t="shared" si="61"/>
        <v>5.409790326263029E-3</v>
      </c>
      <c r="I339" s="38">
        <f t="shared" si="62"/>
        <v>8.823101011276209E-2</v>
      </c>
      <c r="J339" s="35">
        <v>28.25</v>
      </c>
      <c r="K339" s="36">
        <f t="shared" si="70"/>
        <v>0</v>
      </c>
      <c r="L339" s="37" t="str">
        <f t="shared" si="71"/>
        <v/>
      </c>
      <c r="M339" s="38" t="str">
        <f t="shared" si="72"/>
        <v/>
      </c>
      <c r="N339" s="30">
        <v>49.045454545454547</v>
      </c>
      <c r="O339" s="31">
        <f t="shared" si="64"/>
        <v>-6.8065657697759199E-2</v>
      </c>
      <c r="P339" s="32">
        <f t="shared" si="65"/>
        <v>7.3706998282466629E-2</v>
      </c>
      <c r="Q339" s="33">
        <f t="shared" si="66"/>
        <v>1.2021247624460072</v>
      </c>
    </row>
    <row r="340" spans="1:17" x14ac:dyDescent="0.2">
      <c r="A340" s="15">
        <v>36300</v>
      </c>
      <c r="B340" s="49">
        <v>25.25</v>
      </c>
      <c r="C340" s="36">
        <f t="shared" si="68"/>
        <v>0</v>
      </c>
      <c r="D340" s="37">
        <f t="shared" si="67"/>
        <v>4.7947982492005407E-3</v>
      </c>
      <c r="E340" s="54">
        <f t="shared" si="63"/>
        <v>7.8200792877327827E-2</v>
      </c>
      <c r="F340" s="35">
        <v>24.75</v>
      </c>
      <c r="G340" s="36">
        <f t="shared" si="69"/>
        <v>2.0408871631207033E-2</v>
      </c>
      <c r="H340" s="37">
        <f t="shared" si="61"/>
        <v>5.256226746158347E-3</v>
      </c>
      <c r="I340" s="38">
        <f t="shared" si="62"/>
        <v>8.5726463915584875E-2</v>
      </c>
      <c r="J340" s="35">
        <v>28.25</v>
      </c>
      <c r="K340" s="36">
        <f t="shared" si="70"/>
        <v>0</v>
      </c>
      <c r="L340" s="37" t="str">
        <f t="shared" si="71"/>
        <v/>
      </c>
      <c r="M340" s="38" t="str">
        <f t="shared" si="72"/>
        <v/>
      </c>
      <c r="N340" s="30">
        <v>48.477272727272727</v>
      </c>
      <c r="O340" s="31">
        <f t="shared" si="64"/>
        <v>-1.1652427346729468E-2</v>
      </c>
      <c r="P340" s="32">
        <f t="shared" si="65"/>
        <v>7.3580784812803585E-2</v>
      </c>
      <c r="Q340" s="33">
        <f t="shared" si="66"/>
        <v>1.2000662830509472</v>
      </c>
    </row>
    <row r="341" spans="1:17" x14ac:dyDescent="0.2">
      <c r="A341" s="15">
        <v>36301</v>
      </c>
      <c r="B341" s="49">
        <v>25.25</v>
      </c>
      <c r="C341" s="36">
        <f t="shared" si="68"/>
        <v>0</v>
      </c>
      <c r="D341" s="37">
        <f t="shared" si="67"/>
        <v>4.7947982492005407E-3</v>
      </c>
      <c r="E341" s="54">
        <f t="shared" si="63"/>
        <v>7.8200792877327827E-2</v>
      </c>
      <c r="F341" s="35">
        <v>24.75</v>
      </c>
      <c r="G341" s="36">
        <f t="shared" si="69"/>
        <v>0</v>
      </c>
      <c r="H341" s="37">
        <f t="shared" si="61"/>
        <v>4.8929498229507064E-3</v>
      </c>
      <c r="I341" s="38">
        <f t="shared" si="62"/>
        <v>7.9801596600550237E-2</v>
      </c>
      <c r="J341" s="35">
        <v>28.25</v>
      </c>
      <c r="K341" s="36">
        <f t="shared" si="70"/>
        <v>0</v>
      </c>
      <c r="L341" s="37" t="str">
        <f t="shared" si="71"/>
        <v/>
      </c>
      <c r="M341" s="38" t="str">
        <f t="shared" si="72"/>
        <v/>
      </c>
      <c r="N341" s="30">
        <v>46.19318181818182</v>
      </c>
      <c r="O341" s="31">
        <f t="shared" si="64"/>
        <v>-4.8262877049384811E-2</v>
      </c>
      <c r="P341" s="32">
        <f t="shared" si="65"/>
        <v>7.0468591008699955E-2</v>
      </c>
      <c r="Q341" s="33">
        <f t="shared" si="66"/>
        <v>1.1493079381905791</v>
      </c>
    </row>
    <row r="342" spans="1:17" x14ac:dyDescent="0.2">
      <c r="A342" s="15">
        <v>36304</v>
      </c>
      <c r="B342" s="49">
        <v>25.5</v>
      </c>
      <c r="C342" s="36">
        <f t="shared" si="68"/>
        <v>9.8522964430116395E-3</v>
      </c>
      <c r="D342" s="37">
        <f t="shared" si="67"/>
        <v>5.1183701525589929E-3</v>
      </c>
      <c r="E342" s="54">
        <f t="shared" si="63"/>
        <v>8.3478090915816941E-2</v>
      </c>
      <c r="F342" s="35">
        <v>24.75</v>
      </c>
      <c r="G342" s="36">
        <f t="shared" si="69"/>
        <v>0</v>
      </c>
      <c r="H342" s="37">
        <f t="shared" si="61"/>
        <v>4.8929498229507064E-3</v>
      </c>
      <c r="I342" s="38">
        <f t="shared" si="62"/>
        <v>7.9801596600550237E-2</v>
      </c>
      <c r="J342" s="35">
        <v>28.5</v>
      </c>
      <c r="K342" s="36">
        <f t="shared" si="70"/>
        <v>8.8106296821549059E-3</v>
      </c>
      <c r="L342" s="37" t="str">
        <f t="shared" si="71"/>
        <v/>
      </c>
      <c r="M342" s="38" t="str">
        <f t="shared" si="72"/>
        <v/>
      </c>
      <c r="N342" s="30">
        <v>49.227272727272727</v>
      </c>
      <c r="O342" s="31">
        <f t="shared" si="64"/>
        <v>6.3615586138970268E-2</v>
      </c>
      <c r="P342" s="32">
        <f t="shared" si="65"/>
        <v>6.9725521578523991E-2</v>
      </c>
      <c r="Q342" s="33">
        <f t="shared" si="66"/>
        <v>1.1371888425409646</v>
      </c>
    </row>
    <row r="343" spans="1:17" x14ac:dyDescent="0.2">
      <c r="A343" s="15">
        <v>36305</v>
      </c>
      <c r="B343" s="49">
        <v>25.5</v>
      </c>
      <c r="C343" s="36">
        <f t="shared" si="68"/>
        <v>0</v>
      </c>
      <c r="D343" s="37">
        <f t="shared" si="67"/>
        <v>5.1183701525589929E-3</v>
      </c>
      <c r="E343" s="54">
        <f t="shared" si="63"/>
        <v>8.3478090915816941E-2</v>
      </c>
      <c r="F343" s="35">
        <v>24.75</v>
      </c>
      <c r="G343" s="36">
        <f t="shared" si="69"/>
        <v>0</v>
      </c>
      <c r="H343" s="37">
        <f t="shared" si="61"/>
        <v>4.8929498229507064E-3</v>
      </c>
      <c r="I343" s="38">
        <f t="shared" si="62"/>
        <v>7.9801596600550237E-2</v>
      </c>
      <c r="J343" s="35">
        <v>28.5</v>
      </c>
      <c r="K343" s="36">
        <f t="shared" si="70"/>
        <v>0</v>
      </c>
      <c r="L343" s="37" t="str">
        <f t="shared" si="71"/>
        <v/>
      </c>
      <c r="M343" s="38" t="str">
        <f t="shared" si="72"/>
        <v/>
      </c>
      <c r="N343" s="30">
        <v>47.5</v>
      </c>
      <c r="O343" s="31">
        <f t="shared" si="64"/>
        <v>-3.5718082602079232E-2</v>
      </c>
      <c r="P343" s="32">
        <f t="shared" si="65"/>
        <v>6.9231386359396629E-2</v>
      </c>
      <c r="Q343" s="33">
        <f t="shared" si="66"/>
        <v>1.1291297410071692</v>
      </c>
    </row>
    <row r="344" spans="1:17" x14ac:dyDescent="0.2">
      <c r="A344" s="15">
        <v>36306</v>
      </c>
      <c r="B344" s="49">
        <v>25.5</v>
      </c>
      <c r="C344" s="36">
        <f t="shared" si="68"/>
        <v>0</v>
      </c>
      <c r="D344" s="37">
        <f t="shared" si="67"/>
        <v>5.1183701525589929E-3</v>
      </c>
      <c r="E344" s="54">
        <f t="shared" si="63"/>
        <v>8.3478090915816941E-2</v>
      </c>
      <c r="F344" s="35">
        <v>24.75</v>
      </c>
      <c r="G344" s="36">
        <f t="shared" si="69"/>
        <v>0</v>
      </c>
      <c r="H344" s="37">
        <f t="shared" si="61"/>
        <v>4.8929498229507064E-3</v>
      </c>
      <c r="I344" s="38">
        <f t="shared" si="62"/>
        <v>7.9801596600550237E-2</v>
      </c>
      <c r="J344" s="35">
        <v>28.5</v>
      </c>
      <c r="K344" s="36">
        <f t="shared" si="70"/>
        <v>0</v>
      </c>
      <c r="L344" s="37" t="str">
        <f t="shared" si="71"/>
        <v/>
      </c>
      <c r="M344" s="38" t="str">
        <f t="shared" si="72"/>
        <v/>
      </c>
      <c r="N344" s="30">
        <v>50.727272727272727</v>
      </c>
      <c r="O344" s="31">
        <f t="shared" si="64"/>
        <v>6.5733978542344765E-2</v>
      </c>
      <c r="P344" s="32">
        <f t="shared" si="65"/>
        <v>6.6309598226725566E-2</v>
      </c>
      <c r="Q344" s="33">
        <f t="shared" si="66"/>
        <v>1.0814768186693959</v>
      </c>
    </row>
    <row r="345" spans="1:17" x14ac:dyDescent="0.2">
      <c r="A345" s="15">
        <v>36307</v>
      </c>
      <c r="B345" s="49">
        <v>25.5</v>
      </c>
      <c r="C345" s="36">
        <f t="shared" si="68"/>
        <v>0</v>
      </c>
      <c r="D345" s="37">
        <f t="shared" si="67"/>
        <v>5.1183701525589929E-3</v>
      </c>
      <c r="E345" s="54">
        <f t="shared" si="63"/>
        <v>8.3478090915816941E-2</v>
      </c>
      <c r="F345" s="35">
        <v>24.75</v>
      </c>
      <c r="G345" s="36">
        <f t="shared" si="69"/>
        <v>0</v>
      </c>
      <c r="H345" s="37">
        <f t="shared" ref="H345:H408" si="73">+IF(ISERROR(STDEV(G325:G345)),"",STDEV(G325:G345))</f>
        <v>4.8929498229507064E-3</v>
      </c>
      <c r="I345" s="38">
        <f t="shared" ref="I345:I408" si="74">IF(H345="","",(H345*(SQRT(266))))</f>
        <v>7.9801596600550237E-2</v>
      </c>
      <c r="J345" s="35">
        <v>28.5</v>
      </c>
      <c r="K345" s="36">
        <f t="shared" si="70"/>
        <v>0</v>
      </c>
      <c r="L345" s="37" t="str">
        <f t="shared" si="71"/>
        <v/>
      </c>
      <c r="M345" s="38" t="str">
        <f t="shared" si="72"/>
        <v/>
      </c>
      <c r="N345" s="30">
        <v>48.090909090909093</v>
      </c>
      <c r="O345" s="31">
        <f t="shared" si="64"/>
        <v>-5.337053052301155E-2</v>
      </c>
      <c r="P345" s="32">
        <f t="shared" si="65"/>
        <v>6.6714006955441482E-2</v>
      </c>
      <c r="Q345" s="33">
        <f t="shared" si="66"/>
        <v>1.0880725254308579</v>
      </c>
    </row>
    <row r="346" spans="1:17" x14ac:dyDescent="0.2">
      <c r="A346" s="15">
        <v>36308</v>
      </c>
      <c r="B346" s="49">
        <v>25.5</v>
      </c>
      <c r="C346" s="36">
        <f t="shared" si="68"/>
        <v>0</v>
      </c>
      <c r="D346" s="37">
        <f t="shared" si="67"/>
        <v>5.1183701525589929E-3</v>
      </c>
      <c r="E346" s="54">
        <f t="shared" ref="E346:E409" si="75">IF(D346="","",(D346*(SQRT(266))))</f>
        <v>8.3478090915816941E-2</v>
      </c>
      <c r="F346" s="35">
        <v>24.75</v>
      </c>
      <c r="G346" s="36">
        <f t="shared" si="69"/>
        <v>0</v>
      </c>
      <c r="H346" s="37">
        <f t="shared" si="73"/>
        <v>4.8929498229507064E-3</v>
      </c>
      <c r="I346" s="38">
        <f t="shared" si="74"/>
        <v>7.9801596600550237E-2</v>
      </c>
      <c r="J346" s="35">
        <v>28.5</v>
      </c>
      <c r="K346" s="36">
        <f t="shared" si="70"/>
        <v>0</v>
      </c>
      <c r="L346" s="37" t="str">
        <f t="shared" si="71"/>
        <v/>
      </c>
      <c r="M346" s="38" t="str">
        <f t="shared" si="72"/>
        <v/>
      </c>
      <c r="N346" s="30">
        <v>48.013636363636358</v>
      </c>
      <c r="O346" s="31">
        <f t="shared" si="64"/>
        <v>-1.608097589128332E-3</v>
      </c>
      <c r="P346" s="32">
        <f t="shared" si="65"/>
        <v>6.6529269464598556E-2</v>
      </c>
      <c r="Q346" s="33">
        <f t="shared" si="66"/>
        <v>1.0850595481360374</v>
      </c>
    </row>
    <row r="347" spans="1:17" x14ac:dyDescent="0.2">
      <c r="A347" s="15">
        <v>36311</v>
      </c>
      <c r="B347" s="49">
        <v>25.5</v>
      </c>
      <c r="C347" s="36">
        <f t="shared" si="68"/>
        <v>0</v>
      </c>
      <c r="D347" s="37">
        <f t="shared" si="67"/>
        <v>5.1183701525589929E-3</v>
      </c>
      <c r="E347" s="54">
        <f t="shared" si="75"/>
        <v>8.3478090915816941E-2</v>
      </c>
      <c r="F347" s="35">
        <v>24.75</v>
      </c>
      <c r="G347" s="36">
        <f t="shared" si="69"/>
        <v>0</v>
      </c>
      <c r="H347" s="37">
        <f t="shared" si="73"/>
        <v>4.8929498229507064E-3</v>
      </c>
      <c r="I347" s="38">
        <f t="shared" si="74"/>
        <v>7.9801596600550237E-2</v>
      </c>
      <c r="J347" s="35">
        <v>28.5</v>
      </c>
      <c r="K347" s="36">
        <f t="shared" si="70"/>
        <v>0</v>
      </c>
      <c r="L347" s="37">
        <f t="shared" si="71"/>
        <v>4.5856058798980394E-3</v>
      </c>
      <c r="M347" s="38">
        <f t="shared" si="72"/>
        <v>7.4788968585018975E-2</v>
      </c>
      <c r="N347" s="35">
        <v>52</v>
      </c>
      <c r="O347" s="36" t="e">
        <f>+N347/0</f>
        <v>#DIV/0!</v>
      </c>
      <c r="P347" s="37" t="str">
        <f t="shared" si="65"/>
        <v/>
      </c>
      <c r="Q347" s="38" t="str">
        <f t="shared" si="66"/>
        <v/>
      </c>
    </row>
    <row r="348" spans="1:17" x14ac:dyDescent="0.2">
      <c r="A348" s="15">
        <v>36312</v>
      </c>
      <c r="B348" s="49">
        <v>25.5</v>
      </c>
      <c r="C348" s="36">
        <f t="shared" si="68"/>
        <v>0</v>
      </c>
      <c r="D348" s="37">
        <f t="shared" si="67"/>
        <v>5.1183701525589929E-3</v>
      </c>
      <c r="E348" s="54">
        <f t="shared" si="75"/>
        <v>8.3478090915816941E-2</v>
      </c>
      <c r="F348" s="35">
        <v>24.75</v>
      </c>
      <c r="G348" s="36">
        <f t="shared" si="69"/>
        <v>0</v>
      </c>
      <c r="H348" s="37">
        <f t="shared" si="73"/>
        <v>4.8929498229507064E-3</v>
      </c>
      <c r="I348" s="38">
        <f t="shared" si="74"/>
        <v>7.9801596600550237E-2</v>
      </c>
      <c r="J348" s="35">
        <v>28.5</v>
      </c>
      <c r="K348" s="36">
        <f t="shared" si="70"/>
        <v>0</v>
      </c>
      <c r="L348" s="37">
        <f t="shared" si="71"/>
        <v>4.5856058798980394E-3</v>
      </c>
      <c r="M348" s="38">
        <f t="shared" si="72"/>
        <v>7.4788968585018975E-2</v>
      </c>
      <c r="N348" s="35">
        <v>52</v>
      </c>
      <c r="O348" s="36">
        <f t="shared" si="64"/>
        <v>0</v>
      </c>
      <c r="P348" s="37" t="str">
        <f t="shared" si="65"/>
        <v/>
      </c>
      <c r="Q348" s="38" t="str">
        <f t="shared" si="66"/>
        <v/>
      </c>
    </row>
    <row r="349" spans="1:17" x14ac:dyDescent="0.2">
      <c r="A349" s="15">
        <v>36313</v>
      </c>
      <c r="B349" s="49">
        <v>25.5</v>
      </c>
      <c r="C349" s="36">
        <f t="shared" si="68"/>
        <v>0</v>
      </c>
      <c r="D349" s="37">
        <f t="shared" si="67"/>
        <v>4.7678944347886339E-3</v>
      </c>
      <c r="E349" s="54">
        <f t="shared" si="75"/>
        <v>7.776200494317724E-2</v>
      </c>
      <c r="F349" s="35">
        <v>24.75</v>
      </c>
      <c r="G349" s="36">
        <f t="shared" si="69"/>
        <v>0</v>
      </c>
      <c r="H349" s="37">
        <f t="shared" si="73"/>
        <v>4.8929498229507064E-3</v>
      </c>
      <c r="I349" s="38">
        <f t="shared" si="74"/>
        <v>7.9801596600550237E-2</v>
      </c>
      <c r="J349" s="35">
        <v>28.5</v>
      </c>
      <c r="K349" s="36">
        <f t="shared" si="70"/>
        <v>0</v>
      </c>
      <c r="L349" s="37">
        <f t="shared" si="71"/>
        <v>4.5856058798980394E-3</v>
      </c>
      <c r="M349" s="38">
        <f t="shared" si="72"/>
        <v>7.4788968585018975E-2</v>
      </c>
      <c r="N349" s="35">
        <v>52</v>
      </c>
      <c r="O349" s="36">
        <f t="shared" si="64"/>
        <v>0</v>
      </c>
      <c r="P349" s="37" t="str">
        <f t="shared" si="65"/>
        <v/>
      </c>
      <c r="Q349" s="38" t="str">
        <f t="shared" si="66"/>
        <v/>
      </c>
    </row>
    <row r="350" spans="1:17" x14ac:dyDescent="0.2">
      <c r="A350" s="15">
        <v>36314</v>
      </c>
      <c r="B350" s="49">
        <v>25.5</v>
      </c>
      <c r="C350" s="36">
        <f t="shared" si="68"/>
        <v>0</v>
      </c>
      <c r="D350" s="37">
        <f t="shared" si="67"/>
        <v>4.7678944347886339E-3</v>
      </c>
      <c r="E350" s="54">
        <f t="shared" si="75"/>
        <v>7.776200494317724E-2</v>
      </c>
      <c r="F350" s="35">
        <v>24.75</v>
      </c>
      <c r="G350" s="36">
        <f t="shared" si="69"/>
        <v>0</v>
      </c>
      <c r="H350" s="37">
        <f t="shared" si="73"/>
        <v>4.8929498229507064E-3</v>
      </c>
      <c r="I350" s="38">
        <f t="shared" si="74"/>
        <v>7.9801596600550237E-2</v>
      </c>
      <c r="J350" s="35">
        <v>28.5</v>
      </c>
      <c r="K350" s="36">
        <f t="shared" si="70"/>
        <v>0</v>
      </c>
      <c r="L350" s="37">
        <f t="shared" si="71"/>
        <v>4.5856058798980394E-3</v>
      </c>
      <c r="M350" s="38">
        <f t="shared" si="72"/>
        <v>7.4788968585018975E-2</v>
      </c>
      <c r="N350" s="35">
        <v>52</v>
      </c>
      <c r="O350" s="36">
        <f t="shared" si="64"/>
        <v>0</v>
      </c>
      <c r="P350" s="37" t="str">
        <f t="shared" si="65"/>
        <v/>
      </c>
      <c r="Q350" s="38" t="str">
        <f t="shared" si="66"/>
        <v/>
      </c>
    </row>
    <row r="351" spans="1:17" x14ac:dyDescent="0.2">
      <c r="A351" s="15">
        <v>36315</v>
      </c>
      <c r="B351" s="49">
        <v>25.5</v>
      </c>
      <c r="C351" s="36">
        <f t="shared" si="68"/>
        <v>0</v>
      </c>
      <c r="D351" s="37">
        <f t="shared" si="67"/>
        <v>4.7678944347886339E-3</v>
      </c>
      <c r="E351" s="54">
        <f t="shared" si="75"/>
        <v>7.776200494317724E-2</v>
      </c>
      <c r="F351" s="35">
        <v>24.75</v>
      </c>
      <c r="G351" s="36">
        <f t="shared" si="69"/>
        <v>0</v>
      </c>
      <c r="H351" s="37">
        <f t="shared" si="73"/>
        <v>4.8929498229507064E-3</v>
      </c>
      <c r="I351" s="38">
        <f t="shared" si="74"/>
        <v>7.9801596600550237E-2</v>
      </c>
      <c r="J351" s="35">
        <v>28.5</v>
      </c>
      <c r="K351" s="36">
        <f t="shared" si="70"/>
        <v>0</v>
      </c>
      <c r="L351" s="37">
        <f t="shared" si="71"/>
        <v>2.6619797429274961E-3</v>
      </c>
      <c r="M351" s="38">
        <f t="shared" si="72"/>
        <v>4.3415575734604576E-2</v>
      </c>
      <c r="N351" s="35">
        <v>51</v>
      </c>
      <c r="O351" s="36">
        <f t="shared" si="64"/>
        <v>-1.9418085857101627E-2</v>
      </c>
      <c r="P351" s="37" t="str">
        <f t="shared" si="65"/>
        <v/>
      </c>
      <c r="Q351" s="38" t="str">
        <f t="shared" si="66"/>
        <v/>
      </c>
    </row>
    <row r="352" spans="1:17" x14ac:dyDescent="0.2">
      <c r="A352" s="15">
        <v>36318</v>
      </c>
      <c r="B352" s="49">
        <v>25.5</v>
      </c>
      <c r="C352" s="36">
        <f t="shared" si="68"/>
        <v>0</v>
      </c>
      <c r="D352" s="37">
        <f t="shared" si="67"/>
        <v>4.7678944347886339E-3</v>
      </c>
      <c r="E352" s="54">
        <f t="shared" si="75"/>
        <v>7.776200494317724E-2</v>
      </c>
      <c r="F352" s="35">
        <v>24.75</v>
      </c>
      <c r="G352" s="36">
        <f t="shared" si="69"/>
        <v>0</v>
      </c>
      <c r="H352" s="37">
        <f t="shared" si="73"/>
        <v>4.8929498229507064E-3</v>
      </c>
      <c r="I352" s="38">
        <f t="shared" si="74"/>
        <v>7.9801596600550237E-2</v>
      </c>
      <c r="J352" s="35">
        <v>28.5</v>
      </c>
      <c r="K352" s="36">
        <f t="shared" si="70"/>
        <v>0</v>
      </c>
      <c r="L352" s="37">
        <f t="shared" si="71"/>
        <v>2.6619797429274961E-3</v>
      </c>
      <c r="M352" s="38">
        <f t="shared" si="72"/>
        <v>4.3415575734604576E-2</v>
      </c>
      <c r="N352" s="35">
        <v>51</v>
      </c>
      <c r="O352" s="36">
        <f t="shared" ref="O352:O415" si="76">IF(ISERROR(LN(N352/N351)),"",LN(N352/N351))</f>
        <v>0</v>
      </c>
      <c r="P352" s="37" t="str">
        <f t="shared" ref="P352:P415" si="77">+IF(ISERROR(STDEV(O332:O352)),"",STDEV(O332:O352))</f>
        <v/>
      </c>
      <c r="Q352" s="38" t="str">
        <f t="shared" ref="Q352:Q415" si="78">IF(P352="","",(P352*(SQRT(266))))</f>
        <v/>
      </c>
    </row>
    <row r="353" spans="1:17" x14ac:dyDescent="0.2">
      <c r="A353" s="15">
        <v>36319</v>
      </c>
      <c r="B353" s="49">
        <v>25.5</v>
      </c>
      <c r="C353" s="36">
        <f t="shared" si="68"/>
        <v>0</v>
      </c>
      <c r="D353" s="37">
        <f t="shared" ref="D353:D416" si="79">+IF(ISERROR(STDEV(C333:C353)),"",STDEV(C333:C353))</f>
        <v>2.1499473437735723E-3</v>
      </c>
      <c r="E353" s="54">
        <f t="shared" si="75"/>
        <v>3.5064580028081674E-2</v>
      </c>
      <c r="F353" s="35">
        <v>24.75</v>
      </c>
      <c r="G353" s="36">
        <f t="shared" si="69"/>
        <v>0</v>
      </c>
      <c r="H353" s="37">
        <f t="shared" si="73"/>
        <v>4.453580909459195E-3</v>
      </c>
      <c r="I353" s="38">
        <f t="shared" si="74"/>
        <v>7.2635706480686457E-2</v>
      </c>
      <c r="J353" s="35">
        <v>28.5</v>
      </c>
      <c r="K353" s="36">
        <f t="shared" si="70"/>
        <v>0</v>
      </c>
      <c r="L353" s="37">
        <f t="shared" si="71"/>
        <v>1.9226370208904556E-3</v>
      </c>
      <c r="M353" s="38">
        <f t="shared" si="72"/>
        <v>3.1357260855345896E-2</v>
      </c>
      <c r="N353" s="35">
        <v>51</v>
      </c>
      <c r="O353" s="36">
        <f t="shared" si="76"/>
        <v>0</v>
      </c>
      <c r="P353" s="37" t="str">
        <f t="shared" si="77"/>
        <v/>
      </c>
      <c r="Q353" s="38" t="str">
        <f t="shared" si="78"/>
        <v/>
      </c>
    </row>
    <row r="354" spans="1:17" x14ac:dyDescent="0.2">
      <c r="A354" s="15">
        <v>36320</v>
      </c>
      <c r="B354" s="49">
        <v>25.5</v>
      </c>
      <c r="C354" s="36">
        <f t="shared" ref="C354:C417" si="80">IF(ISERROR(LN(B354/B353)),"",LN(B354/B353))</f>
        <v>0</v>
      </c>
      <c r="D354" s="37">
        <f t="shared" si="79"/>
        <v>2.1499473437735723E-3</v>
      </c>
      <c r="E354" s="54">
        <f t="shared" si="75"/>
        <v>3.5064580028081674E-2</v>
      </c>
      <c r="F354" s="35">
        <v>24.75</v>
      </c>
      <c r="G354" s="36">
        <f t="shared" si="69"/>
        <v>0</v>
      </c>
      <c r="H354" s="37">
        <f t="shared" si="73"/>
        <v>4.453580909459195E-3</v>
      </c>
      <c r="I354" s="38">
        <f t="shared" si="74"/>
        <v>7.2635706480686457E-2</v>
      </c>
      <c r="J354" s="35">
        <v>28.5</v>
      </c>
      <c r="K354" s="36">
        <f t="shared" si="70"/>
        <v>0</v>
      </c>
      <c r="L354" s="37">
        <f t="shared" si="71"/>
        <v>1.9226370208904556E-3</v>
      </c>
      <c r="M354" s="38">
        <f t="shared" si="72"/>
        <v>3.1357260855345896E-2</v>
      </c>
      <c r="N354" s="35">
        <v>51</v>
      </c>
      <c r="O354" s="36">
        <f t="shared" si="76"/>
        <v>0</v>
      </c>
      <c r="P354" s="37" t="str">
        <f t="shared" si="77"/>
        <v/>
      </c>
      <c r="Q354" s="38" t="str">
        <f t="shared" si="78"/>
        <v/>
      </c>
    </row>
    <row r="355" spans="1:17" x14ac:dyDescent="0.2">
      <c r="A355" s="15">
        <v>36321</v>
      </c>
      <c r="B355" s="49">
        <v>25.5</v>
      </c>
      <c r="C355" s="36">
        <f t="shared" si="80"/>
        <v>0</v>
      </c>
      <c r="D355" s="37">
        <f t="shared" si="79"/>
        <v>2.1499473437735723E-3</v>
      </c>
      <c r="E355" s="54">
        <f t="shared" si="75"/>
        <v>3.5064580028081674E-2</v>
      </c>
      <c r="F355" s="35">
        <v>24.75</v>
      </c>
      <c r="G355" s="36">
        <f t="shared" si="69"/>
        <v>0</v>
      </c>
      <c r="H355" s="37">
        <f t="shared" si="73"/>
        <v>4.453580909459195E-3</v>
      </c>
      <c r="I355" s="38">
        <f t="shared" si="74"/>
        <v>7.2635706480686457E-2</v>
      </c>
      <c r="J355" s="35">
        <v>28.5</v>
      </c>
      <c r="K355" s="36">
        <f t="shared" si="70"/>
        <v>0</v>
      </c>
      <c r="L355" s="37">
        <f t="shared" si="71"/>
        <v>1.9226370208904556E-3</v>
      </c>
      <c r="M355" s="38">
        <f t="shared" si="72"/>
        <v>3.1357260855345896E-2</v>
      </c>
      <c r="N355" s="35">
        <v>51</v>
      </c>
      <c r="O355" s="36">
        <f t="shared" si="76"/>
        <v>0</v>
      </c>
      <c r="P355" s="37" t="str">
        <f t="shared" si="77"/>
        <v/>
      </c>
      <c r="Q355" s="38" t="str">
        <f t="shared" si="78"/>
        <v/>
      </c>
    </row>
    <row r="356" spans="1:17" x14ac:dyDescent="0.2">
      <c r="A356" s="15">
        <v>36322</v>
      </c>
      <c r="B356" s="49">
        <v>25.5</v>
      </c>
      <c r="C356" s="36">
        <f t="shared" si="80"/>
        <v>0</v>
      </c>
      <c r="D356" s="37">
        <f t="shared" si="79"/>
        <v>2.1499473437735723E-3</v>
      </c>
      <c r="E356" s="54">
        <f t="shared" si="75"/>
        <v>3.5064580028081674E-2</v>
      </c>
      <c r="F356" s="35">
        <v>24.75</v>
      </c>
      <c r="G356" s="36">
        <f t="shared" si="69"/>
        <v>0</v>
      </c>
      <c r="H356" s="37">
        <f t="shared" si="73"/>
        <v>4.453580909459195E-3</v>
      </c>
      <c r="I356" s="38">
        <f t="shared" si="74"/>
        <v>7.2635706480686457E-2</v>
      </c>
      <c r="J356" s="35">
        <v>28.5</v>
      </c>
      <c r="K356" s="36">
        <f t="shared" si="70"/>
        <v>0</v>
      </c>
      <c r="L356" s="37">
        <f t="shared" si="71"/>
        <v>1.9226370208904556E-3</v>
      </c>
      <c r="M356" s="38">
        <f t="shared" si="72"/>
        <v>3.1357260855345896E-2</v>
      </c>
      <c r="N356" s="35">
        <v>52</v>
      </c>
      <c r="O356" s="36">
        <f t="shared" si="76"/>
        <v>1.9418085857101516E-2</v>
      </c>
      <c r="P356" s="37" t="str">
        <f t="shared" si="77"/>
        <v/>
      </c>
      <c r="Q356" s="38" t="str">
        <f t="shared" si="78"/>
        <v/>
      </c>
    </row>
    <row r="357" spans="1:17" x14ac:dyDescent="0.2">
      <c r="A357" s="15">
        <v>36325</v>
      </c>
      <c r="B357" s="49">
        <v>25.5</v>
      </c>
      <c r="C357" s="36">
        <f t="shared" si="80"/>
        <v>0</v>
      </c>
      <c r="D357" s="37">
        <f t="shared" si="79"/>
        <v>2.1499473437735723E-3</v>
      </c>
      <c r="E357" s="54">
        <f t="shared" si="75"/>
        <v>3.5064580028081674E-2</v>
      </c>
      <c r="F357" s="35">
        <v>24.75</v>
      </c>
      <c r="G357" s="36">
        <f t="shared" si="69"/>
        <v>0</v>
      </c>
      <c r="H357" s="37">
        <f t="shared" si="73"/>
        <v>4.453580909459195E-3</v>
      </c>
      <c r="I357" s="38">
        <f t="shared" si="74"/>
        <v>7.2635706480686457E-2</v>
      </c>
      <c r="J357" s="35">
        <v>28.5</v>
      </c>
      <c r="K357" s="36">
        <f t="shared" si="70"/>
        <v>0</v>
      </c>
      <c r="L357" s="37">
        <f t="shared" si="71"/>
        <v>1.9226370208904556E-3</v>
      </c>
      <c r="M357" s="38">
        <f t="shared" si="72"/>
        <v>3.1357260855345896E-2</v>
      </c>
      <c r="N357" s="35">
        <v>52</v>
      </c>
      <c r="O357" s="36">
        <f t="shared" si="76"/>
        <v>0</v>
      </c>
      <c r="P357" s="37" t="str">
        <f t="shared" si="77"/>
        <v/>
      </c>
      <c r="Q357" s="38" t="str">
        <f t="shared" si="78"/>
        <v/>
      </c>
    </row>
    <row r="358" spans="1:17" x14ac:dyDescent="0.2">
      <c r="A358" s="15">
        <v>36326</v>
      </c>
      <c r="B358" s="49">
        <v>25.25</v>
      </c>
      <c r="C358" s="36">
        <f t="shared" si="80"/>
        <v>-9.8522964430115944E-3</v>
      </c>
      <c r="D358" s="37">
        <f t="shared" si="79"/>
        <v>3.115569694309202E-3</v>
      </c>
      <c r="E358" s="54">
        <f t="shared" si="75"/>
        <v>5.0813403963384018E-2</v>
      </c>
      <c r="F358" s="35">
        <v>25</v>
      </c>
      <c r="G358" s="36">
        <f t="shared" si="69"/>
        <v>1.0050335853501506E-2</v>
      </c>
      <c r="H358" s="37">
        <f t="shared" si="73"/>
        <v>4.8649362086494695E-3</v>
      </c>
      <c r="I358" s="38">
        <f t="shared" si="74"/>
        <v>7.9344708377968268E-2</v>
      </c>
      <c r="J358" s="35">
        <v>28.5</v>
      </c>
      <c r="K358" s="36">
        <f t="shared" si="70"/>
        <v>0</v>
      </c>
      <c r="L358" s="37">
        <f t="shared" si="71"/>
        <v>1.9226370208904556E-3</v>
      </c>
      <c r="M358" s="38">
        <f t="shared" si="72"/>
        <v>3.1357260855345896E-2</v>
      </c>
      <c r="N358" s="35">
        <v>53</v>
      </c>
      <c r="O358" s="36">
        <f t="shared" si="76"/>
        <v>1.9048194970694411E-2</v>
      </c>
      <c r="P358" s="37" t="str">
        <f t="shared" si="77"/>
        <v/>
      </c>
      <c r="Q358" s="38" t="str">
        <f t="shared" si="78"/>
        <v/>
      </c>
    </row>
    <row r="359" spans="1:17" x14ac:dyDescent="0.2">
      <c r="A359" s="15">
        <v>36327</v>
      </c>
      <c r="B359" s="49">
        <v>25.25</v>
      </c>
      <c r="C359" s="36">
        <f t="shared" si="80"/>
        <v>0</v>
      </c>
      <c r="D359" s="37">
        <f t="shared" si="79"/>
        <v>3.115569694309202E-3</v>
      </c>
      <c r="E359" s="54">
        <f t="shared" si="75"/>
        <v>5.0813403963384018E-2</v>
      </c>
      <c r="F359" s="35">
        <v>25</v>
      </c>
      <c r="G359" s="36">
        <f t="shared" si="69"/>
        <v>0</v>
      </c>
      <c r="H359" s="37">
        <f t="shared" si="73"/>
        <v>4.8649362086494695E-3</v>
      </c>
      <c r="I359" s="38">
        <f t="shared" si="74"/>
        <v>7.9344708377968268E-2</v>
      </c>
      <c r="J359" s="35">
        <v>28.5</v>
      </c>
      <c r="K359" s="36">
        <f t="shared" si="70"/>
        <v>0</v>
      </c>
      <c r="L359" s="37">
        <f t="shared" si="71"/>
        <v>1.9226370208904556E-3</v>
      </c>
      <c r="M359" s="38">
        <f t="shared" si="72"/>
        <v>3.1357260855345896E-2</v>
      </c>
      <c r="N359" s="35">
        <v>55</v>
      </c>
      <c r="O359" s="36">
        <f t="shared" si="76"/>
        <v>3.7041271680349076E-2</v>
      </c>
      <c r="P359" s="37" t="str">
        <f t="shared" si="77"/>
        <v/>
      </c>
      <c r="Q359" s="38" t="str">
        <f t="shared" si="78"/>
        <v/>
      </c>
    </row>
    <row r="360" spans="1:17" x14ac:dyDescent="0.2">
      <c r="A360" s="15">
        <v>36328</v>
      </c>
      <c r="B360" s="49">
        <v>25.25</v>
      </c>
      <c r="C360" s="36">
        <f t="shared" si="80"/>
        <v>0</v>
      </c>
      <c r="D360" s="37">
        <f t="shared" si="79"/>
        <v>3.115569694309202E-3</v>
      </c>
      <c r="E360" s="54">
        <f t="shared" si="75"/>
        <v>5.0813403963384018E-2</v>
      </c>
      <c r="F360" s="35">
        <v>25</v>
      </c>
      <c r="G360" s="36">
        <f t="shared" si="69"/>
        <v>0</v>
      </c>
      <c r="H360" s="37">
        <f t="shared" si="73"/>
        <v>4.8649362086494695E-3</v>
      </c>
      <c r="I360" s="38">
        <f t="shared" si="74"/>
        <v>7.9344708377968268E-2</v>
      </c>
      <c r="J360" s="35">
        <v>28.5</v>
      </c>
      <c r="K360" s="36">
        <f t="shared" si="70"/>
        <v>0</v>
      </c>
      <c r="L360" s="37">
        <f t="shared" si="71"/>
        <v>1.9226370208904556E-3</v>
      </c>
      <c r="M360" s="38">
        <f t="shared" si="72"/>
        <v>3.1357260855345896E-2</v>
      </c>
      <c r="N360" s="35">
        <v>55</v>
      </c>
      <c r="O360" s="36">
        <f t="shared" si="76"/>
        <v>0</v>
      </c>
      <c r="P360" s="37" t="str">
        <f t="shared" si="77"/>
        <v/>
      </c>
      <c r="Q360" s="38" t="str">
        <f t="shared" si="78"/>
        <v/>
      </c>
    </row>
    <row r="361" spans="1:17" x14ac:dyDescent="0.2">
      <c r="A361" s="15">
        <v>36329</v>
      </c>
      <c r="B361" s="49">
        <v>25.25</v>
      </c>
      <c r="C361" s="36">
        <f t="shared" si="80"/>
        <v>0</v>
      </c>
      <c r="D361" s="37">
        <f t="shared" si="79"/>
        <v>3.115569694309202E-3</v>
      </c>
      <c r="E361" s="54">
        <f t="shared" si="75"/>
        <v>5.0813403963384018E-2</v>
      </c>
      <c r="F361" s="35">
        <v>25</v>
      </c>
      <c r="G361" s="36">
        <f t="shared" si="69"/>
        <v>0</v>
      </c>
      <c r="H361" s="37">
        <f t="shared" si="73"/>
        <v>2.1931630861142504E-3</v>
      </c>
      <c r="I361" s="38">
        <f t="shared" si="74"/>
        <v>3.5769407455677159E-2</v>
      </c>
      <c r="J361" s="35">
        <v>28.5</v>
      </c>
      <c r="K361" s="36">
        <f t="shared" si="70"/>
        <v>0</v>
      </c>
      <c r="L361" s="37">
        <f t="shared" si="71"/>
        <v>1.9226370208904556E-3</v>
      </c>
      <c r="M361" s="38">
        <f t="shared" si="72"/>
        <v>3.1357260855345896E-2</v>
      </c>
      <c r="N361" s="35">
        <v>55</v>
      </c>
      <c r="O361" s="36">
        <f t="shared" si="76"/>
        <v>0</v>
      </c>
      <c r="P361" s="37" t="str">
        <f t="shared" si="77"/>
        <v/>
      </c>
      <c r="Q361" s="38" t="str">
        <f t="shared" si="78"/>
        <v/>
      </c>
    </row>
    <row r="362" spans="1:17" x14ac:dyDescent="0.2">
      <c r="A362" s="15">
        <v>36332</v>
      </c>
      <c r="B362" s="49">
        <v>25.25</v>
      </c>
      <c r="C362" s="36">
        <f t="shared" si="80"/>
        <v>0</v>
      </c>
      <c r="D362" s="37">
        <f t="shared" si="79"/>
        <v>3.115569694309202E-3</v>
      </c>
      <c r="E362" s="54">
        <f t="shared" si="75"/>
        <v>5.0813403963384018E-2</v>
      </c>
      <c r="F362" s="35">
        <v>25</v>
      </c>
      <c r="G362" s="36">
        <f t="shared" si="69"/>
        <v>0</v>
      </c>
      <c r="H362" s="37">
        <f t="shared" si="73"/>
        <v>2.1931630861142504E-3</v>
      </c>
      <c r="I362" s="38">
        <f t="shared" si="74"/>
        <v>3.5769407455677159E-2</v>
      </c>
      <c r="J362" s="35">
        <v>28.5</v>
      </c>
      <c r="K362" s="36">
        <f t="shared" si="70"/>
        <v>0</v>
      </c>
      <c r="L362" s="37">
        <f t="shared" si="71"/>
        <v>1.9226370208904556E-3</v>
      </c>
      <c r="M362" s="38">
        <f t="shared" si="72"/>
        <v>3.1357260855345896E-2</v>
      </c>
      <c r="N362" s="35">
        <v>55</v>
      </c>
      <c r="O362" s="36">
        <f t="shared" si="76"/>
        <v>0</v>
      </c>
      <c r="P362" s="37" t="str">
        <f t="shared" si="77"/>
        <v/>
      </c>
      <c r="Q362" s="38" t="str">
        <f t="shared" si="78"/>
        <v/>
      </c>
    </row>
    <row r="363" spans="1:17" x14ac:dyDescent="0.2">
      <c r="A363" s="15">
        <v>36333</v>
      </c>
      <c r="B363" s="49">
        <v>25.25</v>
      </c>
      <c r="C363" s="36">
        <f t="shared" si="80"/>
        <v>0</v>
      </c>
      <c r="D363" s="37">
        <f t="shared" si="79"/>
        <v>2.1499473437735623E-3</v>
      </c>
      <c r="E363" s="54">
        <f t="shared" si="75"/>
        <v>3.5064580028081514E-2</v>
      </c>
      <c r="F363" s="35">
        <v>25</v>
      </c>
      <c r="G363" s="36">
        <f t="shared" si="69"/>
        <v>0</v>
      </c>
      <c r="H363" s="37">
        <f t="shared" si="73"/>
        <v>2.1931630861142504E-3</v>
      </c>
      <c r="I363" s="38">
        <f t="shared" si="74"/>
        <v>3.5769407455677159E-2</v>
      </c>
      <c r="J363" s="35">
        <v>28.5</v>
      </c>
      <c r="K363" s="36">
        <f t="shared" si="70"/>
        <v>0</v>
      </c>
      <c r="L363" s="37">
        <f t="shared" si="71"/>
        <v>0</v>
      </c>
      <c r="M363" s="38">
        <f t="shared" si="72"/>
        <v>0</v>
      </c>
      <c r="N363" s="35">
        <v>56</v>
      </c>
      <c r="O363" s="36">
        <f t="shared" si="76"/>
        <v>1.8018505502678212E-2</v>
      </c>
      <c r="P363" s="37" t="str">
        <f t="shared" si="77"/>
        <v/>
      </c>
      <c r="Q363" s="38" t="str">
        <f t="shared" si="78"/>
        <v/>
      </c>
    </row>
    <row r="364" spans="1:17" x14ac:dyDescent="0.2">
      <c r="A364" s="15">
        <v>36334</v>
      </c>
      <c r="B364" s="49">
        <v>25.25</v>
      </c>
      <c r="C364" s="36">
        <f t="shared" si="80"/>
        <v>0</v>
      </c>
      <c r="D364" s="37">
        <f t="shared" si="79"/>
        <v>2.1499473437735623E-3</v>
      </c>
      <c r="E364" s="54">
        <f t="shared" si="75"/>
        <v>3.5064580028081514E-2</v>
      </c>
      <c r="F364" s="35">
        <v>25</v>
      </c>
      <c r="G364" s="36">
        <f t="shared" si="69"/>
        <v>0</v>
      </c>
      <c r="H364" s="37">
        <f t="shared" si="73"/>
        <v>2.1931630861142504E-3</v>
      </c>
      <c r="I364" s="38">
        <f t="shared" si="74"/>
        <v>3.5769407455677159E-2</v>
      </c>
      <c r="J364" s="35">
        <v>28.5</v>
      </c>
      <c r="K364" s="36">
        <f t="shared" si="70"/>
        <v>0</v>
      </c>
      <c r="L364" s="37">
        <f t="shared" si="71"/>
        <v>0</v>
      </c>
      <c r="M364" s="38">
        <f t="shared" si="72"/>
        <v>0</v>
      </c>
      <c r="N364" s="35">
        <v>56</v>
      </c>
      <c r="O364" s="36">
        <f t="shared" si="76"/>
        <v>0</v>
      </c>
      <c r="P364" s="37" t="str">
        <f t="shared" si="77"/>
        <v/>
      </c>
      <c r="Q364" s="38" t="str">
        <f t="shared" si="78"/>
        <v/>
      </c>
    </row>
    <row r="365" spans="1:17" x14ac:dyDescent="0.2">
      <c r="A365" s="15">
        <v>36335</v>
      </c>
      <c r="B365" s="49">
        <v>25.25</v>
      </c>
      <c r="C365" s="36">
        <f t="shared" si="80"/>
        <v>0</v>
      </c>
      <c r="D365" s="37">
        <f t="shared" si="79"/>
        <v>2.1499473437735623E-3</v>
      </c>
      <c r="E365" s="54">
        <f t="shared" si="75"/>
        <v>3.5064580028081514E-2</v>
      </c>
      <c r="F365" s="35">
        <v>25</v>
      </c>
      <c r="G365" s="36">
        <f t="shared" si="69"/>
        <v>0</v>
      </c>
      <c r="H365" s="37">
        <f t="shared" si="73"/>
        <v>2.1931630861142504E-3</v>
      </c>
      <c r="I365" s="38">
        <f t="shared" si="74"/>
        <v>3.5769407455677159E-2</v>
      </c>
      <c r="J365" s="35">
        <v>28.5</v>
      </c>
      <c r="K365" s="36">
        <f t="shared" si="70"/>
        <v>0</v>
      </c>
      <c r="L365" s="37">
        <f t="shared" si="71"/>
        <v>0</v>
      </c>
      <c r="M365" s="38">
        <f t="shared" si="72"/>
        <v>0</v>
      </c>
      <c r="N365" s="35">
        <v>56</v>
      </c>
      <c r="O365" s="36">
        <f t="shared" si="76"/>
        <v>0</v>
      </c>
      <c r="P365" s="37" t="str">
        <f t="shared" si="77"/>
        <v/>
      </c>
      <c r="Q365" s="38" t="str">
        <f t="shared" si="78"/>
        <v/>
      </c>
    </row>
    <row r="366" spans="1:17" x14ac:dyDescent="0.2">
      <c r="A366" s="15">
        <v>36336</v>
      </c>
      <c r="B366" s="49">
        <v>25.25</v>
      </c>
      <c r="C366" s="36">
        <f t="shared" si="80"/>
        <v>0</v>
      </c>
      <c r="D366" s="37">
        <f t="shared" si="79"/>
        <v>2.1499473437735623E-3</v>
      </c>
      <c r="E366" s="54">
        <f t="shared" si="75"/>
        <v>3.5064580028081514E-2</v>
      </c>
      <c r="F366" s="35">
        <v>25</v>
      </c>
      <c r="G366" s="36">
        <f t="shared" si="69"/>
        <v>0</v>
      </c>
      <c r="H366" s="37">
        <f t="shared" si="73"/>
        <v>2.1931630861142504E-3</v>
      </c>
      <c r="I366" s="38">
        <f t="shared" si="74"/>
        <v>3.5769407455677159E-2</v>
      </c>
      <c r="J366" s="35">
        <v>28.5</v>
      </c>
      <c r="K366" s="36">
        <f t="shared" si="70"/>
        <v>0</v>
      </c>
      <c r="L366" s="37">
        <f t="shared" si="71"/>
        <v>0</v>
      </c>
      <c r="M366" s="38">
        <f t="shared" si="72"/>
        <v>0</v>
      </c>
      <c r="N366" s="35">
        <v>56</v>
      </c>
      <c r="O366" s="36">
        <f t="shared" si="76"/>
        <v>0</v>
      </c>
      <c r="P366" s="37" t="str">
        <f t="shared" si="77"/>
        <v/>
      </c>
      <c r="Q366" s="38" t="str">
        <f t="shared" si="78"/>
        <v/>
      </c>
    </row>
    <row r="367" spans="1:17" x14ac:dyDescent="0.2">
      <c r="A367" s="15">
        <v>36339</v>
      </c>
      <c r="B367" s="49">
        <v>25.25</v>
      </c>
      <c r="C367" s="36">
        <f t="shared" si="80"/>
        <v>0</v>
      </c>
      <c r="D367" s="37">
        <f t="shared" si="79"/>
        <v>2.1499473437735623E-3</v>
      </c>
      <c r="E367" s="54">
        <f t="shared" si="75"/>
        <v>3.5064580028081514E-2</v>
      </c>
      <c r="F367" s="35">
        <v>25</v>
      </c>
      <c r="G367" s="36">
        <f t="shared" si="69"/>
        <v>0</v>
      </c>
      <c r="H367" s="37">
        <f t="shared" si="73"/>
        <v>2.1931630861142504E-3</v>
      </c>
      <c r="I367" s="38">
        <f t="shared" si="74"/>
        <v>3.5769407455677159E-2</v>
      </c>
      <c r="J367" s="35">
        <v>28.5</v>
      </c>
      <c r="K367" s="36">
        <f t="shared" si="70"/>
        <v>0</v>
      </c>
      <c r="L367" s="37">
        <f t="shared" si="71"/>
        <v>0</v>
      </c>
      <c r="M367" s="38">
        <f t="shared" si="72"/>
        <v>0</v>
      </c>
      <c r="N367" s="35">
        <v>56</v>
      </c>
      <c r="O367" s="36">
        <f t="shared" si="76"/>
        <v>0</v>
      </c>
      <c r="P367" s="37" t="str">
        <f t="shared" si="77"/>
        <v/>
      </c>
      <c r="Q367" s="38" t="str">
        <f t="shared" si="78"/>
        <v/>
      </c>
    </row>
    <row r="368" spans="1:17" x14ac:dyDescent="0.2">
      <c r="A368" s="15">
        <v>36340</v>
      </c>
      <c r="B368" s="49">
        <v>25.25</v>
      </c>
      <c r="C368" s="36">
        <f t="shared" si="80"/>
        <v>0</v>
      </c>
      <c r="D368" s="37">
        <f t="shared" si="79"/>
        <v>2.1499473437735623E-3</v>
      </c>
      <c r="E368" s="54">
        <f t="shared" si="75"/>
        <v>3.5064580028081514E-2</v>
      </c>
      <c r="F368" s="35">
        <v>25</v>
      </c>
      <c r="G368" s="36">
        <f t="shared" si="69"/>
        <v>0</v>
      </c>
      <c r="H368" s="37">
        <f t="shared" si="73"/>
        <v>2.1931630861142504E-3</v>
      </c>
      <c r="I368" s="38">
        <f t="shared" si="74"/>
        <v>3.5769407455677159E-2</v>
      </c>
      <c r="J368" s="35">
        <v>28.5</v>
      </c>
      <c r="K368" s="36">
        <f t="shared" si="70"/>
        <v>0</v>
      </c>
      <c r="L368" s="37">
        <f t="shared" si="71"/>
        <v>0</v>
      </c>
      <c r="M368" s="38">
        <f t="shared" si="72"/>
        <v>0</v>
      </c>
      <c r="N368" s="35">
        <v>57</v>
      </c>
      <c r="O368" s="36">
        <f t="shared" si="76"/>
        <v>1.7699577099400857E-2</v>
      </c>
      <c r="P368" s="37">
        <f t="shared" si="77"/>
        <v>1.1673885553836905E-2</v>
      </c>
      <c r="Q368" s="38">
        <f t="shared" si="78"/>
        <v>0.19039531150689032</v>
      </c>
    </row>
    <row r="369" spans="1:17" x14ac:dyDescent="0.2">
      <c r="A369" s="15">
        <v>36341</v>
      </c>
      <c r="B369" s="49">
        <v>25.25</v>
      </c>
      <c r="C369" s="36">
        <f t="shared" si="80"/>
        <v>0</v>
      </c>
      <c r="D369" s="37">
        <f t="shared" si="79"/>
        <v>2.1499473437735623E-3</v>
      </c>
      <c r="E369" s="54">
        <f t="shared" si="75"/>
        <v>3.5064580028081514E-2</v>
      </c>
      <c r="F369" s="35">
        <v>25</v>
      </c>
      <c r="G369" s="36">
        <f t="shared" si="69"/>
        <v>0</v>
      </c>
      <c r="H369" s="37">
        <f t="shared" si="73"/>
        <v>2.1931630861142504E-3</v>
      </c>
      <c r="I369" s="38">
        <f t="shared" si="74"/>
        <v>3.5769407455677159E-2</v>
      </c>
      <c r="J369" s="35">
        <v>28.5</v>
      </c>
      <c r="K369" s="36">
        <f t="shared" si="70"/>
        <v>0</v>
      </c>
      <c r="L369" s="37">
        <f t="shared" si="71"/>
        <v>0</v>
      </c>
      <c r="M369" s="38">
        <f t="shared" si="72"/>
        <v>0</v>
      </c>
      <c r="N369" s="35">
        <v>57</v>
      </c>
      <c r="O369" s="36">
        <f t="shared" si="76"/>
        <v>0</v>
      </c>
      <c r="P369" s="37">
        <f t="shared" si="77"/>
        <v>1.1673885553836905E-2</v>
      </c>
      <c r="Q369" s="38">
        <f t="shared" si="78"/>
        <v>0.19039531150689032</v>
      </c>
    </row>
    <row r="370" spans="1:17" x14ac:dyDescent="0.2">
      <c r="A370" s="15">
        <v>36342</v>
      </c>
      <c r="B370" s="49">
        <v>25.25</v>
      </c>
      <c r="C370" s="36">
        <f t="shared" si="80"/>
        <v>0</v>
      </c>
      <c r="D370" s="37">
        <f t="shared" si="79"/>
        <v>2.1499473437735623E-3</v>
      </c>
      <c r="E370" s="54">
        <f t="shared" si="75"/>
        <v>3.5064580028081514E-2</v>
      </c>
      <c r="F370" s="35">
        <v>25</v>
      </c>
      <c r="G370" s="36">
        <f t="shared" si="69"/>
        <v>0</v>
      </c>
      <c r="H370" s="37">
        <f t="shared" si="73"/>
        <v>2.1931630861142504E-3</v>
      </c>
      <c r="I370" s="38">
        <f t="shared" si="74"/>
        <v>3.5769407455677159E-2</v>
      </c>
      <c r="J370" s="35">
        <v>28.5</v>
      </c>
      <c r="K370" s="36">
        <f t="shared" si="70"/>
        <v>0</v>
      </c>
      <c r="L370" s="37">
        <f t="shared" si="71"/>
        <v>0</v>
      </c>
      <c r="M370" s="38">
        <f t="shared" si="72"/>
        <v>0</v>
      </c>
      <c r="N370" s="35">
        <v>57</v>
      </c>
      <c r="O370" s="36">
        <f t="shared" si="76"/>
        <v>0</v>
      </c>
      <c r="P370" s="37">
        <f t="shared" si="77"/>
        <v>1.1673885553836905E-2</v>
      </c>
      <c r="Q370" s="38">
        <f t="shared" si="78"/>
        <v>0.19039531150689032</v>
      </c>
    </row>
    <row r="371" spans="1:17" x14ac:dyDescent="0.2">
      <c r="A371" s="15">
        <v>36343</v>
      </c>
      <c r="B371" s="49">
        <v>25.25</v>
      </c>
      <c r="C371" s="36">
        <f t="shared" si="80"/>
        <v>0</v>
      </c>
      <c r="D371" s="37">
        <f t="shared" si="79"/>
        <v>2.1499473437735623E-3</v>
      </c>
      <c r="E371" s="54">
        <f t="shared" si="75"/>
        <v>3.5064580028081514E-2</v>
      </c>
      <c r="F371" s="35">
        <v>25</v>
      </c>
      <c r="G371" s="36">
        <f t="shared" si="69"/>
        <v>0</v>
      </c>
      <c r="H371" s="37">
        <f t="shared" si="73"/>
        <v>2.1931630861142504E-3</v>
      </c>
      <c r="I371" s="38">
        <f t="shared" si="74"/>
        <v>3.5769407455677159E-2</v>
      </c>
      <c r="J371" s="35">
        <v>28.5</v>
      </c>
      <c r="K371" s="36">
        <f t="shared" si="70"/>
        <v>0</v>
      </c>
      <c r="L371" s="37">
        <f t="shared" si="71"/>
        <v>0</v>
      </c>
      <c r="M371" s="38">
        <f t="shared" si="72"/>
        <v>0</v>
      </c>
      <c r="N371" s="35">
        <v>57</v>
      </c>
      <c r="O371" s="36">
        <f t="shared" si="76"/>
        <v>0</v>
      </c>
      <c r="P371" s="37">
        <f t="shared" si="77"/>
        <v>1.1673885553836905E-2</v>
      </c>
      <c r="Q371" s="38">
        <f t="shared" si="78"/>
        <v>0.19039531150689032</v>
      </c>
    </row>
    <row r="372" spans="1:17" x14ac:dyDescent="0.2">
      <c r="A372" s="15">
        <v>36347</v>
      </c>
      <c r="B372" s="49">
        <v>25.25</v>
      </c>
      <c r="C372" s="36">
        <f t="shared" si="80"/>
        <v>0</v>
      </c>
      <c r="D372" s="37">
        <f t="shared" si="79"/>
        <v>2.1499473437735623E-3</v>
      </c>
      <c r="E372" s="54">
        <f t="shared" si="75"/>
        <v>3.5064580028081514E-2</v>
      </c>
      <c r="F372" s="35">
        <v>25</v>
      </c>
      <c r="G372" s="36">
        <f t="shared" si="69"/>
        <v>0</v>
      </c>
      <c r="H372" s="37">
        <f t="shared" si="73"/>
        <v>2.1931630861142504E-3</v>
      </c>
      <c r="I372" s="38">
        <f t="shared" si="74"/>
        <v>3.5769407455677159E-2</v>
      </c>
      <c r="J372" s="35">
        <v>28.5</v>
      </c>
      <c r="K372" s="36">
        <f t="shared" si="70"/>
        <v>0</v>
      </c>
      <c r="L372" s="37">
        <f t="shared" si="71"/>
        <v>0</v>
      </c>
      <c r="M372" s="38">
        <f t="shared" si="72"/>
        <v>0</v>
      </c>
      <c r="N372" s="35">
        <v>57</v>
      </c>
      <c r="O372" s="36">
        <f t="shared" si="76"/>
        <v>0</v>
      </c>
      <c r="P372" s="37">
        <f t="shared" si="77"/>
        <v>1.039420793575018E-2</v>
      </c>
      <c r="Q372" s="38">
        <f t="shared" si="78"/>
        <v>0.16952440116599377</v>
      </c>
    </row>
    <row r="373" spans="1:17" x14ac:dyDescent="0.2">
      <c r="A373" s="15">
        <v>36348</v>
      </c>
      <c r="B373" s="49">
        <v>25</v>
      </c>
      <c r="C373" s="36">
        <f t="shared" si="80"/>
        <v>-9.950330853168092E-3</v>
      </c>
      <c r="D373" s="37">
        <f t="shared" si="79"/>
        <v>2.9782822498990772E-3</v>
      </c>
      <c r="E373" s="54">
        <f t="shared" si="75"/>
        <v>4.8574313505977615E-2</v>
      </c>
      <c r="F373" s="35">
        <v>24.75</v>
      </c>
      <c r="G373" s="36">
        <f t="shared" si="69"/>
        <v>-1.0050335853501451E-2</v>
      </c>
      <c r="H373" s="37">
        <f t="shared" si="73"/>
        <v>3.178195254671703E-3</v>
      </c>
      <c r="I373" s="38">
        <f t="shared" si="74"/>
        <v>5.1834795942817369E-2</v>
      </c>
      <c r="J373" s="35">
        <v>28.5</v>
      </c>
      <c r="K373" s="36">
        <f t="shared" si="70"/>
        <v>0</v>
      </c>
      <c r="L373" s="37">
        <f t="shared" si="71"/>
        <v>0</v>
      </c>
      <c r="M373" s="38">
        <f t="shared" si="72"/>
        <v>0</v>
      </c>
      <c r="N373" s="35">
        <v>57</v>
      </c>
      <c r="O373" s="36">
        <f t="shared" si="76"/>
        <v>0</v>
      </c>
      <c r="P373" s="37">
        <f t="shared" si="77"/>
        <v>1.039420793575018E-2</v>
      </c>
      <c r="Q373" s="38">
        <f t="shared" si="78"/>
        <v>0.16952440116599377</v>
      </c>
    </row>
    <row r="374" spans="1:17" x14ac:dyDescent="0.2">
      <c r="A374" s="15">
        <v>36349</v>
      </c>
      <c r="B374" s="49">
        <v>25</v>
      </c>
      <c r="C374" s="36">
        <f t="shared" si="80"/>
        <v>0</v>
      </c>
      <c r="D374" s="37">
        <f t="shared" si="79"/>
        <v>2.9782822498990772E-3</v>
      </c>
      <c r="E374" s="54">
        <f t="shared" si="75"/>
        <v>4.8574313505977615E-2</v>
      </c>
      <c r="F374" s="35">
        <v>24.75</v>
      </c>
      <c r="G374" s="36">
        <f t="shared" si="69"/>
        <v>0</v>
      </c>
      <c r="H374" s="37">
        <f t="shared" si="73"/>
        <v>3.178195254671703E-3</v>
      </c>
      <c r="I374" s="38">
        <f t="shared" si="74"/>
        <v>5.1834795942817369E-2</v>
      </c>
      <c r="J374" s="35">
        <v>28.5</v>
      </c>
      <c r="K374" s="36">
        <f t="shared" si="70"/>
        <v>0</v>
      </c>
      <c r="L374" s="37">
        <f t="shared" si="71"/>
        <v>0</v>
      </c>
      <c r="M374" s="38">
        <f t="shared" si="72"/>
        <v>0</v>
      </c>
      <c r="N374" s="35">
        <v>57</v>
      </c>
      <c r="O374" s="36">
        <f t="shared" si="76"/>
        <v>0</v>
      </c>
      <c r="P374" s="37">
        <f t="shared" si="77"/>
        <v>1.039420793575018E-2</v>
      </c>
      <c r="Q374" s="38">
        <f t="shared" si="78"/>
        <v>0.16952440116599377</v>
      </c>
    </row>
    <row r="375" spans="1:17" x14ac:dyDescent="0.2">
      <c r="A375" s="15">
        <v>36350</v>
      </c>
      <c r="B375" s="49">
        <v>25</v>
      </c>
      <c r="C375" s="36">
        <f t="shared" si="80"/>
        <v>0</v>
      </c>
      <c r="D375" s="37">
        <f t="shared" si="79"/>
        <v>2.9782822498990772E-3</v>
      </c>
      <c r="E375" s="54">
        <f t="shared" si="75"/>
        <v>4.8574313505977615E-2</v>
      </c>
      <c r="F375" s="35">
        <v>24.75</v>
      </c>
      <c r="G375" s="36">
        <f t="shared" ref="G375:G438" si="81">IF(ISERROR(LN(F375/F374)),"",LN(F375/F374))</f>
        <v>0</v>
      </c>
      <c r="H375" s="37">
        <f t="shared" si="73"/>
        <v>3.178195254671703E-3</v>
      </c>
      <c r="I375" s="38">
        <f t="shared" si="74"/>
        <v>5.1834795942817369E-2</v>
      </c>
      <c r="J375" s="35">
        <v>28.5</v>
      </c>
      <c r="K375" s="36">
        <f t="shared" si="70"/>
        <v>0</v>
      </c>
      <c r="L375" s="37">
        <f t="shared" si="71"/>
        <v>0</v>
      </c>
      <c r="M375" s="38">
        <f t="shared" si="72"/>
        <v>0</v>
      </c>
      <c r="N375" s="35">
        <v>57</v>
      </c>
      <c r="O375" s="36">
        <f t="shared" si="76"/>
        <v>0</v>
      </c>
      <c r="P375" s="37">
        <f t="shared" si="77"/>
        <v>1.039420793575018E-2</v>
      </c>
      <c r="Q375" s="38">
        <f t="shared" si="78"/>
        <v>0.16952440116599377</v>
      </c>
    </row>
    <row r="376" spans="1:17" x14ac:dyDescent="0.2">
      <c r="A376" s="15">
        <v>36353</v>
      </c>
      <c r="B376" s="49">
        <v>25</v>
      </c>
      <c r="C376" s="36">
        <f t="shared" si="80"/>
        <v>0</v>
      </c>
      <c r="D376" s="37">
        <f t="shared" si="79"/>
        <v>2.9782822498990772E-3</v>
      </c>
      <c r="E376" s="54">
        <f t="shared" si="75"/>
        <v>4.8574313505977615E-2</v>
      </c>
      <c r="F376" s="35">
        <v>24.75</v>
      </c>
      <c r="G376" s="36">
        <f t="shared" si="81"/>
        <v>0</v>
      </c>
      <c r="H376" s="37">
        <f t="shared" si="73"/>
        <v>3.178195254671703E-3</v>
      </c>
      <c r="I376" s="38">
        <f t="shared" si="74"/>
        <v>5.1834795942817369E-2</v>
      </c>
      <c r="J376" s="35">
        <v>28.25</v>
      </c>
      <c r="K376" s="36">
        <f t="shared" si="70"/>
        <v>-8.8106296821549197E-3</v>
      </c>
      <c r="L376" s="37">
        <f t="shared" si="71"/>
        <v>1.9226370208904589E-3</v>
      </c>
      <c r="M376" s="38">
        <f t="shared" si="72"/>
        <v>3.1357260855345945E-2</v>
      </c>
      <c r="N376" s="35">
        <v>56</v>
      </c>
      <c r="O376" s="36">
        <f t="shared" si="76"/>
        <v>-1.7699577099400975E-2</v>
      </c>
      <c r="P376" s="37">
        <f t="shared" si="77"/>
        <v>1.1503561416957166E-2</v>
      </c>
      <c r="Q376" s="38">
        <f t="shared" si="78"/>
        <v>0.18761740890121489</v>
      </c>
    </row>
    <row r="377" spans="1:17" x14ac:dyDescent="0.2">
      <c r="A377" s="15">
        <v>36354</v>
      </c>
      <c r="B377" s="49">
        <v>24.5</v>
      </c>
      <c r="C377" s="36">
        <f t="shared" si="80"/>
        <v>-2.0202707317519466E-2</v>
      </c>
      <c r="D377" s="37">
        <f t="shared" si="79"/>
        <v>5.1381680215925058E-3</v>
      </c>
      <c r="E377" s="54">
        <f t="shared" si="75"/>
        <v>8.3800984388125263E-2</v>
      </c>
      <c r="F377" s="35">
        <v>24.25</v>
      </c>
      <c r="G377" s="36">
        <f t="shared" si="81"/>
        <v>-2.0408871631207123E-2</v>
      </c>
      <c r="H377" s="37">
        <f t="shared" si="73"/>
        <v>5.4713168427643908E-3</v>
      </c>
      <c r="I377" s="38">
        <f t="shared" si="74"/>
        <v>8.9234477229275022E-2</v>
      </c>
      <c r="J377" s="35">
        <v>28</v>
      </c>
      <c r="K377" s="36">
        <f t="shared" si="70"/>
        <v>-8.8889474172460393E-3</v>
      </c>
      <c r="L377" s="37">
        <f t="shared" si="71"/>
        <v>2.6619797429275052E-3</v>
      </c>
      <c r="M377" s="38">
        <f t="shared" si="72"/>
        <v>4.3415575734604722E-2</v>
      </c>
      <c r="N377" s="35">
        <v>54</v>
      </c>
      <c r="O377" s="36">
        <f t="shared" si="76"/>
        <v>-3.6367644170874833E-2</v>
      </c>
      <c r="P377" s="37">
        <f t="shared" si="77"/>
        <v>1.4037247470793464E-2</v>
      </c>
      <c r="Q377" s="38">
        <f t="shared" si="78"/>
        <v>0.22894057788861968</v>
      </c>
    </row>
    <row r="378" spans="1:17" x14ac:dyDescent="0.2">
      <c r="A378" s="15">
        <v>36355</v>
      </c>
      <c r="B378" s="49">
        <v>24.5</v>
      </c>
      <c r="C378" s="36">
        <f t="shared" si="80"/>
        <v>0</v>
      </c>
      <c r="D378" s="37">
        <f t="shared" si="79"/>
        <v>5.1381680215925058E-3</v>
      </c>
      <c r="E378" s="54">
        <f t="shared" si="75"/>
        <v>8.3800984388125263E-2</v>
      </c>
      <c r="F378" s="35">
        <v>24.25</v>
      </c>
      <c r="G378" s="36">
        <f t="shared" si="81"/>
        <v>0</v>
      </c>
      <c r="H378" s="37">
        <f t="shared" si="73"/>
        <v>5.4713168427643908E-3</v>
      </c>
      <c r="I378" s="38">
        <f t="shared" si="74"/>
        <v>8.9234477229275022E-2</v>
      </c>
      <c r="J378" s="35">
        <v>28</v>
      </c>
      <c r="K378" s="36">
        <f t="shared" si="70"/>
        <v>0</v>
      </c>
      <c r="L378" s="37">
        <f t="shared" si="71"/>
        <v>2.6619797429275052E-3</v>
      </c>
      <c r="M378" s="38">
        <f t="shared" si="72"/>
        <v>4.3415575734604722E-2</v>
      </c>
      <c r="N378" s="35">
        <v>54</v>
      </c>
      <c r="O378" s="36">
        <f t="shared" si="76"/>
        <v>0</v>
      </c>
      <c r="P378" s="37">
        <f t="shared" si="77"/>
        <v>1.4037247470793464E-2</v>
      </c>
      <c r="Q378" s="38">
        <f t="shared" si="78"/>
        <v>0.22894057788861968</v>
      </c>
    </row>
    <row r="379" spans="1:17" x14ac:dyDescent="0.2">
      <c r="A379" s="15">
        <v>36356</v>
      </c>
      <c r="B379" s="49">
        <v>24.5</v>
      </c>
      <c r="C379" s="36">
        <f t="shared" si="80"/>
        <v>0</v>
      </c>
      <c r="D379" s="37">
        <f t="shared" si="79"/>
        <v>4.8159264788870783E-3</v>
      </c>
      <c r="E379" s="54">
        <f t="shared" si="75"/>
        <v>7.8545383875261277E-2</v>
      </c>
      <c r="F379" s="35">
        <v>24.25</v>
      </c>
      <c r="G379" s="36">
        <f t="shared" si="81"/>
        <v>0</v>
      </c>
      <c r="H379" s="37">
        <f t="shared" si="73"/>
        <v>4.8649362086494825E-3</v>
      </c>
      <c r="I379" s="38">
        <f t="shared" si="74"/>
        <v>7.9344708377968476E-2</v>
      </c>
      <c r="J379" s="35">
        <v>28</v>
      </c>
      <c r="K379" s="36">
        <f t="shared" si="70"/>
        <v>0</v>
      </c>
      <c r="L379" s="37">
        <f t="shared" si="71"/>
        <v>2.6619797429275052E-3</v>
      </c>
      <c r="M379" s="38">
        <f t="shared" si="72"/>
        <v>4.3415575734604722E-2</v>
      </c>
      <c r="N379" s="35">
        <v>54</v>
      </c>
      <c r="O379" s="36">
        <f t="shared" si="76"/>
        <v>0</v>
      </c>
      <c r="P379" s="37">
        <f t="shared" si="77"/>
        <v>1.3470783297202563E-2</v>
      </c>
      <c r="Q379" s="38">
        <f t="shared" si="78"/>
        <v>0.21970182680690425</v>
      </c>
    </row>
    <row r="380" spans="1:17" x14ac:dyDescent="0.2">
      <c r="A380" s="15">
        <v>36357</v>
      </c>
      <c r="B380" s="49">
        <v>24.5</v>
      </c>
      <c r="C380" s="36">
        <f t="shared" si="80"/>
        <v>0</v>
      </c>
      <c r="D380" s="37">
        <f t="shared" si="79"/>
        <v>4.8159264788870783E-3</v>
      </c>
      <c r="E380" s="54">
        <f t="shared" si="75"/>
        <v>7.8545383875261277E-2</v>
      </c>
      <c r="F380" s="35">
        <v>24.25</v>
      </c>
      <c r="G380" s="36">
        <f t="shared" si="81"/>
        <v>0</v>
      </c>
      <c r="H380" s="37">
        <f t="shared" si="73"/>
        <v>4.8649362086494825E-3</v>
      </c>
      <c r="I380" s="38">
        <f t="shared" si="74"/>
        <v>7.9344708377968476E-2</v>
      </c>
      <c r="J380" s="35">
        <v>28</v>
      </c>
      <c r="K380" s="36">
        <f t="shared" si="70"/>
        <v>0</v>
      </c>
      <c r="L380" s="37">
        <f t="shared" si="71"/>
        <v>2.6619797429275052E-3</v>
      </c>
      <c r="M380" s="38">
        <f t="shared" si="72"/>
        <v>4.3415575734604722E-2</v>
      </c>
      <c r="N380" s="35">
        <v>54</v>
      </c>
      <c r="O380" s="36">
        <f t="shared" si="76"/>
        <v>0</v>
      </c>
      <c r="P380" s="37">
        <f t="shared" si="77"/>
        <v>1.062494527648806E-2</v>
      </c>
      <c r="Q380" s="38">
        <f t="shared" si="78"/>
        <v>0.17328761330846859</v>
      </c>
    </row>
    <row r="381" spans="1:17" x14ac:dyDescent="0.2">
      <c r="A381" s="15">
        <v>36360</v>
      </c>
      <c r="B381" s="49">
        <v>24.5</v>
      </c>
      <c r="C381" s="36">
        <f t="shared" si="80"/>
        <v>0</v>
      </c>
      <c r="D381" s="37">
        <f t="shared" si="79"/>
        <v>4.8159264788870783E-3</v>
      </c>
      <c r="E381" s="54">
        <f t="shared" si="75"/>
        <v>7.8545383875261277E-2</v>
      </c>
      <c r="F381" s="35">
        <v>24.25</v>
      </c>
      <c r="G381" s="36">
        <f t="shared" si="81"/>
        <v>0</v>
      </c>
      <c r="H381" s="37">
        <f t="shared" si="73"/>
        <v>4.8649362086494825E-3</v>
      </c>
      <c r="I381" s="38">
        <f t="shared" si="74"/>
        <v>7.9344708377968476E-2</v>
      </c>
      <c r="J381" s="35">
        <v>28</v>
      </c>
      <c r="K381" s="36">
        <f t="shared" si="70"/>
        <v>0</v>
      </c>
      <c r="L381" s="37">
        <f t="shared" si="71"/>
        <v>2.6619797429275052E-3</v>
      </c>
      <c r="M381" s="38">
        <f t="shared" si="72"/>
        <v>4.3415575734604722E-2</v>
      </c>
      <c r="N381" s="35">
        <v>54</v>
      </c>
      <c r="O381" s="36">
        <f t="shared" si="76"/>
        <v>0</v>
      </c>
      <c r="P381" s="37">
        <f t="shared" si="77"/>
        <v>1.062494527648806E-2</v>
      </c>
      <c r="Q381" s="38">
        <f t="shared" si="78"/>
        <v>0.17328761330846859</v>
      </c>
    </row>
    <row r="382" spans="1:17" x14ac:dyDescent="0.2">
      <c r="A382" s="15">
        <v>36361</v>
      </c>
      <c r="B382" s="49">
        <v>24.5</v>
      </c>
      <c r="C382" s="36">
        <f t="shared" si="80"/>
        <v>0</v>
      </c>
      <c r="D382" s="37">
        <f t="shared" si="79"/>
        <v>4.8159264788870783E-3</v>
      </c>
      <c r="E382" s="54">
        <f t="shared" si="75"/>
        <v>7.8545383875261277E-2</v>
      </c>
      <c r="F382" s="35">
        <v>24.5</v>
      </c>
      <c r="G382" s="36">
        <f t="shared" si="81"/>
        <v>1.0256500167189061E-2</v>
      </c>
      <c r="H382" s="37">
        <f t="shared" si="73"/>
        <v>5.4922281580615613E-3</v>
      </c>
      <c r="I382" s="38">
        <f t="shared" si="74"/>
        <v>8.9575530460580255E-2</v>
      </c>
      <c r="J382" s="35">
        <v>28.25</v>
      </c>
      <c r="K382" s="36">
        <f t="shared" si="70"/>
        <v>8.8889474172459942E-3</v>
      </c>
      <c r="L382" s="37">
        <f t="shared" si="71"/>
        <v>3.4055648184633043E-3</v>
      </c>
      <c r="M382" s="38">
        <f t="shared" si="72"/>
        <v>5.5543081305531018E-2</v>
      </c>
      <c r="N382" s="35">
        <v>55.5</v>
      </c>
      <c r="O382" s="36">
        <f t="shared" si="76"/>
        <v>2.7398974188114347E-2</v>
      </c>
      <c r="P382" s="37">
        <f t="shared" si="77"/>
        <v>1.2289479141450423E-2</v>
      </c>
      <c r="Q382" s="38">
        <f t="shared" si="78"/>
        <v>0.20043533908252451</v>
      </c>
    </row>
    <row r="383" spans="1:17" x14ac:dyDescent="0.2">
      <c r="A383" s="15">
        <v>36362</v>
      </c>
      <c r="B383" s="49">
        <v>24.5</v>
      </c>
      <c r="C383" s="36">
        <f t="shared" si="80"/>
        <v>0</v>
      </c>
      <c r="D383" s="37">
        <f t="shared" si="79"/>
        <v>4.8159264788870783E-3</v>
      </c>
      <c r="E383" s="54">
        <f t="shared" si="75"/>
        <v>7.8545383875261277E-2</v>
      </c>
      <c r="F383" s="35">
        <v>24.5</v>
      </c>
      <c r="G383" s="36">
        <f t="shared" si="81"/>
        <v>0</v>
      </c>
      <c r="H383" s="37">
        <f t="shared" si="73"/>
        <v>5.4922281580615613E-3</v>
      </c>
      <c r="I383" s="38">
        <f t="shared" si="74"/>
        <v>8.9575530460580255E-2</v>
      </c>
      <c r="J383" s="35">
        <v>28.25</v>
      </c>
      <c r="K383" s="36">
        <f t="shared" si="70"/>
        <v>0</v>
      </c>
      <c r="L383" s="37">
        <f t="shared" si="71"/>
        <v>3.4055648184633043E-3</v>
      </c>
      <c r="M383" s="38">
        <f t="shared" si="72"/>
        <v>5.5543081305531018E-2</v>
      </c>
      <c r="N383" s="35">
        <v>55.5</v>
      </c>
      <c r="O383" s="36">
        <f t="shared" si="76"/>
        <v>0</v>
      </c>
      <c r="P383" s="37">
        <f t="shared" si="77"/>
        <v>1.2289479141450423E-2</v>
      </c>
      <c r="Q383" s="38">
        <f t="shared" si="78"/>
        <v>0.20043533908252451</v>
      </c>
    </row>
    <row r="384" spans="1:17" x14ac:dyDescent="0.2">
      <c r="A384" s="15">
        <v>36363</v>
      </c>
      <c r="B384" s="49">
        <v>24.5</v>
      </c>
      <c r="C384" s="36">
        <f t="shared" si="80"/>
        <v>0</v>
      </c>
      <c r="D384" s="37">
        <f t="shared" si="79"/>
        <v>4.8159264788870783E-3</v>
      </c>
      <c r="E384" s="54">
        <f t="shared" si="75"/>
        <v>7.8545383875261277E-2</v>
      </c>
      <c r="F384" s="35">
        <v>24.5</v>
      </c>
      <c r="G384" s="36">
        <f t="shared" si="81"/>
        <v>0</v>
      </c>
      <c r="H384" s="37">
        <f t="shared" si="73"/>
        <v>5.4922281580615613E-3</v>
      </c>
      <c r="I384" s="38">
        <f t="shared" si="74"/>
        <v>8.9575530460580255E-2</v>
      </c>
      <c r="J384" s="35">
        <v>28.5</v>
      </c>
      <c r="K384" s="36">
        <f t="shared" si="70"/>
        <v>8.8106296821549059E-3</v>
      </c>
      <c r="L384" s="37">
        <f t="shared" si="71"/>
        <v>3.9577845012409886E-3</v>
      </c>
      <c r="M384" s="38">
        <f t="shared" si="72"/>
        <v>6.4549511772731938E-2</v>
      </c>
      <c r="N384" s="35">
        <v>56</v>
      </c>
      <c r="O384" s="36">
        <f t="shared" si="76"/>
        <v>8.9686699827603161E-3</v>
      </c>
      <c r="P384" s="37">
        <f t="shared" si="77"/>
        <v>1.1790454676040408E-2</v>
      </c>
      <c r="Q384" s="38">
        <f t="shared" si="78"/>
        <v>0.19229649635504281</v>
      </c>
    </row>
    <row r="385" spans="1:17" x14ac:dyDescent="0.2">
      <c r="A385" s="15">
        <v>36364</v>
      </c>
      <c r="B385" s="49">
        <v>24.5</v>
      </c>
      <c r="C385" s="36">
        <f t="shared" si="80"/>
        <v>0</v>
      </c>
      <c r="D385" s="37">
        <f t="shared" si="79"/>
        <v>4.8159264788870783E-3</v>
      </c>
      <c r="E385" s="54">
        <f t="shared" si="75"/>
        <v>7.8545383875261277E-2</v>
      </c>
      <c r="F385" s="35">
        <v>24.5</v>
      </c>
      <c r="G385" s="36">
        <f t="shared" si="81"/>
        <v>0</v>
      </c>
      <c r="H385" s="37">
        <f t="shared" si="73"/>
        <v>5.4922281580615613E-3</v>
      </c>
      <c r="I385" s="38">
        <f t="shared" si="74"/>
        <v>8.9575530460580255E-2</v>
      </c>
      <c r="J385" s="35">
        <v>28.5</v>
      </c>
      <c r="K385" s="36">
        <f t="shared" si="70"/>
        <v>0</v>
      </c>
      <c r="L385" s="37">
        <f t="shared" si="71"/>
        <v>3.9577845012409886E-3</v>
      </c>
      <c r="M385" s="38">
        <f t="shared" si="72"/>
        <v>6.4549511772731938E-2</v>
      </c>
      <c r="N385" s="35">
        <v>65</v>
      </c>
      <c r="O385" s="36">
        <f t="shared" si="76"/>
        <v>0.14903557916048796</v>
      </c>
      <c r="P385" s="37">
        <f t="shared" si="77"/>
        <v>3.4593500013266394E-2</v>
      </c>
      <c r="Q385" s="38">
        <f t="shared" si="78"/>
        <v>0.56420291091295449</v>
      </c>
    </row>
    <row r="386" spans="1:17" x14ac:dyDescent="0.2">
      <c r="A386" s="15">
        <v>36367</v>
      </c>
      <c r="B386" s="49">
        <v>24.75</v>
      </c>
      <c r="C386" s="36">
        <f t="shared" si="80"/>
        <v>1.0152371464017908E-2</v>
      </c>
      <c r="D386" s="37">
        <f t="shared" si="79"/>
        <v>5.4368199547254505E-3</v>
      </c>
      <c r="E386" s="54">
        <f t="shared" si="75"/>
        <v>8.8671850011978581E-2</v>
      </c>
      <c r="F386" s="35">
        <v>24.75</v>
      </c>
      <c r="G386" s="36">
        <f t="shared" si="81"/>
        <v>1.0152371464017908E-2</v>
      </c>
      <c r="H386" s="37">
        <f t="shared" si="73"/>
        <v>6.0041142965800041E-3</v>
      </c>
      <c r="I386" s="38">
        <f t="shared" si="74"/>
        <v>9.7924140728328279E-2</v>
      </c>
      <c r="J386" s="35">
        <v>29</v>
      </c>
      <c r="K386" s="36">
        <f t="shared" si="70"/>
        <v>1.7391742711869239E-2</v>
      </c>
      <c r="L386" s="37">
        <f t="shared" si="71"/>
        <v>5.4833858843018994E-3</v>
      </c>
      <c r="M386" s="38">
        <f t="shared" si="72"/>
        <v>8.943131733983857E-2</v>
      </c>
      <c r="N386" s="35">
        <v>65</v>
      </c>
      <c r="O386" s="36">
        <f t="shared" si="76"/>
        <v>0</v>
      </c>
      <c r="P386" s="37">
        <f t="shared" si="77"/>
        <v>3.4593500013266394E-2</v>
      </c>
      <c r="Q386" s="38">
        <f t="shared" si="78"/>
        <v>0.56420291091295449</v>
      </c>
    </row>
    <row r="387" spans="1:17" x14ac:dyDescent="0.2">
      <c r="A387" s="15">
        <v>36368</v>
      </c>
      <c r="B387" s="49">
        <v>24.75</v>
      </c>
      <c r="C387" s="36">
        <f t="shared" si="80"/>
        <v>0</v>
      </c>
      <c r="D387" s="37">
        <f t="shared" si="79"/>
        <v>5.4368199547254505E-3</v>
      </c>
      <c r="E387" s="54">
        <f t="shared" si="75"/>
        <v>8.8671850011978581E-2</v>
      </c>
      <c r="F387" s="35">
        <v>24.75</v>
      </c>
      <c r="G387" s="36">
        <f t="shared" si="81"/>
        <v>0</v>
      </c>
      <c r="H387" s="37">
        <f t="shared" si="73"/>
        <v>6.0041142965800041E-3</v>
      </c>
      <c r="I387" s="38">
        <f t="shared" si="74"/>
        <v>9.7924140728328279E-2</v>
      </c>
      <c r="J387" s="35">
        <v>29</v>
      </c>
      <c r="K387" s="36">
        <f t="shared" si="70"/>
        <v>0</v>
      </c>
      <c r="L387" s="37">
        <f t="shared" si="71"/>
        <v>5.4833858843018994E-3</v>
      </c>
      <c r="M387" s="38">
        <f t="shared" si="72"/>
        <v>8.943131733983857E-2</v>
      </c>
      <c r="N387" s="35">
        <v>62</v>
      </c>
      <c r="O387" s="36">
        <f t="shared" si="76"/>
        <v>-4.7252884850545497E-2</v>
      </c>
      <c r="P387" s="37">
        <f t="shared" si="77"/>
        <v>3.6559140827727925E-2</v>
      </c>
      <c r="Q387" s="38">
        <f t="shared" si="78"/>
        <v>0.5962615424160751</v>
      </c>
    </row>
    <row r="388" spans="1:17" x14ac:dyDescent="0.2">
      <c r="A388" s="15">
        <v>36369</v>
      </c>
      <c r="B388" s="49">
        <v>24.75</v>
      </c>
      <c r="C388" s="36">
        <f t="shared" si="80"/>
        <v>0</v>
      </c>
      <c r="D388" s="37">
        <f t="shared" si="79"/>
        <v>5.4368199547254505E-3</v>
      </c>
      <c r="E388" s="54">
        <f t="shared" si="75"/>
        <v>8.8671850011978581E-2</v>
      </c>
      <c r="F388" s="35">
        <v>24.75</v>
      </c>
      <c r="G388" s="36">
        <f t="shared" si="81"/>
        <v>0</v>
      </c>
      <c r="H388" s="37">
        <f t="shared" si="73"/>
        <v>6.0041142965800041E-3</v>
      </c>
      <c r="I388" s="38">
        <f t="shared" si="74"/>
        <v>9.7924140728328279E-2</v>
      </c>
      <c r="J388" s="35">
        <v>29</v>
      </c>
      <c r="K388" s="36">
        <f t="shared" si="70"/>
        <v>0</v>
      </c>
      <c r="L388" s="37">
        <f t="shared" si="71"/>
        <v>5.4833858843018994E-3</v>
      </c>
      <c r="M388" s="38">
        <f t="shared" si="72"/>
        <v>8.943131733983857E-2</v>
      </c>
      <c r="N388" s="35">
        <v>65</v>
      </c>
      <c r="O388" s="36">
        <f t="shared" si="76"/>
        <v>4.7252884850545511E-2</v>
      </c>
      <c r="P388" s="37">
        <f t="shared" si="77"/>
        <v>3.7682804511311965E-2</v>
      </c>
      <c r="Q388" s="38">
        <f t="shared" si="78"/>
        <v>0.61458794248898374</v>
      </c>
    </row>
    <row r="389" spans="1:17" x14ac:dyDescent="0.2">
      <c r="A389" s="15">
        <v>36370</v>
      </c>
      <c r="B389" s="49">
        <v>24.75</v>
      </c>
      <c r="C389" s="36">
        <f t="shared" si="80"/>
        <v>0</v>
      </c>
      <c r="D389" s="37">
        <f t="shared" si="79"/>
        <v>5.4368199547254505E-3</v>
      </c>
      <c r="E389" s="54">
        <f t="shared" si="75"/>
        <v>8.8671850011978581E-2</v>
      </c>
      <c r="F389" s="35">
        <v>24.75</v>
      </c>
      <c r="G389" s="36">
        <f t="shared" si="81"/>
        <v>0</v>
      </c>
      <c r="H389" s="37">
        <f t="shared" si="73"/>
        <v>6.0041142965800041E-3</v>
      </c>
      <c r="I389" s="38">
        <f t="shared" si="74"/>
        <v>9.7924140728328279E-2</v>
      </c>
      <c r="J389" s="35">
        <v>29</v>
      </c>
      <c r="K389" s="36">
        <f t="shared" si="70"/>
        <v>0</v>
      </c>
      <c r="L389" s="37">
        <f t="shared" si="71"/>
        <v>5.4833858843018994E-3</v>
      </c>
      <c r="M389" s="38">
        <f t="shared" si="72"/>
        <v>8.943131733983857E-2</v>
      </c>
      <c r="N389" s="35">
        <v>65</v>
      </c>
      <c r="O389" s="36">
        <f t="shared" si="76"/>
        <v>0</v>
      </c>
      <c r="P389" s="37">
        <f t="shared" si="77"/>
        <v>3.7631707130415026E-2</v>
      </c>
      <c r="Q389" s="38">
        <f t="shared" si="78"/>
        <v>0.61375456942667361</v>
      </c>
    </row>
    <row r="390" spans="1:17" x14ac:dyDescent="0.2">
      <c r="A390" s="15">
        <v>36371</v>
      </c>
      <c r="B390" s="49">
        <v>24.75</v>
      </c>
      <c r="C390" s="36">
        <f t="shared" si="80"/>
        <v>0</v>
      </c>
      <c r="D390" s="37">
        <f t="shared" si="79"/>
        <v>5.4368199547254505E-3</v>
      </c>
      <c r="E390" s="54">
        <f t="shared" si="75"/>
        <v>8.8671850011978581E-2</v>
      </c>
      <c r="F390" s="35">
        <v>24.75</v>
      </c>
      <c r="G390" s="36">
        <f t="shared" si="81"/>
        <v>0</v>
      </c>
      <c r="H390" s="37">
        <f t="shared" si="73"/>
        <v>6.0041142965800041E-3</v>
      </c>
      <c r="I390" s="38">
        <f t="shared" si="74"/>
        <v>9.7924140728328279E-2</v>
      </c>
      <c r="J390" s="35">
        <v>29</v>
      </c>
      <c r="K390" s="36">
        <f t="shared" si="70"/>
        <v>0</v>
      </c>
      <c r="L390" s="37">
        <f t="shared" si="71"/>
        <v>5.4833858843018994E-3</v>
      </c>
      <c r="M390" s="38">
        <f t="shared" si="72"/>
        <v>8.943131733983857E-2</v>
      </c>
      <c r="N390" s="35">
        <v>65</v>
      </c>
      <c r="O390" s="36">
        <f t="shared" si="76"/>
        <v>0</v>
      </c>
      <c r="P390" s="37">
        <f t="shared" si="77"/>
        <v>3.7631707130415026E-2</v>
      </c>
      <c r="Q390" s="38">
        <f t="shared" si="78"/>
        <v>0.61375456942667361</v>
      </c>
    </row>
    <row r="391" spans="1:17" x14ac:dyDescent="0.2">
      <c r="A391" s="15">
        <v>36374</v>
      </c>
      <c r="B391" s="49">
        <v>24.75</v>
      </c>
      <c r="C391" s="36">
        <f t="shared" si="80"/>
        <v>0</v>
      </c>
      <c r="D391" s="37">
        <f t="shared" si="79"/>
        <v>5.4368199547254505E-3</v>
      </c>
      <c r="E391" s="54">
        <f t="shared" si="75"/>
        <v>8.8671850011978581E-2</v>
      </c>
      <c r="F391" s="35">
        <v>24.75</v>
      </c>
      <c r="G391" s="36">
        <f t="shared" si="81"/>
        <v>0</v>
      </c>
      <c r="H391" s="37">
        <f t="shared" si="73"/>
        <v>6.0041142965800041E-3</v>
      </c>
      <c r="I391" s="38">
        <f t="shared" si="74"/>
        <v>9.7924140728328279E-2</v>
      </c>
      <c r="J391" s="35">
        <v>29</v>
      </c>
      <c r="K391" s="36">
        <f t="shared" si="70"/>
        <v>0</v>
      </c>
      <c r="L391" s="37">
        <f t="shared" si="71"/>
        <v>5.4833858843018994E-3</v>
      </c>
      <c r="M391" s="38">
        <f t="shared" si="72"/>
        <v>8.943131733983857E-2</v>
      </c>
      <c r="N391" s="35">
        <v>65</v>
      </c>
      <c r="O391" s="36">
        <f t="shared" si="76"/>
        <v>0</v>
      </c>
      <c r="P391" s="37">
        <f t="shared" si="77"/>
        <v>3.7631707130415026E-2</v>
      </c>
      <c r="Q391" s="38">
        <f t="shared" si="78"/>
        <v>0.61375456942667361</v>
      </c>
    </row>
    <row r="392" spans="1:17" x14ac:dyDescent="0.2">
      <c r="A392" s="15">
        <v>36375</v>
      </c>
      <c r="B392" s="49">
        <v>24.75</v>
      </c>
      <c r="C392" s="36">
        <f t="shared" si="80"/>
        <v>0</v>
      </c>
      <c r="D392" s="37">
        <f t="shared" si="79"/>
        <v>5.4368199547254505E-3</v>
      </c>
      <c r="E392" s="54">
        <f t="shared" si="75"/>
        <v>8.8671850011978581E-2</v>
      </c>
      <c r="F392" s="35">
        <v>24.75</v>
      </c>
      <c r="G392" s="36">
        <f t="shared" si="81"/>
        <v>0</v>
      </c>
      <c r="H392" s="37">
        <f t="shared" si="73"/>
        <v>6.0041142965800041E-3</v>
      </c>
      <c r="I392" s="38">
        <f t="shared" si="74"/>
        <v>9.7924140728328279E-2</v>
      </c>
      <c r="J392" s="35">
        <v>29</v>
      </c>
      <c r="K392" s="36">
        <f t="shared" si="70"/>
        <v>0</v>
      </c>
      <c r="L392" s="37">
        <f t="shared" si="71"/>
        <v>5.4833858843018994E-3</v>
      </c>
      <c r="M392" s="38">
        <f t="shared" si="72"/>
        <v>8.943131733983857E-2</v>
      </c>
      <c r="N392" s="35">
        <v>65</v>
      </c>
      <c r="O392" s="36">
        <f t="shared" si="76"/>
        <v>0</v>
      </c>
      <c r="P392" s="37">
        <f t="shared" si="77"/>
        <v>3.7631707130415026E-2</v>
      </c>
      <c r="Q392" s="38">
        <f t="shared" si="78"/>
        <v>0.61375456942667361</v>
      </c>
    </row>
    <row r="393" spans="1:17" x14ac:dyDescent="0.2">
      <c r="A393" s="15">
        <v>36376</v>
      </c>
      <c r="B393" s="49">
        <v>24.75</v>
      </c>
      <c r="C393" s="36">
        <f t="shared" si="80"/>
        <v>0</v>
      </c>
      <c r="D393" s="37">
        <f t="shared" si="79"/>
        <v>5.4368199547254505E-3</v>
      </c>
      <c r="E393" s="54">
        <f t="shared" si="75"/>
        <v>8.8671850011978581E-2</v>
      </c>
      <c r="F393" s="35">
        <v>24.75</v>
      </c>
      <c r="G393" s="36">
        <f t="shared" si="81"/>
        <v>0</v>
      </c>
      <c r="H393" s="37">
        <f t="shared" si="73"/>
        <v>6.0041142965800041E-3</v>
      </c>
      <c r="I393" s="38">
        <f t="shared" si="74"/>
        <v>9.7924140728328279E-2</v>
      </c>
      <c r="J393" s="35">
        <v>29</v>
      </c>
      <c r="K393" s="36">
        <f t="shared" si="70"/>
        <v>0</v>
      </c>
      <c r="L393" s="37">
        <f t="shared" si="71"/>
        <v>5.4833858843018994E-3</v>
      </c>
      <c r="M393" s="38">
        <f t="shared" si="72"/>
        <v>8.943131733983857E-2</v>
      </c>
      <c r="N393" s="35">
        <v>62</v>
      </c>
      <c r="O393" s="36">
        <f t="shared" si="76"/>
        <v>-4.7252884850545497E-2</v>
      </c>
      <c r="P393" s="37">
        <f t="shared" si="77"/>
        <v>3.9395726525219277E-2</v>
      </c>
      <c r="Q393" s="38">
        <f t="shared" si="78"/>
        <v>0.6425248550894076</v>
      </c>
    </row>
    <row r="394" spans="1:17" x14ac:dyDescent="0.2">
      <c r="A394" s="15">
        <v>36377</v>
      </c>
      <c r="B394" s="49">
        <v>24.75</v>
      </c>
      <c r="C394" s="36">
        <f t="shared" si="80"/>
        <v>0</v>
      </c>
      <c r="D394" s="37">
        <f t="shared" si="79"/>
        <v>5.031948255787541E-3</v>
      </c>
      <c r="E394" s="54">
        <f t="shared" si="75"/>
        <v>8.2068592434704213E-2</v>
      </c>
      <c r="F394" s="35">
        <v>24.75</v>
      </c>
      <c r="G394" s="36">
        <f t="shared" si="81"/>
        <v>0</v>
      </c>
      <c r="H394" s="37">
        <f t="shared" si="73"/>
        <v>5.5892239321843479E-3</v>
      </c>
      <c r="I394" s="38">
        <f t="shared" si="74"/>
        <v>9.1157483662347771E-2</v>
      </c>
      <c r="J394" s="35">
        <v>29</v>
      </c>
      <c r="K394" s="36">
        <f t="shared" si="70"/>
        <v>0</v>
      </c>
      <c r="L394" s="37">
        <f t="shared" si="71"/>
        <v>5.4833858843018994E-3</v>
      </c>
      <c r="M394" s="38">
        <f t="shared" si="72"/>
        <v>8.943131733983857E-2</v>
      </c>
      <c r="N394" s="35">
        <v>65</v>
      </c>
      <c r="O394" s="36">
        <f t="shared" si="76"/>
        <v>4.7252884850545511E-2</v>
      </c>
      <c r="P394" s="37">
        <f t="shared" si="77"/>
        <v>4.048986162262376E-2</v>
      </c>
      <c r="Q394" s="38">
        <f t="shared" si="78"/>
        <v>0.66036965849614304</v>
      </c>
    </row>
    <row r="395" spans="1:17" x14ac:dyDescent="0.2">
      <c r="A395" s="15">
        <v>36378</v>
      </c>
      <c r="B395" s="49">
        <v>24.75</v>
      </c>
      <c r="C395" s="36">
        <f t="shared" si="80"/>
        <v>0</v>
      </c>
      <c r="D395" s="37">
        <f t="shared" si="79"/>
        <v>5.031948255787541E-3</v>
      </c>
      <c r="E395" s="54">
        <f t="shared" si="75"/>
        <v>8.2068592434704213E-2</v>
      </c>
      <c r="F395" s="35">
        <v>24.75</v>
      </c>
      <c r="G395" s="36">
        <f t="shared" si="81"/>
        <v>0</v>
      </c>
      <c r="H395" s="37">
        <f t="shared" si="73"/>
        <v>5.5892239321843479E-3</v>
      </c>
      <c r="I395" s="38">
        <f t="shared" si="74"/>
        <v>9.1157483662347771E-2</v>
      </c>
      <c r="J395" s="35">
        <v>29</v>
      </c>
      <c r="K395" s="36">
        <f t="shared" si="70"/>
        <v>0</v>
      </c>
      <c r="L395" s="37">
        <f t="shared" si="71"/>
        <v>5.4833858843018994E-3</v>
      </c>
      <c r="M395" s="38">
        <f t="shared" si="72"/>
        <v>8.943131733983857E-2</v>
      </c>
      <c r="N395" s="35">
        <v>66</v>
      </c>
      <c r="O395" s="36">
        <f t="shared" si="76"/>
        <v>1.5267472130788381E-2</v>
      </c>
      <c r="P395" s="37">
        <f t="shared" si="77"/>
        <v>4.0509014639744871E-2</v>
      </c>
      <c r="Q395" s="38">
        <f t="shared" si="78"/>
        <v>0.66068203475203946</v>
      </c>
    </row>
    <row r="396" spans="1:17" x14ac:dyDescent="0.2">
      <c r="A396" s="15">
        <v>36381</v>
      </c>
      <c r="B396" s="49">
        <v>24.9</v>
      </c>
      <c r="C396" s="36">
        <f t="shared" si="80"/>
        <v>6.0423144559626617E-3</v>
      </c>
      <c r="D396" s="37">
        <f t="shared" si="79"/>
        <v>5.229553660156646E-3</v>
      </c>
      <c r="E396" s="54">
        <f t="shared" si="75"/>
        <v>8.5291439047924189E-2</v>
      </c>
      <c r="F396" s="35">
        <v>24.75</v>
      </c>
      <c r="G396" s="36">
        <f t="shared" si="81"/>
        <v>0</v>
      </c>
      <c r="H396" s="37">
        <f t="shared" si="73"/>
        <v>5.5892239321843479E-3</v>
      </c>
      <c r="I396" s="38">
        <f t="shared" si="74"/>
        <v>9.1157483662347771E-2</v>
      </c>
      <c r="J396" s="35">
        <v>30</v>
      </c>
      <c r="K396" s="36">
        <f t="shared" ref="K396:K459" si="82">IF(ISERROR(LN(J396/J395)),"",LN(J396/J395))</f>
        <v>3.3901551675681416E-2</v>
      </c>
      <c r="L396" s="37">
        <f t="shared" ref="L396:L459" si="83">+IF(ISERROR(STDEV(K376:K396)),"",STDEV(K376:K396))</f>
        <v>9.054786777933501E-3</v>
      </c>
      <c r="M396" s="38">
        <f t="shared" ref="M396:M459" si="84">IF(L396="","",(L396*(SQRT(266))))</f>
        <v>0.14767910317970268</v>
      </c>
      <c r="N396" s="35">
        <v>66</v>
      </c>
      <c r="O396" s="36">
        <f t="shared" si="76"/>
        <v>0</v>
      </c>
      <c r="P396" s="37">
        <f t="shared" si="77"/>
        <v>4.0509014639744871E-2</v>
      </c>
      <c r="Q396" s="38">
        <f t="shared" si="78"/>
        <v>0.66068203475203946</v>
      </c>
    </row>
    <row r="397" spans="1:17" x14ac:dyDescent="0.2">
      <c r="A397" s="15">
        <v>36382</v>
      </c>
      <c r="B397" s="49">
        <v>24.899999618530273</v>
      </c>
      <c r="C397" s="36">
        <f t="shared" si="80"/>
        <v>-1.5320069441606156E-8</v>
      </c>
      <c r="D397" s="37">
        <f t="shared" si="79"/>
        <v>5.2295536322015971E-3</v>
      </c>
      <c r="E397" s="54">
        <f t="shared" si="75"/>
        <v>8.5291438591991134E-2</v>
      </c>
      <c r="F397" s="35">
        <v>24.75</v>
      </c>
      <c r="G397" s="36">
        <f t="shared" si="81"/>
        <v>0</v>
      </c>
      <c r="H397" s="37">
        <f t="shared" si="73"/>
        <v>5.5892239321843479E-3</v>
      </c>
      <c r="I397" s="38">
        <f t="shared" si="74"/>
        <v>9.1157483662347771E-2</v>
      </c>
      <c r="J397" s="35">
        <v>30</v>
      </c>
      <c r="K397" s="36">
        <f t="shared" si="82"/>
        <v>0</v>
      </c>
      <c r="L397" s="37">
        <f t="shared" si="83"/>
        <v>8.7046509142890676E-3</v>
      </c>
      <c r="M397" s="38">
        <f t="shared" si="84"/>
        <v>0.1419685600601151</v>
      </c>
      <c r="N397" s="35">
        <v>65</v>
      </c>
      <c r="O397" s="36">
        <f t="shared" si="76"/>
        <v>-1.5267472130788421E-2</v>
      </c>
      <c r="P397" s="37">
        <f t="shared" si="77"/>
        <v>4.0438339927404546E-2</v>
      </c>
      <c r="Q397" s="38">
        <f t="shared" si="78"/>
        <v>0.65952936507666526</v>
      </c>
    </row>
    <row r="398" spans="1:17" x14ac:dyDescent="0.2">
      <c r="A398" s="15">
        <v>36383</v>
      </c>
      <c r="B398" s="49">
        <v>24.999999618530275</v>
      </c>
      <c r="C398" s="36">
        <f t="shared" si="80"/>
        <v>4.0080214588191021E-3</v>
      </c>
      <c r="D398" s="37">
        <f t="shared" si="79"/>
        <v>2.6096818848178188E-3</v>
      </c>
      <c r="E398" s="54">
        <f t="shared" si="75"/>
        <v>4.2562623481473875E-2</v>
      </c>
      <c r="F398" s="35">
        <v>24.85</v>
      </c>
      <c r="G398" s="36">
        <f t="shared" si="81"/>
        <v>4.0322635279384511E-3</v>
      </c>
      <c r="H398" s="37">
        <f t="shared" si="73"/>
        <v>3.1311295417179885E-3</v>
      </c>
      <c r="I398" s="38">
        <f t="shared" si="74"/>
        <v>5.1067177394752104E-2</v>
      </c>
      <c r="J398" s="35">
        <v>30</v>
      </c>
      <c r="K398" s="36">
        <f t="shared" si="82"/>
        <v>0</v>
      </c>
      <c r="L398" s="37">
        <f t="shared" si="83"/>
        <v>8.3119223364322443E-3</v>
      </c>
      <c r="M398" s="38">
        <f t="shared" si="84"/>
        <v>0.13556335079419662</v>
      </c>
      <c r="N398" s="35">
        <v>69</v>
      </c>
      <c r="O398" s="36">
        <f t="shared" si="76"/>
        <v>5.9719234701622277E-2</v>
      </c>
      <c r="P398" s="37">
        <f t="shared" si="77"/>
        <v>4.0709625515757616E-2</v>
      </c>
      <c r="Q398" s="38">
        <f t="shared" si="78"/>
        <v>0.66395389912435743</v>
      </c>
    </row>
    <row r="399" spans="1:17" x14ac:dyDescent="0.2">
      <c r="A399" s="15">
        <v>36384</v>
      </c>
      <c r="B399" s="49">
        <v>25</v>
      </c>
      <c r="C399" s="36">
        <f t="shared" si="80"/>
        <v>1.5258789226749056E-8</v>
      </c>
      <c r="D399" s="37">
        <f t="shared" si="79"/>
        <v>2.6096816035699761E-3</v>
      </c>
      <c r="E399" s="54">
        <f t="shared" si="75"/>
        <v>4.2562618894460377E-2</v>
      </c>
      <c r="F399" s="35">
        <v>24.850000381469727</v>
      </c>
      <c r="G399" s="36">
        <f t="shared" si="81"/>
        <v>1.5350894215640727E-8</v>
      </c>
      <c r="H399" s="37">
        <f t="shared" si="73"/>
        <v>3.1311292564178269E-3</v>
      </c>
      <c r="I399" s="38">
        <f t="shared" si="74"/>
        <v>5.1067172741647286E-2</v>
      </c>
      <c r="J399" s="35">
        <v>30</v>
      </c>
      <c r="K399" s="36">
        <f t="shared" si="82"/>
        <v>0</v>
      </c>
      <c r="L399" s="37">
        <f t="shared" si="83"/>
        <v>8.3119223364322443E-3</v>
      </c>
      <c r="M399" s="38">
        <f t="shared" si="84"/>
        <v>0.13556335079419662</v>
      </c>
      <c r="N399" s="35">
        <v>69</v>
      </c>
      <c r="O399" s="36">
        <f t="shared" si="76"/>
        <v>0</v>
      </c>
      <c r="P399" s="37">
        <f t="shared" si="77"/>
        <v>4.0709625515757616E-2</v>
      </c>
      <c r="Q399" s="38">
        <f t="shared" si="78"/>
        <v>0.66395389912435743</v>
      </c>
    </row>
    <row r="400" spans="1:17" x14ac:dyDescent="0.2">
      <c r="A400" s="15">
        <v>36385</v>
      </c>
      <c r="B400" s="49">
        <v>25</v>
      </c>
      <c r="C400" s="36">
        <f t="shared" si="80"/>
        <v>0</v>
      </c>
      <c r="D400" s="37">
        <f t="shared" si="79"/>
        <v>2.6096816035699761E-3</v>
      </c>
      <c r="E400" s="54">
        <f t="shared" si="75"/>
        <v>4.2562618894460377E-2</v>
      </c>
      <c r="F400" s="35">
        <v>24.850000381469727</v>
      </c>
      <c r="G400" s="36">
        <f t="shared" si="81"/>
        <v>0</v>
      </c>
      <c r="H400" s="37">
        <f t="shared" si="73"/>
        <v>3.1311292564178269E-3</v>
      </c>
      <c r="I400" s="38">
        <f t="shared" si="74"/>
        <v>5.1067172741647286E-2</v>
      </c>
      <c r="J400" s="35">
        <v>30</v>
      </c>
      <c r="K400" s="36">
        <f t="shared" si="82"/>
        <v>0</v>
      </c>
      <c r="L400" s="37">
        <f t="shared" si="83"/>
        <v>8.3119223364322443E-3</v>
      </c>
      <c r="M400" s="38">
        <f t="shared" si="84"/>
        <v>0.13556335079419662</v>
      </c>
      <c r="N400" s="35">
        <v>68</v>
      </c>
      <c r="O400" s="36">
        <f t="shared" si="76"/>
        <v>-1.4598799421152636E-2</v>
      </c>
      <c r="P400" s="37">
        <f t="shared" si="77"/>
        <v>4.1042208301002872E-2</v>
      </c>
      <c r="Q400" s="38">
        <f t="shared" si="78"/>
        <v>0.66937816019892205</v>
      </c>
    </row>
    <row r="401" spans="1:17" x14ac:dyDescent="0.2">
      <c r="A401" s="15">
        <v>36388</v>
      </c>
      <c r="B401" s="49">
        <v>25</v>
      </c>
      <c r="C401" s="36">
        <f t="shared" si="80"/>
        <v>0</v>
      </c>
      <c r="D401" s="37">
        <f t="shared" si="79"/>
        <v>2.6096816035699761E-3</v>
      </c>
      <c r="E401" s="54">
        <f t="shared" si="75"/>
        <v>4.2562618894460377E-2</v>
      </c>
      <c r="F401" s="35">
        <v>24.850000381469727</v>
      </c>
      <c r="G401" s="36">
        <f t="shared" si="81"/>
        <v>0</v>
      </c>
      <c r="H401" s="37">
        <f t="shared" si="73"/>
        <v>3.1311292564178269E-3</v>
      </c>
      <c r="I401" s="38">
        <f t="shared" si="74"/>
        <v>5.1067172741647286E-2</v>
      </c>
      <c r="J401" s="35">
        <v>29</v>
      </c>
      <c r="K401" s="36">
        <f t="shared" si="82"/>
        <v>-3.3901551675681339E-2</v>
      </c>
      <c r="L401" s="37">
        <f t="shared" si="83"/>
        <v>1.1617025390266961E-2</v>
      </c>
      <c r="M401" s="38">
        <f t="shared" si="84"/>
        <v>0.1894679503035184</v>
      </c>
      <c r="N401" s="35">
        <v>61</v>
      </c>
      <c r="O401" s="36">
        <f t="shared" si="76"/>
        <v>-0.10863384100279541</v>
      </c>
      <c r="P401" s="37">
        <f t="shared" si="77"/>
        <v>4.8638265635884324E-2</v>
      </c>
      <c r="Q401" s="38">
        <f t="shared" si="78"/>
        <v>0.79326610614709925</v>
      </c>
    </row>
    <row r="402" spans="1:17" x14ac:dyDescent="0.2">
      <c r="A402" s="15">
        <v>36389</v>
      </c>
      <c r="B402" s="49">
        <v>25</v>
      </c>
      <c r="C402" s="36">
        <f t="shared" si="80"/>
        <v>0</v>
      </c>
      <c r="D402" s="37">
        <f t="shared" si="79"/>
        <v>2.6096816035699761E-3</v>
      </c>
      <c r="E402" s="54">
        <f t="shared" si="75"/>
        <v>4.2562618894460377E-2</v>
      </c>
      <c r="F402" s="35">
        <v>24.850000381469727</v>
      </c>
      <c r="G402" s="36">
        <f t="shared" si="81"/>
        <v>0</v>
      </c>
      <c r="H402" s="37">
        <f t="shared" si="73"/>
        <v>3.1311292564178269E-3</v>
      </c>
      <c r="I402" s="38">
        <f t="shared" si="74"/>
        <v>5.1067172741647286E-2</v>
      </c>
      <c r="J402" s="35">
        <v>29</v>
      </c>
      <c r="K402" s="36">
        <f t="shared" si="82"/>
        <v>0</v>
      </c>
      <c r="L402" s="37">
        <f t="shared" si="83"/>
        <v>1.1617025390266961E-2</v>
      </c>
      <c r="M402" s="38">
        <f t="shared" si="84"/>
        <v>0.1894679503035184</v>
      </c>
      <c r="N402" s="35">
        <v>62</v>
      </c>
      <c r="O402" s="36">
        <f t="shared" si="76"/>
        <v>1.6260520871780326E-2</v>
      </c>
      <c r="P402" s="37">
        <f t="shared" si="77"/>
        <v>4.8670663850245974E-2</v>
      </c>
      <c r="Q402" s="38">
        <f t="shared" si="78"/>
        <v>0.79379450503256088</v>
      </c>
    </row>
    <row r="403" spans="1:17" x14ac:dyDescent="0.2">
      <c r="A403" s="15">
        <v>36390</v>
      </c>
      <c r="B403" s="49">
        <v>25</v>
      </c>
      <c r="C403" s="36">
        <f t="shared" si="80"/>
        <v>0</v>
      </c>
      <c r="D403" s="37">
        <f t="shared" si="79"/>
        <v>2.6096816035699761E-3</v>
      </c>
      <c r="E403" s="54">
        <f t="shared" si="75"/>
        <v>4.2562618894460377E-2</v>
      </c>
      <c r="F403" s="35">
        <v>24.850000381469727</v>
      </c>
      <c r="G403" s="36">
        <f t="shared" si="81"/>
        <v>0</v>
      </c>
      <c r="H403" s="37">
        <f t="shared" si="73"/>
        <v>2.3425268206022239E-3</v>
      </c>
      <c r="I403" s="38">
        <f t="shared" si="74"/>
        <v>3.8205456243762398E-2</v>
      </c>
      <c r="J403" s="35">
        <v>29</v>
      </c>
      <c r="K403" s="36">
        <f t="shared" si="82"/>
        <v>0</v>
      </c>
      <c r="L403" s="37">
        <f t="shared" si="83"/>
        <v>1.1502253655232391E-2</v>
      </c>
      <c r="M403" s="38">
        <f t="shared" si="84"/>
        <v>0.18759607995295541</v>
      </c>
      <c r="N403" s="35">
        <v>65</v>
      </c>
      <c r="O403" s="36">
        <f t="shared" si="76"/>
        <v>4.7252884850545511E-2</v>
      </c>
      <c r="P403" s="37">
        <f t="shared" si="77"/>
        <v>4.9284282476162351E-2</v>
      </c>
      <c r="Q403" s="38">
        <f t="shared" si="78"/>
        <v>0.80380232195769585</v>
      </c>
    </row>
    <row r="404" spans="1:17" x14ac:dyDescent="0.2">
      <c r="A404" s="15">
        <v>36391</v>
      </c>
      <c r="B404" s="49">
        <v>25</v>
      </c>
      <c r="C404" s="36">
        <f t="shared" si="80"/>
        <v>0</v>
      </c>
      <c r="D404" s="37">
        <f t="shared" si="79"/>
        <v>2.6096816035699761E-3</v>
      </c>
      <c r="E404" s="54">
        <f t="shared" si="75"/>
        <v>4.2562618894460377E-2</v>
      </c>
      <c r="F404" s="35">
        <v>24.850000381469727</v>
      </c>
      <c r="G404" s="36">
        <f t="shared" si="81"/>
        <v>0</v>
      </c>
      <c r="H404" s="37">
        <f t="shared" si="73"/>
        <v>2.3425268206022239E-3</v>
      </c>
      <c r="I404" s="38">
        <f t="shared" si="74"/>
        <v>3.8205456243762398E-2</v>
      </c>
      <c r="J404" s="35">
        <v>30.25</v>
      </c>
      <c r="K404" s="36">
        <f t="shared" si="82"/>
        <v>4.2200354490376471E-2</v>
      </c>
      <c r="L404" s="37">
        <f t="shared" si="83"/>
        <v>1.4554713850873872E-2</v>
      </c>
      <c r="M404" s="38">
        <f t="shared" si="84"/>
        <v>0.2373801991420052</v>
      </c>
      <c r="N404" s="35">
        <v>68</v>
      </c>
      <c r="O404" s="36">
        <f t="shared" si="76"/>
        <v>4.5120435280469641E-2</v>
      </c>
      <c r="P404" s="37">
        <f t="shared" si="77"/>
        <v>4.9919307321746174E-2</v>
      </c>
      <c r="Q404" s="38">
        <f t="shared" si="78"/>
        <v>0.81415926376014558</v>
      </c>
    </row>
    <row r="405" spans="1:17" x14ac:dyDescent="0.2">
      <c r="A405" s="15">
        <v>36392</v>
      </c>
      <c r="B405" s="49">
        <v>25</v>
      </c>
      <c r="C405" s="36">
        <f t="shared" si="80"/>
        <v>0</v>
      </c>
      <c r="D405" s="37">
        <f t="shared" si="79"/>
        <v>2.6096816035699761E-3</v>
      </c>
      <c r="E405" s="54">
        <f t="shared" si="75"/>
        <v>4.2562618894460377E-2</v>
      </c>
      <c r="F405" s="35">
        <v>24.850000381469727</v>
      </c>
      <c r="G405" s="36">
        <f t="shared" si="81"/>
        <v>0</v>
      </c>
      <c r="H405" s="37">
        <f t="shared" si="73"/>
        <v>2.3425268206022239E-3</v>
      </c>
      <c r="I405" s="38">
        <f t="shared" si="74"/>
        <v>3.8205456243762398E-2</v>
      </c>
      <c r="J405" s="35">
        <v>30.25</v>
      </c>
      <c r="K405" s="36">
        <f t="shared" si="82"/>
        <v>0</v>
      </c>
      <c r="L405" s="37">
        <f t="shared" si="83"/>
        <v>1.4513558185930742E-2</v>
      </c>
      <c r="M405" s="38">
        <f t="shared" si="84"/>
        <v>0.23670897055997195</v>
      </c>
      <c r="N405" s="35">
        <v>68</v>
      </c>
      <c r="O405" s="36">
        <f t="shared" si="76"/>
        <v>0</v>
      </c>
      <c r="P405" s="37">
        <f t="shared" si="77"/>
        <v>4.9963976162712899E-2</v>
      </c>
      <c r="Q405" s="38">
        <f t="shared" si="78"/>
        <v>0.81488779050912641</v>
      </c>
    </row>
    <row r="406" spans="1:17" x14ac:dyDescent="0.2">
      <c r="A406" s="15">
        <v>36395</v>
      </c>
      <c r="B406" s="49">
        <v>25</v>
      </c>
      <c r="C406" s="36">
        <f t="shared" si="80"/>
        <v>0</v>
      </c>
      <c r="D406" s="37">
        <f t="shared" si="79"/>
        <v>2.6096816035699761E-3</v>
      </c>
      <c r="E406" s="54">
        <f t="shared" si="75"/>
        <v>4.2562618894460377E-2</v>
      </c>
      <c r="F406" s="35">
        <v>24.850000381469727</v>
      </c>
      <c r="G406" s="36">
        <f t="shared" si="81"/>
        <v>0</v>
      </c>
      <c r="H406" s="37">
        <f t="shared" si="73"/>
        <v>2.3425268206022239E-3</v>
      </c>
      <c r="I406" s="38">
        <f t="shared" si="74"/>
        <v>3.8205456243762398E-2</v>
      </c>
      <c r="J406" s="35">
        <v>29.75</v>
      </c>
      <c r="K406" s="36">
        <f t="shared" si="82"/>
        <v>-1.6667052485211647E-2</v>
      </c>
      <c r="L406" s="37">
        <f t="shared" si="83"/>
        <v>1.5119561431133965E-2</v>
      </c>
      <c r="M406" s="38">
        <f t="shared" si="84"/>
        <v>0.24659258438439663</v>
      </c>
      <c r="N406" s="35">
        <v>67</v>
      </c>
      <c r="O406" s="36">
        <f t="shared" si="76"/>
        <v>-1.4815085785140587E-2</v>
      </c>
      <c r="P406" s="37">
        <f t="shared" si="77"/>
        <v>3.8527393740535994E-2</v>
      </c>
      <c r="Q406" s="38">
        <f t="shared" si="78"/>
        <v>0.62836277595397516</v>
      </c>
    </row>
    <row r="407" spans="1:17" x14ac:dyDescent="0.2">
      <c r="A407" s="15">
        <v>36396</v>
      </c>
      <c r="B407" s="49">
        <v>25</v>
      </c>
      <c r="C407" s="36">
        <f t="shared" si="80"/>
        <v>0</v>
      </c>
      <c r="D407" s="37">
        <f t="shared" si="79"/>
        <v>1.5453775538240334E-3</v>
      </c>
      <c r="E407" s="54">
        <f t="shared" si="75"/>
        <v>2.5204345151334497E-2</v>
      </c>
      <c r="F407" s="35">
        <v>24.850000381469727</v>
      </c>
      <c r="G407" s="36">
        <f t="shared" si="81"/>
        <v>0</v>
      </c>
      <c r="H407" s="37">
        <f t="shared" si="73"/>
        <v>8.7991187245664137E-4</v>
      </c>
      <c r="I407" s="38">
        <f t="shared" si="74"/>
        <v>1.4350928341928984E-2</v>
      </c>
      <c r="J407" s="35">
        <v>30</v>
      </c>
      <c r="K407" s="36">
        <f t="shared" si="82"/>
        <v>8.3682496705165792E-3</v>
      </c>
      <c r="L407" s="37">
        <f t="shared" si="83"/>
        <v>1.4786124030183532E-2</v>
      </c>
      <c r="M407" s="38">
        <f t="shared" si="84"/>
        <v>0.24115438494949298</v>
      </c>
      <c r="N407" s="35">
        <v>67</v>
      </c>
      <c r="O407" s="36">
        <f t="shared" si="76"/>
        <v>0</v>
      </c>
      <c r="P407" s="37">
        <f t="shared" si="77"/>
        <v>3.8527393740535994E-2</v>
      </c>
      <c r="Q407" s="38">
        <f t="shared" si="78"/>
        <v>0.62836277595397516</v>
      </c>
    </row>
    <row r="408" spans="1:17" x14ac:dyDescent="0.2">
      <c r="A408" s="15">
        <v>36397</v>
      </c>
      <c r="B408" s="49">
        <v>25</v>
      </c>
      <c r="C408" s="36">
        <f t="shared" si="80"/>
        <v>0</v>
      </c>
      <c r="D408" s="37">
        <f t="shared" si="79"/>
        <v>1.5453775538240334E-3</v>
      </c>
      <c r="E408" s="54">
        <f t="shared" si="75"/>
        <v>2.5204345151334497E-2</v>
      </c>
      <c r="F408" s="35">
        <v>24.850000381469727</v>
      </c>
      <c r="G408" s="36">
        <f t="shared" si="81"/>
        <v>0</v>
      </c>
      <c r="H408" s="37">
        <f t="shared" si="73"/>
        <v>8.7991187245664137E-4</v>
      </c>
      <c r="I408" s="38">
        <f t="shared" si="74"/>
        <v>1.4350928341928984E-2</v>
      </c>
      <c r="J408" s="35">
        <v>30</v>
      </c>
      <c r="K408" s="36">
        <f t="shared" si="82"/>
        <v>0</v>
      </c>
      <c r="L408" s="37">
        <f t="shared" si="83"/>
        <v>1.4786124030183532E-2</v>
      </c>
      <c r="M408" s="38">
        <f t="shared" si="84"/>
        <v>0.24115438494949298</v>
      </c>
      <c r="N408" s="35">
        <v>67</v>
      </c>
      <c r="O408" s="36">
        <f t="shared" si="76"/>
        <v>0</v>
      </c>
      <c r="P408" s="37">
        <f t="shared" si="77"/>
        <v>3.6886080274806915E-2</v>
      </c>
      <c r="Q408" s="38">
        <f t="shared" si="78"/>
        <v>0.60159376343052873</v>
      </c>
    </row>
    <row r="409" spans="1:17" x14ac:dyDescent="0.2">
      <c r="A409" s="15">
        <v>36398</v>
      </c>
      <c r="B409" s="49">
        <v>25</v>
      </c>
      <c r="C409" s="36">
        <f t="shared" si="80"/>
        <v>0</v>
      </c>
      <c r="D409" s="37">
        <f t="shared" si="79"/>
        <v>1.5453775538240334E-3</v>
      </c>
      <c r="E409" s="54">
        <f t="shared" si="75"/>
        <v>2.5204345151334497E-2</v>
      </c>
      <c r="F409" s="35">
        <v>24.850000381469727</v>
      </c>
      <c r="G409" s="36">
        <f t="shared" si="81"/>
        <v>0</v>
      </c>
      <c r="H409" s="37">
        <f t="shared" ref="H409:H472" si="85">+IF(ISERROR(STDEV(G389:G409)),"",STDEV(G389:G409))</f>
        <v>8.7991187245664137E-4</v>
      </c>
      <c r="I409" s="38">
        <f t="shared" ref="I409:I472" si="86">IF(H409="","",(H409*(SQRT(266))))</f>
        <v>1.4350928341928984E-2</v>
      </c>
      <c r="J409" s="35">
        <v>30</v>
      </c>
      <c r="K409" s="36">
        <f t="shared" si="82"/>
        <v>0</v>
      </c>
      <c r="L409" s="37">
        <f t="shared" si="83"/>
        <v>1.4786124030183532E-2</v>
      </c>
      <c r="M409" s="38">
        <f t="shared" si="84"/>
        <v>0.24115438494949298</v>
      </c>
      <c r="N409" s="35">
        <v>67</v>
      </c>
      <c r="O409" s="36">
        <f t="shared" si="76"/>
        <v>0</v>
      </c>
      <c r="P409" s="37">
        <f t="shared" si="77"/>
        <v>3.5511639722327674E-2</v>
      </c>
      <c r="Q409" s="38">
        <f t="shared" si="78"/>
        <v>0.57917731640180325</v>
      </c>
    </row>
    <row r="410" spans="1:17" x14ac:dyDescent="0.2">
      <c r="A410" s="15">
        <v>36399</v>
      </c>
      <c r="B410" s="49">
        <v>25</v>
      </c>
      <c r="C410" s="36">
        <f t="shared" si="80"/>
        <v>0</v>
      </c>
      <c r="D410" s="37">
        <f t="shared" si="79"/>
        <v>1.5453775538240334E-3</v>
      </c>
      <c r="E410" s="54">
        <f t="shared" ref="E410:E473" si="87">IF(D410="","",(D410*(SQRT(266))))</f>
        <v>2.5204345151334497E-2</v>
      </c>
      <c r="F410" s="35">
        <v>24.850000381469727</v>
      </c>
      <c r="G410" s="36">
        <f t="shared" si="81"/>
        <v>0</v>
      </c>
      <c r="H410" s="37">
        <f t="shared" si="85"/>
        <v>8.7991187245664137E-4</v>
      </c>
      <c r="I410" s="38">
        <f t="shared" si="86"/>
        <v>1.4350928341928984E-2</v>
      </c>
      <c r="J410" s="35">
        <v>30</v>
      </c>
      <c r="K410" s="36">
        <f t="shared" si="82"/>
        <v>0</v>
      </c>
      <c r="L410" s="37">
        <f t="shared" si="83"/>
        <v>1.4786124030183532E-2</v>
      </c>
      <c r="M410" s="38">
        <f t="shared" si="84"/>
        <v>0.24115438494949298</v>
      </c>
      <c r="N410" s="35">
        <v>67</v>
      </c>
      <c r="O410" s="36">
        <f t="shared" si="76"/>
        <v>0</v>
      </c>
      <c r="P410" s="37">
        <f t="shared" si="77"/>
        <v>3.5511639722327674E-2</v>
      </c>
      <c r="Q410" s="38">
        <f t="shared" si="78"/>
        <v>0.57917731640180325</v>
      </c>
    </row>
    <row r="411" spans="1:17" x14ac:dyDescent="0.2">
      <c r="A411" s="15">
        <v>36402</v>
      </c>
      <c r="B411" s="49">
        <v>25</v>
      </c>
      <c r="C411" s="36">
        <f t="shared" si="80"/>
        <v>0</v>
      </c>
      <c r="D411" s="37">
        <f t="shared" si="79"/>
        <v>1.5453775538240334E-3</v>
      </c>
      <c r="E411" s="54">
        <f t="shared" si="87"/>
        <v>2.5204345151334497E-2</v>
      </c>
      <c r="F411" s="35">
        <v>24.850000381469727</v>
      </c>
      <c r="G411" s="36">
        <f t="shared" si="81"/>
        <v>0</v>
      </c>
      <c r="H411" s="37">
        <f t="shared" si="85"/>
        <v>8.7991187245664137E-4</v>
      </c>
      <c r="I411" s="38">
        <f t="shared" si="86"/>
        <v>1.4350928341928984E-2</v>
      </c>
      <c r="J411" s="35">
        <v>30</v>
      </c>
      <c r="K411" s="36">
        <f t="shared" si="82"/>
        <v>0</v>
      </c>
      <c r="L411" s="37">
        <f t="shared" si="83"/>
        <v>1.4786124030183532E-2</v>
      </c>
      <c r="M411" s="38">
        <f t="shared" si="84"/>
        <v>0.24115438494949298</v>
      </c>
      <c r="N411" s="35">
        <v>67</v>
      </c>
      <c r="O411" s="36">
        <f t="shared" si="76"/>
        <v>0</v>
      </c>
      <c r="P411" s="37">
        <f t="shared" si="77"/>
        <v>3.5511639722327674E-2</v>
      </c>
      <c r="Q411" s="38">
        <f t="shared" si="78"/>
        <v>0.57917731640180325</v>
      </c>
    </row>
    <row r="412" spans="1:17" x14ac:dyDescent="0.2">
      <c r="A412" s="15">
        <v>36403</v>
      </c>
      <c r="B412" s="49">
        <v>25</v>
      </c>
      <c r="C412" s="36">
        <f t="shared" si="80"/>
        <v>0</v>
      </c>
      <c r="D412" s="37">
        <f t="shared" si="79"/>
        <v>1.5453775538240334E-3</v>
      </c>
      <c r="E412" s="54">
        <f t="shared" si="87"/>
        <v>2.5204345151334497E-2</v>
      </c>
      <c r="F412" s="35">
        <v>24.850000381469727</v>
      </c>
      <c r="G412" s="36">
        <f t="shared" si="81"/>
        <v>0</v>
      </c>
      <c r="H412" s="37">
        <f t="shared" si="85"/>
        <v>8.7991187245664137E-4</v>
      </c>
      <c r="I412" s="38">
        <f t="shared" si="86"/>
        <v>1.4350928341928984E-2</v>
      </c>
      <c r="J412" s="35">
        <v>30</v>
      </c>
      <c r="K412" s="36">
        <f t="shared" si="82"/>
        <v>0</v>
      </c>
      <c r="L412" s="37">
        <f t="shared" si="83"/>
        <v>1.4786124030183532E-2</v>
      </c>
      <c r="M412" s="38">
        <f t="shared" si="84"/>
        <v>0.24115438494949298</v>
      </c>
      <c r="N412" s="35">
        <v>66</v>
      </c>
      <c r="O412" s="36">
        <f t="shared" si="76"/>
        <v>-1.5037877364540559E-2</v>
      </c>
      <c r="P412" s="37">
        <f t="shared" si="77"/>
        <v>3.5693348880020057E-2</v>
      </c>
      <c r="Q412" s="38">
        <f t="shared" si="78"/>
        <v>0.58214090307763167</v>
      </c>
    </row>
    <row r="413" spans="1:17" x14ac:dyDescent="0.2">
      <c r="A413" s="15">
        <v>36404</v>
      </c>
      <c r="B413" s="49">
        <v>25</v>
      </c>
      <c r="C413" s="36">
        <f t="shared" si="80"/>
        <v>0</v>
      </c>
      <c r="D413" s="37">
        <f t="shared" si="79"/>
        <v>1.5453775538240334E-3</v>
      </c>
      <c r="E413" s="54">
        <f t="shared" si="87"/>
        <v>2.5204345151334497E-2</v>
      </c>
      <c r="F413" s="35">
        <v>24.850000381469727</v>
      </c>
      <c r="G413" s="36">
        <f t="shared" si="81"/>
        <v>0</v>
      </c>
      <c r="H413" s="37">
        <f t="shared" si="85"/>
        <v>8.7991187245664137E-4</v>
      </c>
      <c r="I413" s="38">
        <f t="shared" si="86"/>
        <v>1.4350928341928984E-2</v>
      </c>
      <c r="J413" s="35">
        <v>30</v>
      </c>
      <c r="K413" s="36">
        <f t="shared" si="82"/>
        <v>0</v>
      </c>
      <c r="L413" s="37">
        <f t="shared" si="83"/>
        <v>1.4786124030183532E-2</v>
      </c>
      <c r="M413" s="38">
        <f t="shared" si="84"/>
        <v>0.24115438494949298</v>
      </c>
      <c r="N413" s="35">
        <v>66</v>
      </c>
      <c r="O413" s="36">
        <f t="shared" si="76"/>
        <v>0</v>
      </c>
      <c r="P413" s="37">
        <f t="shared" si="77"/>
        <v>3.5693348880020057E-2</v>
      </c>
      <c r="Q413" s="38">
        <f t="shared" si="78"/>
        <v>0.58214090307763167</v>
      </c>
    </row>
    <row r="414" spans="1:17" x14ac:dyDescent="0.2">
      <c r="A414" s="15">
        <v>36405</v>
      </c>
      <c r="B414" s="49">
        <v>25</v>
      </c>
      <c r="C414" s="36">
        <f t="shared" si="80"/>
        <v>0</v>
      </c>
      <c r="D414" s="37">
        <f t="shared" si="79"/>
        <v>1.5453775538240334E-3</v>
      </c>
      <c r="E414" s="54">
        <f t="shared" si="87"/>
        <v>2.5204345151334497E-2</v>
      </c>
      <c r="F414" s="35">
        <v>24.850000381469727</v>
      </c>
      <c r="G414" s="36">
        <f t="shared" si="81"/>
        <v>0</v>
      </c>
      <c r="H414" s="37">
        <f t="shared" si="85"/>
        <v>8.7991187245664137E-4</v>
      </c>
      <c r="I414" s="38">
        <f t="shared" si="86"/>
        <v>1.4350928341928984E-2</v>
      </c>
      <c r="J414" s="35">
        <v>29.5</v>
      </c>
      <c r="K414" s="36">
        <f t="shared" si="82"/>
        <v>-1.6807118316381289E-2</v>
      </c>
      <c r="L414" s="37">
        <f t="shared" si="83"/>
        <v>1.5322993468684706E-2</v>
      </c>
      <c r="M414" s="38">
        <f t="shared" si="84"/>
        <v>0.24991046050895949</v>
      </c>
      <c r="N414" s="35">
        <v>65</v>
      </c>
      <c r="O414" s="36">
        <f t="shared" si="76"/>
        <v>-1.5267472130788421E-2</v>
      </c>
      <c r="P414" s="37">
        <f t="shared" si="77"/>
        <v>3.419454486994021E-2</v>
      </c>
      <c r="Q414" s="38">
        <f t="shared" si="78"/>
        <v>0.55769614943747481</v>
      </c>
    </row>
    <row r="415" spans="1:17" x14ac:dyDescent="0.2">
      <c r="A415" s="15">
        <v>36406</v>
      </c>
      <c r="B415" s="49">
        <v>25</v>
      </c>
      <c r="C415" s="36">
        <f t="shared" si="80"/>
        <v>0</v>
      </c>
      <c r="D415" s="37">
        <f t="shared" si="79"/>
        <v>1.5453775538240334E-3</v>
      </c>
      <c r="E415" s="54">
        <f t="shared" si="87"/>
        <v>2.5204345151334497E-2</v>
      </c>
      <c r="F415" s="35">
        <v>24.850000381469727</v>
      </c>
      <c r="G415" s="36">
        <f t="shared" si="81"/>
        <v>0</v>
      </c>
      <c r="H415" s="37">
        <f t="shared" si="85"/>
        <v>8.7991187245664137E-4</v>
      </c>
      <c r="I415" s="38">
        <f t="shared" si="86"/>
        <v>1.4350928341928984E-2</v>
      </c>
      <c r="J415" s="35">
        <v>29.5</v>
      </c>
      <c r="K415" s="36">
        <f t="shared" si="82"/>
        <v>0</v>
      </c>
      <c r="L415" s="37">
        <f t="shared" si="83"/>
        <v>1.5322993468684706E-2</v>
      </c>
      <c r="M415" s="38">
        <f t="shared" si="84"/>
        <v>0.24991046050895949</v>
      </c>
      <c r="N415" s="35">
        <v>65</v>
      </c>
      <c r="O415" s="36">
        <f t="shared" si="76"/>
        <v>0</v>
      </c>
      <c r="P415" s="37">
        <f t="shared" si="77"/>
        <v>3.2602782345048355E-2</v>
      </c>
      <c r="Q415" s="38">
        <f t="shared" si="78"/>
        <v>0.53173528830224037</v>
      </c>
    </row>
    <row r="416" spans="1:17" x14ac:dyDescent="0.2">
      <c r="A416" s="15">
        <v>36410</v>
      </c>
      <c r="B416" s="49">
        <v>25</v>
      </c>
      <c r="C416" s="36">
        <f t="shared" si="80"/>
        <v>0</v>
      </c>
      <c r="D416" s="37">
        <f t="shared" si="79"/>
        <v>1.5453775538240334E-3</v>
      </c>
      <c r="E416" s="54">
        <f t="shared" si="87"/>
        <v>2.5204345151334497E-2</v>
      </c>
      <c r="F416" s="35">
        <v>24.850000381469727</v>
      </c>
      <c r="G416" s="36">
        <f t="shared" si="81"/>
        <v>0</v>
      </c>
      <c r="H416" s="37">
        <f t="shared" si="85"/>
        <v>8.7991187245664137E-4</v>
      </c>
      <c r="I416" s="38">
        <f t="shared" si="86"/>
        <v>1.4350928341928984E-2</v>
      </c>
      <c r="J416" s="35">
        <v>29.5</v>
      </c>
      <c r="K416" s="36">
        <f t="shared" si="82"/>
        <v>0</v>
      </c>
      <c r="L416" s="37">
        <f t="shared" si="83"/>
        <v>1.5322993468684706E-2</v>
      </c>
      <c r="M416" s="38">
        <f t="shared" si="84"/>
        <v>0.24991046050895949</v>
      </c>
      <c r="N416" s="35">
        <v>66</v>
      </c>
      <c r="O416" s="36">
        <f t="shared" ref="O416:O479" si="88">IF(ISERROR(LN(N416/N415)),"",LN(N416/N415))</f>
        <v>1.5267472130788381E-2</v>
      </c>
      <c r="P416" s="37">
        <f t="shared" ref="P416:P479" si="89">+IF(ISERROR(STDEV(O396:O416)),"",STDEV(O396:O416))</f>
        <v>3.2602782345048355E-2</v>
      </c>
      <c r="Q416" s="38">
        <f t="shared" ref="Q416:Q479" si="90">IF(P416="","",(P416*(SQRT(266))))</f>
        <v>0.53173528830224037</v>
      </c>
    </row>
    <row r="417" spans="1:17" x14ac:dyDescent="0.2">
      <c r="A417" s="15">
        <v>36411</v>
      </c>
      <c r="B417" s="49">
        <v>25</v>
      </c>
      <c r="C417" s="36">
        <f t="shared" si="80"/>
        <v>0</v>
      </c>
      <c r="D417" s="37">
        <f t="shared" ref="D417:D480" si="91">+IF(ISERROR(STDEV(C397:C417)),"",STDEV(C397:C417))</f>
        <v>8.7462198744607468E-4</v>
      </c>
      <c r="E417" s="54">
        <f t="shared" si="87"/>
        <v>1.42646529283336E-2</v>
      </c>
      <c r="F417" s="35">
        <v>24.850000381469727</v>
      </c>
      <c r="G417" s="36">
        <f t="shared" si="81"/>
        <v>0</v>
      </c>
      <c r="H417" s="37">
        <f t="shared" si="85"/>
        <v>8.7991187245664137E-4</v>
      </c>
      <c r="I417" s="38">
        <f t="shared" si="86"/>
        <v>1.4350928341928984E-2</v>
      </c>
      <c r="J417" s="35">
        <v>30</v>
      </c>
      <c r="K417" s="36">
        <f t="shared" si="82"/>
        <v>1.6807118316381191E-2</v>
      </c>
      <c r="L417" s="37">
        <f t="shared" si="83"/>
        <v>1.3861749201357861E-2</v>
      </c>
      <c r="M417" s="38">
        <f t="shared" si="84"/>
        <v>0.22607828773475316</v>
      </c>
      <c r="N417" s="35">
        <v>67.5</v>
      </c>
      <c r="O417" s="36">
        <f t="shared" si="88"/>
        <v>2.2472855852058576E-2</v>
      </c>
      <c r="P417" s="37">
        <f t="shared" si="89"/>
        <v>3.2969537888032002E-2</v>
      </c>
      <c r="Q417" s="38">
        <f t="shared" si="90"/>
        <v>0.53771689018888036</v>
      </c>
    </row>
    <row r="418" spans="1:17" x14ac:dyDescent="0.2">
      <c r="A418" s="15">
        <v>36412</v>
      </c>
      <c r="B418" s="49">
        <v>25</v>
      </c>
      <c r="C418" s="36">
        <f t="shared" ref="C418:C481" si="92">IF(ISERROR(LN(B418/B417)),"",LN(B418/B417))</f>
        <v>0</v>
      </c>
      <c r="D418" s="37">
        <f t="shared" si="91"/>
        <v>8.7462182028337162E-4</v>
      </c>
      <c r="E418" s="54">
        <f t="shared" si="87"/>
        <v>1.426465020199242E-2</v>
      </c>
      <c r="F418" s="35">
        <v>24.850000381469727</v>
      </c>
      <c r="G418" s="36">
        <f t="shared" si="81"/>
        <v>0</v>
      </c>
      <c r="H418" s="37">
        <f t="shared" si="85"/>
        <v>8.7991187245664137E-4</v>
      </c>
      <c r="I418" s="38">
        <f t="shared" si="86"/>
        <v>1.4350928341928984E-2</v>
      </c>
      <c r="J418" s="35">
        <v>30</v>
      </c>
      <c r="K418" s="36">
        <f t="shared" si="82"/>
        <v>0</v>
      </c>
      <c r="L418" s="37">
        <f t="shared" si="83"/>
        <v>1.3861749201357861E-2</v>
      </c>
      <c r="M418" s="38">
        <f t="shared" si="84"/>
        <v>0.22607828773475316</v>
      </c>
      <c r="N418" s="35">
        <v>67.5</v>
      </c>
      <c r="O418" s="36">
        <f t="shared" si="88"/>
        <v>0</v>
      </c>
      <c r="P418" s="37">
        <f t="shared" si="89"/>
        <v>3.2758919798550425E-2</v>
      </c>
      <c r="Q418" s="38">
        <f t="shared" si="90"/>
        <v>0.53428181310414302</v>
      </c>
    </row>
    <row r="419" spans="1:17" x14ac:dyDescent="0.2">
      <c r="A419" s="15">
        <v>36413</v>
      </c>
      <c r="B419" s="49">
        <v>25</v>
      </c>
      <c r="C419" s="36">
        <f t="shared" si="92"/>
        <v>0</v>
      </c>
      <c r="D419" s="37">
        <f t="shared" si="91"/>
        <v>3.3297407926168687E-9</v>
      </c>
      <c r="E419" s="54">
        <f t="shared" si="87"/>
        <v>5.430642886841734E-8</v>
      </c>
      <c r="F419" s="35">
        <v>24.850000381469727</v>
      </c>
      <c r="G419" s="36">
        <f t="shared" si="81"/>
        <v>0</v>
      </c>
      <c r="H419" s="37">
        <f t="shared" si="85"/>
        <v>3.3498397489730185E-9</v>
      </c>
      <c r="I419" s="38">
        <f t="shared" si="86"/>
        <v>5.4634232926350283E-8</v>
      </c>
      <c r="J419" s="35">
        <v>30.5</v>
      </c>
      <c r="K419" s="36">
        <f t="shared" si="82"/>
        <v>1.6529301951210506E-2</v>
      </c>
      <c r="L419" s="37">
        <f t="shared" si="83"/>
        <v>1.4323353777830212E-2</v>
      </c>
      <c r="M419" s="38">
        <f t="shared" si="84"/>
        <v>0.23360683054298492</v>
      </c>
      <c r="N419" s="35">
        <v>69</v>
      </c>
      <c r="O419" s="36">
        <f t="shared" si="88"/>
        <v>2.1978906718775167E-2</v>
      </c>
      <c r="P419" s="37">
        <f t="shared" si="89"/>
        <v>3.0370583814655353E-2</v>
      </c>
      <c r="Q419" s="38">
        <f t="shared" si="90"/>
        <v>0.49532923201708928</v>
      </c>
    </row>
    <row r="420" spans="1:17" x14ac:dyDescent="0.2">
      <c r="A420" s="15">
        <v>36416</v>
      </c>
      <c r="B420" s="49">
        <v>25</v>
      </c>
      <c r="C420" s="36">
        <f t="shared" si="92"/>
        <v>0</v>
      </c>
      <c r="D420" s="37">
        <f t="shared" si="91"/>
        <v>0</v>
      </c>
      <c r="E420" s="54">
        <f t="shared" si="87"/>
        <v>0</v>
      </c>
      <c r="F420" s="35">
        <v>24.850000381469727</v>
      </c>
      <c r="G420" s="36">
        <f t="shared" si="81"/>
        <v>0</v>
      </c>
      <c r="H420" s="37">
        <f t="shared" si="85"/>
        <v>0</v>
      </c>
      <c r="I420" s="38">
        <f t="shared" si="86"/>
        <v>0</v>
      </c>
      <c r="J420" s="35">
        <v>30.5</v>
      </c>
      <c r="K420" s="36">
        <f t="shared" si="82"/>
        <v>0</v>
      </c>
      <c r="L420" s="37">
        <f t="shared" si="83"/>
        <v>1.4323353777830212E-2</v>
      </c>
      <c r="M420" s="38">
        <f t="shared" si="84"/>
        <v>0.23360683054298492</v>
      </c>
      <c r="N420" s="35">
        <v>69</v>
      </c>
      <c r="O420" s="36">
        <f t="shared" si="88"/>
        <v>0</v>
      </c>
      <c r="P420" s="37">
        <f t="shared" si="89"/>
        <v>3.0370583814655353E-2</v>
      </c>
      <c r="Q420" s="38">
        <f t="shared" si="90"/>
        <v>0.49532923201708928</v>
      </c>
    </row>
    <row r="421" spans="1:17" x14ac:dyDescent="0.2">
      <c r="A421" s="15">
        <v>36417</v>
      </c>
      <c r="B421" s="49">
        <v>25</v>
      </c>
      <c r="C421" s="36">
        <f t="shared" si="92"/>
        <v>0</v>
      </c>
      <c r="D421" s="37">
        <f t="shared" si="91"/>
        <v>0</v>
      </c>
      <c r="E421" s="54">
        <f t="shared" si="87"/>
        <v>0</v>
      </c>
      <c r="F421" s="35">
        <v>24.850000381469727</v>
      </c>
      <c r="G421" s="36">
        <f t="shared" si="81"/>
        <v>0</v>
      </c>
      <c r="H421" s="37">
        <f t="shared" si="85"/>
        <v>0</v>
      </c>
      <c r="I421" s="38">
        <f t="shared" si="86"/>
        <v>0</v>
      </c>
      <c r="J421" s="35">
        <v>30.5</v>
      </c>
      <c r="K421" s="36">
        <f t="shared" si="82"/>
        <v>0</v>
      </c>
      <c r="L421" s="37">
        <f t="shared" si="83"/>
        <v>1.4323353777830212E-2</v>
      </c>
      <c r="M421" s="38">
        <f t="shared" si="84"/>
        <v>0.23360683054298492</v>
      </c>
      <c r="N421" s="35">
        <v>71</v>
      </c>
      <c r="O421" s="36">
        <f t="shared" si="88"/>
        <v>2.8573372444055948E-2</v>
      </c>
      <c r="P421" s="37">
        <f t="shared" si="89"/>
        <v>3.0791237209423908E-2</v>
      </c>
      <c r="Q421" s="38">
        <f t="shared" si="90"/>
        <v>0.50218988126399466</v>
      </c>
    </row>
    <row r="422" spans="1:17" x14ac:dyDescent="0.2">
      <c r="A422" s="15">
        <v>36418</v>
      </c>
      <c r="B422" s="49">
        <v>25</v>
      </c>
      <c r="C422" s="36">
        <f t="shared" si="92"/>
        <v>0</v>
      </c>
      <c r="D422" s="37">
        <f t="shared" si="91"/>
        <v>0</v>
      </c>
      <c r="E422" s="54">
        <f t="shared" si="87"/>
        <v>0</v>
      </c>
      <c r="F422" s="35">
        <v>24.850000381469727</v>
      </c>
      <c r="G422" s="36">
        <f t="shared" si="81"/>
        <v>0</v>
      </c>
      <c r="H422" s="37">
        <f t="shared" si="85"/>
        <v>0</v>
      </c>
      <c r="I422" s="38">
        <f t="shared" si="86"/>
        <v>0</v>
      </c>
      <c r="J422" s="35">
        <v>31</v>
      </c>
      <c r="K422" s="36">
        <f t="shared" si="82"/>
        <v>1.6260520871780326E-2</v>
      </c>
      <c r="L422" s="37">
        <f t="shared" si="83"/>
        <v>1.2287131192002308E-2</v>
      </c>
      <c r="M422" s="38">
        <f t="shared" si="84"/>
        <v>0.20039704518590246</v>
      </c>
      <c r="N422" s="35">
        <v>71.5</v>
      </c>
      <c r="O422" s="36">
        <f t="shared" si="88"/>
        <v>7.0175726586465398E-3</v>
      </c>
      <c r="P422" s="37">
        <f t="shared" si="89"/>
        <v>1.7460680975343007E-2</v>
      </c>
      <c r="Q422" s="38">
        <f t="shared" si="90"/>
        <v>0.28477508864477519</v>
      </c>
    </row>
    <row r="423" spans="1:17" x14ac:dyDescent="0.2">
      <c r="A423" s="15">
        <v>36419</v>
      </c>
      <c r="B423" s="49">
        <v>25</v>
      </c>
      <c r="C423" s="36">
        <f t="shared" si="92"/>
        <v>0</v>
      </c>
      <c r="D423" s="37">
        <f t="shared" si="91"/>
        <v>0</v>
      </c>
      <c r="E423" s="54">
        <f t="shared" si="87"/>
        <v>0</v>
      </c>
      <c r="F423" s="35">
        <v>24.850000381469727</v>
      </c>
      <c r="G423" s="36">
        <f t="shared" si="81"/>
        <v>0</v>
      </c>
      <c r="H423" s="37">
        <f t="shared" si="85"/>
        <v>0</v>
      </c>
      <c r="I423" s="38">
        <f t="shared" si="86"/>
        <v>0</v>
      </c>
      <c r="J423" s="35">
        <v>31</v>
      </c>
      <c r="K423" s="36">
        <f t="shared" si="82"/>
        <v>0</v>
      </c>
      <c r="L423" s="37">
        <f t="shared" si="83"/>
        <v>1.2287131192002308E-2</v>
      </c>
      <c r="M423" s="38">
        <f t="shared" si="84"/>
        <v>0.20039704518590246</v>
      </c>
      <c r="N423" s="35">
        <v>72</v>
      </c>
      <c r="O423" s="36">
        <f t="shared" si="88"/>
        <v>6.9686693160934355E-3</v>
      </c>
      <c r="P423" s="37">
        <f t="shared" si="89"/>
        <v>1.7346618003027281E-2</v>
      </c>
      <c r="Q423" s="38">
        <f t="shared" si="90"/>
        <v>0.28291477786433272</v>
      </c>
    </row>
    <row r="424" spans="1:17" x14ac:dyDescent="0.2">
      <c r="A424" s="15">
        <v>36420</v>
      </c>
      <c r="B424" s="49">
        <v>25.25</v>
      </c>
      <c r="C424" s="36">
        <f t="shared" si="92"/>
        <v>9.950330853168092E-3</v>
      </c>
      <c r="D424" s="37">
        <f t="shared" si="91"/>
        <v>2.171340205928443E-3</v>
      </c>
      <c r="E424" s="54">
        <f t="shared" si="87"/>
        <v>3.5413487050959064E-2</v>
      </c>
      <c r="F424" s="35">
        <v>25.000000381469725</v>
      </c>
      <c r="G424" s="36">
        <f t="shared" si="81"/>
        <v>6.0180722334577004E-3</v>
      </c>
      <c r="H424" s="37">
        <f t="shared" si="85"/>
        <v>1.313251026072946E-3</v>
      </c>
      <c r="I424" s="38">
        <f t="shared" si="86"/>
        <v>2.1418476054334903E-2</v>
      </c>
      <c r="J424" s="35">
        <v>31</v>
      </c>
      <c r="K424" s="36">
        <f t="shared" si="82"/>
        <v>0</v>
      </c>
      <c r="L424" s="37">
        <f t="shared" si="83"/>
        <v>1.2287131192002308E-2</v>
      </c>
      <c r="M424" s="38">
        <f t="shared" si="84"/>
        <v>0.20039704518590246</v>
      </c>
      <c r="N424" s="35">
        <v>72</v>
      </c>
      <c r="O424" s="36">
        <f t="shared" si="88"/>
        <v>0</v>
      </c>
      <c r="P424" s="37">
        <f t="shared" si="89"/>
        <v>1.4751061657218638E-2</v>
      </c>
      <c r="Q424" s="38">
        <f t="shared" si="90"/>
        <v>0.24058253495216048</v>
      </c>
    </row>
    <row r="425" spans="1:17" x14ac:dyDescent="0.2">
      <c r="A425" s="15">
        <v>36423</v>
      </c>
      <c r="B425" s="49">
        <v>25.25</v>
      </c>
      <c r="C425" s="36">
        <f t="shared" si="92"/>
        <v>0</v>
      </c>
      <c r="D425" s="37">
        <f t="shared" si="91"/>
        <v>2.171340205928443E-3</v>
      </c>
      <c r="E425" s="54">
        <f t="shared" si="87"/>
        <v>3.5413487050959064E-2</v>
      </c>
      <c r="F425" s="35">
        <v>25</v>
      </c>
      <c r="G425" s="36">
        <f t="shared" si="81"/>
        <v>-1.5258788904468187E-8</v>
      </c>
      <c r="H425" s="37">
        <f t="shared" si="85"/>
        <v>1.3132511925641928E-3</v>
      </c>
      <c r="I425" s="38">
        <f t="shared" si="86"/>
        <v>2.1418478769724962E-2</v>
      </c>
      <c r="J425" s="35">
        <v>31.25</v>
      </c>
      <c r="K425" s="36">
        <f t="shared" si="82"/>
        <v>8.0321716972642527E-3</v>
      </c>
      <c r="L425" s="37">
        <f t="shared" si="83"/>
        <v>8.5572934067218061E-3</v>
      </c>
      <c r="M425" s="38">
        <f t="shared" si="84"/>
        <v>0.13956523184289385</v>
      </c>
      <c r="N425" s="35">
        <v>73</v>
      </c>
      <c r="O425" s="36">
        <f t="shared" si="88"/>
        <v>1.3793322132335769E-2</v>
      </c>
      <c r="P425" s="37">
        <f t="shared" si="89"/>
        <v>1.1757334257383893E-2</v>
      </c>
      <c r="Q425" s="38">
        <f t="shared" si="90"/>
        <v>0.19175631867399012</v>
      </c>
    </row>
    <row r="426" spans="1:17" x14ac:dyDescent="0.2">
      <c r="A426" s="15">
        <v>36424</v>
      </c>
      <c r="B426" s="49">
        <v>25.25</v>
      </c>
      <c r="C426" s="36">
        <f t="shared" si="92"/>
        <v>0</v>
      </c>
      <c r="D426" s="37">
        <f t="shared" si="91"/>
        <v>2.171340205928443E-3</v>
      </c>
      <c r="E426" s="54">
        <f t="shared" si="87"/>
        <v>3.5413487050959064E-2</v>
      </c>
      <c r="F426" s="35">
        <v>25</v>
      </c>
      <c r="G426" s="36">
        <f t="shared" si="81"/>
        <v>0</v>
      </c>
      <c r="H426" s="37">
        <f t="shared" si="85"/>
        <v>1.3132511925641928E-3</v>
      </c>
      <c r="I426" s="38">
        <f t="shared" si="86"/>
        <v>2.1418478769724962E-2</v>
      </c>
      <c r="J426" s="35">
        <v>31.25</v>
      </c>
      <c r="K426" s="36">
        <f t="shared" si="82"/>
        <v>0</v>
      </c>
      <c r="L426" s="37">
        <f t="shared" si="83"/>
        <v>8.5572934067218061E-3</v>
      </c>
      <c r="M426" s="38">
        <f t="shared" si="84"/>
        <v>0.13956523184289385</v>
      </c>
      <c r="N426" s="35">
        <v>73</v>
      </c>
      <c r="O426" s="36">
        <f t="shared" si="88"/>
        <v>0</v>
      </c>
      <c r="P426" s="37">
        <f t="shared" si="89"/>
        <v>1.1757334257383893E-2</v>
      </c>
      <c r="Q426" s="38">
        <f t="shared" si="90"/>
        <v>0.19175631867399012</v>
      </c>
    </row>
    <row r="427" spans="1:17" x14ac:dyDescent="0.2">
      <c r="A427" s="15">
        <v>36425</v>
      </c>
      <c r="B427" s="49">
        <v>25.25</v>
      </c>
      <c r="C427" s="36">
        <f t="shared" si="92"/>
        <v>0</v>
      </c>
      <c r="D427" s="37">
        <f t="shared" si="91"/>
        <v>2.171340205928443E-3</v>
      </c>
      <c r="E427" s="54">
        <f t="shared" si="87"/>
        <v>3.5413487050959064E-2</v>
      </c>
      <c r="F427" s="35">
        <v>25</v>
      </c>
      <c r="G427" s="36">
        <f t="shared" si="81"/>
        <v>0</v>
      </c>
      <c r="H427" s="37">
        <f t="shared" si="85"/>
        <v>1.3132511925641928E-3</v>
      </c>
      <c r="I427" s="38">
        <f t="shared" si="86"/>
        <v>2.1418478769724962E-2</v>
      </c>
      <c r="J427" s="35">
        <v>31.25</v>
      </c>
      <c r="K427" s="36">
        <f t="shared" si="82"/>
        <v>0</v>
      </c>
      <c r="L427" s="37">
        <f t="shared" si="83"/>
        <v>7.4896639975165829E-3</v>
      </c>
      <c r="M427" s="38">
        <f t="shared" si="84"/>
        <v>0.12215272312828378</v>
      </c>
      <c r="N427" s="35">
        <v>73</v>
      </c>
      <c r="O427" s="36">
        <f t="shared" si="88"/>
        <v>0</v>
      </c>
      <c r="P427" s="37">
        <f t="shared" si="89"/>
        <v>1.1033244216221144E-2</v>
      </c>
      <c r="Q427" s="38">
        <f t="shared" si="90"/>
        <v>0.17994676749153002</v>
      </c>
    </row>
    <row r="428" spans="1:17" x14ac:dyDescent="0.2">
      <c r="A428" s="15">
        <v>36426</v>
      </c>
      <c r="B428" s="49">
        <v>25.25</v>
      </c>
      <c r="C428" s="36">
        <f t="shared" si="92"/>
        <v>0</v>
      </c>
      <c r="D428" s="37">
        <f t="shared" si="91"/>
        <v>2.171340205928443E-3</v>
      </c>
      <c r="E428" s="54">
        <f t="shared" si="87"/>
        <v>3.5413487050959064E-2</v>
      </c>
      <c r="F428" s="35">
        <v>25</v>
      </c>
      <c r="G428" s="36">
        <f t="shared" si="81"/>
        <v>0</v>
      </c>
      <c r="H428" s="37">
        <f t="shared" si="85"/>
        <v>1.3132511925641928E-3</v>
      </c>
      <c r="I428" s="38">
        <f t="shared" si="86"/>
        <v>2.1418478769724962E-2</v>
      </c>
      <c r="J428" s="35">
        <v>30.75</v>
      </c>
      <c r="K428" s="36">
        <f t="shared" si="82"/>
        <v>-1.6129381929883644E-2</v>
      </c>
      <c r="L428" s="37">
        <f t="shared" si="83"/>
        <v>8.361276901505536E-3</v>
      </c>
      <c r="M428" s="38">
        <f t="shared" si="84"/>
        <v>0.13636829939062414</v>
      </c>
      <c r="N428" s="35">
        <v>73</v>
      </c>
      <c r="O428" s="36">
        <f t="shared" si="88"/>
        <v>0</v>
      </c>
      <c r="P428" s="37">
        <f t="shared" si="89"/>
        <v>1.1033244216221144E-2</v>
      </c>
      <c r="Q428" s="38">
        <f t="shared" si="90"/>
        <v>0.17994676749153002</v>
      </c>
    </row>
    <row r="429" spans="1:17" x14ac:dyDescent="0.2">
      <c r="A429" s="15">
        <v>36427</v>
      </c>
      <c r="B429" s="49">
        <v>25.25</v>
      </c>
      <c r="C429" s="36">
        <f t="shared" si="92"/>
        <v>0</v>
      </c>
      <c r="D429" s="37">
        <f t="shared" si="91"/>
        <v>2.171340205928443E-3</v>
      </c>
      <c r="E429" s="54">
        <f t="shared" si="87"/>
        <v>3.5413487050959064E-2</v>
      </c>
      <c r="F429" s="35">
        <v>25</v>
      </c>
      <c r="G429" s="36">
        <f t="shared" si="81"/>
        <v>0</v>
      </c>
      <c r="H429" s="37">
        <f t="shared" si="85"/>
        <v>1.3132511925641928E-3</v>
      </c>
      <c r="I429" s="38">
        <f t="shared" si="86"/>
        <v>2.1418478769724962E-2</v>
      </c>
      <c r="J429" s="35">
        <v>31.25</v>
      </c>
      <c r="K429" s="36">
        <f t="shared" si="82"/>
        <v>1.6129381929883717E-2</v>
      </c>
      <c r="L429" s="37">
        <f t="shared" si="83"/>
        <v>8.9667621257222691E-3</v>
      </c>
      <c r="M429" s="38">
        <f t="shared" si="84"/>
        <v>0.14624346454843865</v>
      </c>
      <c r="N429" s="35">
        <v>75</v>
      </c>
      <c r="O429" s="36">
        <f t="shared" si="88"/>
        <v>2.7028672387919419E-2</v>
      </c>
      <c r="P429" s="37">
        <f t="shared" si="89"/>
        <v>1.20615777910101E-2</v>
      </c>
      <c r="Q429" s="38">
        <f t="shared" si="90"/>
        <v>0.19671838054204396</v>
      </c>
    </row>
    <row r="430" spans="1:17" x14ac:dyDescent="0.2">
      <c r="A430" s="15">
        <v>36430</v>
      </c>
      <c r="B430" s="49">
        <v>24.9</v>
      </c>
      <c r="C430" s="36">
        <f t="shared" si="92"/>
        <v>-1.3958352250706914E-2</v>
      </c>
      <c r="D430" s="37">
        <f t="shared" si="91"/>
        <v>3.8280524947157143E-3</v>
      </c>
      <c r="E430" s="54">
        <f t="shared" si="87"/>
        <v>6.2433646778092246E-2</v>
      </c>
      <c r="F430" s="35">
        <v>24.65</v>
      </c>
      <c r="G430" s="36">
        <f t="shared" si="81"/>
        <v>-1.4098924379501648E-2</v>
      </c>
      <c r="H430" s="37">
        <f t="shared" si="85"/>
        <v>3.4050500609482792E-3</v>
      </c>
      <c r="I430" s="38">
        <f t="shared" si="86"/>
        <v>5.553468586452967E-2</v>
      </c>
      <c r="J430" s="35">
        <v>30.75</v>
      </c>
      <c r="K430" s="36">
        <f t="shared" si="82"/>
        <v>-1.6129381929883644E-2</v>
      </c>
      <c r="L430" s="37">
        <f t="shared" si="83"/>
        <v>9.7942150051780995E-3</v>
      </c>
      <c r="M430" s="38">
        <f t="shared" si="84"/>
        <v>0.15973881260669384</v>
      </c>
      <c r="N430" s="35">
        <v>75</v>
      </c>
      <c r="O430" s="36">
        <f t="shared" si="88"/>
        <v>0</v>
      </c>
      <c r="P430" s="37">
        <f t="shared" si="89"/>
        <v>1.20615777910101E-2</v>
      </c>
      <c r="Q430" s="38">
        <f t="shared" si="90"/>
        <v>0.19671838054204396</v>
      </c>
    </row>
    <row r="431" spans="1:17" x14ac:dyDescent="0.2">
      <c r="A431" s="15">
        <v>36431</v>
      </c>
      <c r="B431" s="49">
        <v>24.899999618530273</v>
      </c>
      <c r="C431" s="36">
        <f t="shared" si="92"/>
        <v>-1.5320069441606156E-8</v>
      </c>
      <c r="D431" s="37">
        <f t="shared" si="91"/>
        <v>3.8280524565259492E-3</v>
      </c>
      <c r="E431" s="54">
        <f t="shared" si="87"/>
        <v>6.2433646155236021E-2</v>
      </c>
      <c r="F431" s="35">
        <v>24.649999618530273</v>
      </c>
      <c r="G431" s="36">
        <f t="shared" si="81"/>
        <v>-1.5475445378339492E-8</v>
      </c>
      <c r="H431" s="37">
        <f t="shared" si="85"/>
        <v>3.4050499735062889E-3</v>
      </c>
      <c r="I431" s="38">
        <f t="shared" si="86"/>
        <v>5.5534684438393968E-2</v>
      </c>
      <c r="J431" s="35">
        <v>30.75</v>
      </c>
      <c r="K431" s="36">
        <f t="shared" si="82"/>
        <v>0</v>
      </c>
      <c r="L431" s="37">
        <f t="shared" si="83"/>
        <v>9.7942150051780995E-3</v>
      </c>
      <c r="M431" s="38">
        <f t="shared" si="84"/>
        <v>0.15973881260669384</v>
      </c>
      <c r="N431" s="35">
        <v>75</v>
      </c>
      <c r="O431" s="36">
        <f t="shared" si="88"/>
        <v>0</v>
      </c>
      <c r="P431" s="37">
        <f t="shared" si="89"/>
        <v>1.20615777910101E-2</v>
      </c>
      <c r="Q431" s="38">
        <f t="shared" si="90"/>
        <v>0.19671838054204396</v>
      </c>
    </row>
    <row r="432" spans="1:17" x14ac:dyDescent="0.2">
      <c r="A432" s="15">
        <v>36432</v>
      </c>
      <c r="B432" s="49">
        <v>24.499999618530275</v>
      </c>
      <c r="C432" s="36">
        <f t="shared" si="92"/>
        <v>-1.6194686170104125E-2</v>
      </c>
      <c r="D432" s="37">
        <f t="shared" si="91"/>
        <v>5.1801391242411498E-3</v>
      </c>
      <c r="E432" s="54">
        <f t="shared" si="87"/>
        <v>8.4485512356660103E-2</v>
      </c>
      <c r="F432" s="35">
        <v>24.649999618530273</v>
      </c>
      <c r="G432" s="36">
        <f t="shared" si="81"/>
        <v>0</v>
      </c>
      <c r="H432" s="37">
        <f t="shared" si="85"/>
        <v>3.4050499735062889E-3</v>
      </c>
      <c r="I432" s="38">
        <f t="shared" si="86"/>
        <v>5.5534684438393968E-2</v>
      </c>
      <c r="J432" s="35">
        <v>30.75</v>
      </c>
      <c r="K432" s="36">
        <f t="shared" si="82"/>
        <v>0</v>
      </c>
      <c r="L432" s="37">
        <f t="shared" si="83"/>
        <v>9.7942150051780995E-3</v>
      </c>
      <c r="M432" s="38">
        <f t="shared" si="84"/>
        <v>0.15973881260669384</v>
      </c>
      <c r="N432" s="35">
        <v>75</v>
      </c>
      <c r="O432" s="36">
        <f t="shared" si="88"/>
        <v>0</v>
      </c>
      <c r="P432" s="37">
        <f t="shared" si="89"/>
        <v>1.20615777910101E-2</v>
      </c>
      <c r="Q432" s="38">
        <f t="shared" si="90"/>
        <v>0.19671838054204396</v>
      </c>
    </row>
    <row r="433" spans="1:17" x14ac:dyDescent="0.2">
      <c r="A433" s="15">
        <v>36433</v>
      </c>
      <c r="B433" s="49">
        <v>24.4</v>
      </c>
      <c r="C433" s="36">
        <f t="shared" si="92"/>
        <v>-4.0899696813321744E-3</v>
      </c>
      <c r="D433" s="37">
        <f t="shared" si="91"/>
        <v>5.2189018543015607E-3</v>
      </c>
      <c r="E433" s="54">
        <f t="shared" si="87"/>
        <v>8.5117713351836363E-2</v>
      </c>
      <c r="F433" s="35">
        <v>24.299999618530272</v>
      </c>
      <c r="G433" s="36">
        <f t="shared" si="81"/>
        <v>-1.4300550365093709E-2</v>
      </c>
      <c r="H433" s="37">
        <f t="shared" si="85"/>
        <v>4.5587764923213482E-3</v>
      </c>
      <c r="I433" s="38">
        <f t="shared" si="86"/>
        <v>7.4351394515815919E-2</v>
      </c>
      <c r="J433" s="35">
        <v>30.75</v>
      </c>
      <c r="K433" s="36">
        <f t="shared" si="82"/>
        <v>0</v>
      </c>
      <c r="L433" s="37">
        <f t="shared" si="83"/>
        <v>9.7942150051780995E-3</v>
      </c>
      <c r="M433" s="38">
        <f t="shared" si="84"/>
        <v>0.15973881260669384</v>
      </c>
      <c r="N433" s="35">
        <v>75</v>
      </c>
      <c r="O433" s="36">
        <f t="shared" si="88"/>
        <v>0</v>
      </c>
      <c r="P433" s="37">
        <f t="shared" si="89"/>
        <v>1.1205319363849877E-2</v>
      </c>
      <c r="Q433" s="38">
        <f t="shared" si="90"/>
        <v>0.18275322821827569</v>
      </c>
    </row>
    <row r="434" spans="1:17" x14ac:dyDescent="0.2">
      <c r="A434" s="15">
        <v>36434</v>
      </c>
      <c r="B434" s="49">
        <v>24.649999618530273</v>
      </c>
      <c r="C434" s="36">
        <f t="shared" si="92"/>
        <v>1.0193752714097594E-2</v>
      </c>
      <c r="D434" s="37">
        <f t="shared" si="91"/>
        <v>5.7761893532579213E-3</v>
      </c>
      <c r="E434" s="54">
        <f t="shared" si="87"/>
        <v>9.420679739959098E-2</v>
      </c>
      <c r="F434" s="35">
        <v>24.499999237060546</v>
      </c>
      <c r="G434" s="36">
        <f t="shared" si="81"/>
        <v>8.1967517621349562E-3</v>
      </c>
      <c r="H434" s="37">
        <f t="shared" si="85"/>
        <v>4.9855197462018979E-3</v>
      </c>
      <c r="I434" s="38">
        <f t="shared" si="86"/>
        <v>8.1311366359067924E-2</v>
      </c>
      <c r="J434" s="35">
        <v>31.25</v>
      </c>
      <c r="K434" s="36">
        <f t="shared" si="82"/>
        <v>1.6129381929883717E-2</v>
      </c>
      <c r="L434" s="37">
        <f t="shared" si="83"/>
        <v>1.0315935205462139E-2</v>
      </c>
      <c r="M434" s="38">
        <f t="shared" si="84"/>
        <v>0.16824781156804383</v>
      </c>
      <c r="N434" s="35">
        <v>77</v>
      </c>
      <c r="O434" s="36">
        <f t="shared" si="88"/>
        <v>2.6317308317373358E-2</v>
      </c>
      <c r="P434" s="37">
        <f t="shared" si="89"/>
        <v>1.1938175091671339E-2</v>
      </c>
      <c r="Q434" s="38">
        <f t="shared" si="90"/>
        <v>0.19470574342366206</v>
      </c>
    </row>
    <row r="435" spans="1:17" x14ac:dyDescent="0.2">
      <c r="A435" s="15">
        <v>36437</v>
      </c>
      <c r="B435" s="49">
        <v>24.649999618530273</v>
      </c>
      <c r="C435" s="36">
        <f t="shared" si="92"/>
        <v>0</v>
      </c>
      <c r="D435" s="37">
        <f t="shared" si="91"/>
        <v>5.7761893532579213E-3</v>
      </c>
      <c r="E435" s="54">
        <f t="shared" si="87"/>
        <v>9.420679739959098E-2</v>
      </c>
      <c r="F435" s="35">
        <v>24.5</v>
      </c>
      <c r="G435" s="36">
        <f t="shared" si="81"/>
        <v>3.1140386450884436E-8</v>
      </c>
      <c r="H435" s="37">
        <f t="shared" si="85"/>
        <v>4.9855199571586248E-3</v>
      </c>
      <c r="I435" s="38">
        <f t="shared" si="86"/>
        <v>8.1311369799668021E-2</v>
      </c>
      <c r="J435" s="35">
        <v>31.5</v>
      </c>
      <c r="K435" s="36">
        <f t="shared" si="82"/>
        <v>7.9681696491768813E-3</v>
      </c>
      <c r="L435" s="37">
        <f t="shared" si="83"/>
        <v>9.4441304959461177E-3</v>
      </c>
      <c r="M435" s="38">
        <f t="shared" si="84"/>
        <v>0.15402910705222639</v>
      </c>
      <c r="N435" s="35">
        <v>77</v>
      </c>
      <c r="O435" s="36">
        <f t="shared" si="88"/>
        <v>0</v>
      </c>
      <c r="P435" s="37">
        <f t="shared" si="89"/>
        <v>1.0913438893872619E-2</v>
      </c>
      <c r="Q435" s="38">
        <f t="shared" si="90"/>
        <v>0.17799280181630259</v>
      </c>
    </row>
    <row r="436" spans="1:17" x14ac:dyDescent="0.2">
      <c r="A436" s="15">
        <v>36438</v>
      </c>
      <c r="B436" s="49">
        <v>24.549999618530272</v>
      </c>
      <c r="C436" s="36">
        <f t="shared" si="92"/>
        <v>-4.0650463112060636E-3</v>
      </c>
      <c r="D436" s="37">
        <f t="shared" si="91"/>
        <v>5.8205095076675562E-3</v>
      </c>
      <c r="E436" s="54">
        <f t="shared" si="87"/>
        <v>9.4929637242926815E-2</v>
      </c>
      <c r="F436" s="35">
        <v>24.25</v>
      </c>
      <c r="G436" s="36">
        <f t="shared" si="81"/>
        <v>-1.025650016718911E-2</v>
      </c>
      <c r="H436" s="37">
        <f t="shared" si="85"/>
        <v>5.4011061606287535E-3</v>
      </c>
      <c r="I436" s="38">
        <f t="shared" si="86"/>
        <v>8.8089375657508087E-2</v>
      </c>
      <c r="J436" s="35">
        <v>31.25</v>
      </c>
      <c r="K436" s="36">
        <f t="shared" si="82"/>
        <v>-7.9681696491768449E-3</v>
      </c>
      <c r="L436" s="37">
        <f t="shared" si="83"/>
        <v>9.7315989299681591E-3</v>
      </c>
      <c r="M436" s="38">
        <f t="shared" si="84"/>
        <v>0.15871757532541717</v>
      </c>
      <c r="N436" s="35">
        <v>77</v>
      </c>
      <c r="O436" s="36">
        <f t="shared" si="88"/>
        <v>0</v>
      </c>
      <c r="P436" s="37">
        <f t="shared" si="89"/>
        <v>1.0913438893872619E-2</v>
      </c>
      <c r="Q436" s="38">
        <f t="shared" si="90"/>
        <v>0.17799280181630259</v>
      </c>
    </row>
    <row r="437" spans="1:17" x14ac:dyDescent="0.2">
      <c r="A437" s="15">
        <v>36439</v>
      </c>
      <c r="B437" s="49">
        <v>24.549999237060547</v>
      </c>
      <c r="C437" s="36">
        <f t="shared" si="92"/>
        <v>-1.5538482066298379E-8</v>
      </c>
      <c r="D437" s="37">
        <f t="shared" si="91"/>
        <v>5.8205093922144161E-3</v>
      </c>
      <c r="E437" s="54">
        <f t="shared" si="87"/>
        <v>9.4929635359943088E-2</v>
      </c>
      <c r="F437" s="35">
        <v>24.25</v>
      </c>
      <c r="G437" s="36">
        <f t="shared" si="81"/>
        <v>0</v>
      </c>
      <c r="H437" s="37">
        <f t="shared" si="85"/>
        <v>5.4011061606287535E-3</v>
      </c>
      <c r="I437" s="38">
        <f t="shared" si="86"/>
        <v>8.8089375657508087E-2</v>
      </c>
      <c r="J437" s="35">
        <v>31.25</v>
      </c>
      <c r="K437" s="36">
        <f t="shared" si="82"/>
        <v>0</v>
      </c>
      <c r="L437" s="37">
        <f t="shared" si="83"/>
        <v>9.7315989299681591E-3</v>
      </c>
      <c r="M437" s="38">
        <f t="shared" si="84"/>
        <v>0.15871757532541717</v>
      </c>
      <c r="N437" s="35">
        <v>77</v>
      </c>
      <c r="O437" s="36">
        <f t="shared" si="88"/>
        <v>0</v>
      </c>
      <c r="P437" s="37">
        <f t="shared" si="89"/>
        <v>1.0918353996503405E-2</v>
      </c>
      <c r="Q437" s="38">
        <f t="shared" si="90"/>
        <v>0.17807296471426495</v>
      </c>
    </row>
    <row r="438" spans="1:17" x14ac:dyDescent="0.2">
      <c r="A438" s="15">
        <v>36440</v>
      </c>
      <c r="B438" s="49">
        <v>24.599999237060548</v>
      </c>
      <c r="C438" s="36">
        <f t="shared" si="92"/>
        <v>2.0345887609521823E-3</v>
      </c>
      <c r="D438" s="37">
        <f t="shared" si="91"/>
        <v>5.8524724123366397E-3</v>
      </c>
      <c r="E438" s="54">
        <f t="shared" si="87"/>
        <v>9.5450936442158296E-2</v>
      </c>
      <c r="F438" s="35">
        <v>24.25</v>
      </c>
      <c r="G438" s="36">
        <f t="shared" si="81"/>
        <v>0</v>
      </c>
      <c r="H438" s="37">
        <f t="shared" si="85"/>
        <v>5.4011061606287535E-3</v>
      </c>
      <c r="I438" s="38">
        <f t="shared" si="86"/>
        <v>8.8089375657508087E-2</v>
      </c>
      <c r="J438" s="35">
        <v>31.25</v>
      </c>
      <c r="K438" s="36">
        <f t="shared" si="82"/>
        <v>0</v>
      </c>
      <c r="L438" s="37">
        <f t="shared" si="83"/>
        <v>9.1934634011897644E-3</v>
      </c>
      <c r="M438" s="38">
        <f t="shared" si="84"/>
        <v>0.149940850458433</v>
      </c>
      <c r="N438" s="35">
        <v>76</v>
      </c>
      <c r="O438" s="36">
        <f t="shared" si="88"/>
        <v>-1.3072081567352775E-2</v>
      </c>
      <c r="P438" s="37">
        <f t="shared" si="89"/>
        <v>1.1206540610351477E-2</v>
      </c>
      <c r="Q438" s="38">
        <f t="shared" si="90"/>
        <v>0.1827731461459465</v>
      </c>
    </row>
    <row r="439" spans="1:17" x14ac:dyDescent="0.2">
      <c r="A439" s="15">
        <v>36441</v>
      </c>
      <c r="B439" s="49">
        <v>24.599998474121094</v>
      </c>
      <c r="C439" s="36">
        <f t="shared" si="92"/>
        <v>-3.1013800342517934E-8</v>
      </c>
      <c r="D439" s="37">
        <f t="shared" si="91"/>
        <v>5.8524722088309587E-3</v>
      </c>
      <c r="E439" s="54">
        <f t="shared" si="87"/>
        <v>9.5450933123081089E-2</v>
      </c>
      <c r="F439" s="35">
        <v>24.25</v>
      </c>
      <c r="G439" s="36">
        <f t="shared" ref="G439:G502" si="93">IF(ISERROR(LN(F439/F438)),"",LN(F439/F438))</f>
        <v>0</v>
      </c>
      <c r="H439" s="37">
        <f t="shared" si="85"/>
        <v>5.4011061606287535E-3</v>
      </c>
      <c r="I439" s="38">
        <f t="shared" si="86"/>
        <v>8.8089375657508087E-2</v>
      </c>
      <c r="J439" s="35">
        <v>31.25</v>
      </c>
      <c r="K439" s="36">
        <f t="shared" si="82"/>
        <v>0</v>
      </c>
      <c r="L439" s="37">
        <f t="shared" si="83"/>
        <v>9.1934634011897644E-3</v>
      </c>
      <c r="M439" s="38">
        <f t="shared" si="84"/>
        <v>0.149940850458433</v>
      </c>
      <c r="N439" s="35">
        <v>76</v>
      </c>
      <c r="O439" s="36">
        <f t="shared" si="88"/>
        <v>0</v>
      </c>
      <c r="P439" s="37">
        <f t="shared" si="89"/>
        <v>1.1206540610351477E-2</v>
      </c>
      <c r="Q439" s="38">
        <f t="shared" si="90"/>
        <v>0.1827731461459465</v>
      </c>
    </row>
    <row r="440" spans="1:17" x14ac:dyDescent="0.2">
      <c r="A440" s="15">
        <v>36444</v>
      </c>
      <c r="B440" s="49">
        <v>24.749998474121092</v>
      </c>
      <c r="C440" s="36">
        <f t="shared" si="92"/>
        <v>6.0790464523069812E-3</v>
      </c>
      <c r="D440" s="37">
        <f t="shared" si="91"/>
        <v>6.039709941529285E-3</v>
      </c>
      <c r="E440" s="54">
        <f t="shared" si="87"/>
        <v>9.8504688128519258E-2</v>
      </c>
      <c r="F440" s="35">
        <v>24.5</v>
      </c>
      <c r="G440" s="36">
        <f t="shared" si="93"/>
        <v>1.0256500167189061E-2</v>
      </c>
      <c r="H440" s="37">
        <f t="shared" si="85"/>
        <v>5.947687686082879E-3</v>
      </c>
      <c r="I440" s="38">
        <f t="shared" si="86"/>
        <v>9.7003850561585378E-2</v>
      </c>
      <c r="J440" s="35">
        <v>31.25</v>
      </c>
      <c r="K440" s="36">
        <f t="shared" si="82"/>
        <v>0</v>
      </c>
      <c r="L440" s="37">
        <f t="shared" si="83"/>
        <v>8.5686345457838386E-3</v>
      </c>
      <c r="M440" s="38">
        <f t="shared" si="84"/>
        <v>0.13975020022335299</v>
      </c>
      <c r="N440" s="35">
        <v>76</v>
      </c>
      <c r="O440" s="36">
        <f t="shared" si="88"/>
        <v>0</v>
      </c>
      <c r="P440" s="37">
        <f t="shared" si="89"/>
        <v>1.0615847277362599E-2</v>
      </c>
      <c r="Q440" s="38">
        <f t="shared" si="90"/>
        <v>0.17313922943322901</v>
      </c>
    </row>
    <row r="441" spans="1:17" x14ac:dyDescent="0.2">
      <c r="A441" s="15">
        <v>36445</v>
      </c>
      <c r="B441" s="49">
        <v>24.799998092651368</v>
      </c>
      <c r="C441" s="36">
        <f t="shared" si="92"/>
        <v>2.0181488986900586E-3</v>
      </c>
      <c r="D441" s="37">
        <f t="shared" si="91"/>
        <v>6.0637143440731662E-3</v>
      </c>
      <c r="E441" s="54">
        <f t="shared" si="87"/>
        <v>9.8896188086164197E-2</v>
      </c>
      <c r="F441" s="35">
        <v>24.6</v>
      </c>
      <c r="G441" s="36">
        <f t="shared" si="93"/>
        <v>4.0733253876358688E-3</v>
      </c>
      <c r="H441" s="37">
        <f t="shared" si="85"/>
        <v>6.0365735092494091E-3</v>
      </c>
      <c r="I441" s="38">
        <f t="shared" si="86"/>
        <v>9.8453534466082418E-2</v>
      </c>
      <c r="J441" s="35">
        <v>31.35</v>
      </c>
      <c r="K441" s="36">
        <f t="shared" si="82"/>
        <v>3.1948908965192886E-3</v>
      </c>
      <c r="L441" s="37">
        <f t="shared" si="83"/>
        <v>8.5754287277796208E-3</v>
      </c>
      <c r="M441" s="38">
        <f t="shared" si="84"/>
        <v>0.13986100997830184</v>
      </c>
      <c r="N441" s="35">
        <v>76</v>
      </c>
      <c r="O441" s="36">
        <f t="shared" si="88"/>
        <v>0</v>
      </c>
      <c r="P441" s="37">
        <f t="shared" si="89"/>
        <v>1.0615847277362599E-2</v>
      </c>
      <c r="Q441" s="38">
        <f t="shared" si="90"/>
        <v>0.17313922943322901</v>
      </c>
    </row>
    <row r="442" spans="1:17" x14ac:dyDescent="0.2">
      <c r="A442" s="15">
        <v>36446</v>
      </c>
      <c r="B442" s="49">
        <v>24.799997329711914</v>
      </c>
      <c r="C442" s="36">
        <f t="shared" si="92"/>
        <v>-3.0763690513050123E-8</v>
      </c>
      <c r="D442" s="37">
        <f t="shared" si="91"/>
        <v>6.0637142470510112E-3</v>
      </c>
      <c r="E442" s="54">
        <f t="shared" si="87"/>
        <v>9.8896186503780736E-2</v>
      </c>
      <c r="F442" s="35">
        <v>24.600000381469727</v>
      </c>
      <c r="G442" s="36">
        <f t="shared" si="93"/>
        <v>1.5506899199940389E-8</v>
      </c>
      <c r="H442" s="37">
        <f t="shared" si="85"/>
        <v>6.0365735710937408E-3</v>
      </c>
      <c r="I442" s="38">
        <f t="shared" si="86"/>
        <v>9.8453535474732942E-2</v>
      </c>
      <c r="J442" s="35">
        <v>31.350000381469727</v>
      </c>
      <c r="K442" s="36">
        <f t="shared" si="82"/>
        <v>1.2168093125673554E-8</v>
      </c>
      <c r="L442" s="37">
        <f t="shared" si="83"/>
        <v>8.5754286349146273E-3</v>
      </c>
      <c r="M442" s="38">
        <f t="shared" si="84"/>
        <v>0.13986100846371963</v>
      </c>
      <c r="N442" s="35">
        <v>76</v>
      </c>
      <c r="O442" s="36">
        <f t="shared" si="88"/>
        <v>0</v>
      </c>
      <c r="P442" s="37">
        <f t="shared" si="89"/>
        <v>9.1147044046212457E-3</v>
      </c>
      <c r="Q442" s="38">
        <f t="shared" si="90"/>
        <v>0.14865633009745477</v>
      </c>
    </row>
    <row r="443" spans="1:17" x14ac:dyDescent="0.2">
      <c r="A443" s="15">
        <v>36447</v>
      </c>
      <c r="B443" s="49">
        <v>24.799997329711914</v>
      </c>
      <c r="C443" s="36">
        <f t="shared" si="92"/>
        <v>0</v>
      </c>
      <c r="D443" s="37">
        <f t="shared" si="91"/>
        <v>6.0637142470510112E-3</v>
      </c>
      <c r="E443" s="54">
        <f t="shared" si="87"/>
        <v>9.8896186503780736E-2</v>
      </c>
      <c r="F443" s="35">
        <v>24.500000381469725</v>
      </c>
      <c r="G443" s="36">
        <f t="shared" si="93"/>
        <v>-4.0733253243423638E-3</v>
      </c>
      <c r="H443" s="37">
        <f t="shared" si="85"/>
        <v>6.0855721019860785E-3</v>
      </c>
      <c r="I443" s="38">
        <f t="shared" si="86"/>
        <v>9.9252677329396785E-2</v>
      </c>
      <c r="J443" s="35">
        <v>31.150000381469727</v>
      </c>
      <c r="K443" s="36">
        <f t="shared" si="82"/>
        <v>-6.4000217673417523E-3</v>
      </c>
      <c r="L443" s="37">
        <f t="shared" si="83"/>
        <v>8.0068256654023031E-3</v>
      </c>
      <c r="M443" s="38">
        <f t="shared" si="84"/>
        <v>0.13058737467617065</v>
      </c>
      <c r="N443" s="35">
        <v>76</v>
      </c>
      <c r="O443" s="36">
        <f t="shared" si="88"/>
        <v>0</v>
      </c>
      <c r="P443" s="37">
        <f t="shared" si="89"/>
        <v>9.0979344011865894E-3</v>
      </c>
      <c r="Q443" s="38">
        <f t="shared" si="90"/>
        <v>0.14838281961860109</v>
      </c>
    </row>
    <row r="444" spans="1:17" x14ac:dyDescent="0.2">
      <c r="A444" s="15">
        <v>36448</v>
      </c>
      <c r="B444" s="49">
        <v>24.799997329711914</v>
      </c>
      <c r="C444" s="36">
        <f t="shared" si="92"/>
        <v>0</v>
      </c>
      <c r="D444" s="37">
        <f t="shared" si="91"/>
        <v>6.0637142470510112E-3</v>
      </c>
      <c r="E444" s="54">
        <f t="shared" si="87"/>
        <v>9.8896186503780736E-2</v>
      </c>
      <c r="F444" s="35">
        <v>24.5</v>
      </c>
      <c r="G444" s="36">
        <f t="shared" si="93"/>
        <v>-1.557019270091017E-8</v>
      </c>
      <c r="H444" s="37">
        <f t="shared" si="85"/>
        <v>6.0855720155775367E-3</v>
      </c>
      <c r="I444" s="38">
        <f t="shared" si="86"/>
        <v>9.9252675920116107E-2</v>
      </c>
      <c r="J444" s="35">
        <v>31.149999618530273</v>
      </c>
      <c r="K444" s="36">
        <f t="shared" si="82"/>
        <v>-2.4492438377612085E-8</v>
      </c>
      <c r="L444" s="37">
        <f t="shared" si="83"/>
        <v>8.0068257005604885E-3</v>
      </c>
      <c r="M444" s="38">
        <f t="shared" si="84"/>
        <v>0.1305873752495833</v>
      </c>
      <c r="N444" s="35">
        <v>75</v>
      </c>
      <c r="O444" s="36">
        <f t="shared" si="88"/>
        <v>-1.324522675002068E-2</v>
      </c>
      <c r="P444" s="37">
        <f t="shared" si="89"/>
        <v>9.6963056698112209E-3</v>
      </c>
      <c r="Q444" s="38">
        <f t="shared" si="90"/>
        <v>0.15814195967194133</v>
      </c>
    </row>
    <row r="445" spans="1:17" x14ac:dyDescent="0.2">
      <c r="A445" s="15">
        <v>36451</v>
      </c>
      <c r="B445" s="49">
        <v>24.799997329711914</v>
      </c>
      <c r="C445" s="36">
        <f t="shared" si="92"/>
        <v>0</v>
      </c>
      <c r="D445" s="37">
        <f t="shared" si="91"/>
        <v>5.5858616747897511E-3</v>
      </c>
      <c r="E445" s="54">
        <f t="shared" si="87"/>
        <v>9.1102646903750278E-2</v>
      </c>
      <c r="F445" s="35">
        <v>24.5</v>
      </c>
      <c r="G445" s="36">
        <f t="shared" si="93"/>
        <v>0</v>
      </c>
      <c r="H445" s="37">
        <f t="shared" si="85"/>
        <v>5.8932672808230183E-3</v>
      </c>
      <c r="I445" s="38">
        <f t="shared" si="86"/>
        <v>9.6116280612060137E-2</v>
      </c>
      <c r="J445" s="35">
        <v>31.149999618530273</v>
      </c>
      <c r="K445" s="36">
        <f t="shared" si="82"/>
        <v>0</v>
      </c>
      <c r="L445" s="37">
        <f t="shared" si="83"/>
        <v>8.0068257005604885E-3</v>
      </c>
      <c r="M445" s="38">
        <f t="shared" si="84"/>
        <v>0.1305873752495833</v>
      </c>
      <c r="N445" s="35">
        <v>75</v>
      </c>
      <c r="O445" s="36">
        <f t="shared" si="88"/>
        <v>0</v>
      </c>
      <c r="P445" s="37">
        <f t="shared" si="89"/>
        <v>9.6963056698112209E-3</v>
      </c>
      <c r="Q445" s="38">
        <f t="shared" si="90"/>
        <v>0.15814195967194133</v>
      </c>
    </row>
    <row r="446" spans="1:17" x14ac:dyDescent="0.2">
      <c r="A446" s="15">
        <v>36452</v>
      </c>
      <c r="B446" s="49">
        <v>24.799997329711914</v>
      </c>
      <c r="C446" s="36">
        <f t="shared" si="92"/>
        <v>0</v>
      </c>
      <c r="D446" s="37">
        <f t="shared" si="91"/>
        <v>5.5858616747897511E-3</v>
      </c>
      <c r="E446" s="54">
        <f t="shared" si="87"/>
        <v>9.1102646903750278E-2</v>
      </c>
      <c r="F446" s="35">
        <v>24.5</v>
      </c>
      <c r="G446" s="36">
        <f t="shared" si="93"/>
        <v>0</v>
      </c>
      <c r="H446" s="37">
        <f t="shared" si="85"/>
        <v>5.8932674053664771E-3</v>
      </c>
      <c r="I446" s="38">
        <f t="shared" si="86"/>
        <v>9.6116282643302478E-2</v>
      </c>
      <c r="J446" s="35">
        <v>31.149999618530273</v>
      </c>
      <c r="K446" s="36">
        <f t="shared" si="82"/>
        <v>0</v>
      </c>
      <c r="L446" s="37">
        <f t="shared" si="83"/>
        <v>7.804773281726388E-3</v>
      </c>
      <c r="M446" s="38">
        <f t="shared" si="84"/>
        <v>0.12729200002535085</v>
      </c>
      <c r="N446" s="35">
        <v>75</v>
      </c>
      <c r="O446" s="36">
        <f t="shared" si="88"/>
        <v>0</v>
      </c>
      <c r="P446" s="37">
        <f t="shared" si="89"/>
        <v>9.3131013696524986E-3</v>
      </c>
      <c r="Q446" s="38">
        <f t="shared" si="90"/>
        <v>0.151892086674384</v>
      </c>
    </row>
    <row r="447" spans="1:17" x14ac:dyDescent="0.2">
      <c r="A447" s="15">
        <v>36453</v>
      </c>
      <c r="B447" s="49">
        <v>24.799997329711914</v>
      </c>
      <c r="C447" s="36">
        <f t="shared" si="92"/>
        <v>0</v>
      </c>
      <c r="D447" s="37">
        <f t="shared" si="91"/>
        <v>5.5858616747897511E-3</v>
      </c>
      <c r="E447" s="54">
        <f t="shared" si="87"/>
        <v>9.1102646903750278E-2</v>
      </c>
      <c r="F447" s="35">
        <v>24.5</v>
      </c>
      <c r="G447" s="36">
        <f t="shared" si="93"/>
        <v>0</v>
      </c>
      <c r="H447" s="37">
        <f t="shared" si="85"/>
        <v>5.8932674053664771E-3</v>
      </c>
      <c r="I447" s="38">
        <f t="shared" si="86"/>
        <v>9.6116282643302478E-2</v>
      </c>
      <c r="J447" s="35">
        <v>30.899999618530273</v>
      </c>
      <c r="K447" s="36">
        <f t="shared" si="82"/>
        <v>-8.0580614288417608E-3</v>
      </c>
      <c r="L447" s="37">
        <f t="shared" si="83"/>
        <v>7.9927164327984381E-3</v>
      </c>
      <c r="M447" s="38">
        <f t="shared" si="84"/>
        <v>0.13035726005629131</v>
      </c>
      <c r="N447" s="35">
        <v>70</v>
      </c>
      <c r="O447" s="36">
        <f t="shared" si="88"/>
        <v>-6.8992871486951435E-2</v>
      </c>
      <c r="P447" s="37">
        <f t="shared" si="89"/>
        <v>1.7952192978677384E-2</v>
      </c>
      <c r="Q447" s="38">
        <f t="shared" si="90"/>
        <v>0.2927914068237269</v>
      </c>
    </row>
    <row r="448" spans="1:17" x14ac:dyDescent="0.2">
      <c r="A448" s="15">
        <v>36454</v>
      </c>
      <c r="B448" s="49">
        <v>24.799997329711914</v>
      </c>
      <c r="C448" s="36">
        <f t="shared" si="92"/>
        <v>0</v>
      </c>
      <c r="D448" s="37">
        <f t="shared" si="91"/>
        <v>5.5858616747897511E-3</v>
      </c>
      <c r="E448" s="54">
        <f t="shared" si="87"/>
        <v>9.1102646903750278E-2</v>
      </c>
      <c r="F448" s="35">
        <v>24.6</v>
      </c>
      <c r="G448" s="36">
        <f t="shared" si="93"/>
        <v>4.0733253876358688E-3</v>
      </c>
      <c r="H448" s="37">
        <f t="shared" si="85"/>
        <v>5.9927091206905241E-3</v>
      </c>
      <c r="I448" s="38">
        <f t="shared" si="86"/>
        <v>9.7738127938820099E-2</v>
      </c>
      <c r="J448" s="35">
        <v>30.899999618530273</v>
      </c>
      <c r="K448" s="36">
        <f t="shared" si="82"/>
        <v>0</v>
      </c>
      <c r="L448" s="37">
        <f t="shared" si="83"/>
        <v>7.9927164327984381E-3</v>
      </c>
      <c r="M448" s="38">
        <f t="shared" si="84"/>
        <v>0.13035726005629131</v>
      </c>
      <c r="N448" s="35">
        <v>70</v>
      </c>
      <c r="O448" s="36">
        <f t="shared" si="88"/>
        <v>0</v>
      </c>
      <c r="P448" s="37">
        <f t="shared" si="89"/>
        <v>1.7952192978677384E-2</v>
      </c>
      <c r="Q448" s="38">
        <f t="shared" si="90"/>
        <v>0.2927914068237269</v>
      </c>
    </row>
    <row r="449" spans="1:17" x14ac:dyDescent="0.2">
      <c r="A449" s="15">
        <v>36455</v>
      </c>
      <c r="B449" s="49">
        <v>24.799997329711914</v>
      </c>
      <c r="C449" s="36">
        <f t="shared" si="92"/>
        <v>0</v>
      </c>
      <c r="D449" s="37">
        <f t="shared" si="91"/>
        <v>5.5858616747897511E-3</v>
      </c>
      <c r="E449" s="54">
        <f t="shared" si="87"/>
        <v>9.1102646903750278E-2</v>
      </c>
      <c r="F449" s="35">
        <v>24.600000381469727</v>
      </c>
      <c r="G449" s="36">
        <f t="shared" si="93"/>
        <v>1.5506899199940389E-8</v>
      </c>
      <c r="H449" s="37">
        <f t="shared" si="85"/>
        <v>5.9927092200648905E-3</v>
      </c>
      <c r="I449" s="38">
        <f t="shared" si="86"/>
        <v>9.7738129559566969E-2</v>
      </c>
      <c r="J449" s="35">
        <v>30.899999618530273</v>
      </c>
      <c r="K449" s="36">
        <f t="shared" si="82"/>
        <v>0</v>
      </c>
      <c r="L449" s="37">
        <f t="shared" si="83"/>
        <v>7.149918517041845E-3</v>
      </c>
      <c r="M449" s="38">
        <f t="shared" si="84"/>
        <v>0.11661164202981565</v>
      </c>
      <c r="N449" s="35">
        <v>70</v>
      </c>
      <c r="O449" s="36">
        <f t="shared" si="88"/>
        <v>0</v>
      </c>
      <c r="P449" s="37">
        <f t="shared" si="89"/>
        <v>1.7952192978677384E-2</v>
      </c>
      <c r="Q449" s="38">
        <f t="shared" si="90"/>
        <v>0.2927914068237269</v>
      </c>
    </row>
    <row r="450" spans="1:17" x14ac:dyDescent="0.2">
      <c r="A450" s="15">
        <v>36458</v>
      </c>
      <c r="B450" s="49">
        <v>24.799997329711914</v>
      </c>
      <c r="C450" s="36">
        <f t="shared" si="92"/>
        <v>0</v>
      </c>
      <c r="D450" s="37">
        <f t="shared" si="91"/>
        <v>5.5858616747897511E-3</v>
      </c>
      <c r="E450" s="54">
        <f t="shared" si="87"/>
        <v>9.1102646903750278E-2</v>
      </c>
      <c r="F450" s="35">
        <v>24.600000381469727</v>
      </c>
      <c r="G450" s="36">
        <f t="shared" si="93"/>
        <v>0</v>
      </c>
      <c r="H450" s="37">
        <f t="shared" si="85"/>
        <v>5.9927092200648905E-3</v>
      </c>
      <c r="I450" s="38">
        <f t="shared" si="86"/>
        <v>9.7738129559566969E-2</v>
      </c>
      <c r="J450" s="35">
        <v>30.999999618530275</v>
      </c>
      <c r="K450" s="36">
        <f t="shared" si="82"/>
        <v>3.2310206212701471E-3</v>
      </c>
      <c r="L450" s="37">
        <f t="shared" si="83"/>
        <v>6.2079168937305817E-3</v>
      </c>
      <c r="M450" s="38">
        <f t="shared" si="84"/>
        <v>0.10124806049706749</v>
      </c>
      <c r="N450" s="35">
        <v>71</v>
      </c>
      <c r="O450" s="36">
        <f t="shared" si="88"/>
        <v>1.4184634991956381E-2</v>
      </c>
      <c r="P450" s="37">
        <f t="shared" si="89"/>
        <v>1.711299412208854E-2</v>
      </c>
      <c r="Q450" s="38">
        <f t="shared" si="90"/>
        <v>0.27910448767589069</v>
      </c>
    </row>
    <row r="451" spans="1:17" x14ac:dyDescent="0.2">
      <c r="A451" s="15">
        <v>36459</v>
      </c>
      <c r="B451" s="49">
        <v>24.799997329711914</v>
      </c>
      <c r="C451" s="36">
        <f t="shared" si="92"/>
        <v>0</v>
      </c>
      <c r="D451" s="37">
        <f t="shared" si="91"/>
        <v>4.7107802767176327E-3</v>
      </c>
      <c r="E451" s="54">
        <f t="shared" si="87"/>
        <v>7.6830501214857072E-2</v>
      </c>
      <c r="F451" s="35">
        <v>24.600000381469727</v>
      </c>
      <c r="G451" s="36">
        <f t="shared" si="93"/>
        <v>0</v>
      </c>
      <c r="H451" s="37">
        <f t="shared" si="85"/>
        <v>5.1558883394442557E-3</v>
      </c>
      <c r="I451" s="38">
        <f t="shared" si="86"/>
        <v>8.4089994026075338E-2</v>
      </c>
      <c r="J451" s="35">
        <v>31</v>
      </c>
      <c r="K451" s="36">
        <f t="shared" si="82"/>
        <v>1.2305475007639422E-8</v>
      </c>
      <c r="L451" s="37">
        <f t="shared" si="83"/>
        <v>5.0525129257015539E-3</v>
      </c>
      <c r="M451" s="38">
        <f t="shared" si="84"/>
        <v>8.2403992050903818E-2</v>
      </c>
      <c r="N451" s="35">
        <v>71</v>
      </c>
      <c r="O451" s="36">
        <f t="shared" si="88"/>
        <v>0</v>
      </c>
      <c r="P451" s="37">
        <f t="shared" si="89"/>
        <v>1.711299412208854E-2</v>
      </c>
      <c r="Q451" s="38">
        <f t="shared" si="90"/>
        <v>0.27910448767589069</v>
      </c>
    </row>
    <row r="452" spans="1:17" x14ac:dyDescent="0.2">
      <c r="A452" s="15">
        <v>36460</v>
      </c>
      <c r="B452" s="49">
        <v>24.799997329711914</v>
      </c>
      <c r="C452" s="36">
        <f t="shared" si="92"/>
        <v>0</v>
      </c>
      <c r="D452" s="37">
        <f t="shared" si="91"/>
        <v>4.7107803078768268E-3</v>
      </c>
      <c r="E452" s="54">
        <f t="shared" si="87"/>
        <v>7.6830501723048145E-2</v>
      </c>
      <c r="F452" s="35">
        <v>24.600000381469727</v>
      </c>
      <c r="G452" s="36">
        <f t="shared" si="93"/>
        <v>0</v>
      </c>
      <c r="H452" s="37">
        <f t="shared" si="85"/>
        <v>5.1558883539534915E-3</v>
      </c>
      <c r="I452" s="38">
        <f t="shared" si="86"/>
        <v>8.408999426271381E-2</v>
      </c>
      <c r="J452" s="35">
        <v>31</v>
      </c>
      <c r="K452" s="36">
        <f t="shared" si="82"/>
        <v>0</v>
      </c>
      <c r="L452" s="37">
        <f t="shared" si="83"/>
        <v>5.0525129257015539E-3</v>
      </c>
      <c r="M452" s="38">
        <f t="shared" si="84"/>
        <v>8.2403992050903818E-2</v>
      </c>
      <c r="N452" s="35">
        <v>70</v>
      </c>
      <c r="O452" s="36">
        <f t="shared" si="88"/>
        <v>-1.4184634991956413E-2</v>
      </c>
      <c r="P452" s="37">
        <f t="shared" si="89"/>
        <v>1.7283912574038288E-2</v>
      </c>
      <c r="Q452" s="38">
        <f t="shared" si="90"/>
        <v>0.28189208326702203</v>
      </c>
    </row>
    <row r="453" spans="1:17" x14ac:dyDescent="0.2">
      <c r="A453" s="15">
        <v>36461</v>
      </c>
      <c r="B453" s="49">
        <v>24.799997329711914</v>
      </c>
      <c r="C453" s="36">
        <f t="shared" si="92"/>
        <v>0</v>
      </c>
      <c r="D453" s="37">
        <f t="shared" si="91"/>
        <v>2.960397027835588E-3</v>
      </c>
      <c r="E453" s="54">
        <f t="shared" si="87"/>
        <v>4.8282614361725797E-2</v>
      </c>
      <c r="F453" s="35">
        <v>24.600000381469727</v>
      </c>
      <c r="G453" s="36">
        <f t="shared" si="93"/>
        <v>0</v>
      </c>
      <c r="H453" s="37">
        <f t="shared" si="85"/>
        <v>5.1558883539534915E-3</v>
      </c>
      <c r="I453" s="38">
        <f t="shared" si="86"/>
        <v>8.408999426271381E-2</v>
      </c>
      <c r="J453" s="35">
        <v>30.75</v>
      </c>
      <c r="K453" s="36">
        <f t="shared" si="82"/>
        <v>-8.0972102326193618E-3</v>
      </c>
      <c r="L453" s="37">
        <f t="shared" si="83"/>
        <v>5.3816572020962622E-3</v>
      </c>
      <c r="M453" s="38">
        <f t="shared" si="84"/>
        <v>8.7772172743259783E-2</v>
      </c>
      <c r="N453" s="35">
        <v>69</v>
      </c>
      <c r="O453" s="36">
        <f t="shared" si="88"/>
        <v>-1.4388737452099556E-2</v>
      </c>
      <c r="P453" s="37">
        <f t="shared" si="89"/>
        <v>1.7431730844972952E-2</v>
      </c>
      <c r="Q453" s="38">
        <f t="shared" si="90"/>
        <v>0.28430292630734677</v>
      </c>
    </row>
    <row r="454" spans="1:17" x14ac:dyDescent="0.2">
      <c r="A454" s="15">
        <v>36462</v>
      </c>
      <c r="B454" s="49">
        <v>24.799997329711914</v>
      </c>
      <c r="C454" s="36">
        <f t="shared" si="92"/>
        <v>0</v>
      </c>
      <c r="D454" s="37">
        <f t="shared" si="91"/>
        <v>2.7659894476748984E-3</v>
      </c>
      <c r="E454" s="54">
        <f t="shared" si="87"/>
        <v>4.511192268299595E-2</v>
      </c>
      <c r="F454" s="35">
        <v>24.500000381469725</v>
      </c>
      <c r="G454" s="36">
        <f t="shared" si="93"/>
        <v>-4.0733253243423638E-3</v>
      </c>
      <c r="H454" s="37">
        <f t="shared" si="85"/>
        <v>4.1276315462029671E-3</v>
      </c>
      <c r="I454" s="38">
        <f t="shared" si="86"/>
        <v>6.7319633244706786E-2</v>
      </c>
      <c r="J454" s="35">
        <v>30.75</v>
      </c>
      <c r="K454" s="36">
        <f t="shared" si="82"/>
        <v>0</v>
      </c>
      <c r="L454" s="37">
        <f t="shared" si="83"/>
        <v>5.3816572020962622E-3</v>
      </c>
      <c r="M454" s="38">
        <f t="shared" si="84"/>
        <v>8.7772172743259783E-2</v>
      </c>
      <c r="N454" s="35">
        <v>69</v>
      </c>
      <c r="O454" s="36">
        <f t="shared" si="88"/>
        <v>0</v>
      </c>
      <c r="P454" s="37">
        <f t="shared" si="89"/>
        <v>1.7431730844972952E-2</v>
      </c>
      <c r="Q454" s="38">
        <f t="shared" si="90"/>
        <v>0.28430292630734677</v>
      </c>
    </row>
    <row r="455" spans="1:17" x14ac:dyDescent="0.2">
      <c r="A455" s="15">
        <v>36465</v>
      </c>
      <c r="B455" s="49">
        <v>24.799997329711914</v>
      </c>
      <c r="C455" s="36">
        <f t="shared" si="92"/>
        <v>0</v>
      </c>
      <c r="D455" s="37">
        <f t="shared" si="91"/>
        <v>1.7311743798120198E-3</v>
      </c>
      <c r="E455" s="54">
        <f t="shared" si="87"/>
        <v>2.8234599679514905E-2</v>
      </c>
      <c r="F455" s="35">
        <v>24.25</v>
      </c>
      <c r="G455" s="36">
        <f t="shared" si="93"/>
        <v>-1.0256515737381861E-2</v>
      </c>
      <c r="H455" s="37">
        <f t="shared" si="85"/>
        <v>4.3413496235002891E-3</v>
      </c>
      <c r="I455" s="38">
        <f t="shared" si="86"/>
        <v>7.0805269600658832E-2</v>
      </c>
      <c r="J455" s="35">
        <v>30.35</v>
      </c>
      <c r="K455" s="36">
        <f t="shared" si="82"/>
        <v>-1.3093476747019545E-2</v>
      </c>
      <c r="L455" s="37">
        <f t="shared" si="83"/>
        <v>4.7426857273408229E-3</v>
      </c>
      <c r="M455" s="38">
        <f t="shared" si="84"/>
        <v>7.7350863366957609E-2</v>
      </c>
      <c r="N455" s="35">
        <v>67.5</v>
      </c>
      <c r="O455" s="36">
        <f t="shared" si="88"/>
        <v>-2.197890671877523E-2</v>
      </c>
      <c r="P455" s="37">
        <f t="shared" si="89"/>
        <v>1.6390818305292359E-2</v>
      </c>
      <c r="Q455" s="38">
        <f t="shared" si="90"/>
        <v>0.26732615654804615</v>
      </c>
    </row>
    <row r="456" spans="1:17" x14ac:dyDescent="0.2">
      <c r="A456" s="15">
        <v>36466</v>
      </c>
      <c r="B456" s="49">
        <v>24.799997329711914</v>
      </c>
      <c r="C456" s="36">
        <f t="shared" si="92"/>
        <v>0</v>
      </c>
      <c r="D456" s="37">
        <f t="shared" si="91"/>
        <v>1.7311743798120198E-3</v>
      </c>
      <c r="E456" s="54">
        <f t="shared" si="87"/>
        <v>2.8234599679514905E-2</v>
      </c>
      <c r="F456" s="35">
        <v>24.25</v>
      </c>
      <c r="G456" s="36">
        <f t="shared" si="93"/>
        <v>0</v>
      </c>
      <c r="H456" s="37">
        <f t="shared" si="85"/>
        <v>4.3413494483292396E-3</v>
      </c>
      <c r="I456" s="38">
        <f t="shared" si="86"/>
        <v>7.0805266743705478E-2</v>
      </c>
      <c r="J456" s="35">
        <v>30.250000381469725</v>
      </c>
      <c r="K456" s="36">
        <f t="shared" si="82"/>
        <v>-3.300320418087521E-3</v>
      </c>
      <c r="L456" s="37">
        <f t="shared" si="83"/>
        <v>4.2417771435722612E-3</v>
      </c>
      <c r="M456" s="38">
        <f t="shared" si="84"/>
        <v>6.9181291598991737E-2</v>
      </c>
      <c r="N456" s="35">
        <v>68.5</v>
      </c>
      <c r="O456" s="36">
        <f t="shared" si="88"/>
        <v>1.4706147389695487E-2</v>
      </c>
      <c r="P456" s="37">
        <f t="shared" si="89"/>
        <v>1.6975830912884946E-2</v>
      </c>
      <c r="Q456" s="38">
        <f t="shared" si="90"/>
        <v>0.27686742343338405</v>
      </c>
    </row>
    <row r="457" spans="1:17" x14ac:dyDescent="0.2">
      <c r="A457" s="15">
        <v>36466</v>
      </c>
      <c r="B457" s="49">
        <v>24.799997329711914</v>
      </c>
      <c r="C457" s="36">
        <f t="shared" si="92"/>
        <v>0</v>
      </c>
      <c r="D457" s="37">
        <f t="shared" si="91"/>
        <v>1.4191391111666063E-3</v>
      </c>
      <c r="E457" s="54">
        <f t="shared" si="87"/>
        <v>2.3145458459062119E-2</v>
      </c>
      <c r="F457" s="35">
        <v>24.25</v>
      </c>
      <c r="G457" s="36">
        <f t="shared" si="93"/>
        <v>0</v>
      </c>
      <c r="H457" s="37">
        <f t="shared" si="85"/>
        <v>3.719945084100099E-3</v>
      </c>
      <c r="I457" s="38">
        <f t="shared" si="86"/>
        <v>6.0670468269493773E-2</v>
      </c>
      <c r="J457" s="35">
        <v>30.250000381469725</v>
      </c>
      <c r="K457" s="36">
        <f t="shared" si="82"/>
        <v>0</v>
      </c>
      <c r="L457" s="37">
        <f t="shared" si="83"/>
        <v>4.0253330731651127E-3</v>
      </c>
      <c r="M457" s="38">
        <f t="shared" si="84"/>
        <v>6.565119564088602E-2</v>
      </c>
      <c r="N457" s="35">
        <v>68.5</v>
      </c>
      <c r="O457" s="36">
        <f t="shared" si="88"/>
        <v>0</v>
      </c>
      <c r="P457" s="37">
        <f t="shared" si="89"/>
        <v>1.6975830912884946E-2</v>
      </c>
      <c r="Q457" s="38">
        <f t="shared" si="90"/>
        <v>0.27686742343338405</v>
      </c>
    </row>
    <row r="458" spans="1:17" x14ac:dyDescent="0.2">
      <c r="A458" s="15">
        <v>36467</v>
      </c>
      <c r="B458" s="49">
        <v>24.799997329711914</v>
      </c>
      <c r="C458" s="36">
        <f t="shared" si="92"/>
        <v>0</v>
      </c>
      <c r="D458" s="37">
        <f t="shared" si="91"/>
        <v>1.4191388470326046E-3</v>
      </c>
      <c r="E458" s="54">
        <f t="shared" si="87"/>
        <v>2.3145454151166919E-2</v>
      </c>
      <c r="F458" s="35">
        <v>24.1</v>
      </c>
      <c r="G458" s="36">
        <f t="shared" si="93"/>
        <v>-6.2047768868828696E-3</v>
      </c>
      <c r="H458" s="37">
        <f t="shared" si="85"/>
        <v>3.9586979354034975E-3</v>
      </c>
      <c r="I458" s="38">
        <f t="shared" si="86"/>
        <v>6.4564409433079034E-2</v>
      </c>
      <c r="J458" s="35">
        <v>30.1</v>
      </c>
      <c r="K458" s="36">
        <f t="shared" si="82"/>
        <v>-4.9710253325897114E-3</v>
      </c>
      <c r="L458" s="37">
        <f t="shared" si="83"/>
        <v>4.075555302437462E-3</v>
      </c>
      <c r="M458" s="38">
        <f t="shared" si="84"/>
        <v>6.6470295412147412E-2</v>
      </c>
      <c r="N458" s="35">
        <v>68.5</v>
      </c>
      <c r="O458" s="36">
        <f t="shared" si="88"/>
        <v>0</v>
      </c>
      <c r="P458" s="37">
        <f t="shared" si="89"/>
        <v>1.6975830912884946E-2</v>
      </c>
      <c r="Q458" s="38">
        <f t="shared" si="90"/>
        <v>0.27686742343338405</v>
      </c>
    </row>
    <row r="459" spans="1:17" x14ac:dyDescent="0.2">
      <c r="A459" s="15">
        <v>36468</v>
      </c>
      <c r="B459" s="49">
        <v>24.799997329711914</v>
      </c>
      <c r="C459" s="36">
        <f t="shared" si="92"/>
        <v>0</v>
      </c>
      <c r="D459" s="37">
        <f t="shared" si="91"/>
        <v>1.3766927014815359E-3</v>
      </c>
      <c r="E459" s="54">
        <f t="shared" si="87"/>
        <v>2.2453178467360311E-2</v>
      </c>
      <c r="F459" s="35">
        <v>24.250000381469725</v>
      </c>
      <c r="G459" s="36">
        <f t="shared" si="93"/>
        <v>6.204792617593065E-3</v>
      </c>
      <c r="H459" s="37">
        <f t="shared" si="85"/>
        <v>4.2057017025564913E-3</v>
      </c>
      <c r="I459" s="38">
        <f t="shared" si="86"/>
        <v>6.8592918961769125E-2</v>
      </c>
      <c r="J459" s="35">
        <v>30.100000381469727</v>
      </c>
      <c r="K459" s="36">
        <f t="shared" si="82"/>
        <v>1.2673412683367479E-8</v>
      </c>
      <c r="L459" s="37">
        <f t="shared" si="83"/>
        <v>4.0755555800397825E-3</v>
      </c>
      <c r="M459" s="38">
        <f t="shared" si="84"/>
        <v>6.6470299939704242E-2</v>
      </c>
      <c r="N459" s="35">
        <v>70</v>
      </c>
      <c r="O459" s="36">
        <f t="shared" si="88"/>
        <v>2.1661496781179467E-2</v>
      </c>
      <c r="P459" s="37">
        <f t="shared" si="89"/>
        <v>1.7876530420707321E-2</v>
      </c>
      <c r="Q459" s="38">
        <f t="shared" si="90"/>
        <v>0.29155738784798124</v>
      </c>
    </row>
    <row r="460" spans="1:17" x14ac:dyDescent="0.2">
      <c r="A460" s="15">
        <v>36469</v>
      </c>
      <c r="B460" s="49">
        <v>24.799997329711914</v>
      </c>
      <c r="C460" s="36">
        <f t="shared" si="92"/>
        <v>0</v>
      </c>
      <c r="D460" s="37">
        <f t="shared" si="91"/>
        <v>1.3766922671530082E-3</v>
      </c>
      <c r="E460" s="54">
        <f t="shared" si="87"/>
        <v>2.2453171383676394E-2</v>
      </c>
      <c r="F460" s="35">
        <v>24.2</v>
      </c>
      <c r="G460" s="36">
        <f t="shared" si="93"/>
        <v>-2.0639999515617395E-3</v>
      </c>
      <c r="H460" s="37">
        <f t="shared" si="85"/>
        <v>4.2297504264744877E-3</v>
      </c>
      <c r="I460" s="38">
        <f t="shared" si="86"/>
        <v>6.8985141779150203E-2</v>
      </c>
      <c r="J460" s="35">
        <v>30.100000381469727</v>
      </c>
      <c r="K460" s="36">
        <f t="shared" ref="K460:K523" si="94">IF(ISERROR(LN(J460/J459)),"",LN(J460/J459))</f>
        <v>0</v>
      </c>
      <c r="L460" s="37">
        <f t="shared" ref="L460:L523" si="95">+IF(ISERROR(STDEV(K440:K460)),"",STDEV(K440:K460))</f>
        <v>4.0755555800397825E-3</v>
      </c>
      <c r="M460" s="38">
        <f t="shared" ref="M460:M523" si="96">IF(L460="","",(L460*(SQRT(266))))</f>
        <v>6.6470299939704242E-2</v>
      </c>
      <c r="N460" s="35">
        <v>70</v>
      </c>
      <c r="O460" s="36">
        <f t="shared" si="88"/>
        <v>0</v>
      </c>
      <c r="P460" s="37">
        <f t="shared" si="89"/>
        <v>1.7876530420707321E-2</v>
      </c>
      <c r="Q460" s="38">
        <f t="shared" si="90"/>
        <v>0.29155738784798124</v>
      </c>
    </row>
    <row r="461" spans="1:17" x14ac:dyDescent="0.2">
      <c r="A461" s="15">
        <v>36472</v>
      </c>
      <c r="B461" s="49">
        <v>23.849997329711915</v>
      </c>
      <c r="C461" s="36">
        <f t="shared" si="92"/>
        <v>-3.9059440125444593E-2</v>
      </c>
      <c r="D461" s="37">
        <f t="shared" si="91"/>
        <v>8.5568002768780932E-3</v>
      </c>
      <c r="E461" s="54">
        <f t="shared" si="87"/>
        <v>0.13955718913853685</v>
      </c>
      <c r="F461" s="35">
        <v>24.000000762939454</v>
      </c>
      <c r="G461" s="36">
        <f t="shared" si="93"/>
        <v>-8.2987710255516805E-3</v>
      </c>
      <c r="H461" s="37">
        <f t="shared" si="85"/>
        <v>3.8823126025719435E-3</v>
      </c>
      <c r="I461" s="38">
        <f t="shared" si="86"/>
        <v>6.3318602356082193E-2</v>
      </c>
      <c r="J461" s="35">
        <v>30.000000381469725</v>
      </c>
      <c r="K461" s="36">
        <f t="shared" si="94"/>
        <v>-3.3277900504300232E-3</v>
      </c>
      <c r="L461" s="37">
        <f t="shared" si="95"/>
        <v>4.0673504058232352E-3</v>
      </c>
      <c r="M461" s="38">
        <f t="shared" si="96"/>
        <v>6.6336477598057733E-2</v>
      </c>
      <c r="N461" s="35">
        <v>69</v>
      </c>
      <c r="O461" s="36">
        <f t="shared" si="88"/>
        <v>-1.4388737452099556E-2</v>
      </c>
      <c r="P461" s="37">
        <f t="shared" si="89"/>
        <v>1.7994288330028554E-2</v>
      </c>
      <c r="Q461" s="38">
        <f t="shared" si="90"/>
        <v>0.29347796122727454</v>
      </c>
    </row>
    <row r="462" spans="1:17" x14ac:dyDescent="0.2">
      <c r="A462" s="15">
        <v>36473</v>
      </c>
      <c r="B462" s="49">
        <v>23.79999656677246</v>
      </c>
      <c r="C462" s="36">
        <f t="shared" si="92"/>
        <v>-2.0986689484187911E-3</v>
      </c>
      <c r="D462" s="37">
        <f t="shared" si="91"/>
        <v>8.5128666321668978E-3</v>
      </c>
      <c r="E462" s="54">
        <f t="shared" si="87"/>
        <v>0.13884065307761309</v>
      </c>
      <c r="F462" s="35">
        <v>24.05</v>
      </c>
      <c r="G462" s="36">
        <f t="shared" si="93"/>
        <v>2.0811344146812053E-3</v>
      </c>
      <c r="H462" s="37">
        <f t="shared" si="85"/>
        <v>3.7754802980936729E-3</v>
      </c>
      <c r="I462" s="38">
        <f t="shared" si="86"/>
        <v>6.1576220199230057E-2</v>
      </c>
      <c r="J462" s="35">
        <v>29.9</v>
      </c>
      <c r="K462" s="36">
        <f t="shared" si="94"/>
        <v>-3.3389139811720804E-3</v>
      </c>
      <c r="L462" s="37">
        <f t="shared" si="95"/>
        <v>3.9011071613815813E-3</v>
      </c>
      <c r="M462" s="38">
        <f t="shared" si="96"/>
        <v>6.3625132333842635E-2</v>
      </c>
      <c r="N462" s="35">
        <v>69</v>
      </c>
      <c r="O462" s="36">
        <f t="shared" si="88"/>
        <v>0</v>
      </c>
      <c r="P462" s="37">
        <f t="shared" si="89"/>
        <v>1.7994288330028554E-2</v>
      </c>
      <c r="Q462" s="38">
        <f t="shared" si="90"/>
        <v>0.29347796122727454</v>
      </c>
    </row>
    <row r="463" spans="1:17" x14ac:dyDescent="0.2">
      <c r="A463" s="15">
        <v>36474</v>
      </c>
      <c r="B463" s="49">
        <v>23.999997329711913</v>
      </c>
      <c r="C463" s="36">
        <f t="shared" si="92"/>
        <v>8.3682826617751879E-3</v>
      </c>
      <c r="D463" s="37">
        <f t="shared" si="91"/>
        <v>8.8002094526417034E-3</v>
      </c>
      <c r="E463" s="54">
        <f t="shared" si="87"/>
        <v>0.14352707265584749</v>
      </c>
      <c r="F463" s="35">
        <v>23.999999237060546</v>
      </c>
      <c r="G463" s="36">
        <f t="shared" si="93"/>
        <v>-2.0811979929690081E-3</v>
      </c>
      <c r="H463" s="37">
        <f t="shared" si="85"/>
        <v>3.7731175578875247E-3</v>
      </c>
      <c r="I463" s="38">
        <f t="shared" si="86"/>
        <v>6.1537685072644753E-2</v>
      </c>
      <c r="J463" s="35">
        <v>29.999999618530275</v>
      </c>
      <c r="K463" s="36">
        <f t="shared" si="94"/>
        <v>3.3388885498571012E-3</v>
      </c>
      <c r="L463" s="37">
        <f t="shared" si="95"/>
        <v>4.0623185460227336E-3</v>
      </c>
      <c r="M463" s="38">
        <f t="shared" si="96"/>
        <v>6.6254410448285089E-2</v>
      </c>
      <c r="N463" s="35">
        <v>70</v>
      </c>
      <c r="O463" s="36">
        <f t="shared" si="88"/>
        <v>1.4388737452099671E-2</v>
      </c>
      <c r="P463" s="37">
        <f t="shared" si="89"/>
        <v>1.8446515021245061E-2</v>
      </c>
      <c r="Q463" s="38">
        <f t="shared" si="90"/>
        <v>0.30085355535562353</v>
      </c>
    </row>
    <row r="464" spans="1:17" x14ac:dyDescent="0.2">
      <c r="A464" s="15">
        <v>36475</v>
      </c>
      <c r="B464" s="49">
        <v>23.949998092651366</v>
      </c>
      <c r="C464" s="36">
        <f t="shared" si="92"/>
        <v>-2.0854748677886247E-3</v>
      </c>
      <c r="D464" s="37">
        <f t="shared" si="91"/>
        <v>8.7934726445289928E-3</v>
      </c>
      <c r="E464" s="54">
        <f t="shared" si="87"/>
        <v>0.14341719864061353</v>
      </c>
      <c r="F464" s="35">
        <v>24.05</v>
      </c>
      <c r="G464" s="36">
        <f t="shared" si="93"/>
        <v>2.08119799296912E-3</v>
      </c>
      <c r="H464" s="37">
        <f t="shared" si="85"/>
        <v>3.7758276395879584E-3</v>
      </c>
      <c r="I464" s="38">
        <f t="shared" si="86"/>
        <v>6.1581885167564618E-2</v>
      </c>
      <c r="J464" s="35">
        <v>29.9</v>
      </c>
      <c r="K464" s="36">
        <f t="shared" si="94"/>
        <v>-3.3388885498570552E-3</v>
      </c>
      <c r="L464" s="37">
        <f t="shared" si="95"/>
        <v>3.9536240167677523E-3</v>
      </c>
      <c r="M464" s="38">
        <f t="shared" si="96"/>
        <v>6.4481656324462525E-2</v>
      </c>
      <c r="N464" s="35">
        <v>70</v>
      </c>
      <c r="O464" s="36">
        <f t="shared" si="88"/>
        <v>0</v>
      </c>
      <c r="P464" s="37">
        <f t="shared" si="89"/>
        <v>1.8446515021245061E-2</v>
      </c>
      <c r="Q464" s="38">
        <f t="shared" si="90"/>
        <v>0.30085355535562353</v>
      </c>
    </row>
    <row r="465" spans="1:17" x14ac:dyDescent="0.2">
      <c r="A465" s="15">
        <v>36476</v>
      </c>
      <c r="B465" s="49">
        <v>23.94999885559082</v>
      </c>
      <c r="C465" s="36">
        <f t="shared" si="92"/>
        <v>3.1855511498631405E-8</v>
      </c>
      <c r="D465" s="37">
        <f t="shared" si="91"/>
        <v>8.7934729453421328E-3</v>
      </c>
      <c r="E465" s="54">
        <f t="shared" si="87"/>
        <v>0.14341720354672738</v>
      </c>
      <c r="F465" s="35">
        <v>24.049999237060547</v>
      </c>
      <c r="G465" s="36">
        <f t="shared" si="93"/>
        <v>-3.1723054686706144E-8</v>
      </c>
      <c r="H465" s="37">
        <f t="shared" si="85"/>
        <v>3.7758274507702703E-3</v>
      </c>
      <c r="I465" s="38">
        <f t="shared" si="86"/>
        <v>6.1581882088041322E-2</v>
      </c>
      <c r="J465" s="35">
        <v>29.899999618530273</v>
      </c>
      <c r="K465" s="36">
        <f t="shared" si="94"/>
        <v>-1.275818492330679E-8</v>
      </c>
      <c r="L465" s="37">
        <f t="shared" si="95"/>
        <v>3.95362430618323E-3</v>
      </c>
      <c r="M465" s="38">
        <f t="shared" si="96"/>
        <v>6.4481661044686125E-2</v>
      </c>
      <c r="N465" s="35">
        <v>70</v>
      </c>
      <c r="O465" s="36">
        <f t="shared" si="88"/>
        <v>0</v>
      </c>
      <c r="P465" s="37">
        <f t="shared" si="89"/>
        <v>1.833770359519259E-2</v>
      </c>
      <c r="Q465" s="38">
        <f t="shared" si="90"/>
        <v>0.29907889470273064</v>
      </c>
    </row>
    <row r="466" spans="1:17" x14ac:dyDescent="0.2">
      <c r="A466" s="15">
        <v>36479</v>
      </c>
      <c r="B466" s="49">
        <v>23.94999885559082</v>
      </c>
      <c r="C466" s="36">
        <f t="shared" si="92"/>
        <v>0</v>
      </c>
      <c r="D466" s="37">
        <f t="shared" si="91"/>
        <v>8.7934729453421328E-3</v>
      </c>
      <c r="E466" s="54">
        <f t="shared" si="87"/>
        <v>0.14341720354672738</v>
      </c>
      <c r="F466" s="35">
        <v>24.049999237060547</v>
      </c>
      <c r="G466" s="36">
        <f t="shared" si="93"/>
        <v>0</v>
      </c>
      <c r="H466" s="37">
        <f t="shared" si="85"/>
        <v>3.7758274507702703E-3</v>
      </c>
      <c r="I466" s="38">
        <f t="shared" si="86"/>
        <v>6.1581882088041322E-2</v>
      </c>
      <c r="J466" s="35">
        <v>29.899999618530273</v>
      </c>
      <c r="K466" s="36">
        <f t="shared" si="94"/>
        <v>0</v>
      </c>
      <c r="L466" s="37">
        <f t="shared" si="95"/>
        <v>3.95362430618323E-3</v>
      </c>
      <c r="M466" s="38">
        <f t="shared" si="96"/>
        <v>6.4481661044686125E-2</v>
      </c>
      <c r="N466" s="35">
        <v>70</v>
      </c>
      <c r="O466" s="36">
        <f t="shared" si="88"/>
        <v>0</v>
      </c>
      <c r="P466" s="37">
        <f t="shared" si="89"/>
        <v>1.833770359519259E-2</v>
      </c>
      <c r="Q466" s="38">
        <f t="shared" si="90"/>
        <v>0.29907889470273064</v>
      </c>
    </row>
    <row r="467" spans="1:17" x14ac:dyDescent="0.2">
      <c r="A467" s="15">
        <v>36480</v>
      </c>
      <c r="B467" s="49">
        <v>23.69999885559082</v>
      </c>
      <c r="C467" s="36">
        <f t="shared" si="92"/>
        <v>-1.0493276219881637E-2</v>
      </c>
      <c r="D467" s="37">
        <f t="shared" si="91"/>
        <v>8.9903169008852778E-3</v>
      </c>
      <c r="E467" s="54">
        <f t="shared" si="87"/>
        <v>0.146627631305424</v>
      </c>
      <c r="F467" s="35">
        <v>23.799999237060547</v>
      </c>
      <c r="G467" s="36">
        <f t="shared" si="93"/>
        <v>-1.0449416207566554E-2</v>
      </c>
      <c r="H467" s="37">
        <f t="shared" si="85"/>
        <v>4.3051096077281956E-3</v>
      </c>
      <c r="I467" s="38">
        <f t="shared" si="86"/>
        <v>7.02142128303897E-2</v>
      </c>
      <c r="J467" s="35">
        <v>29.499999618530275</v>
      </c>
      <c r="K467" s="36">
        <f t="shared" si="94"/>
        <v>-1.3468217223858898E-2</v>
      </c>
      <c r="L467" s="37">
        <f t="shared" si="95"/>
        <v>4.6521209141825231E-3</v>
      </c>
      <c r="M467" s="38">
        <f t="shared" si="96"/>
        <v>7.5873795964393392E-2</v>
      </c>
      <c r="N467" s="35">
        <v>70</v>
      </c>
      <c r="O467" s="36">
        <f t="shared" si="88"/>
        <v>0</v>
      </c>
      <c r="P467" s="37">
        <f t="shared" si="89"/>
        <v>1.833770359519259E-2</v>
      </c>
      <c r="Q467" s="38">
        <f t="shared" si="90"/>
        <v>0.29907889470273064</v>
      </c>
    </row>
    <row r="468" spans="1:17" x14ac:dyDescent="0.2">
      <c r="A468" s="15">
        <v>36481</v>
      </c>
      <c r="B468" s="49">
        <v>23.69999885559082</v>
      </c>
      <c r="C468" s="36">
        <f t="shared" si="92"/>
        <v>0</v>
      </c>
      <c r="D468" s="37">
        <f t="shared" si="91"/>
        <v>8.9903169008852778E-3</v>
      </c>
      <c r="E468" s="54">
        <f t="shared" si="87"/>
        <v>0.146627631305424</v>
      </c>
      <c r="F468" s="35">
        <v>23.799999237060547</v>
      </c>
      <c r="G468" s="36">
        <f t="shared" si="93"/>
        <v>0</v>
      </c>
      <c r="H468" s="37">
        <f t="shared" si="85"/>
        <v>4.3051096077281956E-3</v>
      </c>
      <c r="I468" s="38">
        <f t="shared" si="86"/>
        <v>7.02142128303897E-2</v>
      </c>
      <c r="J468" s="35">
        <v>29.5</v>
      </c>
      <c r="K468" s="36">
        <f t="shared" si="94"/>
        <v>1.2931177156497612E-8</v>
      </c>
      <c r="L468" s="37">
        <f t="shared" si="95"/>
        <v>4.5088086223239445E-3</v>
      </c>
      <c r="M468" s="38">
        <f t="shared" si="96"/>
        <v>7.3536443218784858E-2</v>
      </c>
      <c r="N468" s="35">
        <v>70</v>
      </c>
      <c r="O468" s="36">
        <f t="shared" si="88"/>
        <v>0</v>
      </c>
      <c r="P468" s="37">
        <f t="shared" si="89"/>
        <v>1.046918953526859E-2</v>
      </c>
      <c r="Q468" s="38">
        <f t="shared" si="90"/>
        <v>0.17074731404549348</v>
      </c>
    </row>
    <row r="469" spans="1:17" x14ac:dyDescent="0.2">
      <c r="A469" s="15">
        <v>36482</v>
      </c>
      <c r="B469" s="49">
        <v>23.799998855590822</v>
      </c>
      <c r="C469" s="36">
        <f t="shared" si="92"/>
        <v>4.2105327392315227E-3</v>
      </c>
      <c r="D469" s="37">
        <f t="shared" si="91"/>
        <v>9.0873352953437236E-3</v>
      </c>
      <c r="E469" s="54">
        <f t="shared" si="87"/>
        <v>0.14820995343370141</v>
      </c>
      <c r="F469" s="35">
        <v>23.899999237060548</v>
      </c>
      <c r="G469" s="36">
        <f t="shared" si="93"/>
        <v>4.1928783941626588E-3</v>
      </c>
      <c r="H469" s="37">
        <f t="shared" si="85"/>
        <v>4.312754317534773E-3</v>
      </c>
      <c r="I469" s="38">
        <f t="shared" si="86"/>
        <v>7.033889427413785E-2</v>
      </c>
      <c r="J469" s="35">
        <v>29.5</v>
      </c>
      <c r="K469" s="36">
        <f t="shared" si="94"/>
        <v>0</v>
      </c>
      <c r="L469" s="37">
        <f t="shared" si="95"/>
        <v>4.5088086223239445E-3</v>
      </c>
      <c r="M469" s="38">
        <f t="shared" si="96"/>
        <v>7.3536443218784858E-2</v>
      </c>
      <c r="N469" s="35">
        <v>70</v>
      </c>
      <c r="O469" s="36">
        <f t="shared" si="88"/>
        <v>0</v>
      </c>
      <c r="P469" s="37">
        <f t="shared" si="89"/>
        <v>1.046918953526859E-2</v>
      </c>
      <c r="Q469" s="38">
        <f t="shared" si="90"/>
        <v>0.17074731404549348</v>
      </c>
    </row>
    <row r="470" spans="1:17" x14ac:dyDescent="0.2">
      <c r="A470" s="15">
        <v>36483</v>
      </c>
      <c r="B470" s="49">
        <v>23.749999237060546</v>
      </c>
      <c r="C470" s="36">
        <f t="shared" si="92"/>
        <v>-2.1030342361253985E-3</v>
      </c>
      <c r="D470" s="37">
        <f t="shared" si="91"/>
        <v>9.0762379455925548E-3</v>
      </c>
      <c r="E470" s="54">
        <f t="shared" si="87"/>
        <v>0.14802896113657546</v>
      </c>
      <c r="F470" s="35">
        <v>23.849999618530273</v>
      </c>
      <c r="G470" s="36">
        <f t="shared" si="93"/>
        <v>-2.0942256754993894E-3</v>
      </c>
      <c r="H470" s="37">
        <f t="shared" si="85"/>
        <v>4.3035808181419357E-3</v>
      </c>
      <c r="I470" s="38">
        <f t="shared" si="86"/>
        <v>7.0189279026802026E-2</v>
      </c>
      <c r="J470" s="35">
        <v>29.5</v>
      </c>
      <c r="K470" s="36">
        <f t="shared" si="94"/>
        <v>0</v>
      </c>
      <c r="L470" s="37">
        <f t="shared" si="95"/>
        <v>4.5088086223239445E-3</v>
      </c>
      <c r="M470" s="38">
        <f t="shared" si="96"/>
        <v>7.3536443218784858E-2</v>
      </c>
      <c r="N470" s="35">
        <v>70</v>
      </c>
      <c r="O470" s="36">
        <f t="shared" si="88"/>
        <v>0</v>
      </c>
      <c r="P470" s="37">
        <f t="shared" si="89"/>
        <v>1.046918953526859E-2</v>
      </c>
      <c r="Q470" s="38">
        <f t="shared" si="90"/>
        <v>0.17074731404549348</v>
      </c>
    </row>
    <row r="471" spans="1:17" x14ac:dyDescent="0.2">
      <c r="A471" s="15">
        <v>36486</v>
      </c>
      <c r="B471" s="49">
        <v>23.45</v>
      </c>
      <c r="C471" s="36">
        <f t="shared" si="92"/>
        <v>-1.2712003464594907E-2</v>
      </c>
      <c r="D471" s="37">
        <f t="shared" si="91"/>
        <v>9.3517036240542868E-3</v>
      </c>
      <c r="E471" s="54">
        <f t="shared" si="87"/>
        <v>0.15252167039077405</v>
      </c>
      <c r="F471" s="35">
        <v>23.750000381469725</v>
      </c>
      <c r="G471" s="36">
        <f t="shared" si="93"/>
        <v>-4.2016547972789746E-3</v>
      </c>
      <c r="H471" s="37">
        <f t="shared" si="85"/>
        <v>4.3292009405080422E-3</v>
      </c>
      <c r="I471" s="38">
        <f t="shared" si="86"/>
        <v>7.0607130577277105E-2</v>
      </c>
      <c r="J471" s="35">
        <v>29.15</v>
      </c>
      <c r="K471" s="36">
        <f t="shared" si="94"/>
        <v>-1.1935350549272791E-2</v>
      </c>
      <c r="L471" s="37">
        <f t="shared" si="95"/>
        <v>4.7993502256886032E-3</v>
      </c>
      <c r="M471" s="38">
        <f t="shared" si="96"/>
        <v>7.8275033367130459E-2</v>
      </c>
      <c r="N471" s="35">
        <v>69.5</v>
      </c>
      <c r="O471" s="36">
        <f t="shared" si="88"/>
        <v>-7.168489478612516E-3</v>
      </c>
      <c r="P471" s="37">
        <f t="shared" si="89"/>
        <v>1.0051243144927722E-2</v>
      </c>
      <c r="Q471" s="38">
        <f t="shared" si="90"/>
        <v>0.16393081470470838</v>
      </c>
    </row>
    <row r="472" spans="1:17" x14ac:dyDescent="0.2">
      <c r="A472" s="15">
        <v>36487</v>
      </c>
      <c r="B472" s="49">
        <v>23.450000762939453</v>
      </c>
      <c r="C472" s="36">
        <f t="shared" si="92"/>
        <v>3.2534731046240988E-8</v>
      </c>
      <c r="D472" s="37">
        <f t="shared" si="91"/>
        <v>9.3517040877026027E-3</v>
      </c>
      <c r="E472" s="54">
        <f t="shared" si="87"/>
        <v>0.15252167795264923</v>
      </c>
      <c r="F472" s="35">
        <v>23.6</v>
      </c>
      <c r="G472" s="36">
        <f t="shared" si="93"/>
        <v>-6.335834510968797E-3</v>
      </c>
      <c r="H472" s="37">
        <f t="shared" si="85"/>
        <v>4.426355712376367E-3</v>
      </c>
      <c r="I472" s="38">
        <f t="shared" si="86"/>
        <v>7.2191676953797884E-2</v>
      </c>
      <c r="J472" s="35">
        <v>29.149999618530273</v>
      </c>
      <c r="K472" s="36">
        <f t="shared" si="94"/>
        <v>-1.3086440017325124E-8</v>
      </c>
      <c r="L472" s="37">
        <f t="shared" si="95"/>
        <v>4.7993494505724418E-3</v>
      </c>
      <c r="M472" s="38">
        <f t="shared" si="96"/>
        <v>7.8275020725368447E-2</v>
      </c>
      <c r="N472" s="35">
        <v>68</v>
      </c>
      <c r="O472" s="36">
        <f t="shared" si="88"/>
        <v>-2.1819047394639725E-2</v>
      </c>
      <c r="P472" s="37">
        <f t="shared" si="89"/>
        <v>1.1021748218543759E-2</v>
      </c>
      <c r="Q472" s="38">
        <f t="shared" si="90"/>
        <v>0.17975927344348799</v>
      </c>
    </row>
    <row r="473" spans="1:17" x14ac:dyDescent="0.2">
      <c r="A473" s="15">
        <v>36488</v>
      </c>
      <c r="B473" s="49">
        <v>23.450000762939453</v>
      </c>
      <c r="C473" s="36">
        <f t="shared" si="92"/>
        <v>0</v>
      </c>
      <c r="D473" s="37">
        <f t="shared" si="91"/>
        <v>9.3517040877026027E-3</v>
      </c>
      <c r="E473" s="54">
        <f t="shared" si="87"/>
        <v>0.15252167795264923</v>
      </c>
      <c r="F473" s="35">
        <v>23.600000381469727</v>
      </c>
      <c r="G473" s="36">
        <f t="shared" si="93"/>
        <v>1.616397136398347E-8</v>
      </c>
      <c r="H473" s="37">
        <f t="shared" ref="H473:H536" si="97">+IF(ISERROR(STDEV(G453:G473)),"",STDEV(G453:G473))</f>
        <v>4.4263560732038321E-3</v>
      </c>
      <c r="I473" s="38">
        <f t="shared" ref="I473:I536" si="98">IF(H473="","",(H473*(SQRT(266))))</f>
        <v>7.2191682838715757E-2</v>
      </c>
      <c r="J473" s="35">
        <v>29.149999618530273</v>
      </c>
      <c r="K473" s="36">
        <f t="shared" si="94"/>
        <v>0</v>
      </c>
      <c r="L473" s="37">
        <f t="shared" si="95"/>
        <v>4.7993494505724418E-3</v>
      </c>
      <c r="M473" s="38">
        <f t="shared" si="96"/>
        <v>7.8275020725368447E-2</v>
      </c>
      <c r="N473" s="35">
        <v>68</v>
      </c>
      <c r="O473" s="36">
        <f t="shared" si="88"/>
        <v>0</v>
      </c>
      <c r="P473" s="37">
        <f t="shared" si="89"/>
        <v>1.0670322668356479E-2</v>
      </c>
      <c r="Q473" s="38">
        <f t="shared" si="90"/>
        <v>0.17402769617293681</v>
      </c>
    </row>
    <row r="474" spans="1:17" x14ac:dyDescent="0.2">
      <c r="A474" s="15">
        <v>36493</v>
      </c>
      <c r="B474" s="49">
        <v>23.450000762939453</v>
      </c>
      <c r="C474" s="36">
        <f t="shared" si="92"/>
        <v>0</v>
      </c>
      <c r="D474" s="37">
        <f t="shared" si="91"/>
        <v>9.3517040877026027E-3</v>
      </c>
      <c r="E474" s="54">
        <f t="shared" ref="E474:E537" si="99">IF(D474="","",(D474*(SQRT(266))))</f>
        <v>0.15252167795264923</v>
      </c>
      <c r="F474" s="35">
        <v>23.600000381469727</v>
      </c>
      <c r="G474" s="36">
        <f t="shared" si="93"/>
        <v>0</v>
      </c>
      <c r="H474" s="37">
        <f t="shared" si="97"/>
        <v>4.4263560732038321E-3</v>
      </c>
      <c r="I474" s="38">
        <f t="shared" si="98"/>
        <v>7.2191682838715757E-2</v>
      </c>
      <c r="J474" s="35">
        <v>29.149999618530273</v>
      </c>
      <c r="K474" s="36">
        <f t="shared" si="94"/>
        <v>0</v>
      </c>
      <c r="L474" s="37">
        <f t="shared" si="95"/>
        <v>4.6874277848542598E-3</v>
      </c>
      <c r="M474" s="38">
        <f t="shared" si="96"/>
        <v>7.6449633598647856E-2</v>
      </c>
      <c r="N474" s="35">
        <v>67</v>
      </c>
      <c r="O474" s="36">
        <f t="shared" si="88"/>
        <v>-1.4815085785140587E-2</v>
      </c>
      <c r="P474" s="37">
        <f t="shared" si="89"/>
        <v>1.0696684147456845E-2</v>
      </c>
      <c r="Q474" s="38">
        <f t="shared" si="90"/>
        <v>0.17445763888583646</v>
      </c>
    </row>
    <row r="475" spans="1:17" x14ac:dyDescent="0.2">
      <c r="A475" s="15">
        <v>36494</v>
      </c>
      <c r="B475" s="49">
        <v>23.300000762939455</v>
      </c>
      <c r="C475" s="36">
        <f t="shared" si="92"/>
        <v>-6.4171341111823503E-3</v>
      </c>
      <c r="D475" s="37">
        <f t="shared" si="91"/>
        <v>9.3650889962643875E-3</v>
      </c>
      <c r="E475" s="54">
        <f t="shared" si="99"/>
        <v>0.15273997920490665</v>
      </c>
      <c r="F475" s="35">
        <v>23.600000381469727</v>
      </c>
      <c r="G475" s="36">
        <f t="shared" si="93"/>
        <v>0</v>
      </c>
      <c r="H475" s="37">
        <f t="shared" si="97"/>
        <v>4.4191046438691074E-3</v>
      </c>
      <c r="I475" s="38">
        <f t="shared" si="98"/>
        <v>7.2073415605352201E-2</v>
      </c>
      <c r="J475" s="35">
        <v>28.999999618530275</v>
      </c>
      <c r="K475" s="36">
        <f t="shared" si="94"/>
        <v>-5.1590828777157809E-3</v>
      </c>
      <c r="L475" s="37">
        <f t="shared" si="95"/>
        <v>4.682592342717065E-3</v>
      </c>
      <c r="M475" s="38">
        <f t="shared" si="96"/>
        <v>7.6370769924017937E-2</v>
      </c>
      <c r="N475" s="35">
        <v>66.5</v>
      </c>
      <c r="O475" s="36">
        <f t="shared" si="88"/>
        <v>-7.4906717291576257E-3</v>
      </c>
      <c r="P475" s="37">
        <f t="shared" si="89"/>
        <v>1.0772268792903026E-2</v>
      </c>
      <c r="Q475" s="38">
        <f t="shared" si="90"/>
        <v>0.17569038714677288</v>
      </c>
    </row>
    <row r="476" spans="1:17" x14ac:dyDescent="0.2">
      <c r="A476" s="15">
        <v>36495</v>
      </c>
      <c r="B476" s="49">
        <v>23.200001144409178</v>
      </c>
      <c r="C476" s="36">
        <f t="shared" si="92"/>
        <v>-4.3010653155920193E-3</v>
      </c>
      <c r="D476" s="37">
        <f t="shared" si="91"/>
        <v>9.3438736765694974E-3</v>
      </c>
      <c r="E476" s="54">
        <f t="shared" si="99"/>
        <v>0.15239396781192197</v>
      </c>
      <c r="F476" s="35">
        <v>23.500000381469725</v>
      </c>
      <c r="G476" s="36">
        <f t="shared" si="93"/>
        <v>-4.2462908126683204E-3</v>
      </c>
      <c r="H476" s="37">
        <f t="shared" si="97"/>
        <v>4.0193744362671856E-3</v>
      </c>
      <c r="I476" s="38">
        <f t="shared" si="98"/>
        <v>6.5554013214083467E-2</v>
      </c>
      <c r="J476" s="35">
        <v>28.85</v>
      </c>
      <c r="K476" s="36">
        <f t="shared" si="94"/>
        <v>-5.1858238782369146E-3</v>
      </c>
      <c r="L476" s="37">
        <f t="shared" si="95"/>
        <v>4.0935146303218957E-3</v>
      </c>
      <c r="M476" s="38">
        <f t="shared" si="96"/>
        <v>6.6763203185762454E-2</v>
      </c>
      <c r="N476" s="35">
        <v>63.5</v>
      </c>
      <c r="O476" s="36">
        <f t="shared" si="88"/>
        <v>-4.6162041763162492E-2</v>
      </c>
      <c r="P476" s="37">
        <f t="shared" si="89"/>
        <v>1.3884976690460776E-2</v>
      </c>
      <c r="Q476" s="38">
        <f t="shared" si="90"/>
        <v>0.22645711661763687</v>
      </c>
    </row>
    <row r="477" spans="1:17" x14ac:dyDescent="0.2">
      <c r="A477" s="15">
        <v>36496</v>
      </c>
      <c r="B477" s="49">
        <v>22.950000762939453</v>
      </c>
      <c r="C477" s="36">
        <f t="shared" si="92"/>
        <v>-1.0834358250142074E-2</v>
      </c>
      <c r="D477" s="37">
        <f t="shared" si="91"/>
        <v>9.4581664018807167E-3</v>
      </c>
      <c r="E477" s="54">
        <f t="shared" si="99"/>
        <v>0.1542580257503218</v>
      </c>
      <c r="F477" s="35">
        <v>23.2</v>
      </c>
      <c r="G477" s="36">
        <f t="shared" si="93"/>
        <v>-1.2848158710603153E-2</v>
      </c>
      <c r="H477" s="37">
        <f t="shared" si="97"/>
        <v>4.7004253283599298E-3</v>
      </c>
      <c r="I477" s="38">
        <f t="shared" si="98"/>
        <v>7.6661617118031683E-2</v>
      </c>
      <c r="J477" s="35">
        <v>28.300000381469726</v>
      </c>
      <c r="K477" s="36">
        <f t="shared" si="94"/>
        <v>-1.9248174825421138E-2</v>
      </c>
      <c r="L477" s="37">
        <f t="shared" si="95"/>
        <v>5.5029143508402469E-3</v>
      </c>
      <c r="M477" s="38">
        <f t="shared" si="96"/>
        <v>8.9749816990419645E-2</v>
      </c>
      <c r="N477" s="35">
        <v>63</v>
      </c>
      <c r="O477" s="36">
        <f t="shared" si="88"/>
        <v>-7.9051795071132611E-3</v>
      </c>
      <c r="P477" s="37">
        <f t="shared" si="89"/>
        <v>1.3315735939293393E-2</v>
      </c>
      <c r="Q477" s="38">
        <f t="shared" si="90"/>
        <v>0.21717308092608362</v>
      </c>
    </row>
    <row r="478" spans="1:17" x14ac:dyDescent="0.2">
      <c r="A478" s="15">
        <v>36497</v>
      </c>
      <c r="B478" s="49">
        <v>22.750000762939454</v>
      </c>
      <c r="C478" s="36">
        <f t="shared" si="92"/>
        <v>-8.7527908173437464E-3</v>
      </c>
      <c r="D478" s="37">
        <f t="shared" si="91"/>
        <v>9.4801797695924211E-3</v>
      </c>
      <c r="E478" s="54">
        <f t="shared" si="99"/>
        <v>0.15461705291256841</v>
      </c>
      <c r="F478" s="35">
        <v>23.150000762939452</v>
      </c>
      <c r="G478" s="36">
        <f t="shared" si="93"/>
        <v>-2.157465183673813E-3</v>
      </c>
      <c r="H478" s="37">
        <f t="shared" si="97"/>
        <v>4.6755633359150854E-3</v>
      </c>
      <c r="I478" s="38">
        <f t="shared" si="98"/>
        <v>7.6256130292382429E-2</v>
      </c>
      <c r="J478" s="35">
        <v>28.10000114440918</v>
      </c>
      <c r="K478" s="36">
        <f t="shared" si="94"/>
        <v>-7.0922010626828192E-3</v>
      </c>
      <c r="L478" s="37">
        <f t="shared" si="95"/>
        <v>5.5160556473316212E-3</v>
      </c>
      <c r="M478" s="38">
        <f t="shared" si="96"/>
        <v>8.9964145050048197E-2</v>
      </c>
      <c r="N478" s="35">
        <v>61</v>
      </c>
      <c r="O478" s="36">
        <f t="shared" si="88"/>
        <v>-3.2260862218221435E-2</v>
      </c>
      <c r="P478" s="37">
        <f t="shared" si="89"/>
        <v>1.4629110371008096E-2</v>
      </c>
      <c r="Q478" s="38">
        <f t="shared" si="90"/>
        <v>0.23859356966552628</v>
      </c>
    </row>
    <row r="479" spans="1:17" x14ac:dyDescent="0.2">
      <c r="A479" s="15">
        <v>36500</v>
      </c>
      <c r="B479" s="49">
        <v>22.5</v>
      </c>
      <c r="C479" s="36">
        <f t="shared" si="92"/>
        <v>-1.1049869722384578E-2</v>
      </c>
      <c r="D479" s="37">
        <f t="shared" si="91"/>
        <v>9.5471589580621071E-3</v>
      </c>
      <c r="E479" s="54">
        <f t="shared" si="99"/>
        <v>0.15570945041761103</v>
      </c>
      <c r="F479" s="35">
        <v>22.900001525878906</v>
      </c>
      <c r="G479" s="36">
        <f t="shared" si="93"/>
        <v>-1.0857836296131969E-2</v>
      </c>
      <c r="H479" s="37">
        <f t="shared" si="97"/>
        <v>4.9749796548789922E-3</v>
      </c>
      <c r="I479" s="38">
        <f t="shared" si="98"/>
        <v>8.1139462671861048E-2</v>
      </c>
      <c r="J479" s="35">
        <v>27.550000381469726</v>
      </c>
      <c r="K479" s="36">
        <f t="shared" si="94"/>
        <v>-1.9767067620630147E-2</v>
      </c>
      <c r="L479" s="37">
        <f t="shared" si="95"/>
        <v>6.5583793293610736E-3</v>
      </c>
      <c r="M479" s="38">
        <f t="shared" si="96"/>
        <v>0.10696392984456161</v>
      </c>
      <c r="N479" s="35">
        <v>60.25</v>
      </c>
      <c r="O479" s="36">
        <f t="shared" si="88"/>
        <v>-1.2371291802546829E-2</v>
      </c>
      <c r="P479" s="37">
        <f t="shared" si="89"/>
        <v>1.4644712654535746E-2</v>
      </c>
      <c r="Q479" s="38">
        <f t="shared" si="90"/>
        <v>0.23884803520904785</v>
      </c>
    </row>
    <row r="480" spans="1:17" x14ac:dyDescent="0.2">
      <c r="A480" s="15">
        <v>36501</v>
      </c>
      <c r="B480" s="49">
        <v>22.4</v>
      </c>
      <c r="C480" s="36">
        <f t="shared" si="92"/>
        <v>-4.4543503493803087E-3</v>
      </c>
      <c r="D480" s="37">
        <f t="shared" si="91"/>
        <v>9.4883411121840303E-3</v>
      </c>
      <c r="E480" s="54">
        <f t="shared" si="99"/>
        <v>0.15475016038204614</v>
      </c>
      <c r="F480" s="35">
        <v>22.750001525878908</v>
      </c>
      <c r="G480" s="36">
        <f t="shared" si="93"/>
        <v>-6.5717647239008992E-3</v>
      </c>
      <c r="H480" s="37">
        <f t="shared" si="97"/>
        <v>4.6355963977326399E-3</v>
      </c>
      <c r="I480" s="38">
        <f t="shared" si="98"/>
        <v>7.5604289257096419E-2</v>
      </c>
      <c r="J480" s="35">
        <v>27.500001144409179</v>
      </c>
      <c r="K480" s="36">
        <f t="shared" si="94"/>
        <v>-1.8165031579704331E-3</v>
      </c>
      <c r="L480" s="37">
        <f t="shared" si="95"/>
        <v>6.5118153964932798E-3</v>
      </c>
      <c r="M480" s="38">
        <f t="shared" si="96"/>
        <v>0.10620449508203428</v>
      </c>
      <c r="N480" s="35">
        <v>60</v>
      </c>
      <c r="O480" s="36">
        <f t="shared" ref="O480:O543" si="100">IF(ISERROR(LN(N480/N479)),"",LN(N480/N479))</f>
        <v>-4.158010148663677E-3</v>
      </c>
      <c r="P480" s="37">
        <f t="shared" ref="P480:P543" si="101">+IF(ISERROR(STDEV(O460:O480)),"",STDEV(O460:O480))</f>
        <v>1.3210051569036063E-2</v>
      </c>
      <c r="Q480" s="38">
        <f t="shared" ref="Q480:Q543" si="102">IF(P480="","",(P480*(SQRT(266))))</f>
        <v>0.21544942100978948</v>
      </c>
    </row>
    <row r="481" spans="1:17" x14ac:dyDescent="0.2">
      <c r="A481" s="15">
        <v>36502</v>
      </c>
      <c r="B481" s="49">
        <v>22.499999618530275</v>
      </c>
      <c r="C481" s="36">
        <f t="shared" si="92"/>
        <v>4.4543333951702875E-3</v>
      </c>
      <c r="D481" s="37">
        <f t="shared" ref="D481:D544" si="103">+IF(ISERROR(STDEV(C461:C481)),"",STDEV(C461:C481))</f>
        <v>9.6505104768759391E-3</v>
      </c>
      <c r="E481" s="54">
        <f t="shared" si="99"/>
        <v>0.15739506267828651</v>
      </c>
      <c r="F481" s="35">
        <v>22.700001907348632</v>
      </c>
      <c r="G481" s="36">
        <f t="shared" si="93"/>
        <v>-2.2002039570352462E-3</v>
      </c>
      <c r="H481" s="37">
        <f t="shared" si="97"/>
        <v>4.6342568390194743E-3</v>
      </c>
      <c r="I481" s="38">
        <f t="shared" si="98"/>
        <v>7.5582441715650289E-2</v>
      </c>
      <c r="J481" s="35">
        <v>27.500001907348633</v>
      </c>
      <c r="K481" s="36">
        <f t="shared" si="94"/>
        <v>2.7743251311122365E-8</v>
      </c>
      <c r="L481" s="37">
        <f t="shared" si="95"/>
        <v>6.5118163128893786E-3</v>
      </c>
      <c r="M481" s="38">
        <f t="shared" si="96"/>
        <v>0.10620451002800234</v>
      </c>
      <c r="N481" s="35">
        <v>61</v>
      </c>
      <c r="O481" s="36">
        <f t="shared" si="100"/>
        <v>1.6529301951210506E-2</v>
      </c>
      <c r="P481" s="37">
        <f t="shared" si="101"/>
        <v>1.4129726934084477E-2</v>
      </c>
      <c r="Q481" s="38">
        <f t="shared" si="102"/>
        <v>0.23044887228983515</v>
      </c>
    </row>
    <row r="482" spans="1:17" x14ac:dyDescent="0.2">
      <c r="A482" s="15">
        <v>36503</v>
      </c>
      <c r="B482" s="49">
        <v>22.5</v>
      </c>
      <c r="C482" s="36">
        <f t="shared" ref="C482:C545" si="104">IF(ISERROR(LN(B482/B481)),"",LN(B482/B481))</f>
        <v>1.6954210114213021E-8</v>
      </c>
      <c r="D482" s="37">
        <f t="shared" si="103"/>
        <v>5.5964885220982927E-3</v>
      </c>
      <c r="E482" s="54">
        <f t="shared" si="99"/>
        <v>9.1275965538262754E-2</v>
      </c>
      <c r="F482" s="35">
        <v>22.700002670288086</v>
      </c>
      <c r="G482" s="36">
        <f t="shared" si="93"/>
        <v>3.3609664264210401E-8</v>
      </c>
      <c r="H482" s="37">
        <f t="shared" si="97"/>
        <v>4.5163647232214308E-3</v>
      </c>
      <c r="I482" s="38">
        <f t="shared" si="98"/>
        <v>7.3659679494960412E-2</v>
      </c>
      <c r="J482" s="35">
        <v>27.000001907348633</v>
      </c>
      <c r="K482" s="36">
        <f t="shared" si="94"/>
        <v>-1.8349137383786823E-2</v>
      </c>
      <c r="L482" s="37">
        <f t="shared" si="95"/>
        <v>7.1892536044516307E-3</v>
      </c>
      <c r="M482" s="38">
        <f t="shared" si="96"/>
        <v>0.11725317789086197</v>
      </c>
      <c r="N482" s="35">
        <v>59.5</v>
      </c>
      <c r="O482" s="36">
        <f t="shared" si="100"/>
        <v>-2.4897551621727201E-2</v>
      </c>
      <c r="P482" s="37">
        <f t="shared" si="101"/>
        <v>1.4599383984678742E-2</v>
      </c>
      <c r="Q482" s="38">
        <f t="shared" si="102"/>
        <v>0.23810874697653808</v>
      </c>
    </row>
    <row r="483" spans="1:17" x14ac:dyDescent="0.2">
      <c r="A483" s="15">
        <v>36504</v>
      </c>
      <c r="B483" s="49">
        <v>22.85</v>
      </c>
      <c r="C483" s="36">
        <f t="shared" si="104"/>
        <v>1.5435808129839248E-2</v>
      </c>
      <c r="D483" s="37">
        <f t="shared" si="103"/>
        <v>6.8663621109586797E-3</v>
      </c>
      <c r="E483" s="54">
        <f t="shared" si="99"/>
        <v>0.11198697700144948</v>
      </c>
      <c r="F483" s="35">
        <v>23.100002670288085</v>
      </c>
      <c r="G483" s="36">
        <f t="shared" si="93"/>
        <v>1.7467691003441595E-2</v>
      </c>
      <c r="H483" s="37">
        <f t="shared" si="97"/>
        <v>6.2412824247437158E-3</v>
      </c>
      <c r="I483" s="38">
        <f t="shared" si="98"/>
        <v>0.10179223583967657</v>
      </c>
      <c r="J483" s="35">
        <v>27.000001907348633</v>
      </c>
      <c r="K483" s="36">
        <f t="shared" si="94"/>
        <v>0</v>
      </c>
      <c r="L483" s="37">
        <f t="shared" si="95"/>
        <v>7.2647501332791138E-3</v>
      </c>
      <c r="M483" s="38">
        <f t="shared" si="96"/>
        <v>0.11848448901323914</v>
      </c>
      <c r="N483" s="35">
        <v>60</v>
      </c>
      <c r="O483" s="36">
        <f t="shared" si="100"/>
        <v>8.3682496705165792E-3</v>
      </c>
      <c r="P483" s="37">
        <f t="shared" si="101"/>
        <v>1.4912393236755183E-2</v>
      </c>
      <c r="Q483" s="38">
        <f t="shared" si="102"/>
        <v>0.24321377338602221</v>
      </c>
    </row>
    <row r="484" spans="1:17" x14ac:dyDescent="0.2">
      <c r="A484" s="15">
        <v>36507</v>
      </c>
      <c r="B484" s="49">
        <v>22.750000381469725</v>
      </c>
      <c r="C484" s="36">
        <f t="shared" si="104"/>
        <v>-4.3859551753544284E-3</v>
      </c>
      <c r="D484" s="37">
        <f t="shared" si="103"/>
        <v>6.4611193317417985E-3</v>
      </c>
      <c r="E484" s="54">
        <f t="shared" si="99"/>
        <v>0.10537766728797908</v>
      </c>
      <c r="F484" s="35">
        <v>22.90000228881836</v>
      </c>
      <c r="G484" s="36">
        <f t="shared" si="93"/>
        <v>-8.6957226160389901E-3</v>
      </c>
      <c r="H484" s="37">
        <f t="shared" si="97"/>
        <v>6.4143756749954275E-3</v>
      </c>
      <c r="I484" s="38">
        <f t="shared" si="98"/>
        <v>0.1046153013176984</v>
      </c>
      <c r="J484" s="35">
        <v>27.000001907348633</v>
      </c>
      <c r="K484" s="36">
        <f t="shared" si="94"/>
        <v>0</v>
      </c>
      <c r="L484" s="37">
        <f t="shared" si="95"/>
        <v>7.1112976299918026E-3</v>
      </c>
      <c r="M484" s="38">
        <f t="shared" si="96"/>
        <v>0.11598175442412909</v>
      </c>
      <c r="N484" s="35">
        <v>60</v>
      </c>
      <c r="O484" s="36">
        <f t="shared" si="100"/>
        <v>0</v>
      </c>
      <c r="P484" s="37">
        <f t="shared" si="101"/>
        <v>1.4211212510725282E-2</v>
      </c>
      <c r="Q484" s="38">
        <f t="shared" si="102"/>
        <v>0.23177786182603508</v>
      </c>
    </row>
    <row r="485" spans="1:17" x14ac:dyDescent="0.2">
      <c r="A485" s="15">
        <v>36508</v>
      </c>
      <c r="B485" s="49">
        <v>22.95</v>
      </c>
      <c r="C485" s="36">
        <f t="shared" si="104"/>
        <v>8.7527743416948543E-3</v>
      </c>
      <c r="D485" s="37">
        <f t="shared" si="103"/>
        <v>6.9166504348444737E-3</v>
      </c>
      <c r="E485" s="54">
        <f t="shared" si="99"/>
        <v>0.11280715474323386</v>
      </c>
      <c r="F485" s="35">
        <v>23.150001525878906</v>
      </c>
      <c r="G485" s="36">
        <f t="shared" si="93"/>
        <v>1.0857835936347595E-2</v>
      </c>
      <c r="H485" s="37">
        <f t="shared" si="97"/>
        <v>6.9713478090842789E-3</v>
      </c>
      <c r="I485" s="38">
        <f t="shared" si="98"/>
        <v>0.11369924192011849</v>
      </c>
      <c r="J485" s="35">
        <v>27.450001907348632</v>
      </c>
      <c r="K485" s="36">
        <f t="shared" si="94"/>
        <v>1.6529300793136213E-2</v>
      </c>
      <c r="L485" s="37">
        <f t="shared" si="95"/>
        <v>8.5265679368580448E-3</v>
      </c>
      <c r="M485" s="38">
        <f t="shared" si="96"/>
        <v>0.13906411459457685</v>
      </c>
      <c r="N485" s="35">
        <v>61.5</v>
      </c>
      <c r="O485" s="36">
        <f t="shared" si="100"/>
        <v>2.4692612590371414E-2</v>
      </c>
      <c r="P485" s="37">
        <f t="shared" si="101"/>
        <v>1.578349529732569E-2</v>
      </c>
      <c r="Q485" s="38">
        <f t="shared" si="102"/>
        <v>0.25742101804434459</v>
      </c>
    </row>
    <row r="486" spans="1:17" x14ac:dyDescent="0.2">
      <c r="A486" s="15">
        <v>36509</v>
      </c>
      <c r="B486" s="49">
        <v>23.000000762939454</v>
      </c>
      <c r="C486" s="36">
        <f t="shared" si="104"/>
        <v>2.1763125938755595E-3</v>
      </c>
      <c r="D486" s="37">
        <f t="shared" si="103"/>
        <v>6.9647389646097643E-3</v>
      </c>
      <c r="E486" s="54">
        <f t="shared" si="99"/>
        <v>0.11359145492866454</v>
      </c>
      <c r="F486" s="35">
        <v>23.000001525878908</v>
      </c>
      <c r="G486" s="36">
        <f t="shared" si="93"/>
        <v>-6.500564173227974E-3</v>
      </c>
      <c r="H486" s="37">
        <f t="shared" si="97"/>
        <v>7.0307410793709439E-3</v>
      </c>
      <c r="I486" s="38">
        <f t="shared" si="98"/>
        <v>0.11466791684377541</v>
      </c>
      <c r="J486" s="35">
        <v>27.400002670288085</v>
      </c>
      <c r="K486" s="36">
        <f t="shared" si="94"/>
        <v>-1.8231265902153957E-3</v>
      </c>
      <c r="L486" s="37">
        <f t="shared" si="95"/>
        <v>8.4922574267392407E-3</v>
      </c>
      <c r="M486" s="38">
        <f t="shared" si="96"/>
        <v>0.13850452710916733</v>
      </c>
      <c r="N486" s="35">
        <v>62</v>
      </c>
      <c r="O486" s="36">
        <f t="shared" si="100"/>
        <v>8.0972102326193028E-3</v>
      </c>
      <c r="P486" s="37">
        <f t="shared" si="101"/>
        <v>1.6038470019713976E-2</v>
      </c>
      <c r="Q486" s="38">
        <f t="shared" si="102"/>
        <v>0.26157952991870032</v>
      </c>
    </row>
    <row r="487" spans="1:17" x14ac:dyDescent="0.2">
      <c r="A487" s="15">
        <v>36510</v>
      </c>
      <c r="B487" s="49">
        <v>23</v>
      </c>
      <c r="C487" s="36">
        <f t="shared" si="104"/>
        <v>-3.317128005114333E-8</v>
      </c>
      <c r="D487" s="37">
        <f t="shared" si="103"/>
        <v>6.9647385056432849E-3</v>
      </c>
      <c r="E487" s="54">
        <f t="shared" si="99"/>
        <v>0.11359144744314779</v>
      </c>
      <c r="F487" s="35">
        <v>23.100001907348634</v>
      </c>
      <c r="G487" s="36">
        <f t="shared" si="93"/>
        <v>4.3384178252407609E-3</v>
      </c>
      <c r="H487" s="37">
        <f t="shared" si="97"/>
        <v>7.158899174315194E-3</v>
      </c>
      <c r="I487" s="38">
        <f t="shared" si="98"/>
        <v>0.11675811211736366</v>
      </c>
      <c r="J487" s="35">
        <v>27.300003433227538</v>
      </c>
      <c r="K487" s="36">
        <f t="shared" si="94"/>
        <v>-3.656282899632721E-3</v>
      </c>
      <c r="L487" s="37">
        <f t="shared" si="95"/>
        <v>8.440070526375772E-3</v>
      </c>
      <c r="M487" s="38">
        <f t="shared" si="96"/>
        <v>0.13765338452211193</v>
      </c>
      <c r="N487" s="35">
        <v>62</v>
      </c>
      <c r="O487" s="36">
        <f t="shared" si="100"/>
        <v>0</v>
      </c>
      <c r="P487" s="37">
        <f t="shared" si="101"/>
        <v>1.6038470019713976E-2</v>
      </c>
      <c r="Q487" s="38">
        <f t="shared" si="102"/>
        <v>0.26157952991870032</v>
      </c>
    </row>
    <row r="488" spans="1:17" x14ac:dyDescent="0.2">
      <c r="A488" s="15">
        <v>36511</v>
      </c>
      <c r="B488" s="49">
        <v>23</v>
      </c>
      <c r="C488" s="36">
        <f t="shared" si="104"/>
        <v>0</v>
      </c>
      <c r="D488" s="37">
        <f t="shared" si="103"/>
        <v>6.6904695911993673E-3</v>
      </c>
      <c r="E488" s="54">
        <f t="shared" si="99"/>
        <v>0.1091182568193933</v>
      </c>
      <c r="F488" s="35">
        <v>23.100002288818359</v>
      </c>
      <c r="G488" s="36">
        <f t="shared" si="93"/>
        <v>1.6513839492730811E-8</v>
      </c>
      <c r="H488" s="37">
        <f t="shared" si="97"/>
        <v>6.8946177051003197E-3</v>
      </c>
      <c r="I488" s="38">
        <f t="shared" si="98"/>
        <v>0.11244781179579451</v>
      </c>
      <c r="J488" s="35">
        <v>27.250003051757812</v>
      </c>
      <c r="K488" s="36">
        <f t="shared" si="94"/>
        <v>-1.8331948497974464E-3</v>
      </c>
      <c r="L488" s="37">
        <f t="shared" si="95"/>
        <v>8.1884754494362423E-3</v>
      </c>
      <c r="M488" s="38">
        <f t="shared" si="96"/>
        <v>0.13354999299693482</v>
      </c>
      <c r="N488" s="35">
        <v>61.5</v>
      </c>
      <c r="O488" s="36">
        <f t="shared" si="100"/>
        <v>-8.0972102326193618E-3</v>
      </c>
      <c r="P488" s="37">
        <f t="shared" si="101"/>
        <v>1.5989846939724776E-2</v>
      </c>
      <c r="Q488" s="38">
        <f t="shared" si="102"/>
        <v>0.26078651148295545</v>
      </c>
    </row>
    <row r="489" spans="1:17" x14ac:dyDescent="0.2">
      <c r="A489" s="15">
        <v>36514</v>
      </c>
      <c r="B489" s="49">
        <v>23.05</v>
      </c>
      <c r="C489" s="36">
        <f t="shared" si="104"/>
        <v>2.1715535135079325E-3</v>
      </c>
      <c r="D489" s="37">
        <f t="shared" si="103"/>
        <v>6.7303017080004362E-3</v>
      </c>
      <c r="E489" s="54">
        <f t="shared" si="99"/>
        <v>0.1097678989844928</v>
      </c>
      <c r="F489" s="35">
        <v>23.000002288818358</v>
      </c>
      <c r="G489" s="36">
        <f t="shared" si="93"/>
        <v>-4.3384011678024338E-3</v>
      </c>
      <c r="H489" s="37">
        <f t="shared" si="97"/>
        <v>6.9148604222952596E-3</v>
      </c>
      <c r="I489" s="38">
        <f t="shared" si="98"/>
        <v>0.11277796052205213</v>
      </c>
      <c r="J489" s="35">
        <v>27.000003814697266</v>
      </c>
      <c r="K489" s="36">
        <f t="shared" si="94"/>
        <v>-9.2166258109561486E-3</v>
      </c>
      <c r="L489" s="37">
        <f t="shared" si="95"/>
        <v>8.2227854718760658E-3</v>
      </c>
      <c r="M489" s="38">
        <f t="shared" si="96"/>
        <v>0.13410957252854086</v>
      </c>
      <c r="N489" s="35">
        <v>60.25</v>
      </c>
      <c r="O489" s="36">
        <f t="shared" si="100"/>
        <v>-2.0534602441707864E-2</v>
      </c>
      <c r="P489" s="37">
        <f t="shared" si="101"/>
        <v>1.6220228715657727E-2</v>
      </c>
      <c r="Q489" s="38">
        <f t="shared" si="102"/>
        <v>0.26454392453895786</v>
      </c>
    </row>
    <row r="490" spans="1:17" x14ac:dyDescent="0.2">
      <c r="A490" s="15">
        <v>36515</v>
      </c>
      <c r="B490" s="49">
        <v>22.999999237060546</v>
      </c>
      <c r="C490" s="36">
        <f t="shared" si="104"/>
        <v>-2.1715866847890151E-3</v>
      </c>
      <c r="D490" s="37">
        <f t="shared" si="103"/>
        <v>6.6109144610616635E-3</v>
      </c>
      <c r="E490" s="54">
        <f t="shared" si="99"/>
        <v>0.10782075191284905</v>
      </c>
      <c r="F490" s="35">
        <v>22.900001907348631</v>
      </c>
      <c r="G490" s="36">
        <f t="shared" si="93"/>
        <v>-4.35732159246267E-3</v>
      </c>
      <c r="H490" s="37">
        <f t="shared" si="97"/>
        <v>6.8058379249099927E-3</v>
      </c>
      <c r="I490" s="38">
        <f t="shared" si="98"/>
        <v>0.11099985739989975</v>
      </c>
      <c r="J490" s="35">
        <v>27.000003814697266</v>
      </c>
      <c r="K490" s="36">
        <f t="shared" si="94"/>
        <v>0</v>
      </c>
      <c r="L490" s="37">
        <f t="shared" si="95"/>
        <v>8.2227854718760658E-3</v>
      </c>
      <c r="M490" s="38">
        <f t="shared" si="96"/>
        <v>0.13410957252854086</v>
      </c>
      <c r="N490" s="35">
        <v>60.25</v>
      </c>
      <c r="O490" s="36">
        <f t="shared" si="100"/>
        <v>0</v>
      </c>
      <c r="P490" s="37">
        <f t="shared" si="101"/>
        <v>1.6220228715657727E-2</v>
      </c>
      <c r="Q490" s="38">
        <f t="shared" si="102"/>
        <v>0.26454392453895786</v>
      </c>
    </row>
    <row r="491" spans="1:17" x14ac:dyDescent="0.2">
      <c r="A491" s="15">
        <v>36516</v>
      </c>
      <c r="B491" s="49">
        <v>22.75</v>
      </c>
      <c r="C491" s="36">
        <f t="shared" si="104"/>
        <v>-1.0929037360909097E-2</v>
      </c>
      <c r="D491" s="37">
        <f t="shared" si="103"/>
        <v>6.916123114055389E-3</v>
      </c>
      <c r="E491" s="54">
        <f t="shared" si="99"/>
        <v>0.11279855440143345</v>
      </c>
      <c r="F491" s="35">
        <v>22.750001525878908</v>
      </c>
      <c r="G491" s="36">
        <f t="shared" si="93"/>
        <v>-6.571781381966204E-3</v>
      </c>
      <c r="H491" s="37">
        <f t="shared" si="97"/>
        <v>6.8775360442214946E-3</v>
      </c>
      <c r="I491" s="38">
        <f t="shared" si="98"/>
        <v>0.11216921833785111</v>
      </c>
      <c r="J491" s="35">
        <v>26.750003814697266</v>
      </c>
      <c r="K491" s="36">
        <f t="shared" si="94"/>
        <v>-9.3023913418923323E-3</v>
      </c>
      <c r="L491" s="37">
        <f t="shared" si="95"/>
        <v>8.2348186428135312E-3</v>
      </c>
      <c r="M491" s="38">
        <f t="shared" si="96"/>
        <v>0.13430582760732235</v>
      </c>
      <c r="N491" s="35">
        <v>60</v>
      </c>
      <c r="O491" s="36">
        <f t="shared" si="100"/>
        <v>-4.158010148663677E-3</v>
      </c>
      <c r="P491" s="37">
        <f t="shared" si="101"/>
        <v>1.615392353265286E-2</v>
      </c>
      <c r="Q491" s="38">
        <f t="shared" si="102"/>
        <v>0.26346251973037776</v>
      </c>
    </row>
    <row r="492" spans="1:17" x14ac:dyDescent="0.2">
      <c r="A492" s="15">
        <v>36517</v>
      </c>
      <c r="B492" s="49">
        <v>22.75</v>
      </c>
      <c r="C492" s="36">
        <f t="shared" si="104"/>
        <v>0</v>
      </c>
      <c r="D492" s="37">
        <f t="shared" si="103"/>
        <v>6.4785987469306531E-3</v>
      </c>
      <c r="E492" s="54">
        <f t="shared" si="99"/>
        <v>0.10566274792239959</v>
      </c>
      <c r="F492" s="35">
        <v>22.750001907348633</v>
      </c>
      <c r="G492" s="36">
        <f t="shared" si="93"/>
        <v>1.6767898706610772E-8</v>
      </c>
      <c r="H492" s="37">
        <f t="shared" si="97"/>
        <v>6.8789918652805088E-3</v>
      </c>
      <c r="I492" s="38">
        <f t="shared" si="98"/>
        <v>0.11219296206077446</v>
      </c>
      <c r="J492" s="35">
        <v>26.750003814697266</v>
      </c>
      <c r="K492" s="36">
        <f t="shared" si="94"/>
        <v>0</v>
      </c>
      <c r="L492" s="37">
        <f t="shared" si="95"/>
        <v>8.1186243649595639E-3</v>
      </c>
      <c r="M492" s="38">
        <f t="shared" si="96"/>
        <v>0.13241075628549898</v>
      </c>
      <c r="N492" s="35">
        <v>60</v>
      </c>
      <c r="O492" s="36">
        <f t="shared" si="100"/>
        <v>0</v>
      </c>
      <c r="P492" s="37">
        <f t="shared" si="101"/>
        <v>1.6233285825552127E-2</v>
      </c>
      <c r="Q492" s="38">
        <f t="shared" si="102"/>
        <v>0.26475687955674171</v>
      </c>
    </row>
    <row r="493" spans="1:17" x14ac:dyDescent="0.2">
      <c r="A493" s="15">
        <v>36521</v>
      </c>
      <c r="B493" s="49">
        <v>22.65</v>
      </c>
      <c r="C493" s="36">
        <f t="shared" si="104"/>
        <v>-4.4052934679164914E-3</v>
      </c>
      <c r="D493" s="37">
        <f t="shared" si="103"/>
        <v>6.5008174503857971E-3</v>
      </c>
      <c r="E493" s="54">
        <f t="shared" si="99"/>
        <v>0.10602512400927419</v>
      </c>
      <c r="F493" s="35">
        <v>22.650001907348631</v>
      </c>
      <c r="G493" s="36">
        <f t="shared" si="93"/>
        <v>-4.4052930977641269E-3</v>
      </c>
      <c r="H493" s="37">
        <f t="shared" si="97"/>
        <v>6.8315668955807813E-3</v>
      </c>
      <c r="I493" s="38">
        <f t="shared" si="98"/>
        <v>0.11141948421249998</v>
      </c>
      <c r="J493" s="35">
        <v>26.750003814697266</v>
      </c>
      <c r="K493" s="36">
        <f t="shared" si="94"/>
        <v>0</v>
      </c>
      <c r="L493" s="37">
        <f t="shared" si="95"/>
        <v>8.1186246947095725E-3</v>
      </c>
      <c r="M493" s="38">
        <f t="shared" si="96"/>
        <v>0.13241076166355886</v>
      </c>
      <c r="N493" s="35">
        <v>60</v>
      </c>
      <c r="O493" s="36">
        <f t="shared" si="100"/>
        <v>0</v>
      </c>
      <c r="P493" s="37">
        <f t="shared" si="101"/>
        <v>1.5932796616060192E-2</v>
      </c>
      <c r="Q493" s="38">
        <f t="shared" si="102"/>
        <v>0.25985604886229718</v>
      </c>
    </row>
    <row r="494" spans="1:17" x14ac:dyDescent="0.2">
      <c r="A494" s="15">
        <v>36522</v>
      </c>
      <c r="B494" s="49">
        <v>22.449999618530274</v>
      </c>
      <c r="C494" s="36">
        <f t="shared" si="104"/>
        <v>-8.8692547327497914E-3</v>
      </c>
      <c r="D494" s="37">
        <f t="shared" si="103"/>
        <v>6.673868997132874E-3</v>
      </c>
      <c r="E494" s="54">
        <f t="shared" si="99"/>
        <v>0.10884750932371902</v>
      </c>
      <c r="F494" s="35">
        <v>22.450001525878907</v>
      </c>
      <c r="G494" s="36">
        <f t="shared" si="93"/>
        <v>-8.8692539825510845E-3</v>
      </c>
      <c r="H494" s="37">
        <f t="shared" si="97"/>
        <v>6.9771706354872735E-3</v>
      </c>
      <c r="I494" s="38">
        <f t="shared" si="98"/>
        <v>0.11379420934478066</v>
      </c>
      <c r="J494" s="35">
        <v>26.750003814697266</v>
      </c>
      <c r="K494" s="36">
        <f t="shared" si="94"/>
        <v>0</v>
      </c>
      <c r="L494" s="37">
        <f t="shared" si="95"/>
        <v>8.1186246947095725E-3</v>
      </c>
      <c r="M494" s="38">
        <f t="shared" si="96"/>
        <v>0.13241076166355886</v>
      </c>
      <c r="N494" s="35">
        <v>60</v>
      </c>
      <c r="O494" s="36">
        <f t="shared" si="100"/>
        <v>0</v>
      </c>
      <c r="P494" s="37">
        <f t="shared" si="101"/>
        <v>1.5932796616060192E-2</v>
      </c>
      <c r="Q494" s="38">
        <f t="shared" si="102"/>
        <v>0.25985604886229718</v>
      </c>
    </row>
    <row r="495" spans="1:17" x14ac:dyDescent="0.2">
      <c r="A495" s="15">
        <v>36523</v>
      </c>
      <c r="B495" s="49">
        <v>22.44999885559082</v>
      </c>
      <c r="C495" s="36">
        <f t="shared" si="104"/>
        <v>-3.3983941239017973E-8</v>
      </c>
      <c r="D495" s="37">
        <f t="shared" si="103"/>
        <v>6.6738684687728663E-3</v>
      </c>
      <c r="E495" s="54">
        <f t="shared" si="99"/>
        <v>0.10884750070642808</v>
      </c>
      <c r="F495" s="35">
        <v>22.450000762939453</v>
      </c>
      <c r="G495" s="36">
        <f t="shared" si="93"/>
        <v>-3.398393835243801E-8</v>
      </c>
      <c r="H495" s="37">
        <f t="shared" si="97"/>
        <v>6.9771700561517035E-3</v>
      </c>
      <c r="I495" s="38">
        <f t="shared" si="98"/>
        <v>0.11379419989610344</v>
      </c>
      <c r="J495" s="35">
        <v>26.750003814697266</v>
      </c>
      <c r="K495" s="36">
        <f t="shared" si="94"/>
        <v>0</v>
      </c>
      <c r="L495" s="37">
        <f t="shared" si="95"/>
        <v>8.1186246947095725E-3</v>
      </c>
      <c r="M495" s="38">
        <f t="shared" si="96"/>
        <v>0.13241076166355886</v>
      </c>
      <c r="N495" s="35">
        <v>60</v>
      </c>
      <c r="O495" s="36">
        <f t="shared" si="100"/>
        <v>0</v>
      </c>
      <c r="P495" s="37">
        <f t="shared" si="101"/>
        <v>1.5848883083195004E-2</v>
      </c>
      <c r="Q495" s="38">
        <f t="shared" si="102"/>
        <v>0.25848746055844324</v>
      </c>
    </row>
    <row r="496" spans="1:17" x14ac:dyDescent="0.2">
      <c r="A496" s="15">
        <v>36524</v>
      </c>
      <c r="B496" s="49">
        <v>22.44999885559082</v>
      </c>
      <c r="C496" s="36">
        <f t="shared" si="104"/>
        <v>0</v>
      </c>
      <c r="D496" s="37">
        <f t="shared" si="103"/>
        <v>6.6117471337717171E-3</v>
      </c>
      <c r="E496" s="54">
        <f t="shared" si="99"/>
        <v>0.10783433239376801</v>
      </c>
      <c r="F496" s="35">
        <v>22.450000762939453</v>
      </c>
      <c r="G496" s="36">
        <f t="shared" si="93"/>
        <v>0</v>
      </c>
      <c r="H496" s="37">
        <f t="shared" si="97"/>
        <v>6.9771700561517035E-3</v>
      </c>
      <c r="I496" s="38">
        <f t="shared" si="98"/>
        <v>0.11379419989610344</v>
      </c>
      <c r="J496" s="35">
        <v>26.750003814697266</v>
      </c>
      <c r="K496" s="36">
        <f t="shared" si="94"/>
        <v>0</v>
      </c>
      <c r="L496" s="37">
        <f t="shared" si="95"/>
        <v>8.1626403359400957E-3</v>
      </c>
      <c r="M496" s="38">
        <f t="shared" si="96"/>
        <v>0.13312863504724187</v>
      </c>
      <c r="N496" s="35">
        <v>60</v>
      </c>
      <c r="O496" s="36">
        <f t="shared" si="100"/>
        <v>0</v>
      </c>
      <c r="P496" s="37">
        <f t="shared" si="101"/>
        <v>1.588030514677927E-2</v>
      </c>
      <c r="Q496" s="38">
        <f t="shared" si="102"/>
        <v>0.25899993890652412</v>
      </c>
    </row>
    <row r="497" spans="1:17" x14ac:dyDescent="0.2">
      <c r="A497" s="15">
        <v>36525</v>
      </c>
      <c r="B497" s="49">
        <v>22.44999885559082</v>
      </c>
      <c r="C497" s="36">
        <f t="shared" si="104"/>
        <v>0</v>
      </c>
      <c r="D497" s="37">
        <f t="shared" si="103"/>
        <v>6.5960092559803774E-3</v>
      </c>
      <c r="E497" s="54">
        <f t="shared" si="99"/>
        <v>0.10757765537473088</v>
      </c>
      <c r="F497" s="35">
        <v>22.450000762939453</v>
      </c>
      <c r="G497" s="36">
        <f t="shared" si="93"/>
        <v>0</v>
      </c>
      <c r="H497" s="37">
        <f t="shared" si="97"/>
        <v>6.9818733397322141E-3</v>
      </c>
      <c r="I497" s="38">
        <f t="shared" si="98"/>
        <v>0.1138709081299033</v>
      </c>
      <c r="J497" s="35">
        <v>26.750003814697266</v>
      </c>
      <c r="K497" s="36">
        <f t="shared" si="94"/>
        <v>0</v>
      </c>
      <c r="L497" s="37">
        <f t="shared" si="95"/>
        <v>8.1984375181084895E-3</v>
      </c>
      <c r="M497" s="38">
        <f t="shared" si="96"/>
        <v>0.13371246942000392</v>
      </c>
      <c r="N497" s="35">
        <v>60</v>
      </c>
      <c r="O497" s="36">
        <f t="shared" si="100"/>
        <v>0</v>
      </c>
      <c r="P497" s="37">
        <f t="shared" si="101"/>
        <v>1.2773948759588984E-2</v>
      </c>
      <c r="Q497" s="38">
        <f t="shared" si="102"/>
        <v>0.20833679943484038</v>
      </c>
    </row>
    <row r="498" spans="1:17" x14ac:dyDescent="0.2">
      <c r="A498" s="15">
        <v>36528</v>
      </c>
      <c r="B498" s="49">
        <v>21.44999885559082</v>
      </c>
      <c r="C498" s="36">
        <f t="shared" si="104"/>
        <v>-4.5565971190736757E-2</v>
      </c>
      <c r="D498" s="37">
        <f t="shared" si="103"/>
        <v>1.1538803635831322E-2</v>
      </c>
      <c r="E498" s="54">
        <f t="shared" si="99"/>
        <v>0.18819219209656099</v>
      </c>
      <c r="F498" s="35">
        <v>22.350000762939452</v>
      </c>
      <c r="G498" s="36">
        <f t="shared" si="93"/>
        <v>-4.4642929766320607E-3</v>
      </c>
      <c r="H498" s="37">
        <f t="shared" si="97"/>
        <v>6.5686236193012223E-3</v>
      </c>
      <c r="I498" s="38">
        <f t="shared" si="98"/>
        <v>0.10713100915721434</v>
      </c>
      <c r="J498" s="35">
        <v>26.650003814697264</v>
      </c>
      <c r="K498" s="36">
        <f t="shared" si="94"/>
        <v>-3.7453221950571004E-3</v>
      </c>
      <c r="L498" s="37">
        <f t="shared" si="95"/>
        <v>7.3755076280156828E-3</v>
      </c>
      <c r="M498" s="38">
        <f t="shared" si="96"/>
        <v>0.12029088908584915</v>
      </c>
      <c r="N498" s="35">
        <v>59</v>
      </c>
      <c r="O498" s="36">
        <f t="shared" si="100"/>
        <v>-1.6807118316381289E-2</v>
      </c>
      <c r="P498" s="37">
        <f t="shared" si="101"/>
        <v>1.3098898104571379E-2</v>
      </c>
      <c r="Q498" s="38">
        <f t="shared" si="102"/>
        <v>0.21363656286635255</v>
      </c>
    </row>
    <row r="499" spans="1:17" x14ac:dyDescent="0.2">
      <c r="A499" s="15">
        <v>36529</v>
      </c>
      <c r="B499" s="49">
        <v>21.599998855590819</v>
      </c>
      <c r="C499" s="36">
        <f t="shared" si="104"/>
        <v>6.9686696865960641E-3</v>
      </c>
      <c r="D499" s="37">
        <f t="shared" si="103"/>
        <v>1.1671048393548725E-2</v>
      </c>
      <c r="E499" s="54">
        <f t="shared" si="99"/>
        <v>0.19034903882292645</v>
      </c>
      <c r="F499" s="35">
        <v>22.450000381469728</v>
      </c>
      <c r="G499" s="36">
        <f t="shared" si="93"/>
        <v>4.4642759846626866E-3</v>
      </c>
      <c r="H499" s="37">
        <f t="shared" si="97"/>
        <v>6.7069469605062779E-3</v>
      </c>
      <c r="I499" s="38">
        <f t="shared" si="98"/>
        <v>0.10938699458005878</v>
      </c>
      <c r="J499" s="35">
        <v>27.00000343322754</v>
      </c>
      <c r="K499" s="36">
        <f t="shared" si="94"/>
        <v>1.3047699408442998E-2</v>
      </c>
      <c r="L499" s="37">
        <f t="shared" si="95"/>
        <v>8.0740777328999619E-3</v>
      </c>
      <c r="M499" s="38">
        <f t="shared" si="96"/>
        <v>0.13168422270347468</v>
      </c>
      <c r="N499" s="35">
        <v>59</v>
      </c>
      <c r="O499" s="36">
        <f t="shared" si="100"/>
        <v>0</v>
      </c>
      <c r="P499" s="37">
        <f t="shared" si="101"/>
        <v>1.127573606018884E-2</v>
      </c>
      <c r="Q499" s="38">
        <f t="shared" si="102"/>
        <v>0.18390168978001648</v>
      </c>
    </row>
    <row r="500" spans="1:17" x14ac:dyDescent="0.2">
      <c r="A500" s="15">
        <v>36530</v>
      </c>
      <c r="B500" s="49">
        <v>21.599998474121094</v>
      </c>
      <c r="C500" s="36">
        <f t="shared" si="104"/>
        <v>-1.7660636553691774E-8</v>
      </c>
      <c r="D500" s="37">
        <f t="shared" si="103"/>
        <v>1.1512909773256357E-2</v>
      </c>
      <c r="E500" s="54">
        <f t="shared" si="99"/>
        <v>0.18776987597838929</v>
      </c>
      <c r="F500" s="35">
        <v>22.500000762939454</v>
      </c>
      <c r="G500" s="36">
        <f t="shared" si="93"/>
        <v>2.2247119385607897E-3</v>
      </c>
      <c r="H500" s="37">
        <f t="shared" si="97"/>
        <v>6.3907175997194405E-3</v>
      </c>
      <c r="I500" s="38">
        <f t="shared" si="98"/>
        <v>0.10422944978685617</v>
      </c>
      <c r="J500" s="35">
        <v>27.000003814697266</v>
      </c>
      <c r="K500" s="36">
        <f t="shared" si="94"/>
        <v>1.4128506487078344E-8</v>
      </c>
      <c r="L500" s="37">
        <f t="shared" si="95"/>
        <v>6.9629284124534249E-3</v>
      </c>
      <c r="M500" s="38">
        <f t="shared" si="96"/>
        <v>0.11356192571662833</v>
      </c>
      <c r="N500" s="35">
        <v>59.5</v>
      </c>
      <c r="O500" s="36">
        <f t="shared" si="100"/>
        <v>8.4388686458646035E-3</v>
      </c>
      <c r="P500" s="37">
        <f t="shared" si="101"/>
        <v>1.1194771546524172E-2</v>
      </c>
      <c r="Q500" s="38">
        <f t="shared" si="102"/>
        <v>0.18258119852377647</v>
      </c>
    </row>
    <row r="501" spans="1:17" x14ac:dyDescent="0.2">
      <c r="A501" s="15">
        <v>36531</v>
      </c>
      <c r="B501" s="49">
        <v>21.749998474121092</v>
      </c>
      <c r="C501" s="36">
        <f t="shared" si="104"/>
        <v>6.9204433317636314E-3</v>
      </c>
      <c r="D501" s="37">
        <f t="shared" si="103"/>
        <v>1.1655588777040326E-2</v>
      </c>
      <c r="E501" s="54">
        <f t="shared" si="99"/>
        <v>0.19009690010807276</v>
      </c>
      <c r="F501" s="35">
        <v>22.65</v>
      </c>
      <c r="G501" s="36">
        <f t="shared" si="93"/>
        <v>6.6445088102488172E-3</v>
      </c>
      <c r="H501" s="37">
        <f t="shared" si="97"/>
        <v>6.4484472680827257E-3</v>
      </c>
      <c r="I501" s="38">
        <f t="shared" si="98"/>
        <v>0.10517099218424626</v>
      </c>
      <c r="J501" s="35">
        <v>27.150003814697264</v>
      </c>
      <c r="K501" s="36">
        <f t="shared" si="94"/>
        <v>5.5401795950348887E-3</v>
      </c>
      <c r="L501" s="37">
        <f t="shared" si="95"/>
        <v>7.1013832512753679E-3</v>
      </c>
      <c r="M501" s="38">
        <f t="shared" si="96"/>
        <v>0.11582005580070097</v>
      </c>
      <c r="N501" s="35">
        <v>60.25</v>
      </c>
      <c r="O501" s="36">
        <f t="shared" si="100"/>
        <v>1.2526259819180256E-2</v>
      </c>
      <c r="P501" s="37">
        <f t="shared" si="101"/>
        <v>1.1516780841313074E-2</v>
      </c>
      <c r="Q501" s="38">
        <f t="shared" si="102"/>
        <v>0.18783301118775245</v>
      </c>
    </row>
    <row r="502" spans="1:17" x14ac:dyDescent="0.2">
      <c r="A502" s="15">
        <v>36532</v>
      </c>
      <c r="B502" s="49">
        <v>21.649998092651366</v>
      </c>
      <c r="C502" s="36">
        <f t="shared" si="104"/>
        <v>-4.6083210300876254E-3</v>
      </c>
      <c r="D502" s="37">
        <f t="shared" si="103"/>
        <v>1.1595523414342409E-2</v>
      </c>
      <c r="E502" s="54">
        <f t="shared" si="99"/>
        <v>0.18911726368891277</v>
      </c>
      <c r="F502" s="35">
        <v>22.649999618530273</v>
      </c>
      <c r="G502" s="36">
        <f t="shared" si="93"/>
        <v>-1.684193065870075E-8</v>
      </c>
      <c r="H502" s="37">
        <f t="shared" si="97"/>
        <v>6.4323445840673826E-3</v>
      </c>
      <c r="I502" s="38">
        <f t="shared" si="98"/>
        <v>0.10490836535575293</v>
      </c>
      <c r="J502" s="35">
        <v>27.25000343322754</v>
      </c>
      <c r="K502" s="36">
        <f t="shared" si="94"/>
        <v>3.6764602148087549E-3</v>
      </c>
      <c r="L502" s="37">
        <f t="shared" si="95"/>
        <v>7.16222892376445E-3</v>
      </c>
      <c r="M502" s="38">
        <f t="shared" si="96"/>
        <v>0.11681241868741758</v>
      </c>
      <c r="N502" s="35">
        <v>61</v>
      </c>
      <c r="O502" s="36">
        <f t="shared" si="100"/>
        <v>1.2371291802546829E-2</v>
      </c>
      <c r="P502" s="37">
        <f t="shared" si="101"/>
        <v>1.1254730438409142E-2</v>
      </c>
      <c r="Q502" s="38">
        <f t="shared" si="102"/>
        <v>0.18355909845652804</v>
      </c>
    </row>
    <row r="503" spans="1:17" x14ac:dyDescent="0.2">
      <c r="A503" s="15">
        <v>36535</v>
      </c>
      <c r="B503" s="49">
        <v>21.84999771118164</v>
      </c>
      <c r="C503" s="36">
        <f t="shared" si="104"/>
        <v>9.1954504409303348E-3</v>
      </c>
      <c r="D503" s="37">
        <f t="shared" si="103"/>
        <v>1.1839295544782474E-2</v>
      </c>
      <c r="E503" s="54">
        <f t="shared" si="99"/>
        <v>0.19309306681785296</v>
      </c>
      <c r="F503" s="35">
        <v>22.799999618530272</v>
      </c>
      <c r="G503" s="36">
        <f t="shared" ref="G503:G566" si="105">IF(ISERROR(LN(F503/F502)),"",LN(F503/F502))</f>
        <v>6.6006841421541963E-3</v>
      </c>
      <c r="H503" s="37">
        <f t="shared" si="97"/>
        <v>6.596899722970625E-3</v>
      </c>
      <c r="I503" s="38">
        <f t="shared" si="98"/>
        <v>0.10759217845183429</v>
      </c>
      <c r="J503" s="35">
        <v>27.350003814697267</v>
      </c>
      <c r="K503" s="36">
        <f t="shared" si="94"/>
        <v>3.6630212457819649E-3</v>
      </c>
      <c r="L503" s="37">
        <f t="shared" si="95"/>
        <v>5.9107927876549966E-3</v>
      </c>
      <c r="M503" s="38">
        <f t="shared" si="96"/>
        <v>9.6402112978430557E-2</v>
      </c>
      <c r="N503" s="35">
        <v>61.5</v>
      </c>
      <c r="O503" s="36">
        <f t="shared" si="100"/>
        <v>8.1633106391608354E-3</v>
      </c>
      <c r="P503" s="37">
        <f t="shared" si="101"/>
        <v>9.8185592324440477E-3</v>
      </c>
      <c r="Q503" s="38">
        <f t="shared" si="102"/>
        <v>0.1601358549378285</v>
      </c>
    </row>
    <row r="504" spans="1:17" x14ac:dyDescent="0.2">
      <c r="A504" s="15">
        <v>36536</v>
      </c>
      <c r="B504" s="49">
        <v>21.549998474121093</v>
      </c>
      <c r="C504" s="36">
        <f t="shared" si="104"/>
        <v>-1.3825071046872807E-2</v>
      </c>
      <c r="D504" s="37">
        <f t="shared" si="103"/>
        <v>1.1475589832354282E-2</v>
      </c>
      <c r="E504" s="54">
        <f t="shared" si="99"/>
        <v>0.1871612061622685</v>
      </c>
      <c r="F504" s="35">
        <v>22.699999237060545</v>
      </c>
      <c r="G504" s="36">
        <f t="shared" si="105"/>
        <v>-4.3956283515777161E-3</v>
      </c>
      <c r="H504" s="37">
        <f t="shared" si="97"/>
        <v>5.3430949028578966E-3</v>
      </c>
      <c r="I504" s="38">
        <f t="shared" si="98"/>
        <v>8.71432406758645E-2</v>
      </c>
      <c r="J504" s="35">
        <v>27.150004196166993</v>
      </c>
      <c r="K504" s="36">
        <f t="shared" si="94"/>
        <v>-7.3394674101424535E-3</v>
      </c>
      <c r="L504" s="37">
        <f t="shared" si="95"/>
        <v>6.1605802058233294E-3</v>
      </c>
      <c r="M504" s="38">
        <f t="shared" si="96"/>
        <v>0.10047602248125505</v>
      </c>
      <c r="N504" s="35">
        <v>61.5</v>
      </c>
      <c r="O504" s="36">
        <f t="shared" si="100"/>
        <v>0</v>
      </c>
      <c r="P504" s="37">
        <f t="shared" si="101"/>
        <v>9.6981147053251254E-3</v>
      </c>
      <c r="Q504" s="38">
        <f t="shared" si="102"/>
        <v>0.158171464148288</v>
      </c>
    </row>
    <row r="505" spans="1:17" x14ac:dyDescent="0.2">
      <c r="A505" s="15">
        <v>36537</v>
      </c>
      <c r="B505" s="49">
        <v>21.699999237060545</v>
      </c>
      <c r="C505" s="36">
        <f t="shared" si="104"/>
        <v>6.9364796446046298E-3</v>
      </c>
      <c r="D505" s="37">
        <f t="shared" si="103"/>
        <v>1.1661303861194594E-2</v>
      </c>
      <c r="E505" s="54">
        <f t="shared" si="99"/>
        <v>0.19019011030983651</v>
      </c>
      <c r="F505" s="35">
        <v>22.749998855590821</v>
      </c>
      <c r="G505" s="36">
        <f t="shared" si="105"/>
        <v>2.2002042155691206E-3</v>
      </c>
      <c r="H505" s="37">
        <f t="shared" si="97"/>
        <v>5.0629620076103532E-3</v>
      </c>
      <c r="I505" s="38">
        <f t="shared" si="98"/>
        <v>8.2574411419486113E-2</v>
      </c>
      <c r="J505" s="35">
        <v>27.300003433227538</v>
      </c>
      <c r="K505" s="36">
        <f t="shared" si="94"/>
        <v>5.5096270152703141E-3</v>
      </c>
      <c r="L505" s="37">
        <f t="shared" si="95"/>
        <v>6.2652147334770012E-3</v>
      </c>
      <c r="M505" s="38">
        <f t="shared" si="96"/>
        <v>0.10218255998285401</v>
      </c>
      <c r="N505" s="35">
        <v>61.75</v>
      </c>
      <c r="O505" s="36">
        <f t="shared" si="100"/>
        <v>4.056800695614469E-3</v>
      </c>
      <c r="P505" s="37">
        <f t="shared" si="101"/>
        <v>9.7139132830456245E-3</v>
      </c>
      <c r="Q505" s="38">
        <f t="shared" si="102"/>
        <v>0.15842913115321006</v>
      </c>
    </row>
    <row r="506" spans="1:17" x14ac:dyDescent="0.2">
      <c r="A506" s="15">
        <v>36538</v>
      </c>
      <c r="B506" s="49">
        <v>21.64999885559082</v>
      </c>
      <c r="C506" s="36">
        <f t="shared" si="104"/>
        <v>-2.3068237989620696E-3</v>
      </c>
      <c r="D506" s="37">
        <f t="shared" si="103"/>
        <v>1.1386032533877362E-2</v>
      </c>
      <c r="E506" s="54">
        <f t="shared" si="99"/>
        <v>0.18570057082687885</v>
      </c>
      <c r="F506" s="35">
        <v>22.699998092651366</v>
      </c>
      <c r="G506" s="36">
        <f t="shared" si="105"/>
        <v>-2.2002546300733923E-3</v>
      </c>
      <c r="H506" s="37">
        <f t="shared" si="97"/>
        <v>4.3779417981463743E-3</v>
      </c>
      <c r="I506" s="38">
        <f t="shared" si="98"/>
        <v>7.1402069908347826E-2</v>
      </c>
      <c r="J506" s="35">
        <v>27.250003051757812</v>
      </c>
      <c r="K506" s="36">
        <f t="shared" si="94"/>
        <v>-1.8331948497974464E-3</v>
      </c>
      <c r="L506" s="37">
        <f t="shared" si="95"/>
        <v>5.0915077949518052E-3</v>
      </c>
      <c r="M506" s="38">
        <f t="shared" si="96"/>
        <v>8.3039979121689492E-2</v>
      </c>
      <c r="N506" s="35">
        <v>61.75</v>
      </c>
      <c r="O506" s="36">
        <f t="shared" si="100"/>
        <v>0</v>
      </c>
      <c r="P506" s="37">
        <f t="shared" si="101"/>
        <v>8.1118799445665506E-3</v>
      </c>
      <c r="Q506" s="38">
        <f t="shared" si="102"/>
        <v>0.13230075811773048</v>
      </c>
    </row>
    <row r="507" spans="1:17" x14ac:dyDescent="0.2">
      <c r="A507" s="15">
        <v>36539</v>
      </c>
      <c r="B507" s="49">
        <v>21.599999618530273</v>
      </c>
      <c r="C507" s="36">
        <f t="shared" si="104"/>
        <v>-2.3121045594674088E-3</v>
      </c>
      <c r="D507" s="37">
        <f t="shared" si="103"/>
        <v>1.1330397477634245E-2</v>
      </c>
      <c r="E507" s="54">
        <f t="shared" si="99"/>
        <v>0.18479319051933163</v>
      </c>
      <c r="F507" s="35">
        <v>22.64999885559082</v>
      </c>
      <c r="G507" s="36">
        <f t="shared" si="105"/>
        <v>-2.2050390599344725E-3</v>
      </c>
      <c r="H507" s="37">
        <f t="shared" si="97"/>
        <v>4.2016918901448264E-3</v>
      </c>
      <c r="I507" s="38">
        <f t="shared" si="98"/>
        <v>6.8527520900456787E-2</v>
      </c>
      <c r="J507" s="35">
        <v>27.050003814697266</v>
      </c>
      <c r="K507" s="36">
        <f t="shared" si="94"/>
        <v>-7.3664867839500613E-3</v>
      </c>
      <c r="L507" s="37">
        <f t="shared" si="95"/>
        <v>5.3107743399049808E-3</v>
      </c>
      <c r="M507" s="38">
        <f t="shared" si="96"/>
        <v>8.6616108246552997E-2</v>
      </c>
      <c r="N507" s="35">
        <v>60.25</v>
      </c>
      <c r="O507" s="36">
        <f t="shared" si="100"/>
        <v>-2.4591403137322207E-2</v>
      </c>
      <c r="P507" s="37">
        <f t="shared" si="101"/>
        <v>9.5314498900224993E-3</v>
      </c>
      <c r="Q507" s="38">
        <f t="shared" si="102"/>
        <v>0.15545324327140503</v>
      </c>
    </row>
    <row r="508" spans="1:17" x14ac:dyDescent="0.2">
      <c r="A508" s="15">
        <v>36542</v>
      </c>
      <c r="B508" s="49">
        <v>21.600000381469727</v>
      </c>
      <c r="C508" s="36">
        <f t="shared" si="104"/>
        <v>3.5321271061466342E-8</v>
      </c>
      <c r="D508" s="37">
        <f t="shared" si="103"/>
        <v>1.1330398381523112E-2</v>
      </c>
      <c r="E508" s="54">
        <f t="shared" si="99"/>
        <v>0.18479320526131293</v>
      </c>
      <c r="F508" s="35">
        <v>22.649999618530273</v>
      </c>
      <c r="G508" s="36">
        <f t="shared" si="105"/>
        <v>3.3683862242806416E-8</v>
      </c>
      <c r="H508" s="37">
        <f t="shared" si="97"/>
        <v>4.0437004571949042E-3</v>
      </c>
      <c r="I508" s="38">
        <f t="shared" si="98"/>
        <v>6.5950758608827709E-2</v>
      </c>
      <c r="J508" s="35">
        <v>27.050003051757813</v>
      </c>
      <c r="K508" s="36">
        <f t="shared" si="94"/>
        <v>-2.8204782130132034E-8</v>
      </c>
      <c r="L508" s="37">
        <f t="shared" si="95"/>
        <v>5.2657294486426814E-3</v>
      </c>
      <c r="M508" s="38">
        <f t="shared" si="96"/>
        <v>8.5881448302858363E-2</v>
      </c>
      <c r="N508" s="35">
        <v>60.25</v>
      </c>
      <c r="O508" s="36">
        <f t="shared" si="100"/>
        <v>0</v>
      </c>
      <c r="P508" s="37">
        <f t="shared" si="101"/>
        <v>9.5314498900224993E-3</v>
      </c>
      <c r="Q508" s="38">
        <f t="shared" si="102"/>
        <v>0.15545324327140503</v>
      </c>
    </row>
    <row r="509" spans="1:17" x14ac:dyDescent="0.2">
      <c r="A509" s="15">
        <v>36543</v>
      </c>
      <c r="B509" s="49">
        <v>21.650000381469727</v>
      </c>
      <c r="C509" s="36">
        <f t="shared" si="104"/>
        <v>2.3121397175929377E-3</v>
      </c>
      <c r="D509" s="37">
        <f t="shared" si="103"/>
        <v>1.1372068767191284E-2</v>
      </c>
      <c r="E509" s="54">
        <f t="shared" si="99"/>
        <v>0.18547282868432105</v>
      </c>
      <c r="F509" s="35">
        <v>22.649999618530273</v>
      </c>
      <c r="G509" s="36">
        <f t="shared" si="105"/>
        <v>0</v>
      </c>
      <c r="H509" s="37">
        <f t="shared" si="97"/>
        <v>4.0437002659052743E-3</v>
      </c>
      <c r="I509" s="38">
        <f t="shared" si="98"/>
        <v>6.5950755488988252E-2</v>
      </c>
      <c r="J509" s="35">
        <v>27.050003051757813</v>
      </c>
      <c r="K509" s="36">
        <f t="shared" si="94"/>
        <v>0</v>
      </c>
      <c r="L509" s="37">
        <f t="shared" si="95"/>
        <v>5.2566323708555891E-3</v>
      </c>
      <c r="M509" s="38">
        <f t="shared" si="96"/>
        <v>8.573307945419284E-2</v>
      </c>
      <c r="N509" s="35">
        <v>60.75</v>
      </c>
      <c r="O509" s="36">
        <f t="shared" si="100"/>
        <v>8.2645098498934314E-3</v>
      </c>
      <c r="P509" s="37">
        <f t="shared" si="101"/>
        <v>9.621787598366455E-3</v>
      </c>
      <c r="Q509" s="38">
        <f t="shared" si="102"/>
        <v>0.15692660670653935</v>
      </c>
    </row>
    <row r="510" spans="1:17" x14ac:dyDescent="0.2">
      <c r="A510" s="15">
        <v>36544</v>
      </c>
      <c r="B510" s="49">
        <v>21.649999618530273</v>
      </c>
      <c r="C510" s="36">
        <f t="shared" si="104"/>
        <v>-3.5239697670245527E-8</v>
      </c>
      <c r="D510" s="37">
        <f t="shared" si="103"/>
        <v>1.1333641504061791E-2</v>
      </c>
      <c r="E510" s="54">
        <f t="shared" si="99"/>
        <v>0.18484609898921175</v>
      </c>
      <c r="F510" s="35">
        <v>22.699999618530274</v>
      </c>
      <c r="G510" s="36">
        <f t="shared" si="105"/>
        <v>2.2050725954107886E-3</v>
      </c>
      <c r="H510" s="37">
        <f t="shared" si="97"/>
        <v>4.0205214427063317E-3</v>
      </c>
      <c r="I510" s="38">
        <f t="shared" si="98"/>
        <v>6.5572720322978312E-2</v>
      </c>
      <c r="J510" s="35">
        <v>27.050003051757813</v>
      </c>
      <c r="K510" s="36">
        <f t="shared" si="94"/>
        <v>0</v>
      </c>
      <c r="L510" s="37">
        <f t="shared" si="95"/>
        <v>4.8482912663660961E-3</v>
      </c>
      <c r="M510" s="38">
        <f t="shared" si="96"/>
        <v>7.9073237584765615E-2</v>
      </c>
      <c r="N510" s="35">
        <v>61</v>
      </c>
      <c r="O510" s="36">
        <f t="shared" si="100"/>
        <v>4.1067819526535024E-3</v>
      </c>
      <c r="P510" s="37">
        <f t="shared" si="101"/>
        <v>8.5048602141673882E-3</v>
      </c>
      <c r="Q510" s="38">
        <f t="shared" si="102"/>
        <v>0.13871007235176641</v>
      </c>
    </row>
    <row r="511" spans="1:17" x14ac:dyDescent="0.2">
      <c r="A511" s="15">
        <v>36545</v>
      </c>
      <c r="B511" s="49">
        <v>21.749999618530275</v>
      </c>
      <c r="C511" s="36">
        <f t="shared" si="104"/>
        <v>4.608303167205118E-3</v>
      </c>
      <c r="D511" s="37">
        <f t="shared" si="103"/>
        <v>1.1453864802960175E-2</v>
      </c>
      <c r="E511" s="54">
        <f t="shared" si="99"/>
        <v>0.18680688165566683</v>
      </c>
      <c r="F511" s="35">
        <v>22.749998855590821</v>
      </c>
      <c r="G511" s="36">
        <f t="shared" si="105"/>
        <v>2.2001874107349471E-3</v>
      </c>
      <c r="H511" s="37">
        <f t="shared" si="97"/>
        <v>3.9705062810262903E-3</v>
      </c>
      <c r="I511" s="38">
        <f t="shared" si="98"/>
        <v>6.4756997721945181E-2</v>
      </c>
      <c r="J511" s="35">
        <v>27.200003051757811</v>
      </c>
      <c r="K511" s="36">
        <f t="shared" si="94"/>
        <v>5.529967387296806E-3</v>
      </c>
      <c r="L511" s="37">
        <f t="shared" si="95"/>
        <v>4.991334998095843E-3</v>
      </c>
      <c r="M511" s="38">
        <f t="shared" si="96"/>
        <v>8.1406210247226038E-2</v>
      </c>
      <c r="N511" s="35">
        <v>62</v>
      </c>
      <c r="O511" s="36">
        <f t="shared" si="100"/>
        <v>1.6260520871780326E-2</v>
      </c>
      <c r="P511" s="37">
        <f t="shared" si="101"/>
        <v>9.1632645635090076E-3</v>
      </c>
      <c r="Q511" s="38">
        <f t="shared" si="102"/>
        <v>0.14944832232109109</v>
      </c>
    </row>
    <row r="512" spans="1:17" x14ac:dyDescent="0.2">
      <c r="A512" s="15">
        <v>36546</v>
      </c>
      <c r="B512" s="49">
        <v>21.5</v>
      </c>
      <c r="C512" s="36">
        <f t="shared" si="104"/>
        <v>-1.1560804862237864E-2</v>
      </c>
      <c r="D512" s="37">
        <f t="shared" si="103"/>
        <v>1.147747248004446E-2</v>
      </c>
      <c r="E512" s="54">
        <f t="shared" si="99"/>
        <v>0.18719191121687742</v>
      </c>
      <c r="F512" s="35">
        <v>22.649998092651366</v>
      </c>
      <c r="G512" s="36">
        <f t="shared" si="105"/>
        <v>-4.405327373871267E-3</v>
      </c>
      <c r="H512" s="37">
        <f t="shared" si="97"/>
        <v>3.8252416471972212E-3</v>
      </c>
      <c r="I512" s="38">
        <f t="shared" si="98"/>
        <v>6.2387803242414788E-2</v>
      </c>
      <c r="J512" s="35">
        <v>27.150002670288085</v>
      </c>
      <c r="K512" s="36">
        <f t="shared" si="94"/>
        <v>-1.8399407658318174E-3</v>
      </c>
      <c r="L512" s="37">
        <f t="shared" si="95"/>
        <v>4.5123302670634548E-3</v>
      </c>
      <c r="M512" s="38">
        <f t="shared" si="96"/>
        <v>7.3593879506309134E-2</v>
      </c>
      <c r="N512" s="35">
        <v>62</v>
      </c>
      <c r="O512" s="36">
        <f t="shared" si="100"/>
        <v>0</v>
      </c>
      <c r="P512" s="37">
        <f t="shared" si="101"/>
        <v>9.0825596263088854E-3</v>
      </c>
      <c r="Q512" s="38">
        <f t="shared" si="102"/>
        <v>0.14813206462886874</v>
      </c>
    </row>
    <row r="513" spans="1:17" x14ac:dyDescent="0.2">
      <c r="A513" s="15">
        <v>36549</v>
      </c>
      <c r="B513" s="49">
        <v>21.95</v>
      </c>
      <c r="C513" s="36">
        <f t="shared" si="104"/>
        <v>2.0714204387563235E-2</v>
      </c>
      <c r="D513" s="37">
        <f t="shared" si="103"/>
        <v>1.2559418161990101E-2</v>
      </c>
      <c r="E513" s="54">
        <f t="shared" si="99"/>
        <v>0.2048379112738053</v>
      </c>
      <c r="F513" s="35">
        <v>22.799997711181639</v>
      </c>
      <c r="G513" s="36">
        <f t="shared" si="105"/>
        <v>6.6006678542330308E-3</v>
      </c>
      <c r="H513" s="37">
        <f t="shared" si="97"/>
        <v>4.1043452839350835E-3</v>
      </c>
      <c r="I513" s="38">
        <f t="shared" si="98"/>
        <v>6.6939845800511086E-2</v>
      </c>
      <c r="J513" s="35">
        <v>27.20000343322754</v>
      </c>
      <c r="K513" s="36">
        <f t="shared" si="94"/>
        <v>1.8399547904525218E-3</v>
      </c>
      <c r="L513" s="37">
        <f t="shared" si="95"/>
        <v>4.5157823171678322E-3</v>
      </c>
      <c r="M513" s="38">
        <f t="shared" si="96"/>
        <v>7.3650180739684198E-2</v>
      </c>
      <c r="N513" s="35">
        <v>62.25</v>
      </c>
      <c r="O513" s="36">
        <f t="shared" si="100"/>
        <v>4.024150299725548E-3</v>
      </c>
      <c r="P513" s="37">
        <f t="shared" si="101"/>
        <v>9.0904171017910859E-3</v>
      </c>
      <c r="Q513" s="38">
        <f t="shared" si="102"/>
        <v>0.14826021617577162</v>
      </c>
    </row>
    <row r="514" spans="1:17" x14ac:dyDescent="0.2">
      <c r="A514" s="15">
        <v>36550</v>
      </c>
      <c r="B514" s="49">
        <v>22.200000762939453</v>
      </c>
      <c r="C514" s="36">
        <f t="shared" si="104"/>
        <v>1.1325183723694841E-2</v>
      </c>
      <c r="D514" s="37">
        <f t="shared" si="103"/>
        <v>1.2855893750136379E-2</v>
      </c>
      <c r="E514" s="54">
        <f t="shared" si="99"/>
        <v>0.209673281785104</v>
      </c>
      <c r="F514" s="35">
        <v>22.849997329711915</v>
      </c>
      <c r="G514" s="36">
        <f t="shared" si="105"/>
        <v>2.1905649049641434E-3</v>
      </c>
      <c r="H514" s="37">
        <f t="shared" si="97"/>
        <v>3.9928330199462117E-3</v>
      </c>
      <c r="I514" s="38">
        <f t="shared" si="98"/>
        <v>6.5121135813927269E-2</v>
      </c>
      <c r="J514" s="35">
        <v>27.200002670288086</v>
      </c>
      <c r="K514" s="36">
        <f t="shared" si="94"/>
        <v>-2.8049241434319389E-8</v>
      </c>
      <c r="L514" s="37">
        <f t="shared" si="95"/>
        <v>4.515782563889236E-3</v>
      </c>
      <c r="M514" s="38">
        <f t="shared" si="96"/>
        <v>7.3650184763588519E-2</v>
      </c>
      <c r="N514" s="35">
        <v>62.5</v>
      </c>
      <c r="O514" s="36">
        <f t="shared" si="100"/>
        <v>4.0080213975388678E-3</v>
      </c>
      <c r="P514" s="37">
        <f t="shared" si="101"/>
        <v>9.0938452789260452E-3</v>
      </c>
      <c r="Q514" s="38">
        <f t="shared" si="102"/>
        <v>0.14831612805279845</v>
      </c>
    </row>
    <row r="515" spans="1:17" x14ac:dyDescent="0.2">
      <c r="A515" s="15">
        <v>36551</v>
      </c>
      <c r="B515" s="49">
        <v>21.700000762939453</v>
      </c>
      <c r="C515" s="36">
        <f t="shared" si="104"/>
        <v>-2.2780027539961844E-2</v>
      </c>
      <c r="D515" s="37">
        <f t="shared" si="103"/>
        <v>1.3619737773051869E-2</v>
      </c>
      <c r="E515" s="54">
        <f t="shared" si="99"/>
        <v>0.22213120078859047</v>
      </c>
      <c r="F515" s="35">
        <v>22.699996566772462</v>
      </c>
      <c r="G515" s="36">
        <f t="shared" si="105"/>
        <v>-6.5862272347421841E-3</v>
      </c>
      <c r="H515" s="37">
        <f t="shared" si="97"/>
        <v>3.751062396167596E-3</v>
      </c>
      <c r="I515" s="38">
        <f t="shared" si="98"/>
        <v>6.117797627075227E-2</v>
      </c>
      <c r="J515" s="35">
        <v>26.850002670288085</v>
      </c>
      <c r="K515" s="36">
        <f t="shared" si="94"/>
        <v>-1.2951151067363924E-2</v>
      </c>
      <c r="L515" s="37">
        <f t="shared" si="95"/>
        <v>5.4229501266146E-3</v>
      </c>
      <c r="M515" s="38">
        <f t="shared" si="96"/>
        <v>8.8445639961217501E-2</v>
      </c>
      <c r="N515" s="35">
        <v>61.25</v>
      </c>
      <c r="O515" s="36">
        <f t="shared" si="100"/>
        <v>-2.0202707317519466E-2</v>
      </c>
      <c r="P515" s="37">
        <f t="shared" si="101"/>
        <v>1.0298588263854236E-2</v>
      </c>
      <c r="Q515" s="38">
        <f t="shared" si="102"/>
        <v>0.1679648915123437</v>
      </c>
    </row>
    <row r="516" spans="1:17" x14ac:dyDescent="0.2">
      <c r="A516" s="15">
        <v>36552</v>
      </c>
      <c r="B516" s="49">
        <v>21.850000762939452</v>
      </c>
      <c r="C516" s="36">
        <f t="shared" si="104"/>
        <v>6.8886607538225708E-3</v>
      </c>
      <c r="D516" s="37">
        <f t="shared" si="103"/>
        <v>1.3743054757427039E-2</v>
      </c>
      <c r="E516" s="54">
        <f t="shared" si="99"/>
        <v>0.22414243993822253</v>
      </c>
      <c r="F516" s="35">
        <v>22.799996948242189</v>
      </c>
      <c r="G516" s="36">
        <f t="shared" si="105"/>
        <v>4.3956288675175426E-3</v>
      </c>
      <c r="H516" s="37">
        <f t="shared" si="97"/>
        <v>3.8417108801481058E-3</v>
      </c>
      <c r="I516" s="38">
        <f t="shared" si="98"/>
        <v>6.2656408303129352E-2</v>
      </c>
      <c r="J516" s="35">
        <v>27.050002288818359</v>
      </c>
      <c r="K516" s="36">
        <f t="shared" si="94"/>
        <v>7.4211694999050575E-3</v>
      </c>
      <c r="L516" s="37">
        <f t="shared" si="95"/>
        <v>5.6479277365037656E-3</v>
      </c>
      <c r="M516" s="38">
        <f t="shared" si="96"/>
        <v>9.2114913736378395E-2</v>
      </c>
      <c r="N516" s="35">
        <v>61.5</v>
      </c>
      <c r="O516" s="36">
        <f t="shared" si="100"/>
        <v>4.0733253876358688E-3</v>
      </c>
      <c r="P516" s="37">
        <f t="shared" si="101"/>
        <v>1.0317512615303982E-2</v>
      </c>
      <c r="Q516" s="38">
        <f t="shared" si="102"/>
        <v>0.1682735383440026</v>
      </c>
    </row>
    <row r="517" spans="1:17" x14ac:dyDescent="0.2">
      <c r="A517" s="15">
        <v>36553</v>
      </c>
      <c r="B517" s="49">
        <v>21.750000381469725</v>
      </c>
      <c r="C517" s="36">
        <f t="shared" si="104"/>
        <v>-4.587181385205052E-3</v>
      </c>
      <c r="D517" s="37">
        <f t="shared" si="103"/>
        <v>1.375797322846075E-2</v>
      </c>
      <c r="E517" s="54">
        <f t="shared" si="99"/>
        <v>0.22438575283747708</v>
      </c>
      <c r="F517" s="35">
        <v>22.749997329711913</v>
      </c>
      <c r="G517" s="36">
        <f t="shared" si="105"/>
        <v>-2.1953740897073183E-3</v>
      </c>
      <c r="H517" s="37">
        <f t="shared" si="97"/>
        <v>3.8922967225912754E-3</v>
      </c>
      <c r="I517" s="38">
        <f t="shared" si="98"/>
        <v>6.3481438425738376E-2</v>
      </c>
      <c r="J517" s="35">
        <v>27.000003051757812</v>
      </c>
      <c r="K517" s="36">
        <f t="shared" si="94"/>
        <v>-1.8501108744542101E-3</v>
      </c>
      <c r="L517" s="37">
        <f t="shared" si="95"/>
        <v>5.6710084919654796E-3</v>
      </c>
      <c r="M517" s="38">
        <f t="shared" si="96"/>
        <v>9.2491349465997408E-2</v>
      </c>
      <c r="N517" s="35">
        <v>61.75</v>
      </c>
      <c r="O517" s="36">
        <f t="shared" si="100"/>
        <v>4.056800695614469E-3</v>
      </c>
      <c r="P517" s="37">
        <f t="shared" si="101"/>
        <v>1.0332364153466698E-2</v>
      </c>
      <c r="Q517" s="38">
        <f t="shared" si="102"/>
        <v>0.16851575960116724</v>
      </c>
    </row>
    <row r="518" spans="1:17" x14ac:dyDescent="0.2">
      <c r="A518" s="15">
        <v>36556</v>
      </c>
      <c r="B518" s="49">
        <v>24.683329536801292</v>
      </c>
      <c r="C518" s="36">
        <f t="shared" si="104"/>
        <v>0.12651432316261962</v>
      </c>
      <c r="D518" s="37">
        <f t="shared" si="103"/>
        <v>3.1153650768933828E-2</v>
      </c>
      <c r="E518" s="54">
        <f t="shared" si="99"/>
        <v>0.50810066754324956</v>
      </c>
      <c r="F518" s="35">
        <v>22.899998092651366</v>
      </c>
      <c r="G518" s="36">
        <f t="shared" si="105"/>
        <v>6.571799248205161E-3</v>
      </c>
      <c r="H518" s="37">
        <f t="shared" si="97"/>
        <v>4.0977016712496189E-3</v>
      </c>
      <c r="I518" s="38">
        <f t="shared" si="98"/>
        <v>6.6831491756697087E-2</v>
      </c>
      <c r="J518" s="35">
        <v>27.100003814697267</v>
      </c>
      <c r="K518" s="36">
        <f t="shared" si="94"/>
        <v>3.6968896169922751E-3</v>
      </c>
      <c r="L518" s="37">
        <f t="shared" si="95"/>
        <v>5.7137890669138255E-3</v>
      </c>
      <c r="M518" s="38">
        <f t="shared" si="96"/>
        <v>9.3189079528209387E-2</v>
      </c>
      <c r="N518" s="35">
        <v>62</v>
      </c>
      <c r="O518" s="36">
        <f t="shared" si="100"/>
        <v>4.0404095370049058E-3</v>
      </c>
      <c r="P518" s="37">
        <f t="shared" si="101"/>
        <v>1.0343209637845996E-2</v>
      </c>
      <c r="Q518" s="38">
        <f t="shared" si="102"/>
        <v>0.16869264409839113</v>
      </c>
    </row>
    <row r="519" spans="1:17" x14ac:dyDescent="0.2">
      <c r="A519" s="15">
        <v>36557</v>
      </c>
      <c r="B519" s="49">
        <v>22.249999618530286</v>
      </c>
      <c r="C519" s="36">
        <f t="shared" si="104"/>
        <v>-0.10378610676860765</v>
      </c>
      <c r="D519" s="37">
        <f t="shared" si="103"/>
        <v>3.7729790191166394E-2</v>
      </c>
      <c r="E519" s="54">
        <f t="shared" si="99"/>
        <v>0.61535425573670155</v>
      </c>
      <c r="F519" s="35">
        <v>22.899997711181641</v>
      </c>
      <c r="G519" s="36">
        <f t="shared" si="105"/>
        <v>-1.6658068174825117E-8</v>
      </c>
      <c r="H519" s="37">
        <f t="shared" si="97"/>
        <v>3.9147557270959223E-3</v>
      </c>
      <c r="I519" s="38">
        <f t="shared" si="98"/>
        <v>6.3847733704125054E-2</v>
      </c>
      <c r="J519" s="35">
        <v>27.050004196166991</v>
      </c>
      <c r="K519" s="36">
        <f t="shared" si="94"/>
        <v>-1.846708230582327E-3</v>
      </c>
      <c r="L519" s="37">
        <f t="shared" si="95"/>
        <v>5.656007510334334E-3</v>
      </c>
      <c r="M519" s="38">
        <f t="shared" si="96"/>
        <v>9.224669085962342E-2</v>
      </c>
      <c r="N519" s="35">
        <v>62.75</v>
      </c>
      <c r="O519" s="36">
        <f t="shared" si="100"/>
        <v>1.2024192966801812E-2</v>
      </c>
      <c r="P519" s="37">
        <f t="shared" si="101"/>
        <v>9.6750272631455116E-3</v>
      </c>
      <c r="Q519" s="38">
        <f t="shared" si="102"/>
        <v>0.15779491936160039</v>
      </c>
    </row>
    <row r="520" spans="1:17" x14ac:dyDescent="0.2">
      <c r="A520" s="15">
        <v>36558</v>
      </c>
      <c r="B520" s="49">
        <v>22.4</v>
      </c>
      <c r="C520" s="36">
        <f t="shared" si="104"/>
        <v>6.7189673934513255E-3</v>
      </c>
      <c r="D520" s="37">
        <f t="shared" si="103"/>
        <v>3.7728100507808005E-2</v>
      </c>
      <c r="E520" s="54">
        <f t="shared" si="99"/>
        <v>0.61532669783510274</v>
      </c>
      <c r="F520" s="35">
        <v>22.799997711181639</v>
      </c>
      <c r="G520" s="36">
        <f t="shared" si="105"/>
        <v>-4.3763750381691519E-3</v>
      </c>
      <c r="H520" s="37">
        <f t="shared" si="97"/>
        <v>4.0154450237622633E-3</v>
      </c>
      <c r="I520" s="38">
        <f t="shared" si="98"/>
        <v>6.5489926435567128E-2</v>
      </c>
      <c r="J520" s="35">
        <v>27.050004959106445</v>
      </c>
      <c r="K520" s="36">
        <f t="shared" si="94"/>
        <v>2.8204781001555424E-8</v>
      </c>
      <c r="L520" s="37">
        <f t="shared" si="95"/>
        <v>4.8988357103117016E-3</v>
      </c>
      <c r="M520" s="38">
        <f t="shared" si="96"/>
        <v>7.989759251831241E-2</v>
      </c>
      <c r="N520" s="35">
        <v>63.5</v>
      </c>
      <c r="O520" s="36">
        <f t="shared" si="100"/>
        <v>1.1881327886752686E-2</v>
      </c>
      <c r="P520" s="37">
        <f t="shared" si="101"/>
        <v>9.8408310378854773E-3</v>
      </c>
      <c r="Q520" s="38">
        <f t="shared" si="102"/>
        <v>0.16049909709188989</v>
      </c>
    </row>
    <row r="521" spans="1:17" x14ac:dyDescent="0.2">
      <c r="A521" s="15">
        <v>36559</v>
      </c>
      <c r="B521" s="49">
        <v>22.249999618530286</v>
      </c>
      <c r="C521" s="36">
        <f t="shared" si="104"/>
        <v>-6.7189673934512526E-3</v>
      </c>
      <c r="D521" s="37">
        <f t="shared" si="103"/>
        <v>3.7771985546155976E-2</v>
      </c>
      <c r="E521" s="54">
        <f t="shared" si="99"/>
        <v>0.61604244115023288</v>
      </c>
      <c r="F521" s="35">
        <v>22.749997329711913</v>
      </c>
      <c r="G521" s="36">
        <f t="shared" si="105"/>
        <v>-2.1954075519678056E-3</v>
      </c>
      <c r="H521" s="37">
        <f t="shared" si="97"/>
        <v>4.0492488060368311E-3</v>
      </c>
      <c r="I521" s="38">
        <f t="shared" si="98"/>
        <v>6.6041249439942662E-2</v>
      </c>
      <c r="J521" s="35">
        <v>27.050004959106445</v>
      </c>
      <c r="K521" s="36">
        <f t="shared" si="94"/>
        <v>0</v>
      </c>
      <c r="L521" s="37">
        <f t="shared" si="95"/>
        <v>4.8988357230155483E-3</v>
      </c>
      <c r="M521" s="38">
        <f t="shared" si="96"/>
        <v>7.9897592725505867E-2</v>
      </c>
      <c r="N521" s="35">
        <v>63.75</v>
      </c>
      <c r="O521" s="36">
        <f t="shared" si="100"/>
        <v>3.929278139889557E-3</v>
      </c>
      <c r="P521" s="37">
        <f t="shared" si="101"/>
        <v>9.7766651359807322E-3</v>
      </c>
      <c r="Q521" s="38">
        <f t="shared" si="102"/>
        <v>0.15945258290216846</v>
      </c>
    </row>
    <row r="522" spans="1:17" x14ac:dyDescent="0.2">
      <c r="A522" s="15">
        <v>36560</v>
      </c>
      <c r="B522" s="49">
        <v>22.3</v>
      </c>
      <c r="C522" s="36">
        <f t="shared" si="104"/>
        <v>2.2446869985303188E-3</v>
      </c>
      <c r="D522" s="37">
        <f t="shared" si="103"/>
        <v>3.7751666011216337E-2</v>
      </c>
      <c r="E522" s="54">
        <f t="shared" si="99"/>
        <v>0.61571103956447415</v>
      </c>
      <c r="F522" s="35">
        <v>22.749998092651367</v>
      </c>
      <c r="G522" s="36">
        <f t="shared" si="105"/>
        <v>3.3535803571352446E-8</v>
      </c>
      <c r="H522" s="37">
        <f t="shared" si="97"/>
        <v>3.7991367740789986E-3</v>
      </c>
      <c r="I522" s="38">
        <f t="shared" si="98"/>
        <v>6.1962045646430965E-2</v>
      </c>
      <c r="J522" s="35">
        <v>27.100004959106446</v>
      </c>
      <c r="K522" s="36">
        <f t="shared" si="94"/>
        <v>1.8467222549154569E-3</v>
      </c>
      <c r="L522" s="37">
        <f t="shared" si="95"/>
        <v>4.7575720512941441E-3</v>
      </c>
      <c r="M522" s="38">
        <f t="shared" si="96"/>
        <v>7.7593651963197827E-2</v>
      </c>
      <c r="N522" s="35">
        <v>64.25</v>
      </c>
      <c r="O522" s="36">
        <f t="shared" si="100"/>
        <v>7.8125397367936247E-3</v>
      </c>
      <c r="P522" s="37">
        <f t="shared" si="101"/>
        <v>9.606525998667988E-3</v>
      </c>
      <c r="Q522" s="38">
        <f t="shared" si="102"/>
        <v>0.15667769754812055</v>
      </c>
    </row>
    <row r="523" spans="1:17" x14ac:dyDescent="0.2">
      <c r="A523" s="15">
        <v>36563</v>
      </c>
      <c r="B523" s="49">
        <v>21.899999237060559</v>
      </c>
      <c r="C523" s="36">
        <f t="shared" si="104"/>
        <v>-1.8100076481035926E-2</v>
      </c>
      <c r="D523" s="37">
        <f t="shared" si="103"/>
        <v>3.7969436673821272E-2</v>
      </c>
      <c r="E523" s="54">
        <f t="shared" si="99"/>
        <v>0.61926277158656007</v>
      </c>
      <c r="F523" s="35">
        <v>22.599998092651369</v>
      </c>
      <c r="G523" s="36">
        <f t="shared" si="105"/>
        <v>-6.6152396751760776E-3</v>
      </c>
      <c r="H523" s="37">
        <f t="shared" si="97"/>
        <v>4.081186780152431E-3</v>
      </c>
      <c r="I523" s="38">
        <f t="shared" si="98"/>
        <v>6.6562142034151797E-2</v>
      </c>
      <c r="J523" s="35">
        <v>26.900004196166993</v>
      </c>
      <c r="K523" s="36">
        <f t="shared" si="94"/>
        <v>-7.4074682793769898E-3</v>
      </c>
      <c r="L523" s="37">
        <f t="shared" si="95"/>
        <v>4.9307611637338551E-3</v>
      </c>
      <c r="M523" s="38">
        <f t="shared" si="96"/>
        <v>8.041828090619127E-2</v>
      </c>
      <c r="N523" s="35">
        <v>62.75</v>
      </c>
      <c r="O523" s="36">
        <f t="shared" si="100"/>
        <v>-2.3623145763435941E-2</v>
      </c>
      <c r="P523" s="37">
        <f t="shared" si="101"/>
        <v>1.0975808361778899E-2</v>
      </c>
      <c r="Q523" s="38">
        <f t="shared" si="102"/>
        <v>0.17901001705417444</v>
      </c>
    </row>
    <row r="524" spans="1:17" x14ac:dyDescent="0.2">
      <c r="A524" s="15">
        <v>36564</v>
      </c>
      <c r="B524" s="49">
        <v>21.599999618530266</v>
      </c>
      <c r="C524" s="36">
        <f t="shared" si="104"/>
        <v>-1.3793304955553864E-2</v>
      </c>
      <c r="D524" s="37">
        <f t="shared" si="103"/>
        <v>3.8038948859051624E-2</v>
      </c>
      <c r="E524" s="54">
        <f t="shared" si="99"/>
        <v>0.62039648101855871</v>
      </c>
      <c r="F524" s="35">
        <v>22.499998474121092</v>
      </c>
      <c r="G524" s="36">
        <f t="shared" si="105"/>
        <v>-4.4345804887476453E-3</v>
      </c>
      <c r="H524" s="37">
        <f t="shared" si="97"/>
        <v>3.8800554212434051E-3</v>
      </c>
      <c r="I524" s="38">
        <f t="shared" si="98"/>
        <v>6.3281788842690034E-2</v>
      </c>
      <c r="J524" s="35">
        <v>26.900003433227539</v>
      </c>
      <c r="K524" s="36">
        <f t="shared" ref="K524:K587" si="106">IF(ISERROR(LN(J524/J523)),"",LN(J524/J523))</f>
        <v>-2.8362057438471741E-8</v>
      </c>
      <c r="L524" s="37">
        <f t="shared" ref="L524:L587" si="107">+IF(ISERROR(STDEV(K504:K524)),"",STDEV(K504:K524))</f>
        <v>4.8357089995357365E-3</v>
      </c>
      <c r="M524" s="38">
        <f t="shared" ref="M524:M587" si="108">IF(L524="","",(L524*(SQRT(266))))</f>
        <v>7.8868027022988105E-2</v>
      </c>
      <c r="N524" s="35">
        <v>62.5</v>
      </c>
      <c r="O524" s="36">
        <f t="shared" si="100"/>
        <v>-3.9920212695374498E-3</v>
      </c>
      <c r="P524" s="37">
        <f t="shared" si="101"/>
        <v>1.0918726987862865E-2</v>
      </c>
      <c r="Q524" s="38">
        <f t="shared" si="102"/>
        <v>0.17807904801924052</v>
      </c>
    </row>
    <row r="525" spans="1:17" x14ac:dyDescent="0.2">
      <c r="A525" s="15">
        <v>36565</v>
      </c>
      <c r="B525" s="49">
        <v>21.950000381469739</v>
      </c>
      <c r="C525" s="36">
        <f t="shared" si="104"/>
        <v>1.6073859870728374E-2</v>
      </c>
      <c r="D525" s="37">
        <f t="shared" si="103"/>
        <v>3.8076677893457762E-2</v>
      </c>
      <c r="E525" s="54">
        <f t="shared" si="99"/>
        <v>0.62101182294781465</v>
      </c>
      <c r="F525" s="35">
        <v>22.649998092651366</v>
      </c>
      <c r="G525" s="36">
        <f t="shared" si="105"/>
        <v>6.6445263258550005E-3</v>
      </c>
      <c r="H525" s="37">
        <f t="shared" si="97"/>
        <v>4.0868532714799215E-3</v>
      </c>
      <c r="I525" s="38">
        <f t="shared" si="98"/>
        <v>6.6654559710894734E-2</v>
      </c>
      <c r="J525" s="35">
        <v>27.00000343322754</v>
      </c>
      <c r="K525" s="36">
        <f t="shared" si="106"/>
        <v>3.7105789238347769E-3</v>
      </c>
      <c r="L525" s="37">
        <f t="shared" si="107"/>
        <v>4.686294547686206E-3</v>
      </c>
      <c r="M525" s="38">
        <f t="shared" si="108"/>
        <v>7.6431151059768429E-2</v>
      </c>
      <c r="N525" s="35">
        <v>63.5</v>
      </c>
      <c r="O525" s="36">
        <f t="shared" si="100"/>
        <v>1.5873349156290163E-2</v>
      </c>
      <c r="P525" s="37">
        <f t="shared" si="101"/>
        <v>1.1401652056730866E-2</v>
      </c>
      <c r="Q525" s="38">
        <f t="shared" si="102"/>
        <v>0.18595531753529632</v>
      </c>
    </row>
    <row r="526" spans="1:17" x14ac:dyDescent="0.2">
      <c r="A526" s="15">
        <v>36566</v>
      </c>
      <c r="B526" s="49">
        <v>22.000000762939461</v>
      </c>
      <c r="C526" s="36">
        <f t="shared" si="104"/>
        <v>2.2753311371701804E-3</v>
      </c>
      <c r="D526" s="37">
        <f t="shared" si="103"/>
        <v>3.8053160236112757E-2</v>
      </c>
      <c r="E526" s="54">
        <f t="shared" si="99"/>
        <v>0.62062826156412065</v>
      </c>
      <c r="F526" s="35">
        <v>22.699997711181641</v>
      </c>
      <c r="G526" s="36">
        <f t="shared" si="105"/>
        <v>2.2050559389625987E-3</v>
      </c>
      <c r="H526" s="37">
        <f t="shared" si="97"/>
        <v>4.0869902382668711E-3</v>
      </c>
      <c r="I526" s="38">
        <f t="shared" si="98"/>
        <v>6.6656793571587228E-2</v>
      </c>
      <c r="J526" s="35">
        <v>27.100003814697267</v>
      </c>
      <c r="K526" s="36">
        <f t="shared" si="106"/>
        <v>3.6968754884856418E-3</v>
      </c>
      <c r="L526" s="37">
        <f t="shared" si="107"/>
        <v>4.590343520616675E-3</v>
      </c>
      <c r="M526" s="38">
        <f t="shared" si="108"/>
        <v>7.4866237166784019E-2</v>
      </c>
      <c r="N526" s="35">
        <v>64</v>
      </c>
      <c r="O526" s="36">
        <f t="shared" si="100"/>
        <v>7.8431774610258787E-3</v>
      </c>
      <c r="P526" s="37">
        <f t="shared" si="101"/>
        <v>1.1473421627577038E-2</v>
      </c>
      <c r="Q526" s="38">
        <f t="shared" si="102"/>
        <v>0.18712584381251182</v>
      </c>
    </row>
    <row r="527" spans="1:17" x14ac:dyDescent="0.2">
      <c r="A527" s="15">
        <v>36567</v>
      </c>
      <c r="B527" s="49">
        <v>22.2</v>
      </c>
      <c r="C527" s="36">
        <f t="shared" si="104"/>
        <v>9.0498008408520497E-3</v>
      </c>
      <c r="D527" s="37">
        <f t="shared" si="103"/>
        <v>3.8089661030114352E-2</v>
      </c>
      <c r="E527" s="54">
        <f t="shared" si="99"/>
        <v>0.62122357149860075</v>
      </c>
      <c r="F527" s="35">
        <v>22.799996948242189</v>
      </c>
      <c r="G527" s="36">
        <f t="shared" si="105"/>
        <v>4.3955784530099072E-3</v>
      </c>
      <c r="H527" s="37">
        <f t="shared" si="97"/>
        <v>4.1704931417043123E-3</v>
      </c>
      <c r="I527" s="38">
        <f t="shared" si="98"/>
        <v>6.8018684712148905E-2</v>
      </c>
      <c r="J527" s="35">
        <v>27.350004196166992</v>
      </c>
      <c r="K527" s="36">
        <f t="shared" si="106"/>
        <v>9.1828136433493492E-3</v>
      </c>
      <c r="L527" s="37">
        <f t="shared" si="107"/>
        <v>5.0215742487077905E-3</v>
      </c>
      <c r="M527" s="38">
        <f t="shared" si="108"/>
        <v>8.1899397499529056E-2</v>
      </c>
      <c r="N527" s="35">
        <v>64.25</v>
      </c>
      <c r="O527" s="36">
        <f t="shared" si="100"/>
        <v>3.8986404156573229E-3</v>
      </c>
      <c r="P527" s="37">
        <f t="shared" si="101"/>
        <v>1.1476008082261483E-2</v>
      </c>
      <c r="Q527" s="38">
        <f t="shared" si="102"/>
        <v>0.18716802761181947</v>
      </c>
    </row>
    <row r="528" spans="1:17" x14ac:dyDescent="0.2">
      <c r="A528" s="15">
        <v>36570</v>
      </c>
      <c r="B528" s="49">
        <v>22.750000762939461</v>
      </c>
      <c r="C528" s="36">
        <f t="shared" si="104"/>
        <v>2.4472890054525694E-2</v>
      </c>
      <c r="D528" s="37">
        <f t="shared" si="103"/>
        <v>3.8413450124853331E-2</v>
      </c>
      <c r="E528" s="54">
        <f t="shared" si="99"/>
        <v>0.62650441182130723</v>
      </c>
      <c r="F528" s="35">
        <v>22.999997329711913</v>
      </c>
      <c r="G528" s="36">
        <f t="shared" si="105"/>
        <v>8.7336977183015349E-3</v>
      </c>
      <c r="H528" s="37">
        <f t="shared" si="97"/>
        <v>4.5221588246968786E-3</v>
      </c>
      <c r="I528" s="38">
        <f t="shared" si="98"/>
        <v>7.3754178430232034E-2</v>
      </c>
      <c r="J528" s="35">
        <v>27.750004196166991</v>
      </c>
      <c r="K528" s="36">
        <f t="shared" si="106"/>
        <v>1.4519309112925708E-2</v>
      </c>
      <c r="L528" s="37">
        <f t="shared" si="107"/>
        <v>5.6143801714375833E-3</v>
      </c>
      <c r="M528" s="38">
        <f t="shared" si="108"/>
        <v>9.1567769508210578E-2</v>
      </c>
      <c r="N528" s="35">
        <v>65.25</v>
      </c>
      <c r="O528" s="36">
        <f t="shared" si="100"/>
        <v>1.5444322427473556E-2</v>
      </c>
      <c r="P528" s="37">
        <f t="shared" si="101"/>
        <v>1.0099782487170084E-2</v>
      </c>
      <c r="Q528" s="38">
        <f t="shared" si="102"/>
        <v>0.16472246741913271</v>
      </c>
    </row>
    <row r="529" spans="1:17" x14ac:dyDescent="0.2">
      <c r="A529" s="15">
        <v>36571</v>
      </c>
      <c r="B529" s="49">
        <v>23.250000762939461</v>
      </c>
      <c r="C529" s="36">
        <f t="shared" si="104"/>
        <v>2.1739985915205946E-2</v>
      </c>
      <c r="D529" s="37">
        <f t="shared" si="103"/>
        <v>3.8635854313853586E-2</v>
      </c>
      <c r="E529" s="54">
        <f t="shared" si="99"/>
        <v>0.63013171437193249</v>
      </c>
      <c r="F529" s="35">
        <v>23.199997329711913</v>
      </c>
      <c r="G529" s="36">
        <f t="shared" si="105"/>
        <v>8.6580637439722993E-3</v>
      </c>
      <c r="H529" s="37">
        <f t="shared" si="97"/>
        <v>4.8360449426598636E-3</v>
      </c>
      <c r="I529" s="38">
        <f t="shared" si="98"/>
        <v>7.8873506089531281E-2</v>
      </c>
      <c r="J529" s="35">
        <v>28.250004196166991</v>
      </c>
      <c r="K529" s="36">
        <f t="shared" si="106"/>
        <v>1.7857614723666673E-2</v>
      </c>
      <c r="L529" s="37">
        <f t="shared" si="107"/>
        <v>6.6733895751826464E-3</v>
      </c>
      <c r="M529" s="38">
        <f t="shared" si="108"/>
        <v>0.10883969018833896</v>
      </c>
      <c r="N529" s="35">
        <v>65.75</v>
      </c>
      <c r="O529" s="36">
        <f t="shared" si="100"/>
        <v>7.6336248550712051E-3</v>
      </c>
      <c r="P529" s="37">
        <f t="shared" si="101"/>
        <v>1.0093685086988964E-2</v>
      </c>
      <c r="Q529" s="38">
        <f t="shared" si="102"/>
        <v>0.16462302183167063</v>
      </c>
    </row>
    <row r="530" spans="1:17" x14ac:dyDescent="0.2">
      <c r="A530" s="15">
        <v>36572</v>
      </c>
      <c r="B530" s="49">
        <v>22.6</v>
      </c>
      <c r="C530" s="36">
        <f t="shared" si="104"/>
        <v>-2.8355258569724939E-2</v>
      </c>
      <c r="D530" s="37">
        <f t="shared" si="103"/>
        <v>3.9257784375715477E-2</v>
      </c>
      <c r="E530" s="54">
        <f t="shared" si="99"/>
        <v>0.64027508671506594</v>
      </c>
      <c r="F530" s="35">
        <v>22.899996948242187</v>
      </c>
      <c r="G530" s="36">
        <f t="shared" si="105"/>
        <v>-1.3015386277981449E-2</v>
      </c>
      <c r="H530" s="37">
        <f t="shared" si="97"/>
        <v>5.7394257498424401E-3</v>
      </c>
      <c r="I530" s="38">
        <f t="shared" si="98"/>
        <v>9.3607201173285193E-2</v>
      </c>
      <c r="J530" s="35">
        <v>28.000003814697266</v>
      </c>
      <c r="K530" s="36">
        <f t="shared" si="106"/>
        <v>-8.8889597149408566E-3</v>
      </c>
      <c r="L530" s="37">
        <f t="shared" si="107"/>
        <v>7.0805372207224763E-3</v>
      </c>
      <c r="M530" s="38">
        <f t="shared" si="108"/>
        <v>0.11548006733135235</v>
      </c>
      <c r="N530" s="35">
        <v>65.25</v>
      </c>
      <c r="O530" s="36">
        <f t="shared" si="100"/>
        <v>-7.633624855071095E-3</v>
      </c>
      <c r="P530" s="37">
        <f t="shared" si="101"/>
        <v>1.0363040140119274E-2</v>
      </c>
      <c r="Q530" s="38">
        <f t="shared" si="102"/>
        <v>0.16901606980273323</v>
      </c>
    </row>
    <row r="531" spans="1:17" x14ac:dyDescent="0.2">
      <c r="A531" s="15">
        <v>36573</v>
      </c>
      <c r="B531" s="49">
        <v>22.350000381469727</v>
      </c>
      <c r="C531" s="36">
        <f t="shared" si="104"/>
        <v>-1.1123568150665812E-2</v>
      </c>
      <c r="D531" s="37">
        <f t="shared" si="103"/>
        <v>3.9361662219439035E-2</v>
      </c>
      <c r="E531" s="54">
        <f t="shared" si="99"/>
        <v>0.64196928307524104</v>
      </c>
      <c r="F531" s="35">
        <v>23.049997711181639</v>
      </c>
      <c r="G531" s="36">
        <f t="shared" si="105"/>
        <v>6.5288928490242534E-3</v>
      </c>
      <c r="H531" s="37">
        <f t="shared" si="97"/>
        <v>5.878663861110754E-3</v>
      </c>
      <c r="I531" s="38">
        <f t="shared" si="98"/>
        <v>9.5878106044358591E-2</v>
      </c>
      <c r="J531" s="35">
        <v>28.100003814697267</v>
      </c>
      <c r="K531" s="36">
        <f t="shared" si="106"/>
        <v>3.5650656796593632E-3</v>
      </c>
      <c r="L531" s="37">
        <f t="shared" si="107"/>
        <v>7.0818955014585842E-3</v>
      </c>
      <c r="M531" s="38">
        <f t="shared" si="108"/>
        <v>0.11550222021975205</v>
      </c>
      <c r="N531" s="35">
        <v>65</v>
      </c>
      <c r="O531" s="36">
        <f t="shared" si="100"/>
        <v>-3.8387763071657129E-3</v>
      </c>
      <c r="P531" s="37">
        <f t="shared" si="101"/>
        <v>1.0480435818850949E-2</v>
      </c>
      <c r="Q531" s="38">
        <f t="shared" si="102"/>
        <v>0.17093073537989692</v>
      </c>
    </row>
    <row r="532" spans="1:17" x14ac:dyDescent="0.2">
      <c r="A532" s="15">
        <v>36574</v>
      </c>
      <c r="B532" s="49">
        <v>22.850000381469727</v>
      </c>
      <c r="C532" s="36">
        <f t="shared" si="104"/>
        <v>2.2124795907156658E-2</v>
      </c>
      <c r="D532" s="37">
        <f t="shared" si="103"/>
        <v>3.9615264442788317E-2</v>
      </c>
      <c r="E532" s="54">
        <f t="shared" si="99"/>
        <v>0.64610541016769452</v>
      </c>
      <c r="F532" s="35">
        <v>23.449997329711913</v>
      </c>
      <c r="G532" s="36">
        <f t="shared" si="105"/>
        <v>1.7204710876045592E-2</v>
      </c>
      <c r="H532" s="37">
        <f t="shared" si="97"/>
        <v>6.891115493844851E-3</v>
      </c>
      <c r="I532" s="38">
        <f t="shared" si="98"/>
        <v>0.11239069245880318</v>
      </c>
      <c r="J532" s="35">
        <v>28.550004196166991</v>
      </c>
      <c r="K532" s="36">
        <f t="shared" si="106"/>
        <v>1.5887370984043112E-2</v>
      </c>
      <c r="L532" s="37">
        <f t="shared" si="107"/>
        <v>7.6883649573551895E-3</v>
      </c>
      <c r="M532" s="38">
        <f t="shared" si="108"/>
        <v>0.12539343771047834</v>
      </c>
      <c r="N532" s="35">
        <v>66</v>
      </c>
      <c r="O532" s="36">
        <f t="shared" si="100"/>
        <v>1.5267472130788381E-2</v>
      </c>
      <c r="P532" s="37">
        <f t="shared" si="101"/>
        <v>1.0419793074533076E-2</v>
      </c>
      <c r="Q532" s="38">
        <f t="shared" si="102"/>
        <v>0.16994168215149355</v>
      </c>
    </row>
    <row r="533" spans="1:17" x14ac:dyDescent="0.2">
      <c r="A533" s="15">
        <v>36578</v>
      </c>
      <c r="B533" s="49">
        <v>21.700000381469739</v>
      </c>
      <c r="C533" s="36">
        <f t="shared" si="104"/>
        <v>-5.1638855909066791E-2</v>
      </c>
      <c r="D533" s="37">
        <f t="shared" si="103"/>
        <v>4.1250535383116987E-2</v>
      </c>
      <c r="E533" s="54">
        <f t="shared" si="99"/>
        <v>0.67277587208426792</v>
      </c>
      <c r="F533" s="35">
        <v>22.999996948242188</v>
      </c>
      <c r="G533" s="36">
        <f t="shared" si="105"/>
        <v>-1.9376297776703057E-2</v>
      </c>
      <c r="H533" s="37">
        <f t="shared" si="97"/>
        <v>8.1802203091767139E-3</v>
      </c>
      <c r="I533" s="38">
        <f t="shared" si="98"/>
        <v>0.13341535573378902</v>
      </c>
      <c r="J533" s="35">
        <v>28.350004959106446</v>
      </c>
      <c r="K533" s="36">
        <f t="shared" si="106"/>
        <v>-7.0298779799497293E-3</v>
      </c>
      <c r="L533" s="37">
        <f t="shared" si="107"/>
        <v>7.9085813693025534E-3</v>
      </c>
      <c r="M533" s="38">
        <f t="shared" si="108"/>
        <v>0.12898505869719148</v>
      </c>
      <c r="N533" s="35">
        <v>65.5</v>
      </c>
      <c r="O533" s="36">
        <f t="shared" si="100"/>
        <v>-7.6045993852193036E-3</v>
      </c>
      <c r="P533" s="37">
        <f t="shared" si="101"/>
        <v>1.0657856482144788E-2</v>
      </c>
      <c r="Q533" s="38">
        <f t="shared" si="102"/>
        <v>0.1738243788287559</v>
      </c>
    </row>
    <row r="534" spans="1:17" x14ac:dyDescent="0.2">
      <c r="A534" s="15">
        <v>36579</v>
      </c>
      <c r="B534" s="49">
        <v>21.510870328156852</v>
      </c>
      <c r="C534" s="36">
        <f t="shared" si="104"/>
        <v>-8.7538741045143469E-3</v>
      </c>
      <c r="D534" s="37">
        <f t="shared" si="103"/>
        <v>4.1027015971607669E-2</v>
      </c>
      <c r="E534" s="54">
        <f t="shared" si="99"/>
        <v>0.66913038080495979</v>
      </c>
      <c r="F534" s="35">
        <v>22.949996185302734</v>
      </c>
      <c r="G534" s="36">
        <f t="shared" si="105"/>
        <v>-2.1763129552240827E-3</v>
      </c>
      <c r="H534" s="37">
        <f t="shared" si="97"/>
        <v>8.0889964007466765E-3</v>
      </c>
      <c r="I534" s="38">
        <f t="shared" si="98"/>
        <v>0.13192753881265221</v>
      </c>
      <c r="J534" s="35">
        <v>28.300004196166991</v>
      </c>
      <c r="K534" s="36">
        <f t="shared" si="106"/>
        <v>-1.7652521745024951E-3</v>
      </c>
      <c r="L534" s="37">
        <f t="shared" si="107"/>
        <v>7.9525938460499098E-3</v>
      </c>
      <c r="M534" s="38">
        <f t="shared" si="108"/>
        <v>0.12970288046971593</v>
      </c>
      <c r="N534" s="35">
        <v>64.75</v>
      </c>
      <c r="O534" s="36">
        <f t="shared" si="100"/>
        <v>-1.1516442061559067E-2</v>
      </c>
      <c r="P534" s="37">
        <f t="shared" si="101"/>
        <v>1.1086051349839305E-2</v>
      </c>
      <c r="Q534" s="38">
        <f t="shared" si="102"/>
        <v>0.18080802577684113</v>
      </c>
    </row>
    <row r="535" spans="1:17" x14ac:dyDescent="0.2">
      <c r="A535" s="15">
        <v>36580</v>
      </c>
      <c r="B535" s="49">
        <v>22.054347826086957</v>
      </c>
      <c r="C535" s="36">
        <f t="shared" si="104"/>
        <v>2.495135875562432E-2</v>
      </c>
      <c r="D535" s="37">
        <f t="shared" si="103"/>
        <v>4.1337643410772888E-2</v>
      </c>
      <c r="E535" s="54">
        <f t="shared" si="99"/>
        <v>0.67419656102145253</v>
      </c>
      <c r="F535" s="35">
        <v>23.199996948242188</v>
      </c>
      <c r="G535" s="36">
        <f t="shared" si="105"/>
        <v>1.0834376842176018E-2</v>
      </c>
      <c r="H535" s="37">
        <f t="shared" si="97"/>
        <v>8.4031731859411027E-3</v>
      </c>
      <c r="I535" s="38">
        <f t="shared" si="98"/>
        <v>0.1370516071110317</v>
      </c>
      <c r="J535" s="35">
        <v>28.400004959106447</v>
      </c>
      <c r="K535" s="36">
        <f t="shared" si="106"/>
        <v>3.527366859936416E-3</v>
      </c>
      <c r="L535" s="37">
        <f t="shared" si="107"/>
        <v>7.9479758673535027E-3</v>
      </c>
      <c r="M535" s="38">
        <f t="shared" si="108"/>
        <v>0.12962756351647189</v>
      </c>
      <c r="N535" s="35">
        <v>65</v>
      </c>
      <c r="O535" s="36">
        <f t="shared" si="100"/>
        <v>3.8535693159899723E-3</v>
      </c>
      <c r="P535" s="37">
        <f t="shared" si="101"/>
        <v>1.1084616622459837E-2</v>
      </c>
      <c r="Q535" s="38">
        <f t="shared" si="102"/>
        <v>0.18078462608141999</v>
      </c>
    </row>
    <row r="536" spans="1:17" x14ac:dyDescent="0.2">
      <c r="A536" s="15">
        <v>36581</v>
      </c>
      <c r="B536" s="49">
        <v>21.891304347826086</v>
      </c>
      <c r="C536" s="36">
        <f t="shared" si="104"/>
        <v>-7.4202665473072421E-3</v>
      </c>
      <c r="D536" s="37">
        <f t="shared" si="103"/>
        <v>4.1055170660084059E-2</v>
      </c>
      <c r="E536" s="54">
        <f t="shared" si="99"/>
        <v>0.66958956987770857</v>
      </c>
      <c r="F536" s="35">
        <v>23.499996948242188</v>
      </c>
      <c r="G536" s="36">
        <f t="shared" si="105"/>
        <v>1.2848144157099756E-2</v>
      </c>
      <c r="H536" s="37">
        <f t="shared" si="97"/>
        <v>8.6250845101939217E-3</v>
      </c>
      <c r="I536" s="38">
        <f t="shared" si="98"/>
        <v>0.14067087128088945</v>
      </c>
      <c r="J536" s="35">
        <v>28.950005340576173</v>
      </c>
      <c r="K536" s="36">
        <f t="shared" si="106"/>
        <v>1.9181068711278757E-2</v>
      </c>
      <c r="L536" s="37">
        <f t="shared" si="107"/>
        <v>8.0072017308717262E-3</v>
      </c>
      <c r="M536" s="38">
        <f t="shared" si="108"/>
        <v>0.13059350811836243</v>
      </c>
      <c r="N536" s="35">
        <v>66</v>
      </c>
      <c r="O536" s="36">
        <f t="shared" si="100"/>
        <v>1.5267472130788381E-2</v>
      </c>
      <c r="P536" s="37">
        <f t="shared" si="101"/>
        <v>1.0222322964401327E-2</v>
      </c>
      <c r="Q536" s="38">
        <f t="shared" si="102"/>
        <v>0.1667210421205077</v>
      </c>
    </row>
    <row r="537" spans="1:17" x14ac:dyDescent="0.2">
      <c r="A537" s="15">
        <v>36584</v>
      </c>
      <c r="B537" s="49">
        <v>21.75</v>
      </c>
      <c r="C537" s="36">
        <f t="shared" si="104"/>
        <v>-6.4757386947741575E-3</v>
      </c>
      <c r="D537" s="37">
        <f t="shared" si="103"/>
        <v>4.1053433973385726E-2</v>
      </c>
      <c r="E537" s="54">
        <f t="shared" si="99"/>
        <v>0.66956124537483463</v>
      </c>
      <c r="F537" s="35">
        <v>23.449996185302734</v>
      </c>
      <c r="G537" s="36">
        <f t="shared" si="105"/>
        <v>-2.1299590694526236E-3</v>
      </c>
      <c r="H537" s="37">
        <f t="shared" ref="H537:H600" si="109">+IF(ISERROR(STDEV(G517:G537)),"",STDEV(G517:G537))</f>
        <v>8.6387339710306127E-3</v>
      </c>
      <c r="I537" s="38">
        <f t="shared" ref="I537:I600" si="110">IF(H537="","",(H537*(SQRT(266))))</f>
        <v>0.14089348725017561</v>
      </c>
      <c r="J537" s="35">
        <v>28.600004577636717</v>
      </c>
      <c r="K537" s="36">
        <f t="shared" si="106"/>
        <v>-1.2163510611826163E-2</v>
      </c>
      <c r="L537" s="37">
        <f t="shared" si="107"/>
        <v>8.6526774638770072E-3</v>
      </c>
      <c r="M537" s="38">
        <f t="shared" si="108"/>
        <v>0.14112089873641473</v>
      </c>
      <c r="N537" s="35">
        <v>65</v>
      </c>
      <c r="O537" s="36">
        <f t="shared" si="100"/>
        <v>-1.5267472130788421E-2</v>
      </c>
      <c r="P537" s="37">
        <f t="shared" si="101"/>
        <v>1.1014054560257227E-2</v>
      </c>
      <c r="Q537" s="38">
        <f t="shared" si="102"/>
        <v>0.17963379367419127</v>
      </c>
    </row>
    <row r="538" spans="1:17" x14ac:dyDescent="0.2">
      <c r="A538" s="16">
        <v>36585</v>
      </c>
      <c r="B538" s="50">
        <v>23</v>
      </c>
      <c r="C538" s="40" t="e">
        <f>+B538/0</f>
        <v>#DIV/0!</v>
      </c>
      <c r="D538" s="41" t="str">
        <f t="shared" si="103"/>
        <v/>
      </c>
      <c r="E538" s="55" t="str">
        <f t="shared" ref="E538:E601" si="111">IF(D538="","",(D538*(SQRT(266))))</f>
        <v/>
      </c>
      <c r="F538" s="35">
        <v>23.699996948242188</v>
      </c>
      <c r="G538" s="36">
        <f t="shared" si="105"/>
        <v>1.0604587156307034E-2</v>
      </c>
      <c r="H538" s="37">
        <f t="shared" si="109"/>
        <v>8.8264460477265379E-3</v>
      </c>
      <c r="I538" s="38">
        <f t="shared" si="110"/>
        <v>0.14395497857209277</v>
      </c>
      <c r="J538" s="35">
        <v>28.750004196166991</v>
      </c>
      <c r="K538" s="36">
        <f t="shared" si="106"/>
        <v>5.2310353139613831E-3</v>
      </c>
      <c r="L538" s="37">
        <f t="shared" si="107"/>
        <v>8.6062549412742606E-3</v>
      </c>
      <c r="M538" s="38">
        <f t="shared" si="108"/>
        <v>0.14036377030551447</v>
      </c>
      <c r="N538" s="35">
        <v>65.5</v>
      </c>
      <c r="O538" s="36">
        <f t="shared" si="100"/>
        <v>7.6628727455690972E-3</v>
      </c>
      <c r="P538" s="37">
        <f t="shared" si="101"/>
        <v>1.106530960617251E-2</v>
      </c>
      <c r="Q538" s="38">
        <f t="shared" si="102"/>
        <v>0.1804697381751319</v>
      </c>
    </row>
    <row r="539" spans="1:17" x14ac:dyDescent="0.2">
      <c r="A539" s="16">
        <v>36586</v>
      </c>
      <c r="B539" s="50">
        <v>23</v>
      </c>
      <c r="C539" s="40">
        <f t="shared" si="104"/>
        <v>0</v>
      </c>
      <c r="D539" s="41" t="str">
        <f t="shared" si="103"/>
        <v/>
      </c>
      <c r="E539" s="55" t="str">
        <f t="shared" si="111"/>
        <v/>
      </c>
      <c r="F539" s="35">
        <v>24.049996948242196</v>
      </c>
      <c r="G539" s="36">
        <f t="shared" si="105"/>
        <v>1.4659950284620875E-2</v>
      </c>
      <c r="H539" s="37">
        <f t="shared" si="109"/>
        <v>9.2065752278984152E-3</v>
      </c>
      <c r="I539" s="38">
        <f t="shared" si="110"/>
        <v>0.15015469788045072</v>
      </c>
      <c r="J539" s="35">
        <v>29.150003814697264</v>
      </c>
      <c r="K539" s="36">
        <f t="shared" si="106"/>
        <v>1.3817130463909666E-2</v>
      </c>
      <c r="L539" s="37">
        <f t="shared" si="107"/>
        <v>8.9252223961352756E-3</v>
      </c>
      <c r="M539" s="38">
        <f t="shared" si="108"/>
        <v>0.14556597206162666</v>
      </c>
      <c r="N539" s="35">
        <v>66</v>
      </c>
      <c r="O539" s="36">
        <f t="shared" si="100"/>
        <v>7.6045993852192125E-3</v>
      </c>
      <c r="P539" s="37">
        <f t="shared" si="101"/>
        <v>1.1112401082744441E-2</v>
      </c>
      <c r="Q539" s="38">
        <f t="shared" si="102"/>
        <v>0.18123777691509413</v>
      </c>
    </row>
    <row r="540" spans="1:17" x14ac:dyDescent="0.2">
      <c r="A540" s="16">
        <v>36587</v>
      </c>
      <c r="B540" s="50">
        <v>23</v>
      </c>
      <c r="C540" s="40">
        <f t="shared" si="104"/>
        <v>0</v>
      </c>
      <c r="D540" s="41" t="str">
        <f t="shared" si="103"/>
        <v/>
      </c>
      <c r="E540" s="55" t="str">
        <f t="shared" si="111"/>
        <v/>
      </c>
      <c r="F540" s="35">
        <v>24.299997329711914</v>
      </c>
      <c r="G540" s="36">
        <f t="shared" si="105"/>
        <v>1.0341370798552463E-2</v>
      </c>
      <c r="H540" s="37">
        <f t="shared" si="109"/>
        <v>9.3509732995717028E-3</v>
      </c>
      <c r="I540" s="38">
        <f t="shared" si="110"/>
        <v>0.15250975915892914</v>
      </c>
      <c r="J540" s="35">
        <v>29.600003433227538</v>
      </c>
      <c r="K540" s="36">
        <f t="shared" si="106"/>
        <v>1.5319433656531887E-2</v>
      </c>
      <c r="L540" s="37">
        <f t="shared" si="107"/>
        <v>9.1956993008498362E-3</v>
      </c>
      <c r="M540" s="38">
        <f t="shared" si="108"/>
        <v>0.14997731687831645</v>
      </c>
      <c r="N540" s="35">
        <v>66</v>
      </c>
      <c r="O540" s="36">
        <f t="shared" si="100"/>
        <v>0</v>
      </c>
      <c r="P540" s="37">
        <f t="shared" si="101"/>
        <v>1.0931237371287084E-2</v>
      </c>
      <c r="Q540" s="38">
        <f t="shared" si="102"/>
        <v>0.17828308619814334</v>
      </c>
    </row>
    <row r="541" spans="1:17" x14ac:dyDescent="0.2">
      <c r="A541" s="16">
        <v>36588</v>
      </c>
      <c r="B541" s="50">
        <v>23.5</v>
      </c>
      <c r="C541" s="40">
        <f t="shared" si="104"/>
        <v>2.1506205220963682E-2</v>
      </c>
      <c r="D541" s="41" t="str">
        <f t="shared" si="103"/>
        <v/>
      </c>
      <c r="E541" s="55" t="str">
        <f t="shared" si="111"/>
        <v/>
      </c>
      <c r="F541" s="35">
        <v>24.197497329711904</v>
      </c>
      <c r="G541" s="36">
        <f t="shared" si="105"/>
        <v>-4.2270287708810689E-3</v>
      </c>
      <c r="H541" s="37">
        <f t="shared" si="109"/>
        <v>9.3452770771627943E-3</v>
      </c>
      <c r="I541" s="38">
        <f t="shared" si="110"/>
        <v>0.15241685658292262</v>
      </c>
      <c r="J541" s="35">
        <v>29.400004196166993</v>
      </c>
      <c r="K541" s="36">
        <f t="shared" si="106"/>
        <v>-6.7796602460306297E-3</v>
      </c>
      <c r="L541" s="37">
        <f t="shared" si="107"/>
        <v>9.468792768597991E-3</v>
      </c>
      <c r="M541" s="38">
        <f t="shared" si="108"/>
        <v>0.15443133654662791</v>
      </c>
      <c r="N541" s="35">
        <v>65</v>
      </c>
      <c r="O541" s="36">
        <f t="shared" si="100"/>
        <v>-1.5267472130788421E-2</v>
      </c>
      <c r="P541" s="37">
        <f t="shared" si="101"/>
        <v>1.1351726025885488E-2</v>
      </c>
      <c r="Q541" s="38">
        <f t="shared" si="102"/>
        <v>0.18514104861418423</v>
      </c>
    </row>
    <row r="542" spans="1:17" x14ac:dyDescent="0.2">
      <c r="A542" s="16">
        <v>36591</v>
      </c>
      <c r="B542" s="50">
        <v>23.5</v>
      </c>
      <c r="C542" s="40">
        <f t="shared" si="104"/>
        <v>0</v>
      </c>
      <c r="D542" s="41" t="str">
        <f t="shared" si="103"/>
        <v/>
      </c>
      <c r="E542" s="55" t="str">
        <f t="shared" si="111"/>
        <v/>
      </c>
      <c r="F542" s="35">
        <v>24.249996986389167</v>
      </c>
      <c r="G542" s="36">
        <f t="shared" si="105"/>
        <v>2.1672814236559012E-3</v>
      </c>
      <c r="H542" s="37">
        <f t="shared" si="109"/>
        <v>9.2761462653849248E-3</v>
      </c>
      <c r="I542" s="38">
        <f t="shared" si="110"/>
        <v>0.15128936716369959</v>
      </c>
      <c r="J542" s="35">
        <v>29.50000343322754</v>
      </c>
      <c r="K542" s="36">
        <f t="shared" si="106"/>
        <v>3.3955626549676877E-3</v>
      </c>
      <c r="L542" s="37">
        <f t="shared" si="107"/>
        <v>9.4265607143513702E-3</v>
      </c>
      <c r="M542" s="38">
        <f t="shared" si="108"/>
        <v>0.15374255258632788</v>
      </c>
      <c r="N542" s="35">
        <v>65.5</v>
      </c>
      <c r="O542" s="36">
        <f t="shared" si="100"/>
        <v>7.6628727455690972E-3</v>
      </c>
      <c r="P542" s="37">
        <f t="shared" si="101"/>
        <v>1.1427047748247696E-2</v>
      </c>
      <c r="Q542" s="38">
        <f t="shared" si="102"/>
        <v>0.18636950872939195</v>
      </c>
    </row>
    <row r="543" spans="1:17" x14ac:dyDescent="0.2">
      <c r="A543" s="16">
        <v>36592</v>
      </c>
      <c r="B543" s="50">
        <v>23.5</v>
      </c>
      <c r="C543" s="40">
        <f t="shared" si="104"/>
        <v>0</v>
      </c>
      <c r="D543" s="41" t="str">
        <f t="shared" si="103"/>
        <v/>
      </c>
      <c r="E543" s="55" t="str">
        <f t="shared" si="111"/>
        <v/>
      </c>
      <c r="F543" s="35">
        <v>24.349996280670176</v>
      </c>
      <c r="G543" s="36">
        <f t="shared" si="105"/>
        <v>4.1152036731629199E-3</v>
      </c>
      <c r="H543" s="37">
        <f t="shared" si="109"/>
        <v>9.2521390862766485E-3</v>
      </c>
      <c r="I543" s="38">
        <f t="shared" si="110"/>
        <v>0.15089782192165979</v>
      </c>
      <c r="J543" s="35">
        <v>29.700003814697265</v>
      </c>
      <c r="K543" s="36">
        <f t="shared" si="106"/>
        <v>6.7567945232690991E-3</v>
      </c>
      <c r="L543" s="37">
        <f t="shared" si="107"/>
        <v>9.4280224018948432E-3</v>
      </c>
      <c r="M543" s="38">
        <f t="shared" si="108"/>
        <v>0.15376639198871725</v>
      </c>
      <c r="N543" s="35">
        <v>65.5</v>
      </c>
      <c r="O543" s="36">
        <f t="shared" si="100"/>
        <v>0</v>
      </c>
      <c r="P543" s="37">
        <f t="shared" si="101"/>
        <v>1.1330833568970517E-2</v>
      </c>
      <c r="Q543" s="38">
        <f t="shared" si="102"/>
        <v>0.18480030295378475</v>
      </c>
    </row>
    <row r="544" spans="1:17" x14ac:dyDescent="0.2">
      <c r="A544" s="16">
        <v>36593</v>
      </c>
      <c r="B544" s="50">
        <v>23.5</v>
      </c>
      <c r="C544" s="40">
        <f t="shared" si="104"/>
        <v>0</v>
      </c>
      <c r="D544" s="41" t="str">
        <f t="shared" si="103"/>
        <v/>
      </c>
      <c r="E544" s="55" t="str">
        <f t="shared" si="111"/>
        <v/>
      </c>
      <c r="F544" s="35">
        <v>24.399996662139902</v>
      </c>
      <c r="G544" s="36">
        <f t="shared" si="105"/>
        <v>2.0512987175660227E-3</v>
      </c>
      <c r="H544" s="37">
        <f t="shared" si="109"/>
        <v>8.9800132393389482E-3</v>
      </c>
      <c r="I544" s="38">
        <f t="shared" si="110"/>
        <v>0.14645958367117851</v>
      </c>
      <c r="J544" s="35">
        <v>29.80000457763672</v>
      </c>
      <c r="K544" s="36">
        <f t="shared" si="106"/>
        <v>3.3613728736864466E-3</v>
      </c>
      <c r="L544" s="37">
        <f t="shared" si="107"/>
        <v>9.0407388101720713E-3</v>
      </c>
      <c r="M544" s="38">
        <f t="shared" si="108"/>
        <v>0.14744998775916499</v>
      </c>
      <c r="N544" s="35">
        <v>65.5</v>
      </c>
      <c r="O544" s="36">
        <f t="shared" ref="O544:O607" si="112">IF(ISERROR(LN(N544/N543)),"",LN(N544/N543))</f>
        <v>0</v>
      </c>
      <c r="P544" s="37">
        <f t="shared" ref="P544:P607" si="113">+IF(ISERROR(STDEV(O524:O544)),"",STDEV(O524:O544))</f>
        <v>9.8482949760360181E-3</v>
      </c>
      <c r="Q544" s="38">
        <f t="shared" ref="Q544:Q607" si="114">IF(P544="","",(P544*(SQRT(266))))</f>
        <v>0.1606208302391515</v>
      </c>
    </row>
    <row r="545" spans="1:17" x14ac:dyDescent="0.2">
      <c r="A545" s="16">
        <v>36594</v>
      </c>
      <c r="B545" s="50">
        <v>23.5</v>
      </c>
      <c r="C545" s="40">
        <f t="shared" si="104"/>
        <v>0</v>
      </c>
      <c r="D545" s="41" t="str">
        <f t="shared" ref="D545:D608" si="115">+IF(ISERROR(STDEV(C525:C545)),"",STDEV(C525:C545))</f>
        <v/>
      </c>
      <c r="E545" s="55" t="str">
        <f t="shared" si="111"/>
        <v/>
      </c>
      <c r="F545" s="35">
        <v>24.424995899200439</v>
      </c>
      <c r="G545" s="36">
        <f t="shared" si="105"/>
        <v>1.0240345336968893E-3</v>
      </c>
      <c r="H545" s="37">
        <f t="shared" si="109"/>
        <v>8.8117474887808994E-3</v>
      </c>
      <c r="I545" s="38">
        <f t="shared" si="110"/>
        <v>0.14371525233045274</v>
      </c>
      <c r="J545" s="35">
        <v>29.800004959106445</v>
      </c>
      <c r="K545" s="36">
        <f t="shared" si="106"/>
        <v>1.2800995514929464E-8</v>
      </c>
      <c r="L545" s="37">
        <f t="shared" si="107"/>
        <v>9.0407377002838952E-3</v>
      </c>
      <c r="M545" s="38">
        <f t="shared" si="108"/>
        <v>0.14744996965743662</v>
      </c>
      <c r="N545" s="35">
        <v>65.5</v>
      </c>
      <c r="O545" s="36">
        <f t="shared" si="112"/>
        <v>0</v>
      </c>
      <c r="P545" s="37">
        <f t="shared" si="113"/>
        <v>9.7641592708788139E-3</v>
      </c>
      <c r="Q545" s="38">
        <f t="shared" si="114"/>
        <v>0.15924861841487226</v>
      </c>
    </row>
    <row r="546" spans="1:17" x14ac:dyDescent="0.2">
      <c r="A546" s="16">
        <v>36595</v>
      </c>
      <c r="B546" s="50">
        <v>23.5</v>
      </c>
      <c r="C546" s="40">
        <f t="shared" ref="C546:C609" si="116">IF(ISERROR(LN(B546/B545)),"",LN(B546/B545))</f>
        <v>0</v>
      </c>
      <c r="D546" s="41" t="str">
        <f t="shared" si="115"/>
        <v/>
      </c>
      <c r="E546" s="55" t="str">
        <f t="shared" si="111"/>
        <v/>
      </c>
      <c r="F546" s="35">
        <v>24.424995994567873</v>
      </c>
      <c r="G546" s="36">
        <f t="shared" si="105"/>
        <v>3.9045013812513169E-9</v>
      </c>
      <c r="H546" s="37">
        <f t="shared" si="109"/>
        <v>8.8278944867164807E-3</v>
      </c>
      <c r="I546" s="38">
        <f t="shared" si="110"/>
        <v>0.14397860189711315</v>
      </c>
      <c r="J546" s="35">
        <v>30.200004959106444</v>
      </c>
      <c r="K546" s="36">
        <f t="shared" si="106"/>
        <v>1.3333528665320248E-2</v>
      </c>
      <c r="L546" s="37">
        <f t="shared" si="107"/>
        <v>9.2208282331312993E-3</v>
      </c>
      <c r="M546" s="38">
        <f t="shared" si="108"/>
        <v>0.15038715736094754</v>
      </c>
      <c r="N546" s="35">
        <v>66</v>
      </c>
      <c r="O546" s="36">
        <f t="shared" si="112"/>
        <v>7.6045993852192125E-3</v>
      </c>
      <c r="P546" s="37">
        <f t="shared" si="113"/>
        <v>9.344270561298211E-3</v>
      </c>
      <c r="Q546" s="38">
        <f t="shared" si="114"/>
        <v>0.15240044080595699</v>
      </c>
    </row>
    <row r="547" spans="1:17" x14ac:dyDescent="0.2">
      <c r="A547" s="16">
        <v>36598</v>
      </c>
      <c r="B547" s="50">
        <v>23.5</v>
      </c>
      <c r="C547" s="40">
        <f t="shared" si="116"/>
        <v>0</v>
      </c>
      <c r="D547" s="41" t="str">
        <f t="shared" si="115"/>
        <v/>
      </c>
      <c r="E547" s="55" t="str">
        <f t="shared" si="111"/>
        <v/>
      </c>
      <c r="F547" s="35">
        <v>25.099995994567863</v>
      </c>
      <c r="G547" s="36">
        <f t="shared" si="105"/>
        <v>2.7260652618955696E-2</v>
      </c>
      <c r="H547" s="37">
        <f t="shared" si="109"/>
        <v>1.0215148237699499E-2</v>
      </c>
      <c r="I547" s="38">
        <f t="shared" si="110"/>
        <v>0.16660402586922862</v>
      </c>
      <c r="J547" s="35">
        <v>30.350004577636717</v>
      </c>
      <c r="K547" s="36">
        <f t="shared" si="106"/>
        <v>4.9545797440906205E-3</v>
      </c>
      <c r="L547" s="37">
        <f t="shared" si="107"/>
        <v>9.2137478557930159E-3</v>
      </c>
      <c r="M547" s="38">
        <f t="shared" si="108"/>
        <v>0.15027167990121987</v>
      </c>
      <c r="N547" s="35">
        <v>66.5</v>
      </c>
      <c r="O547" s="36">
        <f t="shared" si="112"/>
        <v>7.5472056353829038E-3</v>
      </c>
      <c r="P547" s="37">
        <f t="shared" si="113"/>
        <v>9.3349799739490067E-3</v>
      </c>
      <c r="Q547" s="38">
        <f t="shared" si="114"/>
        <v>0.15224891591184389</v>
      </c>
    </row>
    <row r="548" spans="1:17" x14ac:dyDescent="0.2">
      <c r="A548" s="16">
        <v>36599</v>
      </c>
      <c r="B548" s="50">
        <v>23.5</v>
      </c>
      <c r="C548" s="40">
        <f t="shared" si="116"/>
        <v>0</v>
      </c>
      <c r="D548" s="41" t="str">
        <f t="shared" si="115"/>
        <v/>
      </c>
      <c r="E548" s="55" t="str">
        <f t="shared" si="111"/>
        <v/>
      </c>
      <c r="F548" s="35">
        <v>24.899996662139902</v>
      </c>
      <c r="G548" s="36">
        <f t="shared" si="105"/>
        <v>-8.0000171387092818E-3</v>
      </c>
      <c r="H548" s="37">
        <f t="shared" si="109"/>
        <v>1.0590076647295762E-2</v>
      </c>
      <c r="I548" s="38">
        <f t="shared" si="110"/>
        <v>0.17271892317644105</v>
      </c>
      <c r="J548" s="35">
        <v>30.400004196166993</v>
      </c>
      <c r="K548" s="36">
        <f t="shared" si="106"/>
        <v>1.6460781102516507E-3</v>
      </c>
      <c r="L548" s="37">
        <f t="shared" si="107"/>
        <v>9.2055469307970612E-3</v>
      </c>
      <c r="M548" s="38">
        <f t="shared" si="108"/>
        <v>0.15013792686226393</v>
      </c>
      <c r="N548" s="35">
        <v>67</v>
      </c>
      <c r="O548" s="36">
        <f t="shared" si="112"/>
        <v>7.4906717291576587E-3</v>
      </c>
      <c r="P548" s="37">
        <f t="shared" si="113"/>
        <v>9.4075091259619922E-3</v>
      </c>
      <c r="Q548" s="38">
        <f t="shared" si="114"/>
        <v>0.15343183058298387</v>
      </c>
    </row>
    <row r="549" spans="1:17" x14ac:dyDescent="0.2">
      <c r="A549" s="16">
        <v>36600</v>
      </c>
      <c r="B549" s="50">
        <v>23.5</v>
      </c>
      <c r="C549" s="40">
        <f t="shared" si="116"/>
        <v>0</v>
      </c>
      <c r="D549" s="41" t="str">
        <f t="shared" si="115"/>
        <v/>
      </c>
      <c r="E549" s="55" t="str">
        <f t="shared" si="111"/>
        <v/>
      </c>
      <c r="F549" s="35">
        <v>24.499995899200449</v>
      </c>
      <c r="G549" s="36">
        <f t="shared" si="105"/>
        <v>-1.6194719248952747E-2</v>
      </c>
      <c r="H549" s="37">
        <f t="shared" si="109"/>
        <v>1.1420535787027236E-2</v>
      </c>
      <c r="I549" s="38">
        <f t="shared" si="110"/>
        <v>0.18626330185599299</v>
      </c>
      <c r="J549" s="35">
        <v>30.25000343322754</v>
      </c>
      <c r="K549" s="36">
        <f t="shared" si="106"/>
        <v>-4.9464484720061095E-3</v>
      </c>
      <c r="L549" s="37">
        <f t="shared" si="107"/>
        <v>9.1827526061353405E-3</v>
      </c>
      <c r="M549" s="38">
        <f t="shared" si="108"/>
        <v>0.14976616267761925</v>
      </c>
      <c r="N549" s="35">
        <v>67.5</v>
      </c>
      <c r="O549" s="36">
        <f t="shared" si="112"/>
        <v>7.4349784875179905E-3</v>
      </c>
      <c r="P549" s="37">
        <f t="shared" si="113"/>
        <v>8.988022680158499E-3</v>
      </c>
      <c r="Q549" s="38">
        <f t="shared" si="114"/>
        <v>0.14659021369772809</v>
      </c>
    </row>
    <row r="550" spans="1:17" x14ac:dyDescent="0.2">
      <c r="A550" s="16">
        <v>36601</v>
      </c>
      <c r="B550" s="50">
        <v>23.5</v>
      </c>
      <c r="C550" s="40">
        <f t="shared" si="116"/>
        <v>0</v>
      </c>
      <c r="D550" s="41" t="str">
        <f t="shared" si="115"/>
        <v/>
      </c>
      <c r="E550" s="55" t="str">
        <f t="shared" si="111"/>
        <v/>
      </c>
      <c r="F550" s="35">
        <v>24.399996280670159</v>
      </c>
      <c r="G550" s="36">
        <f t="shared" si="105"/>
        <v>-4.0899703035000854E-3</v>
      </c>
      <c r="H550" s="37">
        <f t="shared" si="109"/>
        <v>1.1444005427236384E-2</v>
      </c>
      <c r="I550" s="38">
        <f t="shared" si="110"/>
        <v>0.18664608010390094</v>
      </c>
      <c r="J550" s="35">
        <v>30.250003814697266</v>
      </c>
      <c r="K550" s="36">
        <f t="shared" si="106"/>
        <v>1.2610567843719241E-8</v>
      </c>
      <c r="L550" s="37">
        <f t="shared" si="107"/>
        <v>8.6576095231319424E-3</v>
      </c>
      <c r="M550" s="38">
        <f t="shared" si="108"/>
        <v>0.14120133818854771</v>
      </c>
      <c r="N550" s="35">
        <v>67.5</v>
      </c>
      <c r="O550" s="36">
        <f t="shared" si="112"/>
        <v>0</v>
      </c>
      <c r="P550" s="37">
        <f t="shared" si="113"/>
        <v>8.8861993245783043E-3</v>
      </c>
      <c r="Q550" s="38">
        <f t="shared" si="114"/>
        <v>0.14492952502513817</v>
      </c>
    </row>
    <row r="551" spans="1:17" x14ac:dyDescent="0.2">
      <c r="A551" s="16">
        <v>36602</v>
      </c>
      <c r="B551" s="50">
        <v>23.5</v>
      </c>
      <c r="C551" s="40">
        <f t="shared" si="116"/>
        <v>0</v>
      </c>
      <c r="D551" s="41" t="str">
        <f t="shared" si="115"/>
        <v/>
      </c>
      <c r="E551" s="55" t="str">
        <f t="shared" si="111"/>
        <v/>
      </c>
      <c r="F551" s="35">
        <v>24.149995899200441</v>
      </c>
      <c r="G551" s="36">
        <f t="shared" si="105"/>
        <v>-1.0298769574391152E-2</v>
      </c>
      <c r="H551" s="37">
        <f t="shared" si="109"/>
        <v>1.1275128418661851E-2</v>
      </c>
      <c r="I551" s="38">
        <f t="shared" si="110"/>
        <v>0.18389177944662474</v>
      </c>
      <c r="J551" s="35">
        <v>29.950003814697265</v>
      </c>
      <c r="K551" s="36">
        <f t="shared" si="106"/>
        <v>-9.9668586522301036E-3</v>
      </c>
      <c r="L551" s="37">
        <f t="shared" si="107"/>
        <v>8.7360615039099154E-3</v>
      </c>
      <c r="M551" s="38">
        <f t="shared" si="108"/>
        <v>0.14248085127351584</v>
      </c>
      <c r="N551" s="35">
        <v>67.25</v>
      </c>
      <c r="O551" s="36">
        <f t="shared" si="112"/>
        <v>-3.7105793965356015E-3</v>
      </c>
      <c r="P551" s="37">
        <f t="shared" si="113"/>
        <v>8.7299477589530324E-3</v>
      </c>
      <c r="Q551" s="38">
        <f t="shared" si="114"/>
        <v>0.14238113911082834</v>
      </c>
    </row>
    <row r="552" spans="1:17" x14ac:dyDescent="0.2">
      <c r="A552" s="16">
        <v>36605</v>
      </c>
      <c r="B552" s="50">
        <v>23.5</v>
      </c>
      <c r="C552" s="40">
        <f t="shared" si="116"/>
        <v>0</v>
      </c>
      <c r="D552" s="41" t="str">
        <f t="shared" si="115"/>
        <v/>
      </c>
      <c r="E552" s="55" t="str">
        <f t="shared" si="111"/>
        <v/>
      </c>
      <c r="F552" s="35">
        <v>24.799995899200432</v>
      </c>
      <c r="G552" s="36">
        <f t="shared" si="105"/>
        <v>2.6559277522898973E-2</v>
      </c>
      <c r="H552" s="37">
        <f t="shared" si="109"/>
        <v>1.2419433676025302E-2</v>
      </c>
      <c r="I552" s="38">
        <f t="shared" si="110"/>
        <v>0.20255483339982014</v>
      </c>
      <c r="J552" s="35">
        <v>30.000004577636719</v>
      </c>
      <c r="K552" s="36">
        <f t="shared" si="106"/>
        <v>1.6680823197271052E-3</v>
      </c>
      <c r="L552" s="37">
        <f t="shared" si="107"/>
        <v>8.7419680264295124E-3</v>
      </c>
      <c r="M552" s="38">
        <f t="shared" si="108"/>
        <v>0.14257718374052991</v>
      </c>
      <c r="N552" s="35">
        <v>67.099999999999994</v>
      </c>
      <c r="O552" s="36">
        <f t="shared" si="112"/>
        <v>-2.2329745043124525E-3</v>
      </c>
      <c r="P552" s="37">
        <f t="shared" si="113"/>
        <v>8.6883534902228773E-3</v>
      </c>
      <c r="Q552" s="38">
        <f t="shared" si="114"/>
        <v>0.14170275711751024</v>
      </c>
    </row>
    <row r="553" spans="1:17" x14ac:dyDescent="0.2">
      <c r="A553" s="16">
        <v>36606</v>
      </c>
      <c r="B553" s="50">
        <v>24.25</v>
      </c>
      <c r="C553" s="40">
        <f t="shared" si="116"/>
        <v>3.1416196233378914E-2</v>
      </c>
      <c r="D553" s="41" t="str">
        <f t="shared" si="115"/>
        <v/>
      </c>
      <c r="E553" s="55" t="str">
        <f t="shared" si="111"/>
        <v/>
      </c>
      <c r="F553" s="35">
        <v>25.299995517730714</v>
      </c>
      <c r="G553" s="36">
        <f t="shared" si="105"/>
        <v>1.9960730752563431E-2</v>
      </c>
      <c r="H553" s="37">
        <f t="shared" si="109"/>
        <v>1.2585122331087486E-2</v>
      </c>
      <c r="I553" s="38">
        <f t="shared" si="110"/>
        <v>0.2052571335849846</v>
      </c>
      <c r="J553" s="35">
        <v>30.100003814697267</v>
      </c>
      <c r="K553" s="36">
        <f t="shared" si="106"/>
        <v>3.3277642389160748E-3</v>
      </c>
      <c r="L553" s="37">
        <f t="shared" si="107"/>
        <v>8.2397076375324216E-3</v>
      </c>
      <c r="M553" s="38">
        <f t="shared" si="108"/>
        <v>0.13438556469812779</v>
      </c>
      <c r="N553" s="35">
        <v>67.749998474121099</v>
      </c>
      <c r="O553" s="36">
        <f t="shared" si="112"/>
        <v>9.6403932599762807E-3</v>
      </c>
      <c r="P553" s="37">
        <f t="shared" si="113"/>
        <v>8.3220300273857684E-3</v>
      </c>
      <c r="Q553" s="38">
        <f t="shared" si="114"/>
        <v>0.13572820224479862</v>
      </c>
    </row>
    <row r="554" spans="1:17" x14ac:dyDescent="0.2">
      <c r="A554" s="16">
        <v>36607</v>
      </c>
      <c r="B554" s="50">
        <v>24.25</v>
      </c>
      <c r="C554" s="40">
        <f t="shared" si="116"/>
        <v>0</v>
      </c>
      <c r="D554" s="41" t="str">
        <f t="shared" si="115"/>
        <v/>
      </c>
      <c r="E554" s="55" t="str">
        <f t="shared" si="111"/>
        <v/>
      </c>
      <c r="F554" s="35">
        <v>25.099995517730722</v>
      </c>
      <c r="G554" s="36">
        <f t="shared" si="105"/>
        <v>-7.9365510074079128E-3</v>
      </c>
      <c r="H554" s="37">
        <f t="shared" si="109"/>
        <v>1.1760723436917303E-2</v>
      </c>
      <c r="I554" s="38">
        <f t="shared" si="110"/>
        <v>0.19181159451938373</v>
      </c>
      <c r="J554" s="35">
        <v>30.300004196166991</v>
      </c>
      <c r="K554" s="36">
        <f t="shared" si="106"/>
        <v>6.6225525137227608E-3</v>
      </c>
      <c r="L554" s="37">
        <f t="shared" si="107"/>
        <v>7.9833516732190739E-3</v>
      </c>
      <c r="M554" s="38">
        <f t="shared" si="108"/>
        <v>0.13020452544971348</v>
      </c>
      <c r="N554" s="35">
        <v>68</v>
      </c>
      <c r="O554" s="36">
        <f t="shared" si="112"/>
        <v>3.6832679384944428E-3</v>
      </c>
      <c r="P554" s="37">
        <f t="shared" si="113"/>
        <v>8.082881424497897E-3</v>
      </c>
      <c r="Q554" s="38">
        <f t="shared" si="114"/>
        <v>0.13182780656820159</v>
      </c>
    </row>
    <row r="555" spans="1:17" x14ac:dyDescent="0.2">
      <c r="A555" s="16">
        <v>36608</v>
      </c>
      <c r="B555" s="50">
        <v>24.25</v>
      </c>
      <c r="C555" s="40">
        <f t="shared" si="116"/>
        <v>0</v>
      </c>
      <c r="D555" s="41" t="str">
        <f t="shared" si="115"/>
        <v/>
      </c>
      <c r="E555" s="55" t="str">
        <f t="shared" si="111"/>
        <v/>
      </c>
      <c r="F555" s="35">
        <v>25.19999475479127</v>
      </c>
      <c r="G555" s="36">
        <f t="shared" si="105"/>
        <v>3.9761188128952787E-3</v>
      </c>
      <c r="H555" s="37">
        <f t="shared" si="109"/>
        <v>1.167126130696957E-2</v>
      </c>
      <c r="I555" s="38">
        <f t="shared" si="110"/>
        <v>0.19035251133573283</v>
      </c>
      <c r="J555" s="35">
        <v>30.100004959106446</v>
      </c>
      <c r="K555" s="36">
        <f t="shared" si="106"/>
        <v>-6.6225144934899029E-3</v>
      </c>
      <c r="L555" s="37">
        <f t="shared" si="107"/>
        <v>8.2008182450253007E-3</v>
      </c>
      <c r="M555" s="38">
        <f t="shared" si="108"/>
        <v>0.13375129790096243</v>
      </c>
      <c r="N555" s="35">
        <v>68.5</v>
      </c>
      <c r="O555" s="36">
        <f t="shared" si="112"/>
        <v>7.3260400920728812E-3</v>
      </c>
      <c r="P555" s="37">
        <f t="shared" si="113"/>
        <v>7.561669189265722E-3</v>
      </c>
      <c r="Q555" s="38">
        <f t="shared" si="114"/>
        <v>0.12332709226613135</v>
      </c>
    </row>
    <row r="556" spans="1:17" x14ac:dyDescent="0.2">
      <c r="A556" s="16">
        <v>36609</v>
      </c>
      <c r="B556" s="50">
        <v>24.25</v>
      </c>
      <c r="C556" s="40">
        <f t="shared" si="116"/>
        <v>0</v>
      </c>
      <c r="D556" s="41" t="str">
        <f t="shared" si="115"/>
        <v/>
      </c>
      <c r="E556" s="55" t="str">
        <f t="shared" si="111"/>
        <v/>
      </c>
      <c r="F556" s="35">
        <v>25.399995136260976</v>
      </c>
      <c r="G556" s="36">
        <f t="shared" si="105"/>
        <v>7.9051961645319555E-3</v>
      </c>
      <c r="H556" s="37">
        <f t="shared" si="109"/>
        <v>1.1608526075251556E-2</v>
      </c>
      <c r="I556" s="38">
        <f t="shared" si="110"/>
        <v>0.18932933067062152</v>
      </c>
      <c r="J556" s="35">
        <v>29.850004196166992</v>
      </c>
      <c r="K556" s="36">
        <f t="shared" si="106"/>
        <v>-8.3403560954736344E-3</v>
      </c>
      <c r="L556" s="37">
        <f t="shared" si="107"/>
        <v>8.5591367346872609E-3</v>
      </c>
      <c r="M556" s="38">
        <f t="shared" si="108"/>
        <v>0.1395952956121996</v>
      </c>
      <c r="N556" s="35">
        <v>67.25</v>
      </c>
      <c r="O556" s="36">
        <f t="shared" si="112"/>
        <v>-1.8416726786231151E-2</v>
      </c>
      <c r="P556" s="37">
        <f t="shared" si="113"/>
        <v>8.8422183764075915E-3</v>
      </c>
      <c r="Q556" s="38">
        <f t="shared" si="114"/>
        <v>0.14421221746813723</v>
      </c>
    </row>
    <row r="557" spans="1:17" x14ac:dyDescent="0.2">
      <c r="A557" s="16">
        <v>36612</v>
      </c>
      <c r="B557" s="50">
        <v>24.25</v>
      </c>
      <c r="C557" s="40">
        <f t="shared" si="116"/>
        <v>0</v>
      </c>
      <c r="D557" s="41" t="str">
        <f t="shared" si="115"/>
        <v/>
      </c>
      <c r="E557" s="55" t="str">
        <f t="shared" si="111"/>
        <v/>
      </c>
      <c r="F557" s="35">
        <v>26.399995899200441</v>
      </c>
      <c r="G557" s="36">
        <f t="shared" si="105"/>
        <v>3.8614872280257617E-2</v>
      </c>
      <c r="H557" s="37">
        <f t="shared" si="109"/>
        <v>1.3724527998538657E-2</v>
      </c>
      <c r="I557" s="38">
        <f t="shared" si="110"/>
        <v>0.22384027764499984</v>
      </c>
      <c r="J557" s="35">
        <v>30.450004196166994</v>
      </c>
      <c r="K557" s="36">
        <f t="shared" si="106"/>
        <v>1.9901151547342504E-2</v>
      </c>
      <c r="L557" s="37">
        <f t="shared" si="107"/>
        <v>8.6309884284440589E-3</v>
      </c>
      <c r="M557" s="38">
        <f t="shared" si="108"/>
        <v>0.14076716127355404</v>
      </c>
      <c r="N557" s="35">
        <v>68</v>
      </c>
      <c r="O557" s="36">
        <f t="shared" si="112"/>
        <v>1.1090686694158138E-2</v>
      </c>
      <c r="P557" s="37">
        <f t="shared" si="113"/>
        <v>8.5624472706808934E-3</v>
      </c>
      <c r="Q557" s="38">
        <f t="shared" si="114"/>
        <v>0.1396492888202755</v>
      </c>
    </row>
    <row r="558" spans="1:17" x14ac:dyDescent="0.2">
      <c r="A558" s="16">
        <v>36613</v>
      </c>
      <c r="B558" s="50">
        <v>24.25</v>
      </c>
      <c r="C558" s="40">
        <f t="shared" si="116"/>
        <v>0</v>
      </c>
      <c r="D558" s="41" t="str">
        <f t="shared" si="115"/>
        <v/>
      </c>
      <c r="E558" s="55" t="str">
        <f t="shared" si="111"/>
        <v/>
      </c>
      <c r="F558" s="35">
        <v>26.149995899200441</v>
      </c>
      <c r="G558" s="36">
        <f t="shared" si="105"/>
        <v>-9.5148211263609075E-3</v>
      </c>
      <c r="H558" s="37">
        <f t="shared" si="109"/>
        <v>1.4022290030636861E-2</v>
      </c>
      <c r="I558" s="38">
        <f t="shared" si="110"/>
        <v>0.22869662942220473</v>
      </c>
      <c r="J558" s="35">
        <v>30.500004577636719</v>
      </c>
      <c r="K558" s="36">
        <f t="shared" si="106"/>
        <v>1.6407017387521355E-3</v>
      </c>
      <c r="L558" s="37">
        <f t="shared" si="107"/>
        <v>7.9659702567360709E-3</v>
      </c>
      <c r="M558" s="38">
        <f t="shared" si="108"/>
        <v>0.1299210431258162</v>
      </c>
      <c r="N558" s="35">
        <v>68.25</v>
      </c>
      <c r="O558" s="36">
        <f t="shared" si="112"/>
        <v>3.6697288889624017E-3</v>
      </c>
      <c r="P558" s="37">
        <f t="shared" si="113"/>
        <v>7.6673435459393017E-3</v>
      </c>
      <c r="Q558" s="38">
        <f t="shared" si="114"/>
        <v>0.12505058886581694</v>
      </c>
    </row>
    <row r="559" spans="1:17" x14ac:dyDescent="0.2">
      <c r="A559" s="16">
        <v>36614</v>
      </c>
      <c r="B559" s="50">
        <v>24.25</v>
      </c>
      <c r="C559" s="40">
        <f t="shared" si="116"/>
        <v>0</v>
      </c>
      <c r="D559" s="41">
        <f t="shared" si="115"/>
        <v>8.1121012850428331E-3</v>
      </c>
      <c r="E559" s="55">
        <f t="shared" si="111"/>
        <v>0.13230436807165172</v>
      </c>
      <c r="F559" s="35">
        <v>25.899995899200441</v>
      </c>
      <c r="G559" s="36">
        <f t="shared" si="105"/>
        <v>-9.606223319130627E-3</v>
      </c>
      <c r="H559" s="37">
        <f t="shared" si="109"/>
        <v>1.4322412152997385E-2</v>
      </c>
      <c r="I559" s="38">
        <f t="shared" si="110"/>
        <v>0.23359147310671902</v>
      </c>
      <c r="J559" s="35">
        <v>30.150003814697264</v>
      </c>
      <c r="K559" s="36">
        <f t="shared" si="106"/>
        <v>-1.1541784002662332E-2</v>
      </c>
      <c r="L559" s="37">
        <f t="shared" si="107"/>
        <v>8.5566686635804579E-3</v>
      </c>
      <c r="M559" s="38">
        <f t="shared" si="108"/>
        <v>0.13955504259061274</v>
      </c>
      <c r="N559" s="35">
        <v>67.5</v>
      </c>
      <c r="O559" s="36">
        <f t="shared" si="112"/>
        <v>-1.1049836186584935E-2</v>
      </c>
      <c r="P559" s="37">
        <f t="shared" si="113"/>
        <v>8.0914147991042722E-3</v>
      </c>
      <c r="Q559" s="38">
        <f t="shared" si="114"/>
        <v>0.13196698169621643</v>
      </c>
    </row>
    <row r="560" spans="1:17" x14ac:dyDescent="0.2">
      <c r="A560" s="16">
        <v>36615</v>
      </c>
      <c r="B560" s="50">
        <v>24.25</v>
      </c>
      <c r="C560" s="40">
        <f t="shared" si="116"/>
        <v>0</v>
      </c>
      <c r="D560" s="41">
        <f t="shared" si="115"/>
        <v>8.1121012850428331E-3</v>
      </c>
      <c r="E560" s="55">
        <f t="shared" si="111"/>
        <v>0.13230436807165172</v>
      </c>
      <c r="F560" s="35">
        <v>25.499995899200449</v>
      </c>
      <c r="G560" s="36">
        <f t="shared" si="105"/>
        <v>-1.5564519024751367E-2</v>
      </c>
      <c r="H560" s="37">
        <f t="shared" si="109"/>
        <v>1.47342954581027E-2</v>
      </c>
      <c r="I560" s="38">
        <f t="shared" si="110"/>
        <v>0.24030908651986738</v>
      </c>
      <c r="J560" s="35">
        <v>29.95000343322754</v>
      </c>
      <c r="K560" s="36">
        <f t="shared" si="106"/>
        <v>-6.6556105037190935E-3</v>
      </c>
      <c r="L560" s="37">
        <f t="shared" si="107"/>
        <v>8.3380561156619452E-3</v>
      </c>
      <c r="M560" s="38">
        <f t="shared" si="108"/>
        <v>0.13598957983459148</v>
      </c>
      <c r="N560" s="35">
        <v>67</v>
      </c>
      <c r="O560" s="36">
        <f t="shared" si="112"/>
        <v>-7.4349784875180902E-3</v>
      </c>
      <c r="P560" s="37">
        <f t="shared" si="113"/>
        <v>8.1828451866886899E-3</v>
      </c>
      <c r="Q560" s="38">
        <f t="shared" si="114"/>
        <v>0.13345816619044931</v>
      </c>
    </row>
    <row r="561" spans="1:17" x14ac:dyDescent="0.2">
      <c r="A561" s="16">
        <v>36616</v>
      </c>
      <c r="B561" s="50">
        <v>24.25</v>
      </c>
      <c r="C561" s="40">
        <f t="shared" si="116"/>
        <v>0</v>
      </c>
      <c r="D561" s="41">
        <f t="shared" si="115"/>
        <v>8.1121012850428331E-3</v>
      </c>
      <c r="E561" s="55">
        <f t="shared" si="111"/>
        <v>0.13230436807165172</v>
      </c>
      <c r="F561" s="39">
        <v>24.5</v>
      </c>
      <c r="G561" s="40" t="e">
        <f>+F561/0</f>
        <v>#DIV/0!</v>
      </c>
      <c r="H561" s="41" t="str">
        <f t="shared" si="109"/>
        <v/>
      </c>
      <c r="I561" s="42" t="str">
        <f t="shared" si="110"/>
        <v/>
      </c>
      <c r="J561" s="35">
        <v>26.574996280670167</v>
      </c>
      <c r="K561" s="36">
        <f t="shared" si="106"/>
        <v>-0.11955865492138863</v>
      </c>
      <c r="L561" s="37">
        <f t="shared" si="107"/>
        <v>2.7323565943735903E-2</v>
      </c>
      <c r="M561" s="38">
        <f t="shared" si="108"/>
        <v>0.44563387445808922</v>
      </c>
      <c r="N561" s="35">
        <v>68.5</v>
      </c>
      <c r="O561" s="36">
        <f t="shared" si="112"/>
        <v>2.2141125877213501E-2</v>
      </c>
      <c r="P561" s="37">
        <f t="shared" si="113"/>
        <v>9.4190080457419272E-3</v>
      </c>
      <c r="Q561" s="38">
        <f t="shared" si="114"/>
        <v>0.15361937228907624</v>
      </c>
    </row>
    <row r="562" spans="1:17" x14ac:dyDescent="0.2">
      <c r="A562" s="16">
        <v>36619</v>
      </c>
      <c r="B562" s="50">
        <v>24.25</v>
      </c>
      <c r="C562" s="40">
        <f t="shared" si="116"/>
        <v>0</v>
      </c>
      <c r="D562" s="41">
        <f t="shared" si="115"/>
        <v>6.8555760612878771E-3</v>
      </c>
      <c r="E562" s="55">
        <f t="shared" si="111"/>
        <v>0.11181106185498599</v>
      </c>
      <c r="F562" s="39">
        <v>24.5</v>
      </c>
      <c r="G562" s="40">
        <f t="shared" si="105"/>
        <v>0</v>
      </c>
      <c r="H562" s="41" t="str">
        <f t="shared" si="109"/>
        <v/>
      </c>
      <c r="I562" s="42" t="str">
        <f t="shared" si="110"/>
        <v/>
      </c>
      <c r="J562" s="35">
        <v>30.04545645280318</v>
      </c>
      <c r="K562" s="36">
        <f t="shared" si="106"/>
        <v>0.1227406657034367</v>
      </c>
      <c r="L562" s="37">
        <f t="shared" si="107"/>
        <v>3.9039599043777302E-2</v>
      </c>
      <c r="M562" s="38">
        <f t="shared" si="108"/>
        <v>0.63671659164082317</v>
      </c>
      <c r="N562" s="35">
        <v>66.75</v>
      </c>
      <c r="O562" s="36">
        <f t="shared" si="112"/>
        <v>-2.5879447987820721E-2</v>
      </c>
      <c r="P562" s="37">
        <f t="shared" si="113"/>
        <v>1.0590602662411609E-2</v>
      </c>
      <c r="Q562" s="38">
        <f t="shared" si="114"/>
        <v>0.17272750222335539</v>
      </c>
    </row>
    <row r="563" spans="1:17" x14ac:dyDescent="0.2">
      <c r="A563" s="16">
        <v>36620</v>
      </c>
      <c r="B563" s="50">
        <v>24.25</v>
      </c>
      <c r="C563" s="40">
        <f t="shared" si="116"/>
        <v>0</v>
      </c>
      <c r="D563" s="41">
        <f t="shared" si="115"/>
        <v>6.8555760612878771E-3</v>
      </c>
      <c r="E563" s="55">
        <f t="shared" si="111"/>
        <v>0.11181106185498599</v>
      </c>
      <c r="F563" s="39">
        <v>24.5</v>
      </c>
      <c r="G563" s="40">
        <f t="shared" si="105"/>
        <v>0</v>
      </c>
      <c r="H563" s="41" t="str">
        <f t="shared" si="109"/>
        <v/>
      </c>
      <c r="I563" s="42" t="str">
        <f t="shared" si="110"/>
        <v/>
      </c>
      <c r="J563" s="35">
        <v>29.400001907348621</v>
      </c>
      <c r="K563" s="36">
        <f t="shared" si="106"/>
        <v>-2.1716710755033963E-2</v>
      </c>
      <c r="L563" s="37">
        <f t="shared" si="107"/>
        <v>3.9347045763295813E-2</v>
      </c>
      <c r="M563" s="38">
        <f t="shared" si="108"/>
        <v>0.64173089588978494</v>
      </c>
      <c r="N563" s="35">
        <v>65.5</v>
      </c>
      <c r="O563" s="36">
        <f t="shared" si="112"/>
        <v>-1.8904154639152723E-2</v>
      </c>
      <c r="P563" s="37">
        <f t="shared" si="113"/>
        <v>1.1347851324032413E-2</v>
      </c>
      <c r="Q563" s="38">
        <f t="shared" si="114"/>
        <v>0.18507785413939604</v>
      </c>
    </row>
    <row r="564" spans="1:17" x14ac:dyDescent="0.2">
      <c r="A564" s="16">
        <v>36621</v>
      </c>
      <c r="B564" s="50">
        <v>24.25</v>
      </c>
      <c r="C564" s="40">
        <f t="shared" si="116"/>
        <v>0</v>
      </c>
      <c r="D564" s="41">
        <f t="shared" si="115"/>
        <v>6.8555760612878771E-3</v>
      </c>
      <c r="E564" s="55">
        <f t="shared" si="111"/>
        <v>0.11181106185498599</v>
      </c>
      <c r="F564" s="39">
        <v>24.5</v>
      </c>
      <c r="G564" s="40">
        <f t="shared" si="105"/>
        <v>0</v>
      </c>
      <c r="H564" s="41" t="str">
        <f t="shared" si="109"/>
        <v/>
      </c>
      <c r="I564" s="42" t="str">
        <f t="shared" si="110"/>
        <v/>
      </c>
      <c r="J564" s="35">
        <v>29.027274253151621</v>
      </c>
      <c r="K564" s="36">
        <f t="shared" si="106"/>
        <v>-1.2758859730995447E-2</v>
      </c>
      <c r="L564" s="37">
        <f t="shared" si="107"/>
        <v>3.9405892298400212E-2</v>
      </c>
      <c r="M564" s="38">
        <f t="shared" si="108"/>
        <v>0.64269065383247104</v>
      </c>
      <c r="N564" s="35">
        <v>64.75</v>
      </c>
      <c r="O564" s="36">
        <f t="shared" si="112"/>
        <v>-1.1516442061559067E-2</v>
      </c>
      <c r="P564" s="37">
        <f t="shared" si="113"/>
        <v>1.1622795256114014E-2</v>
      </c>
      <c r="Q564" s="38">
        <f t="shared" si="114"/>
        <v>0.18956205396765288</v>
      </c>
    </row>
    <row r="565" spans="1:17" x14ac:dyDescent="0.2">
      <c r="A565" s="16">
        <v>36622</v>
      </c>
      <c r="B565" s="50">
        <v>24.25</v>
      </c>
      <c r="C565" s="40">
        <f t="shared" si="116"/>
        <v>0</v>
      </c>
      <c r="D565" s="41">
        <f t="shared" si="115"/>
        <v>6.8555760612878771E-3</v>
      </c>
      <c r="E565" s="55">
        <f t="shared" si="111"/>
        <v>0.11181106185498599</v>
      </c>
      <c r="F565" s="39">
        <v>24.5</v>
      </c>
      <c r="G565" s="40">
        <f t="shared" si="105"/>
        <v>0</v>
      </c>
      <c r="H565" s="41" t="str">
        <f t="shared" si="109"/>
        <v/>
      </c>
      <c r="I565" s="42" t="str">
        <f t="shared" si="110"/>
        <v/>
      </c>
      <c r="J565" s="35">
        <v>28.850001144409177</v>
      </c>
      <c r="K565" s="36">
        <f t="shared" si="106"/>
        <v>-6.1258468677715784E-3</v>
      </c>
      <c r="L565" s="37">
        <f t="shared" si="107"/>
        <v>3.9406678802821282E-2</v>
      </c>
      <c r="M565" s="38">
        <f t="shared" si="108"/>
        <v>0.64270348133138389</v>
      </c>
      <c r="N565" s="35">
        <v>63.5</v>
      </c>
      <c r="O565" s="36">
        <f t="shared" si="112"/>
        <v>-1.9493794681001129E-2</v>
      </c>
      <c r="P565" s="37">
        <f t="shared" si="113"/>
        <v>1.2333529360555035E-2</v>
      </c>
      <c r="Q565" s="38">
        <f t="shared" si="114"/>
        <v>0.20115377641426729</v>
      </c>
    </row>
    <row r="566" spans="1:17" x14ac:dyDescent="0.2">
      <c r="A566" s="16">
        <v>36623</v>
      </c>
      <c r="B566" s="50">
        <v>24.25</v>
      </c>
      <c r="C566" s="40">
        <f t="shared" si="116"/>
        <v>0</v>
      </c>
      <c r="D566" s="41">
        <f t="shared" si="115"/>
        <v>6.8555760612878771E-3</v>
      </c>
      <c r="E566" s="55">
        <f t="shared" si="111"/>
        <v>0.11181106185498599</v>
      </c>
      <c r="F566" s="39">
        <v>24.5</v>
      </c>
      <c r="G566" s="40">
        <f t="shared" si="105"/>
        <v>0</v>
      </c>
      <c r="H566" s="41" t="str">
        <f t="shared" si="109"/>
        <v/>
      </c>
      <c r="I566" s="42" t="str">
        <f t="shared" si="110"/>
        <v/>
      </c>
      <c r="J566" s="35">
        <v>29.000000381469714</v>
      </c>
      <c r="K566" s="36">
        <f t="shared" si="106"/>
        <v>5.1858105189318019E-3</v>
      </c>
      <c r="L566" s="37">
        <f t="shared" si="107"/>
        <v>3.9433069800236233E-2</v>
      </c>
      <c r="M566" s="38">
        <f t="shared" si="108"/>
        <v>0.64313390547342508</v>
      </c>
      <c r="N566" s="35">
        <v>63.5</v>
      </c>
      <c r="O566" s="36">
        <f t="shared" si="112"/>
        <v>0</v>
      </c>
      <c r="P566" s="37">
        <f t="shared" si="113"/>
        <v>1.2333529360555035E-2</v>
      </c>
      <c r="Q566" s="38">
        <f t="shared" si="114"/>
        <v>0.20115377641426729</v>
      </c>
    </row>
    <row r="567" spans="1:17" x14ac:dyDescent="0.2">
      <c r="A567" s="16">
        <v>36626</v>
      </c>
      <c r="B567" s="50">
        <v>24.25</v>
      </c>
      <c r="C567" s="40">
        <f t="shared" si="116"/>
        <v>0</v>
      </c>
      <c r="D567" s="41">
        <f t="shared" si="115"/>
        <v>6.8555760612878771E-3</v>
      </c>
      <c r="E567" s="55">
        <f t="shared" si="111"/>
        <v>0.11181106185498599</v>
      </c>
      <c r="F567" s="39">
        <v>25</v>
      </c>
      <c r="G567" s="40">
        <f t="shared" ref="G567:G630" si="117">IF(ISERROR(LN(F567/F566)),"",LN(F567/F566))</f>
        <v>2.0202707317519469E-2</v>
      </c>
      <c r="H567" s="41" t="str">
        <f t="shared" si="109"/>
        <v/>
      </c>
      <c r="I567" s="42" t="str">
        <f t="shared" si="110"/>
        <v/>
      </c>
      <c r="J567" s="35">
        <v>28.540909090909089</v>
      </c>
      <c r="K567" s="36">
        <f t="shared" si="106"/>
        <v>-1.595737837885422E-2</v>
      </c>
      <c r="L567" s="37">
        <f t="shared" si="107"/>
        <v>3.9407757381540516E-2</v>
      </c>
      <c r="M567" s="38">
        <f t="shared" si="108"/>
        <v>0.64272107241794085</v>
      </c>
      <c r="N567" s="35">
        <v>61.75</v>
      </c>
      <c r="O567" s="36">
        <f t="shared" si="112"/>
        <v>-2.7945930390559336E-2</v>
      </c>
      <c r="P567" s="37">
        <f t="shared" si="113"/>
        <v>1.3416944123136489E-2</v>
      </c>
      <c r="Q567" s="38">
        <f t="shared" si="114"/>
        <v>0.21882373645127157</v>
      </c>
    </row>
    <row r="568" spans="1:17" x14ac:dyDescent="0.2">
      <c r="A568" s="16">
        <v>36627</v>
      </c>
      <c r="B568" s="50">
        <v>24.5</v>
      </c>
      <c r="C568" s="40">
        <f t="shared" si="116"/>
        <v>1.0256500167189061E-2</v>
      </c>
      <c r="D568" s="41">
        <f t="shared" si="115"/>
        <v>7.1044960923874224E-3</v>
      </c>
      <c r="E568" s="55">
        <f t="shared" si="111"/>
        <v>0.11587082470283452</v>
      </c>
      <c r="F568" s="39">
        <v>25.75</v>
      </c>
      <c r="G568" s="40">
        <f t="shared" si="117"/>
        <v>2.9558802241544429E-2</v>
      </c>
      <c r="H568" s="41" t="str">
        <f t="shared" si="109"/>
        <v/>
      </c>
      <c r="I568" s="42" t="str">
        <f t="shared" si="110"/>
        <v/>
      </c>
      <c r="J568" s="35">
        <v>27.800000156055795</v>
      </c>
      <c r="K568" s="36">
        <f t="shared" si="106"/>
        <v>-2.6302438451638703E-2</v>
      </c>
      <c r="L568" s="37">
        <f t="shared" si="107"/>
        <v>3.9693809381803905E-2</v>
      </c>
      <c r="M568" s="38">
        <f t="shared" si="108"/>
        <v>0.64738643935563678</v>
      </c>
      <c r="N568" s="35">
        <v>60</v>
      </c>
      <c r="O568" s="36">
        <f t="shared" si="112"/>
        <v>-2.8749413285985938E-2</v>
      </c>
      <c r="P568" s="37">
        <f t="shared" si="113"/>
        <v>1.4277661124031794E-2</v>
      </c>
      <c r="Q568" s="38">
        <f t="shared" si="114"/>
        <v>0.23286160591204216</v>
      </c>
    </row>
    <row r="569" spans="1:17" x14ac:dyDescent="0.2">
      <c r="A569" s="16">
        <v>36628</v>
      </c>
      <c r="B569" s="50">
        <v>24.5</v>
      </c>
      <c r="C569" s="40">
        <f t="shared" si="116"/>
        <v>0</v>
      </c>
      <c r="D569" s="41">
        <f t="shared" si="115"/>
        <v>7.1044960923874224E-3</v>
      </c>
      <c r="E569" s="55">
        <f t="shared" si="111"/>
        <v>0.11587082470283452</v>
      </c>
      <c r="F569" s="39">
        <v>25.75</v>
      </c>
      <c r="G569" s="40">
        <f t="shared" si="117"/>
        <v>0</v>
      </c>
      <c r="H569" s="41" t="str">
        <f t="shared" si="109"/>
        <v/>
      </c>
      <c r="I569" s="42" t="str">
        <f t="shared" si="110"/>
        <v/>
      </c>
      <c r="J569" s="35">
        <v>28.700000017339519</v>
      </c>
      <c r="K569" s="36">
        <f t="shared" si="106"/>
        <v>3.1861097059630604E-2</v>
      </c>
      <c r="L569" s="37">
        <f t="shared" si="107"/>
        <v>4.0455814271058189E-2</v>
      </c>
      <c r="M569" s="38">
        <f t="shared" si="108"/>
        <v>0.6598143629968497</v>
      </c>
      <c r="N569" s="35">
        <v>61.75</v>
      </c>
      <c r="O569" s="36">
        <f t="shared" si="112"/>
        <v>2.8749413285985792E-2</v>
      </c>
      <c r="P569" s="37">
        <f t="shared" si="113"/>
        <v>1.5865338732184431E-2</v>
      </c>
      <c r="Q569" s="38">
        <f t="shared" si="114"/>
        <v>0.25875584407145102</v>
      </c>
    </row>
    <row r="570" spans="1:17" x14ac:dyDescent="0.2">
      <c r="A570" s="16">
        <v>36629</v>
      </c>
      <c r="B570" s="50">
        <v>24.5</v>
      </c>
      <c r="C570" s="40">
        <f t="shared" si="116"/>
        <v>0</v>
      </c>
      <c r="D570" s="41">
        <f t="shared" si="115"/>
        <v>7.1044960923874224E-3</v>
      </c>
      <c r="E570" s="55">
        <f t="shared" si="111"/>
        <v>0.11587082470283452</v>
      </c>
      <c r="F570" s="39">
        <v>25.75</v>
      </c>
      <c r="G570" s="40">
        <f t="shared" si="117"/>
        <v>0</v>
      </c>
      <c r="H570" s="41" t="str">
        <f t="shared" si="109"/>
        <v/>
      </c>
      <c r="I570" s="42" t="str">
        <f t="shared" si="110"/>
        <v/>
      </c>
      <c r="J570" s="35">
        <v>29.249999635869802</v>
      </c>
      <c r="K570" s="36">
        <f t="shared" si="106"/>
        <v>1.8982437859229824E-2</v>
      </c>
      <c r="L570" s="37">
        <f t="shared" si="107"/>
        <v>4.0726650123915381E-2</v>
      </c>
      <c r="M570" s="38">
        <f t="shared" si="108"/>
        <v>0.66423156208057987</v>
      </c>
      <c r="N570" s="35">
        <v>63</v>
      </c>
      <c r="O570" s="36">
        <f t="shared" si="112"/>
        <v>2.0040750883446191E-2</v>
      </c>
      <c r="P570" s="37">
        <f t="shared" si="113"/>
        <v>1.6539239033003132E-2</v>
      </c>
      <c r="Q570" s="38">
        <f t="shared" si="114"/>
        <v>0.26974682536103484</v>
      </c>
    </row>
    <row r="571" spans="1:17" x14ac:dyDescent="0.2">
      <c r="A571" s="16">
        <v>36630</v>
      </c>
      <c r="B571" s="50">
        <v>24.5</v>
      </c>
      <c r="C571" s="40">
        <f t="shared" si="116"/>
        <v>0</v>
      </c>
      <c r="D571" s="41">
        <f t="shared" si="115"/>
        <v>7.1044960923874224E-3</v>
      </c>
      <c r="E571" s="55">
        <f t="shared" si="111"/>
        <v>0.11587082470283452</v>
      </c>
      <c r="F571" s="39">
        <v>25.75</v>
      </c>
      <c r="G571" s="40">
        <f t="shared" si="117"/>
        <v>0</v>
      </c>
      <c r="H571" s="41" t="str">
        <f t="shared" si="109"/>
        <v/>
      </c>
      <c r="I571" s="42" t="str">
        <f t="shared" si="110"/>
        <v/>
      </c>
      <c r="J571" s="35">
        <v>28.89999887293034</v>
      </c>
      <c r="K571" s="36">
        <f t="shared" si="106"/>
        <v>-1.2038005109534247E-2</v>
      </c>
      <c r="L571" s="37">
        <f t="shared" si="107"/>
        <v>4.0787665211321704E-2</v>
      </c>
      <c r="M571" s="38">
        <f t="shared" si="108"/>
        <v>0.66522668804097862</v>
      </c>
      <c r="N571" s="35">
        <v>63</v>
      </c>
      <c r="O571" s="36">
        <f t="shared" si="112"/>
        <v>0</v>
      </c>
      <c r="P571" s="37">
        <f t="shared" si="113"/>
        <v>1.6539239033003132E-2</v>
      </c>
      <c r="Q571" s="38">
        <f t="shared" si="114"/>
        <v>0.26974682536103484</v>
      </c>
    </row>
    <row r="572" spans="1:17" x14ac:dyDescent="0.2">
      <c r="A572" s="16">
        <v>36633</v>
      </c>
      <c r="B572" s="50">
        <v>24.75</v>
      </c>
      <c r="C572" s="40">
        <f t="shared" si="116"/>
        <v>1.0152371464017908E-2</v>
      </c>
      <c r="D572" s="41">
        <f t="shared" si="115"/>
        <v>7.3052953273913881E-3</v>
      </c>
      <c r="E572" s="55">
        <f t="shared" si="111"/>
        <v>0.11914576111733104</v>
      </c>
      <c r="F572" s="39">
        <v>26</v>
      </c>
      <c r="G572" s="40">
        <f t="shared" si="117"/>
        <v>9.6619109117368901E-3</v>
      </c>
      <c r="H572" s="41" t="str">
        <f t="shared" si="109"/>
        <v/>
      </c>
      <c r="I572" s="42" t="str">
        <f t="shared" si="110"/>
        <v/>
      </c>
      <c r="J572" s="35">
        <v>31.749998491460641</v>
      </c>
      <c r="K572" s="36">
        <f t="shared" si="106"/>
        <v>9.4051121706213381E-2</v>
      </c>
      <c r="L572" s="37">
        <f t="shared" si="107"/>
        <v>4.5801746592066039E-2</v>
      </c>
      <c r="M572" s="38">
        <f t="shared" si="108"/>
        <v>0.74700388056227629</v>
      </c>
      <c r="N572" s="35">
        <v>65.5</v>
      </c>
      <c r="O572" s="36">
        <f t="shared" si="112"/>
        <v>3.8915416249673623E-2</v>
      </c>
      <c r="P572" s="37">
        <f t="shared" si="113"/>
        <v>1.8927667423360932E-2</v>
      </c>
      <c r="Q572" s="38">
        <f t="shared" si="114"/>
        <v>0.30870091355188667</v>
      </c>
    </row>
    <row r="573" spans="1:17" x14ac:dyDescent="0.2">
      <c r="A573" s="16">
        <v>36634</v>
      </c>
      <c r="B573" s="50">
        <v>24.75</v>
      </c>
      <c r="C573" s="40">
        <f t="shared" si="116"/>
        <v>0</v>
      </c>
      <c r="D573" s="41">
        <f t="shared" si="115"/>
        <v>7.3052953273913881E-3</v>
      </c>
      <c r="E573" s="55">
        <f t="shared" si="111"/>
        <v>0.11914576111733104</v>
      </c>
      <c r="F573" s="39">
        <v>26</v>
      </c>
      <c r="G573" s="40">
        <f t="shared" si="117"/>
        <v>0</v>
      </c>
      <c r="H573" s="41" t="str">
        <f t="shared" si="109"/>
        <v/>
      </c>
      <c r="I573" s="42" t="str">
        <f t="shared" si="110"/>
        <v/>
      </c>
      <c r="J573" s="35">
        <v>31.499998872930352</v>
      </c>
      <c r="K573" s="36">
        <f t="shared" si="106"/>
        <v>-7.9051677740509217E-3</v>
      </c>
      <c r="L573" s="37">
        <f t="shared" si="107"/>
        <v>4.5860962062015544E-2</v>
      </c>
      <c r="M573" s="38">
        <f t="shared" si="108"/>
        <v>0.74796965565019091</v>
      </c>
      <c r="N573" s="35">
        <v>65.25</v>
      </c>
      <c r="O573" s="36">
        <f t="shared" si="112"/>
        <v>-3.8240964384033942E-3</v>
      </c>
      <c r="P573" s="37">
        <f t="shared" si="113"/>
        <v>1.8934958870945904E-2</v>
      </c>
      <c r="Q573" s="38">
        <f t="shared" si="114"/>
        <v>0.30881983346315994</v>
      </c>
    </row>
    <row r="574" spans="1:17" x14ac:dyDescent="0.2">
      <c r="A574" s="16">
        <v>36635</v>
      </c>
      <c r="B574" s="50">
        <v>24.75</v>
      </c>
      <c r="C574" s="40">
        <f t="shared" si="116"/>
        <v>0</v>
      </c>
      <c r="D574" s="41">
        <f t="shared" si="115"/>
        <v>3.0694629750646534E-3</v>
      </c>
      <c r="E574" s="55">
        <f t="shared" si="111"/>
        <v>5.0061426129385009E-2</v>
      </c>
      <c r="F574" s="39">
        <v>26</v>
      </c>
      <c r="G574" s="40">
        <f t="shared" si="117"/>
        <v>0</v>
      </c>
      <c r="H574" s="41" t="str">
        <f t="shared" si="109"/>
        <v/>
      </c>
      <c r="I574" s="42" t="str">
        <f t="shared" si="110"/>
        <v/>
      </c>
      <c r="J574" s="35">
        <v>32.89999887293034</v>
      </c>
      <c r="K574" s="36">
        <f t="shared" si="106"/>
        <v>4.3485113462291183E-2</v>
      </c>
      <c r="L574" s="37">
        <f t="shared" si="107"/>
        <v>4.6733846994853487E-2</v>
      </c>
      <c r="M574" s="38">
        <f t="shared" si="108"/>
        <v>0.7622059780752235</v>
      </c>
      <c r="N574" s="35">
        <v>66.75</v>
      </c>
      <c r="O574" s="36">
        <f t="shared" si="112"/>
        <v>2.2728251077556091E-2</v>
      </c>
      <c r="P574" s="37">
        <f t="shared" si="113"/>
        <v>1.9520478222544411E-2</v>
      </c>
      <c r="Q574" s="38">
        <f t="shared" si="114"/>
        <v>0.31836936509312092</v>
      </c>
    </row>
    <row r="575" spans="1:17" x14ac:dyDescent="0.2">
      <c r="A575" s="16">
        <v>36636</v>
      </c>
      <c r="B575" s="50">
        <v>25</v>
      </c>
      <c r="C575" s="40">
        <f t="shared" si="116"/>
        <v>1.0050335853501506E-2</v>
      </c>
      <c r="D575" s="41">
        <f t="shared" si="115"/>
        <v>3.6407175601002113E-3</v>
      </c>
      <c r="E575" s="55">
        <f t="shared" si="111"/>
        <v>5.9378306457360849E-2</v>
      </c>
      <c r="F575" s="39">
        <v>26.25</v>
      </c>
      <c r="G575" s="40">
        <f t="shared" si="117"/>
        <v>9.5694510161506725E-3</v>
      </c>
      <c r="H575" s="41" t="str">
        <f t="shared" si="109"/>
        <v/>
      </c>
      <c r="I575" s="42" t="str">
        <f t="shared" si="110"/>
        <v/>
      </c>
      <c r="J575" s="35">
        <v>31.809090180830516</v>
      </c>
      <c r="K575" s="36">
        <f t="shared" si="106"/>
        <v>-3.3720519833342753E-2</v>
      </c>
      <c r="L575" s="37">
        <f t="shared" si="107"/>
        <v>4.7454459489913822E-2</v>
      </c>
      <c r="M575" s="38">
        <f t="shared" si="108"/>
        <v>0.77395881219716456</v>
      </c>
      <c r="N575" s="35">
        <v>65.5</v>
      </c>
      <c r="O575" s="36">
        <f t="shared" si="112"/>
        <v>-1.8904154639152723E-2</v>
      </c>
      <c r="P575" s="37">
        <f t="shared" si="113"/>
        <v>1.9885294523781266E-2</v>
      </c>
      <c r="Q575" s="38">
        <f t="shared" si="114"/>
        <v>0.3243193389040217</v>
      </c>
    </row>
    <row r="576" spans="1:17" x14ac:dyDescent="0.2">
      <c r="A576" s="16">
        <v>36640</v>
      </c>
      <c r="B576" s="50">
        <v>25</v>
      </c>
      <c r="C576" s="40">
        <f t="shared" si="116"/>
        <v>0</v>
      </c>
      <c r="D576" s="41">
        <f t="shared" si="115"/>
        <v>3.6407175601002113E-3</v>
      </c>
      <c r="E576" s="55">
        <f t="shared" si="111"/>
        <v>5.9378306457360849E-2</v>
      </c>
      <c r="F576" s="39">
        <v>26.25</v>
      </c>
      <c r="G576" s="40">
        <f t="shared" si="117"/>
        <v>0</v>
      </c>
      <c r="H576" s="41" t="str">
        <f t="shared" si="109"/>
        <v/>
      </c>
      <c r="I576" s="42" t="str">
        <f t="shared" si="110"/>
        <v/>
      </c>
      <c r="J576" s="35">
        <v>29.090907669067381</v>
      </c>
      <c r="K576" s="36">
        <f t="shared" si="106"/>
        <v>-8.9326429560954657E-2</v>
      </c>
      <c r="L576" s="37">
        <f t="shared" si="107"/>
        <v>5.1493199061405481E-2</v>
      </c>
      <c r="M576" s="38">
        <f t="shared" si="108"/>
        <v>0.83982866120871524</v>
      </c>
      <c r="N576" s="35">
        <v>62.5</v>
      </c>
      <c r="O576" s="36">
        <f t="shared" si="112"/>
        <v>-4.6883585898850381E-2</v>
      </c>
      <c r="P576" s="37">
        <f t="shared" si="113"/>
        <v>2.204492516124075E-2</v>
      </c>
      <c r="Q576" s="38">
        <f t="shared" si="114"/>
        <v>0.35954184867274025</v>
      </c>
    </row>
    <row r="577" spans="1:17" x14ac:dyDescent="0.2">
      <c r="A577" s="16">
        <v>36641</v>
      </c>
      <c r="B577" s="50">
        <v>25</v>
      </c>
      <c r="C577" s="40">
        <f t="shared" si="116"/>
        <v>0</v>
      </c>
      <c r="D577" s="41">
        <f t="shared" si="115"/>
        <v>3.6407175601002113E-3</v>
      </c>
      <c r="E577" s="55">
        <f t="shared" si="111"/>
        <v>5.9378306457360849E-2</v>
      </c>
      <c r="F577" s="39">
        <v>27</v>
      </c>
      <c r="G577" s="40">
        <f t="shared" si="117"/>
        <v>2.8170876966696224E-2</v>
      </c>
      <c r="H577" s="41" t="str">
        <f t="shared" si="109"/>
        <v/>
      </c>
      <c r="I577" s="42" t="str">
        <f t="shared" si="110"/>
        <v/>
      </c>
      <c r="J577" s="35">
        <v>27.988634282892402</v>
      </c>
      <c r="K577" s="36">
        <f t="shared" si="106"/>
        <v>-3.8627164819718861E-2</v>
      </c>
      <c r="L577" s="37">
        <f t="shared" si="107"/>
        <v>5.2111154159746716E-2</v>
      </c>
      <c r="M577" s="38">
        <f t="shared" si="108"/>
        <v>0.84990720385874829</v>
      </c>
      <c r="N577" s="35">
        <v>60.75</v>
      </c>
      <c r="O577" s="36">
        <f t="shared" si="112"/>
        <v>-2.8399474521698002E-2</v>
      </c>
      <c r="P577" s="37">
        <f t="shared" si="113"/>
        <v>2.2466677411481915E-2</v>
      </c>
      <c r="Q577" s="38">
        <f t="shared" si="114"/>
        <v>0.36642041971004208</v>
      </c>
    </row>
    <row r="578" spans="1:17" x14ac:dyDescent="0.2">
      <c r="A578" s="16">
        <v>36642</v>
      </c>
      <c r="B578" s="50">
        <v>25</v>
      </c>
      <c r="C578" s="40">
        <f t="shared" si="116"/>
        <v>0</v>
      </c>
      <c r="D578" s="41">
        <f t="shared" si="115"/>
        <v>3.6407175601002113E-3</v>
      </c>
      <c r="E578" s="55">
        <f t="shared" si="111"/>
        <v>5.9378306457360849E-2</v>
      </c>
      <c r="F578" s="39">
        <v>27</v>
      </c>
      <c r="G578" s="40">
        <f t="shared" si="117"/>
        <v>0</v>
      </c>
      <c r="H578" s="41" t="str">
        <f t="shared" si="109"/>
        <v/>
      </c>
      <c r="I578" s="42" t="str">
        <f t="shared" si="110"/>
        <v/>
      </c>
      <c r="J578" s="35">
        <v>28.886361555619672</v>
      </c>
      <c r="K578" s="36">
        <f t="shared" si="106"/>
        <v>3.1571055939268247E-2</v>
      </c>
      <c r="L578" s="37">
        <f t="shared" si="107"/>
        <v>5.2429571233851918E-2</v>
      </c>
      <c r="M578" s="38">
        <f t="shared" si="108"/>
        <v>0.85510042917638451</v>
      </c>
      <c r="N578" s="35">
        <v>61.5</v>
      </c>
      <c r="O578" s="36">
        <f t="shared" si="112"/>
        <v>1.2270092591814401E-2</v>
      </c>
      <c r="P578" s="37">
        <f t="shared" si="113"/>
        <v>2.2509925862001682E-2</v>
      </c>
      <c r="Q578" s="38">
        <f t="shared" si="114"/>
        <v>0.36712578059189471</v>
      </c>
    </row>
    <row r="579" spans="1:17" x14ac:dyDescent="0.2">
      <c r="A579" s="16">
        <v>36643</v>
      </c>
      <c r="B579" s="50">
        <v>25</v>
      </c>
      <c r="C579" s="40">
        <f t="shared" si="116"/>
        <v>0</v>
      </c>
      <c r="D579" s="41">
        <f t="shared" si="115"/>
        <v>3.6407175601002113E-3</v>
      </c>
      <c r="E579" s="55">
        <f t="shared" si="111"/>
        <v>5.9378306457360849E-2</v>
      </c>
      <c r="F579" s="39">
        <v>27</v>
      </c>
      <c r="G579" s="40">
        <f t="shared" si="117"/>
        <v>0</v>
      </c>
      <c r="H579" s="41" t="str">
        <f t="shared" si="109"/>
        <v/>
      </c>
      <c r="I579" s="42" t="str">
        <f t="shared" si="110"/>
        <v/>
      </c>
      <c r="J579" s="35">
        <v>29.761361555619672</v>
      </c>
      <c r="K579" s="36">
        <f t="shared" si="106"/>
        <v>2.9841394876093445E-2</v>
      </c>
      <c r="L579" s="37">
        <f t="shared" si="107"/>
        <v>5.290025067264234E-2</v>
      </c>
      <c r="M579" s="38">
        <f t="shared" si="108"/>
        <v>0.86277697850994695</v>
      </c>
      <c r="N579" s="35">
        <v>62.75</v>
      </c>
      <c r="O579" s="36">
        <f t="shared" si="112"/>
        <v>2.0121403199421028E-2</v>
      </c>
      <c r="P579" s="37">
        <f t="shared" si="113"/>
        <v>2.3097478864634809E-2</v>
      </c>
      <c r="Q579" s="38">
        <f t="shared" si="114"/>
        <v>0.37670848006648183</v>
      </c>
    </row>
    <row r="580" spans="1:17" x14ac:dyDescent="0.2">
      <c r="A580" s="16">
        <v>36644</v>
      </c>
      <c r="B580" s="50">
        <v>25.1</v>
      </c>
      <c r="C580" s="40">
        <f t="shared" si="116"/>
        <v>3.9920212695374567E-3</v>
      </c>
      <c r="D580" s="41">
        <f t="shared" si="115"/>
        <v>3.6653341613664715E-3</v>
      </c>
      <c r="E580" s="55">
        <f t="shared" si="111"/>
        <v>5.9779791074005051E-2</v>
      </c>
      <c r="F580" s="39">
        <v>27.1</v>
      </c>
      <c r="G580" s="40">
        <f t="shared" si="117"/>
        <v>3.6968618813262026E-3</v>
      </c>
      <c r="H580" s="41" t="str">
        <f t="shared" si="109"/>
        <v/>
      </c>
      <c r="I580" s="42" t="str">
        <f t="shared" si="110"/>
        <v/>
      </c>
      <c r="J580" s="39">
        <v>29</v>
      </c>
      <c r="K580" s="40" t="e">
        <f>+J580/0</f>
        <v>#DIV/0!</v>
      </c>
      <c r="L580" s="41" t="str">
        <f t="shared" si="107"/>
        <v/>
      </c>
      <c r="M580" s="42" t="str">
        <f t="shared" si="108"/>
        <v/>
      </c>
      <c r="N580" s="35">
        <v>62.75</v>
      </c>
      <c r="O580" s="36">
        <f t="shared" si="112"/>
        <v>0</v>
      </c>
      <c r="P580" s="37">
        <f t="shared" si="113"/>
        <v>2.3054691516994224E-2</v>
      </c>
      <c r="Q580" s="38">
        <f t="shared" si="114"/>
        <v>0.37601063954500225</v>
      </c>
    </row>
    <row r="581" spans="1:17" x14ac:dyDescent="0.2">
      <c r="A581" s="16">
        <v>36647</v>
      </c>
      <c r="B581" s="50">
        <v>25.150000381469727</v>
      </c>
      <c r="C581" s="40">
        <f t="shared" si="116"/>
        <v>1.9900655757922711E-3</v>
      </c>
      <c r="D581" s="41">
        <f t="shared" si="115"/>
        <v>3.6464758287399423E-3</v>
      </c>
      <c r="E581" s="55">
        <f t="shared" si="111"/>
        <v>5.9472220976767937E-2</v>
      </c>
      <c r="F581" s="39">
        <v>27.200000381469728</v>
      </c>
      <c r="G581" s="40">
        <f t="shared" si="117"/>
        <v>3.6832594409185182E-3</v>
      </c>
      <c r="H581" s="41" t="str">
        <f t="shared" si="109"/>
        <v/>
      </c>
      <c r="I581" s="42" t="str">
        <f t="shared" si="110"/>
        <v/>
      </c>
      <c r="J581" s="39">
        <v>29.25</v>
      </c>
      <c r="K581" s="40">
        <f t="shared" si="106"/>
        <v>8.583743691391435E-3</v>
      </c>
      <c r="L581" s="41" t="str">
        <f t="shared" si="107"/>
        <v/>
      </c>
      <c r="M581" s="42" t="str">
        <f t="shared" si="108"/>
        <v/>
      </c>
      <c r="N581" s="35">
        <v>67.25</v>
      </c>
      <c r="O581" s="36">
        <f t="shared" si="112"/>
        <v>6.9258440470055166E-2</v>
      </c>
      <c r="P581" s="37">
        <f t="shared" si="113"/>
        <v>2.7950594558971548E-2</v>
      </c>
      <c r="Q581" s="38">
        <f t="shared" si="114"/>
        <v>0.45586040169025716</v>
      </c>
    </row>
    <row r="582" spans="1:17" x14ac:dyDescent="0.2">
      <c r="A582" s="16">
        <v>36648</v>
      </c>
      <c r="B582" s="50">
        <v>25.249999618530275</v>
      </c>
      <c r="C582" s="40">
        <f t="shared" si="116"/>
        <v>3.9682289001263128E-3</v>
      </c>
      <c r="D582" s="41">
        <f t="shared" si="115"/>
        <v>3.6548637277262447E-3</v>
      </c>
      <c r="E582" s="55">
        <f t="shared" si="111"/>
        <v>5.9609023469221742E-2</v>
      </c>
      <c r="F582" s="39">
        <v>27.350000762939452</v>
      </c>
      <c r="G582" s="40">
        <f t="shared" si="117"/>
        <v>5.4995694368254822E-3</v>
      </c>
      <c r="H582" s="41">
        <f t="shared" si="109"/>
        <v>9.3306757674841614E-3</v>
      </c>
      <c r="I582" s="42">
        <f t="shared" si="110"/>
        <v>0.15217871642882816</v>
      </c>
      <c r="J582" s="39">
        <v>29.35</v>
      </c>
      <c r="K582" s="40">
        <f t="shared" si="106"/>
        <v>3.4129725962399426E-3</v>
      </c>
      <c r="L582" s="41" t="str">
        <f t="shared" si="107"/>
        <v/>
      </c>
      <c r="M582" s="42" t="str">
        <f t="shared" si="108"/>
        <v/>
      </c>
      <c r="N582" s="35">
        <v>70</v>
      </c>
      <c r="O582" s="36">
        <f t="shared" si="112"/>
        <v>4.0078223567410524E-2</v>
      </c>
      <c r="P582" s="37">
        <f t="shared" si="113"/>
        <v>2.8912856978759931E-2</v>
      </c>
      <c r="Q582" s="38">
        <f t="shared" si="114"/>
        <v>0.4715544268134319</v>
      </c>
    </row>
    <row r="583" spans="1:17" x14ac:dyDescent="0.2">
      <c r="A583" s="16">
        <v>36649</v>
      </c>
      <c r="B583" s="50">
        <v>25.25</v>
      </c>
      <c r="C583" s="40">
        <f t="shared" si="116"/>
        <v>1.510771207825335E-8</v>
      </c>
      <c r="D583" s="41">
        <f t="shared" si="115"/>
        <v>3.6548633300218895E-3</v>
      </c>
      <c r="E583" s="55">
        <f t="shared" si="111"/>
        <v>5.9609016982860009E-2</v>
      </c>
      <c r="F583" s="39">
        <v>27.350000381469727</v>
      </c>
      <c r="G583" s="40">
        <f t="shared" si="117"/>
        <v>-1.394770442210406E-8</v>
      </c>
      <c r="H583" s="41">
        <f t="shared" si="109"/>
        <v>9.3306761591403949E-3</v>
      </c>
      <c r="I583" s="42">
        <f t="shared" si="110"/>
        <v>0.15217872281654801</v>
      </c>
      <c r="J583" s="39">
        <v>29.350000381469727</v>
      </c>
      <c r="K583" s="40">
        <f t="shared" si="106"/>
        <v>1.2997264735493886E-8</v>
      </c>
      <c r="L583" s="41" t="str">
        <f t="shared" si="107"/>
        <v/>
      </c>
      <c r="M583" s="42" t="str">
        <f t="shared" si="108"/>
        <v/>
      </c>
      <c r="N583" s="35">
        <v>72.045454545454547</v>
      </c>
      <c r="O583" s="36">
        <f t="shared" si="112"/>
        <v>2.8801990903706182E-2</v>
      </c>
      <c r="P583" s="37">
        <f t="shared" si="113"/>
        <v>2.8830264684544249E-2</v>
      </c>
      <c r="Q583" s="38">
        <f t="shared" si="114"/>
        <v>0.47020738725982802</v>
      </c>
    </row>
    <row r="584" spans="1:17" x14ac:dyDescent="0.2">
      <c r="A584" s="16">
        <v>36650</v>
      </c>
      <c r="B584" s="50">
        <v>26</v>
      </c>
      <c r="C584" s="40">
        <f t="shared" si="116"/>
        <v>2.9270382300113237E-2</v>
      </c>
      <c r="D584" s="41">
        <f t="shared" si="115"/>
        <v>6.9658813465094749E-3</v>
      </c>
      <c r="E584" s="55">
        <f t="shared" si="111"/>
        <v>0.11361008661360372</v>
      </c>
      <c r="F584" s="39">
        <v>27.750000381469725</v>
      </c>
      <c r="G584" s="40">
        <f t="shared" si="117"/>
        <v>1.4519311123405359E-2</v>
      </c>
      <c r="H584" s="41">
        <f t="shared" si="109"/>
        <v>9.4600080337457568E-3</v>
      </c>
      <c r="I584" s="42">
        <f t="shared" si="110"/>
        <v>0.15428806185706692</v>
      </c>
      <c r="J584" s="39">
        <v>31.250000381469725</v>
      </c>
      <c r="K584" s="40">
        <f t="shared" si="106"/>
        <v>6.2726829118071342E-2</v>
      </c>
      <c r="L584" s="41" t="str">
        <f t="shared" si="107"/>
        <v/>
      </c>
      <c r="M584" s="42" t="str">
        <f t="shared" si="108"/>
        <v/>
      </c>
      <c r="N584" s="35">
        <v>72.05</v>
      </c>
      <c r="O584" s="36">
        <f t="shared" si="112"/>
        <v>6.3089492465941296E-5</v>
      </c>
      <c r="P584" s="37">
        <f t="shared" si="113"/>
        <v>2.8382461748984886E-2</v>
      </c>
      <c r="Q584" s="38">
        <f t="shared" si="114"/>
        <v>0.46290394240281535</v>
      </c>
    </row>
    <row r="585" spans="1:17" x14ac:dyDescent="0.2">
      <c r="A585" s="16">
        <v>36651</v>
      </c>
      <c r="B585" s="50">
        <v>26</v>
      </c>
      <c r="C585" s="40">
        <f t="shared" si="116"/>
        <v>0</v>
      </c>
      <c r="D585" s="41">
        <f t="shared" si="115"/>
        <v>6.9658813465094749E-3</v>
      </c>
      <c r="E585" s="55">
        <f t="shared" si="111"/>
        <v>0.11361008661360372</v>
      </c>
      <c r="F585" s="39">
        <v>27.75</v>
      </c>
      <c r="G585" s="40">
        <f t="shared" si="117"/>
        <v>-1.3746656685303702E-8</v>
      </c>
      <c r="H585" s="41">
        <f t="shared" si="109"/>
        <v>9.4600084647136328E-3</v>
      </c>
      <c r="I585" s="42">
        <f t="shared" si="110"/>
        <v>0.15428806888594027</v>
      </c>
      <c r="J585" s="39">
        <v>31.25</v>
      </c>
      <c r="K585" s="40">
        <f t="shared" si="106"/>
        <v>-1.2207031127152559E-8</v>
      </c>
      <c r="L585" s="41" t="str">
        <f t="shared" si="107"/>
        <v/>
      </c>
      <c r="M585" s="42" t="str">
        <f t="shared" si="108"/>
        <v/>
      </c>
      <c r="N585" s="35">
        <v>72.05</v>
      </c>
      <c r="O585" s="36">
        <f t="shared" si="112"/>
        <v>0</v>
      </c>
      <c r="P585" s="37">
        <f t="shared" si="113"/>
        <v>2.8167181287797036E-2</v>
      </c>
      <c r="Q585" s="38">
        <f t="shared" si="114"/>
        <v>0.4593928243367541</v>
      </c>
    </row>
    <row r="586" spans="1:17" x14ac:dyDescent="0.2">
      <c r="A586" s="16">
        <v>36654</v>
      </c>
      <c r="B586" s="50">
        <v>26.5</v>
      </c>
      <c r="C586" s="40">
        <f t="shared" si="116"/>
        <v>1.9048194970694411E-2</v>
      </c>
      <c r="D586" s="41">
        <f t="shared" si="115"/>
        <v>7.7123883703049496E-3</v>
      </c>
      <c r="E586" s="55">
        <f t="shared" si="111"/>
        <v>0.1257852477184602</v>
      </c>
      <c r="F586" s="39">
        <v>28.5</v>
      </c>
      <c r="G586" s="40">
        <f t="shared" si="117"/>
        <v>2.6668247082161273E-2</v>
      </c>
      <c r="H586" s="41">
        <f t="shared" si="109"/>
        <v>1.0370138951112527E-2</v>
      </c>
      <c r="I586" s="42">
        <f t="shared" si="110"/>
        <v>0.16913184790627517</v>
      </c>
      <c r="J586" s="39">
        <v>35</v>
      </c>
      <c r="K586" s="40">
        <f t="shared" si="106"/>
        <v>0.11332868530700327</v>
      </c>
      <c r="L586" s="41" t="str">
        <f t="shared" si="107"/>
        <v/>
      </c>
      <c r="M586" s="42" t="str">
        <f t="shared" si="108"/>
        <v/>
      </c>
      <c r="N586" s="35">
        <v>90</v>
      </c>
      <c r="O586" s="36">
        <f t="shared" si="112"/>
        <v>0.222449347884734</v>
      </c>
      <c r="P586" s="37">
        <f t="shared" si="113"/>
        <v>5.4645463639552118E-2</v>
      </c>
      <c r="Q586" s="38">
        <f t="shared" si="114"/>
        <v>0.89124054061600499</v>
      </c>
    </row>
    <row r="587" spans="1:17" x14ac:dyDescent="0.2">
      <c r="A587" s="16">
        <v>36655</v>
      </c>
      <c r="B587" s="50">
        <v>26.5</v>
      </c>
      <c r="C587" s="40">
        <f t="shared" si="116"/>
        <v>0</v>
      </c>
      <c r="D587" s="41">
        <f t="shared" si="115"/>
        <v>7.7123883703049496E-3</v>
      </c>
      <c r="E587" s="55">
        <f t="shared" si="111"/>
        <v>0.1257852477184602</v>
      </c>
      <c r="F587" s="39">
        <v>28.5</v>
      </c>
      <c r="G587" s="40">
        <f t="shared" si="117"/>
        <v>0</v>
      </c>
      <c r="H587" s="41">
        <f t="shared" si="109"/>
        <v>1.0370138951112527E-2</v>
      </c>
      <c r="I587" s="42">
        <f t="shared" si="110"/>
        <v>0.16913184790627517</v>
      </c>
      <c r="J587" s="39">
        <v>35</v>
      </c>
      <c r="K587" s="40">
        <f t="shared" si="106"/>
        <v>0</v>
      </c>
      <c r="L587" s="41" t="str">
        <f t="shared" si="107"/>
        <v/>
      </c>
      <c r="M587" s="42" t="str">
        <f t="shared" si="108"/>
        <v/>
      </c>
      <c r="N587" s="35">
        <v>94</v>
      </c>
      <c r="O587" s="36">
        <f t="shared" si="112"/>
        <v>4.3485111939738891E-2</v>
      </c>
      <c r="P587" s="37">
        <f t="shared" si="113"/>
        <v>5.4808318085972078E-2</v>
      </c>
      <c r="Q587" s="38">
        <f t="shared" si="114"/>
        <v>0.89389661625709427</v>
      </c>
    </row>
    <row r="588" spans="1:17" x14ac:dyDescent="0.2">
      <c r="A588" s="16">
        <v>36656</v>
      </c>
      <c r="B588" s="50">
        <v>26.4</v>
      </c>
      <c r="C588" s="40">
        <f t="shared" si="116"/>
        <v>-3.7807228399060443E-3</v>
      </c>
      <c r="D588" s="41">
        <f t="shared" si="115"/>
        <v>7.8586898471184677E-3</v>
      </c>
      <c r="E588" s="55">
        <f t="shared" si="111"/>
        <v>0.12817135259531268</v>
      </c>
      <c r="F588" s="39">
        <v>28.4</v>
      </c>
      <c r="G588" s="40">
        <f t="shared" si="117"/>
        <v>-3.5149421074444969E-3</v>
      </c>
      <c r="H588" s="41">
        <f t="shared" si="109"/>
        <v>1.0173048177101201E-2</v>
      </c>
      <c r="I588" s="42">
        <f t="shared" si="110"/>
        <v>0.16591739466018463</v>
      </c>
      <c r="J588" s="39">
        <v>35</v>
      </c>
      <c r="K588" s="40">
        <f t="shared" ref="K588:K651" si="118">IF(ISERROR(LN(J588/J587)),"",LN(J588/J587))</f>
        <v>0</v>
      </c>
      <c r="L588" s="41" t="str">
        <f t="shared" ref="L588:L651" si="119">+IF(ISERROR(STDEV(K568:K588)),"",STDEV(K568:K588))</f>
        <v/>
      </c>
      <c r="M588" s="42" t="str">
        <f t="shared" ref="M588:M651" si="120">IF(L588="","",(L588*(SQRT(266))))</f>
        <v/>
      </c>
      <c r="N588" s="35">
        <v>87</v>
      </c>
      <c r="O588" s="36">
        <f t="shared" si="112"/>
        <v>-7.7386663615420237E-2</v>
      </c>
      <c r="P588" s="37">
        <f t="shared" si="113"/>
        <v>5.7886675265271088E-2</v>
      </c>
      <c r="Q588" s="38">
        <f t="shared" si="114"/>
        <v>0.94410310246763196</v>
      </c>
    </row>
    <row r="589" spans="1:17" x14ac:dyDescent="0.2">
      <c r="A589" s="16">
        <v>36657</v>
      </c>
      <c r="B589" s="50">
        <v>26.399999618530273</v>
      </c>
      <c r="C589" s="40">
        <f t="shared" si="116"/>
        <v>-1.4449610945578531E-8</v>
      </c>
      <c r="D589" s="41">
        <f t="shared" si="115"/>
        <v>7.7715909870469104E-3</v>
      </c>
      <c r="E589" s="55">
        <f t="shared" si="111"/>
        <v>0.12675081317690381</v>
      </c>
      <c r="F589" s="39">
        <v>28.399999618530273</v>
      </c>
      <c r="G589" s="40">
        <f t="shared" si="117"/>
        <v>-1.3432032687503392E-8</v>
      </c>
      <c r="H589" s="41">
        <f t="shared" si="109"/>
        <v>8.6990099543317861E-3</v>
      </c>
      <c r="I589" s="42">
        <f t="shared" si="110"/>
        <v>0.14187655878741876</v>
      </c>
      <c r="J589" s="39">
        <v>35</v>
      </c>
      <c r="K589" s="40">
        <f t="shared" si="118"/>
        <v>0</v>
      </c>
      <c r="L589" s="41" t="str">
        <f t="shared" si="119"/>
        <v/>
      </c>
      <c r="M589" s="42" t="str">
        <f t="shared" si="120"/>
        <v/>
      </c>
      <c r="N589" s="35">
        <v>83</v>
      </c>
      <c r="O589" s="36">
        <f t="shared" si="112"/>
        <v>-4.7067510857985856E-2</v>
      </c>
      <c r="P589" s="37">
        <f t="shared" si="113"/>
        <v>5.8731700777582441E-2</v>
      </c>
      <c r="Q589" s="38">
        <f t="shared" si="114"/>
        <v>0.95788505149444159</v>
      </c>
    </row>
    <row r="590" spans="1:17" x14ac:dyDescent="0.2">
      <c r="A590" s="16">
        <v>36658</v>
      </c>
      <c r="B590" s="50">
        <v>26.399999618530273</v>
      </c>
      <c r="C590" s="40">
        <f t="shared" si="116"/>
        <v>0</v>
      </c>
      <c r="D590" s="41">
        <f t="shared" si="115"/>
        <v>7.7715909870469104E-3</v>
      </c>
      <c r="E590" s="55">
        <f t="shared" si="111"/>
        <v>0.12675081317690381</v>
      </c>
      <c r="F590" s="39">
        <v>28.399999618530273</v>
      </c>
      <c r="G590" s="40">
        <f t="shared" si="117"/>
        <v>0</v>
      </c>
      <c r="H590" s="41">
        <f t="shared" si="109"/>
        <v>8.6990099543317861E-3</v>
      </c>
      <c r="I590" s="42">
        <f t="shared" si="110"/>
        <v>0.14187655878741876</v>
      </c>
      <c r="J590" s="39">
        <v>35</v>
      </c>
      <c r="K590" s="40">
        <f t="shared" si="118"/>
        <v>0</v>
      </c>
      <c r="L590" s="41" t="str">
        <f t="shared" si="119"/>
        <v/>
      </c>
      <c r="M590" s="42" t="str">
        <f t="shared" si="120"/>
        <v/>
      </c>
      <c r="N590" s="35">
        <v>80</v>
      </c>
      <c r="O590" s="36">
        <f t="shared" si="112"/>
        <v>-3.6813973122716316E-2</v>
      </c>
      <c r="P590" s="37">
        <f t="shared" si="113"/>
        <v>5.972373745471294E-2</v>
      </c>
      <c r="Q590" s="38">
        <f t="shared" si="114"/>
        <v>0.974064680059195</v>
      </c>
    </row>
    <row r="591" spans="1:17" x14ac:dyDescent="0.2">
      <c r="A591" s="16">
        <v>36661</v>
      </c>
      <c r="B591" s="50">
        <v>26.399999618530273</v>
      </c>
      <c r="C591" s="40">
        <f t="shared" si="116"/>
        <v>0</v>
      </c>
      <c r="D591" s="41">
        <f t="shared" si="115"/>
        <v>7.7715909870469104E-3</v>
      </c>
      <c r="E591" s="55">
        <f t="shared" si="111"/>
        <v>0.12675081317690381</v>
      </c>
      <c r="F591" s="39">
        <v>28.399999618530273</v>
      </c>
      <c r="G591" s="40">
        <f t="shared" si="117"/>
        <v>0</v>
      </c>
      <c r="H591" s="41">
        <f t="shared" si="109"/>
        <v>8.6990099543317861E-3</v>
      </c>
      <c r="I591" s="42">
        <f t="shared" si="110"/>
        <v>0.14187655878741876</v>
      </c>
      <c r="J591" s="39">
        <v>35</v>
      </c>
      <c r="K591" s="40">
        <f t="shared" si="118"/>
        <v>0</v>
      </c>
      <c r="L591" s="41" t="str">
        <f t="shared" si="119"/>
        <v/>
      </c>
      <c r="M591" s="42" t="str">
        <f t="shared" si="120"/>
        <v/>
      </c>
      <c r="N591" s="35">
        <v>84</v>
      </c>
      <c r="O591" s="36">
        <f t="shared" si="112"/>
        <v>4.8790164169432049E-2</v>
      </c>
      <c r="P591" s="37">
        <f t="shared" si="113"/>
        <v>6.0236624411473802E-2</v>
      </c>
      <c r="Q591" s="38">
        <f t="shared" si="114"/>
        <v>0.9824296131785033</v>
      </c>
    </row>
    <row r="592" spans="1:17" x14ac:dyDescent="0.2">
      <c r="A592" s="16">
        <v>36662</v>
      </c>
      <c r="B592" s="50">
        <v>26.399999618530273</v>
      </c>
      <c r="C592" s="40">
        <f t="shared" si="116"/>
        <v>0</v>
      </c>
      <c r="D592" s="41">
        <f t="shared" si="115"/>
        <v>7.7715909870469104E-3</v>
      </c>
      <c r="E592" s="55">
        <f t="shared" si="111"/>
        <v>0.12675081317690381</v>
      </c>
      <c r="F592" s="39">
        <v>28.399999618530273</v>
      </c>
      <c r="G592" s="40">
        <f t="shared" si="117"/>
        <v>0</v>
      </c>
      <c r="H592" s="41">
        <f t="shared" si="109"/>
        <v>8.6990099543317861E-3</v>
      </c>
      <c r="I592" s="42">
        <f t="shared" si="110"/>
        <v>0.14187655878741876</v>
      </c>
      <c r="J592" s="39">
        <v>35</v>
      </c>
      <c r="K592" s="40">
        <f t="shared" si="118"/>
        <v>0</v>
      </c>
      <c r="L592" s="41" t="str">
        <f t="shared" si="119"/>
        <v/>
      </c>
      <c r="M592" s="42" t="str">
        <f t="shared" si="120"/>
        <v/>
      </c>
      <c r="N592" s="35">
        <v>81.5</v>
      </c>
      <c r="O592" s="36">
        <f t="shared" si="112"/>
        <v>-3.0213778596496595E-2</v>
      </c>
      <c r="P592" s="37">
        <f t="shared" si="113"/>
        <v>6.0936945549778569E-2</v>
      </c>
      <c r="Q592" s="38">
        <f t="shared" si="114"/>
        <v>0.99385150528695998</v>
      </c>
    </row>
    <row r="593" spans="1:17" x14ac:dyDescent="0.2">
      <c r="A593" s="16">
        <v>36663</v>
      </c>
      <c r="B593" s="50">
        <v>27.249999618530275</v>
      </c>
      <c r="C593" s="40">
        <f t="shared" si="116"/>
        <v>3.1689511407704381E-2</v>
      </c>
      <c r="D593" s="41">
        <f t="shared" si="115"/>
        <v>9.8331488871039579E-3</v>
      </c>
      <c r="E593" s="55">
        <f t="shared" si="111"/>
        <v>0.16037380500432016</v>
      </c>
      <c r="F593" s="39">
        <v>28.999999618530275</v>
      </c>
      <c r="G593" s="40">
        <f t="shared" si="117"/>
        <v>2.0906685097217874E-2</v>
      </c>
      <c r="H593" s="41">
        <f t="shared" si="109"/>
        <v>9.3441659653005112E-3</v>
      </c>
      <c r="I593" s="42">
        <f t="shared" si="110"/>
        <v>0.15239873489685993</v>
      </c>
      <c r="J593" s="39">
        <v>37</v>
      </c>
      <c r="K593" s="40">
        <f t="shared" si="118"/>
        <v>5.5569851154810786E-2</v>
      </c>
      <c r="L593" s="41" t="str">
        <f t="shared" si="119"/>
        <v/>
      </c>
      <c r="M593" s="42" t="str">
        <f t="shared" si="120"/>
        <v/>
      </c>
      <c r="N593" s="35">
        <v>81.5</v>
      </c>
      <c r="O593" s="36">
        <f t="shared" si="112"/>
        <v>0</v>
      </c>
      <c r="P593" s="37">
        <f t="shared" si="113"/>
        <v>6.0676988652341321E-2</v>
      </c>
      <c r="Q593" s="38">
        <f t="shared" si="114"/>
        <v>0.9896117365966064</v>
      </c>
    </row>
    <row r="594" spans="1:17" x14ac:dyDescent="0.2">
      <c r="A594" s="16">
        <v>36664</v>
      </c>
      <c r="B594" s="50">
        <v>27.5</v>
      </c>
      <c r="C594" s="40">
        <f t="shared" si="116"/>
        <v>9.1324975621615134E-3</v>
      </c>
      <c r="D594" s="41">
        <f t="shared" si="115"/>
        <v>9.8223008055548858E-3</v>
      </c>
      <c r="E594" s="55">
        <f t="shared" si="111"/>
        <v>0.16019687814853917</v>
      </c>
      <c r="F594" s="39">
        <v>29.5</v>
      </c>
      <c r="G594" s="40">
        <f t="shared" si="117"/>
        <v>1.7094446513428556E-2</v>
      </c>
      <c r="H594" s="41">
        <f t="shared" si="109"/>
        <v>9.6093510207392475E-3</v>
      </c>
      <c r="I594" s="42">
        <f t="shared" si="110"/>
        <v>0.1567237722637575</v>
      </c>
      <c r="J594" s="39">
        <v>38</v>
      </c>
      <c r="K594" s="40">
        <f t="shared" si="118"/>
        <v>2.6668247082161273E-2</v>
      </c>
      <c r="L594" s="41" t="str">
        <f t="shared" si="119"/>
        <v/>
      </c>
      <c r="M594" s="42" t="str">
        <f t="shared" si="120"/>
        <v/>
      </c>
      <c r="N594" s="35">
        <v>102</v>
      </c>
      <c r="O594" s="36">
        <f t="shared" si="112"/>
        <v>0.22436979303745413</v>
      </c>
      <c r="P594" s="37">
        <f t="shared" si="113"/>
        <v>7.6397553451429873E-2</v>
      </c>
      <c r="Q594" s="38">
        <f t="shared" si="114"/>
        <v>1.2460063892752904</v>
      </c>
    </row>
    <row r="595" spans="1:17" x14ac:dyDescent="0.2">
      <c r="A595" s="16">
        <v>36665</v>
      </c>
      <c r="B595" s="50">
        <v>27.5</v>
      </c>
      <c r="C595" s="40">
        <f t="shared" si="116"/>
        <v>0</v>
      </c>
      <c r="D595" s="41">
        <f t="shared" si="115"/>
        <v>9.8223008055548858E-3</v>
      </c>
      <c r="E595" s="55">
        <f t="shared" si="111"/>
        <v>0.16019687814853917</v>
      </c>
      <c r="F595" s="39">
        <v>29.5</v>
      </c>
      <c r="G595" s="40">
        <f t="shared" si="117"/>
        <v>0</v>
      </c>
      <c r="H595" s="41">
        <f t="shared" si="109"/>
        <v>9.6093510207392475E-3</v>
      </c>
      <c r="I595" s="42">
        <f t="shared" si="110"/>
        <v>0.1567237722637575</v>
      </c>
      <c r="J595" s="39">
        <v>38</v>
      </c>
      <c r="K595" s="40">
        <f t="shared" si="118"/>
        <v>0</v>
      </c>
      <c r="L595" s="41" t="str">
        <f t="shared" si="119"/>
        <v/>
      </c>
      <c r="M595" s="42" t="str">
        <f t="shared" si="120"/>
        <v/>
      </c>
      <c r="N595" s="35">
        <v>101.18181818181819</v>
      </c>
      <c r="O595" s="36">
        <f t="shared" si="112"/>
        <v>-8.0537348070967157E-3</v>
      </c>
      <c r="P595" s="37">
        <f t="shared" si="113"/>
        <v>7.666308855585828E-2</v>
      </c>
      <c r="Q595" s="38">
        <f t="shared" si="114"/>
        <v>1.2503371357684359</v>
      </c>
    </row>
    <row r="596" spans="1:17" x14ac:dyDescent="0.2">
      <c r="A596" s="16">
        <v>36668</v>
      </c>
      <c r="B596" s="50">
        <v>28.5</v>
      </c>
      <c r="C596" s="40">
        <f t="shared" si="116"/>
        <v>3.5718082602079246E-2</v>
      </c>
      <c r="D596" s="41">
        <f t="shared" si="115"/>
        <v>1.1864637079581498E-2</v>
      </c>
      <c r="E596" s="55">
        <f t="shared" si="111"/>
        <v>0.19350637474261131</v>
      </c>
      <c r="F596" s="39">
        <v>30.5</v>
      </c>
      <c r="G596" s="40">
        <f t="shared" si="117"/>
        <v>3.3336420267591711E-2</v>
      </c>
      <c r="H596" s="41">
        <f t="shared" si="109"/>
        <v>1.1299929345553633E-2</v>
      </c>
      <c r="I596" s="42">
        <f t="shared" si="110"/>
        <v>0.18429627032324367</v>
      </c>
      <c r="J596" s="39">
        <v>39</v>
      </c>
      <c r="K596" s="40">
        <f t="shared" si="118"/>
        <v>2.5975486403260736E-2</v>
      </c>
      <c r="L596" s="41" t="str">
        <f t="shared" si="119"/>
        <v/>
      </c>
      <c r="M596" s="42" t="str">
        <f t="shared" si="120"/>
        <v/>
      </c>
      <c r="N596" s="35">
        <v>100</v>
      </c>
      <c r="O596" s="36">
        <f t="shared" si="112"/>
        <v>-1.1748892489083012E-2</v>
      </c>
      <c r="P596" s="37">
        <f t="shared" si="113"/>
        <v>7.6498154778184016E-2</v>
      </c>
      <c r="Q596" s="38">
        <f t="shared" si="114"/>
        <v>1.2476471472608837</v>
      </c>
    </row>
    <row r="597" spans="1:17" x14ac:dyDescent="0.2">
      <c r="A597" s="16">
        <v>36669</v>
      </c>
      <c r="B597" s="50">
        <v>28.5</v>
      </c>
      <c r="C597" s="40">
        <f t="shared" si="116"/>
        <v>0</v>
      </c>
      <c r="D597" s="41">
        <f t="shared" si="115"/>
        <v>1.1864637079581498E-2</v>
      </c>
      <c r="E597" s="55">
        <f t="shared" si="111"/>
        <v>0.19350637474261131</v>
      </c>
      <c r="F597" s="39">
        <v>30.5</v>
      </c>
      <c r="G597" s="40">
        <f t="shared" si="117"/>
        <v>0</v>
      </c>
      <c r="H597" s="41">
        <f t="shared" si="109"/>
        <v>1.1299929345553633E-2</v>
      </c>
      <c r="I597" s="42">
        <f t="shared" si="110"/>
        <v>0.18429627032324367</v>
      </c>
      <c r="J597" s="39">
        <v>39</v>
      </c>
      <c r="K597" s="40">
        <f t="shared" si="118"/>
        <v>0</v>
      </c>
      <c r="L597" s="41" t="str">
        <f t="shared" si="119"/>
        <v/>
      </c>
      <c r="M597" s="42" t="str">
        <f t="shared" si="120"/>
        <v/>
      </c>
      <c r="N597" s="35">
        <v>100</v>
      </c>
      <c r="O597" s="36">
        <f t="shared" si="112"/>
        <v>0</v>
      </c>
      <c r="P597" s="37">
        <f t="shared" si="113"/>
        <v>7.5115690198716514E-2</v>
      </c>
      <c r="Q597" s="38">
        <f t="shared" si="114"/>
        <v>1.2250998323123965</v>
      </c>
    </row>
    <row r="598" spans="1:17" x14ac:dyDescent="0.2">
      <c r="A598" s="16">
        <v>36670</v>
      </c>
      <c r="B598" s="50">
        <v>28.5</v>
      </c>
      <c r="C598" s="40">
        <f t="shared" si="116"/>
        <v>0</v>
      </c>
      <c r="D598" s="41">
        <f t="shared" si="115"/>
        <v>1.1864637079581498E-2</v>
      </c>
      <c r="E598" s="55">
        <f t="shared" si="111"/>
        <v>0.19350637474261131</v>
      </c>
      <c r="F598" s="39">
        <v>30.5</v>
      </c>
      <c r="G598" s="40">
        <f t="shared" si="117"/>
        <v>0</v>
      </c>
      <c r="H598" s="41">
        <f t="shared" si="109"/>
        <v>1.0307723558130418E-2</v>
      </c>
      <c r="I598" s="42">
        <f t="shared" si="110"/>
        <v>0.16811388365308377</v>
      </c>
      <c r="J598" s="39">
        <v>39</v>
      </c>
      <c r="K598" s="40">
        <f t="shared" si="118"/>
        <v>0</v>
      </c>
      <c r="L598" s="41" t="str">
        <f t="shared" si="119"/>
        <v/>
      </c>
      <c r="M598" s="42" t="str">
        <f t="shared" si="120"/>
        <v/>
      </c>
      <c r="N598" s="35">
        <v>110</v>
      </c>
      <c r="O598" s="36">
        <f t="shared" si="112"/>
        <v>9.5310179804324935E-2</v>
      </c>
      <c r="P598" s="37">
        <f t="shared" si="113"/>
        <v>7.5782105516765022E-2</v>
      </c>
      <c r="Q598" s="38">
        <f t="shared" si="114"/>
        <v>1.2359687372273591</v>
      </c>
    </row>
    <row r="599" spans="1:17" x14ac:dyDescent="0.2">
      <c r="A599" s="16">
        <v>36671</v>
      </c>
      <c r="B599" s="50">
        <v>32.5</v>
      </c>
      <c r="C599" s="40">
        <f t="shared" si="116"/>
        <v>0.13133600206108695</v>
      </c>
      <c r="D599" s="41">
        <f t="shared" si="115"/>
        <v>2.9668352945823321E-2</v>
      </c>
      <c r="E599" s="55">
        <f t="shared" si="111"/>
        <v>0.48387619314631808</v>
      </c>
      <c r="F599" s="39">
        <v>34.5</v>
      </c>
      <c r="G599" s="40">
        <f t="shared" si="117"/>
        <v>0.12323264042394806</v>
      </c>
      <c r="H599" s="41">
        <f t="shared" si="109"/>
        <v>2.7529582117934558E-2</v>
      </c>
      <c r="I599" s="42">
        <f t="shared" si="110"/>
        <v>0.44899389657592803</v>
      </c>
      <c r="J599" s="39">
        <v>43</v>
      </c>
      <c r="K599" s="40">
        <f t="shared" si="118"/>
        <v>9.7638469563916072E-2</v>
      </c>
      <c r="L599" s="41" t="str">
        <f t="shared" si="119"/>
        <v/>
      </c>
      <c r="M599" s="42" t="str">
        <f t="shared" si="120"/>
        <v/>
      </c>
      <c r="N599" s="35">
        <v>122</v>
      </c>
      <c r="O599" s="36">
        <f t="shared" si="112"/>
        <v>0.10354067894084036</v>
      </c>
      <c r="P599" s="37">
        <f t="shared" si="113"/>
        <v>7.7418076138899089E-2</v>
      </c>
      <c r="Q599" s="38">
        <f t="shared" si="114"/>
        <v>1.2626506106088367</v>
      </c>
    </row>
    <row r="600" spans="1:17" x14ac:dyDescent="0.2">
      <c r="A600" s="16">
        <v>36672</v>
      </c>
      <c r="B600" s="50">
        <v>32</v>
      </c>
      <c r="C600" s="40">
        <f t="shared" si="116"/>
        <v>-1.5504186535965199E-2</v>
      </c>
      <c r="D600" s="41">
        <f t="shared" si="115"/>
        <v>3.0183240971712971E-2</v>
      </c>
      <c r="E600" s="55">
        <f t="shared" si="111"/>
        <v>0.49227376271544981</v>
      </c>
      <c r="F600" s="39">
        <v>34</v>
      </c>
      <c r="G600" s="40">
        <f t="shared" si="117"/>
        <v>-1.4598799421152636E-2</v>
      </c>
      <c r="H600" s="41">
        <f t="shared" si="109"/>
        <v>2.8019049665857467E-2</v>
      </c>
      <c r="I600" s="42">
        <f t="shared" si="110"/>
        <v>0.45697687069619991</v>
      </c>
      <c r="J600" s="39">
        <v>42</v>
      </c>
      <c r="K600" s="40">
        <f t="shared" si="118"/>
        <v>-2.3530497410194161E-2</v>
      </c>
      <c r="L600" s="41" t="str">
        <f t="shared" si="119"/>
        <v/>
      </c>
      <c r="M600" s="42" t="str">
        <f t="shared" si="120"/>
        <v/>
      </c>
      <c r="N600" s="35">
        <v>110.90909090909091</v>
      </c>
      <c r="O600" s="36">
        <f t="shared" si="112"/>
        <v>-9.5310179804324893E-2</v>
      </c>
      <c r="P600" s="37">
        <f t="shared" si="113"/>
        <v>8.2294043348336968E-2</v>
      </c>
      <c r="Q600" s="38">
        <f t="shared" si="114"/>
        <v>1.3421752291650961</v>
      </c>
    </row>
    <row r="601" spans="1:17" x14ac:dyDescent="0.2">
      <c r="A601" s="16">
        <v>36676</v>
      </c>
      <c r="B601" s="50">
        <v>32</v>
      </c>
      <c r="C601" s="40">
        <f t="shared" si="116"/>
        <v>0</v>
      </c>
      <c r="D601" s="41">
        <f t="shared" si="115"/>
        <v>3.0247082470607603E-2</v>
      </c>
      <c r="E601" s="55">
        <f t="shared" si="111"/>
        <v>0.49331498605219182</v>
      </c>
      <c r="F601" s="39">
        <v>34</v>
      </c>
      <c r="G601" s="40">
        <f t="shared" si="117"/>
        <v>0</v>
      </c>
      <c r="H601" s="41">
        <f t="shared" ref="H601:H664" si="121">+IF(ISERROR(STDEV(G581:G601)),"",STDEV(G581:G601))</f>
        <v>2.8078629370474187E-2</v>
      </c>
      <c r="I601" s="42">
        <f t="shared" ref="I601:I664" si="122">IF(H601="","",(H601*(SQRT(266))))</f>
        <v>0.45794858627176172</v>
      </c>
      <c r="J601" s="39">
        <v>42</v>
      </c>
      <c r="K601" s="40">
        <f t="shared" si="118"/>
        <v>0</v>
      </c>
      <c r="L601" s="41">
        <f t="shared" si="119"/>
        <v>3.5278912882409016E-2</v>
      </c>
      <c r="M601" s="42">
        <f t="shared" si="120"/>
        <v>0.57538165650964657</v>
      </c>
      <c r="N601" s="35">
        <v>107.72727272727273</v>
      </c>
      <c r="O601" s="36">
        <f t="shared" si="112"/>
        <v>-2.9108084158070542E-2</v>
      </c>
      <c r="P601" s="37">
        <f t="shared" si="113"/>
        <v>8.3015672397655144E-2</v>
      </c>
      <c r="Q601" s="38">
        <f t="shared" si="114"/>
        <v>1.3539446427852422</v>
      </c>
    </row>
    <row r="602" spans="1:17" x14ac:dyDescent="0.2">
      <c r="A602" s="16">
        <v>36677</v>
      </c>
      <c r="B602" s="50">
        <v>31.75</v>
      </c>
      <c r="C602" s="40">
        <f t="shared" si="116"/>
        <v>-7.8431774610258926E-3</v>
      </c>
      <c r="D602" s="41">
        <f t="shared" si="115"/>
        <v>3.0477956290223915E-2</v>
      </c>
      <c r="E602" s="55">
        <f t="shared" ref="E602:E665" si="123">IF(D602="","",(D602*(SQRT(266))))</f>
        <v>0.497080424097812</v>
      </c>
      <c r="F602" s="39">
        <v>34</v>
      </c>
      <c r="G602" s="40">
        <f t="shared" si="117"/>
        <v>0</v>
      </c>
      <c r="H602" s="41">
        <f t="shared" si="121"/>
        <v>2.8136758814036638E-2</v>
      </c>
      <c r="I602" s="42">
        <f t="shared" si="122"/>
        <v>0.45889664880533326</v>
      </c>
      <c r="J602" s="39">
        <v>42</v>
      </c>
      <c r="K602" s="40">
        <f t="shared" si="118"/>
        <v>0</v>
      </c>
      <c r="L602" s="41">
        <f t="shared" si="119"/>
        <v>3.543841487304572E-2</v>
      </c>
      <c r="M602" s="42">
        <f t="shared" si="120"/>
        <v>0.57798305525158156</v>
      </c>
      <c r="N602" s="39">
        <v>76</v>
      </c>
      <c r="O602" s="40" t="e">
        <f>+N602/0</f>
        <v>#DIV/0!</v>
      </c>
      <c r="P602" s="41" t="str">
        <f t="shared" si="113"/>
        <v/>
      </c>
      <c r="Q602" s="42" t="str">
        <f t="shared" si="114"/>
        <v/>
      </c>
    </row>
    <row r="603" spans="1:17" x14ac:dyDescent="0.2">
      <c r="A603" s="16">
        <v>36678</v>
      </c>
      <c r="B603" s="50">
        <v>30.25</v>
      </c>
      <c r="C603" s="40">
        <f t="shared" si="116"/>
        <v>-4.8396540861850211E-2</v>
      </c>
      <c r="D603" s="41">
        <f t="shared" si="115"/>
        <v>3.3118116489405623E-2</v>
      </c>
      <c r="E603" s="55">
        <f t="shared" si="123"/>
        <v>0.54014013384338844</v>
      </c>
      <c r="F603" s="39">
        <v>32</v>
      </c>
      <c r="G603" s="40">
        <f t="shared" si="117"/>
        <v>-6.0624621816434854E-2</v>
      </c>
      <c r="H603" s="41">
        <f t="shared" si="121"/>
        <v>3.2152518800599779E-2</v>
      </c>
      <c r="I603" s="42">
        <f t="shared" si="122"/>
        <v>0.52439171212872659</v>
      </c>
      <c r="J603" s="39">
        <v>42</v>
      </c>
      <c r="K603" s="40">
        <f t="shared" si="118"/>
        <v>0</v>
      </c>
      <c r="L603" s="41">
        <f t="shared" si="119"/>
        <v>3.5512687842410573E-2</v>
      </c>
      <c r="M603" s="42">
        <f t="shared" si="120"/>
        <v>0.57919441072303501</v>
      </c>
      <c r="N603" s="39">
        <v>74</v>
      </c>
      <c r="O603" s="40">
        <f t="shared" si="112"/>
        <v>-2.6668247082161294E-2</v>
      </c>
      <c r="P603" s="41" t="str">
        <f t="shared" si="113"/>
        <v/>
      </c>
      <c r="Q603" s="42" t="str">
        <f t="shared" si="114"/>
        <v/>
      </c>
    </row>
    <row r="604" spans="1:17" x14ac:dyDescent="0.2">
      <c r="A604" s="16">
        <v>36679</v>
      </c>
      <c r="B604" s="50">
        <v>30.25</v>
      </c>
      <c r="C604" s="40">
        <f t="shared" si="116"/>
        <v>0</v>
      </c>
      <c r="D604" s="41">
        <f t="shared" si="115"/>
        <v>3.3118116685637487E-2</v>
      </c>
      <c r="E604" s="55">
        <f t="shared" si="123"/>
        <v>0.54014013704383323</v>
      </c>
      <c r="F604" s="39">
        <v>32</v>
      </c>
      <c r="G604" s="40">
        <f t="shared" si="117"/>
        <v>0</v>
      </c>
      <c r="H604" s="41">
        <f t="shared" si="121"/>
        <v>3.2152518638421744E-2</v>
      </c>
      <c r="I604" s="42">
        <f t="shared" si="122"/>
        <v>0.52439170948368297</v>
      </c>
      <c r="J604" s="39">
        <v>42</v>
      </c>
      <c r="K604" s="40">
        <f t="shared" si="118"/>
        <v>0</v>
      </c>
      <c r="L604" s="41">
        <f t="shared" si="119"/>
        <v>3.5512688154701363E-2</v>
      </c>
      <c r="M604" s="42">
        <f t="shared" si="120"/>
        <v>0.57919441581634368</v>
      </c>
      <c r="N604" s="39">
        <v>74</v>
      </c>
      <c r="O604" s="40">
        <f t="shared" si="112"/>
        <v>0</v>
      </c>
      <c r="P604" s="41" t="str">
        <f t="shared" si="113"/>
        <v/>
      </c>
      <c r="Q604" s="42" t="str">
        <f t="shared" si="114"/>
        <v/>
      </c>
    </row>
    <row r="605" spans="1:17" x14ac:dyDescent="0.2">
      <c r="A605" s="16">
        <v>36682</v>
      </c>
      <c r="B605" s="50">
        <v>30.25</v>
      </c>
      <c r="C605" s="40">
        <f t="shared" si="116"/>
        <v>0</v>
      </c>
      <c r="D605" s="41">
        <f t="shared" si="115"/>
        <v>3.2819419325456997E-2</v>
      </c>
      <c r="E605" s="55">
        <f t="shared" si="123"/>
        <v>0.53526853052725587</v>
      </c>
      <c r="F605" s="39">
        <v>32</v>
      </c>
      <c r="G605" s="40">
        <f t="shared" si="117"/>
        <v>0</v>
      </c>
      <c r="H605" s="41">
        <f t="shared" si="121"/>
        <v>3.2149622977592163E-2</v>
      </c>
      <c r="I605" s="42">
        <f t="shared" si="122"/>
        <v>0.52434448268476286</v>
      </c>
      <c r="J605" s="39">
        <v>42</v>
      </c>
      <c r="K605" s="40">
        <f t="shared" si="118"/>
        <v>0</v>
      </c>
      <c r="L605" s="41">
        <f t="shared" si="119"/>
        <v>3.4089543483480422E-2</v>
      </c>
      <c r="M605" s="42">
        <f t="shared" si="120"/>
        <v>0.55598362864981843</v>
      </c>
      <c r="N605" s="39">
        <v>74</v>
      </c>
      <c r="O605" s="40">
        <f t="shared" si="112"/>
        <v>0</v>
      </c>
      <c r="P605" s="41" t="str">
        <f t="shared" si="113"/>
        <v/>
      </c>
      <c r="Q605" s="42" t="str">
        <f t="shared" si="114"/>
        <v/>
      </c>
    </row>
    <row r="606" spans="1:17" x14ac:dyDescent="0.2">
      <c r="A606" s="16">
        <v>36683</v>
      </c>
      <c r="B606" s="50">
        <v>30.25</v>
      </c>
      <c r="C606" s="40">
        <f t="shared" si="116"/>
        <v>0</v>
      </c>
      <c r="D606" s="41">
        <f t="shared" si="115"/>
        <v>3.2819419325456997E-2</v>
      </c>
      <c r="E606" s="55">
        <f t="shared" si="123"/>
        <v>0.53526853052725587</v>
      </c>
      <c r="F606" s="39">
        <v>32</v>
      </c>
      <c r="G606" s="40">
        <f t="shared" si="117"/>
        <v>0</v>
      </c>
      <c r="H606" s="41">
        <f t="shared" si="121"/>
        <v>3.2149622832518897E-2</v>
      </c>
      <c r="I606" s="42">
        <f t="shared" si="122"/>
        <v>0.52434448031868952</v>
      </c>
      <c r="J606" s="39">
        <v>41</v>
      </c>
      <c r="K606" s="40">
        <f t="shared" si="118"/>
        <v>-2.409755157906053E-2</v>
      </c>
      <c r="L606" s="41">
        <f t="shared" si="119"/>
        <v>3.4981064810086747E-2</v>
      </c>
      <c r="M606" s="42">
        <f t="shared" si="120"/>
        <v>0.57052390145885401</v>
      </c>
      <c r="N606" s="39">
        <v>74</v>
      </c>
      <c r="O606" s="40">
        <f t="shared" si="112"/>
        <v>0</v>
      </c>
      <c r="P606" s="41" t="str">
        <f t="shared" si="113"/>
        <v/>
      </c>
      <c r="Q606" s="42" t="str">
        <f t="shared" si="114"/>
        <v/>
      </c>
    </row>
    <row r="607" spans="1:17" x14ac:dyDescent="0.2">
      <c r="A607" s="16">
        <v>36684</v>
      </c>
      <c r="B607" s="50">
        <v>30</v>
      </c>
      <c r="C607" s="40">
        <f t="shared" si="116"/>
        <v>-8.2988028146950658E-3</v>
      </c>
      <c r="D607" s="41">
        <f t="shared" si="115"/>
        <v>3.2868698283323942E-2</v>
      </c>
      <c r="E607" s="55">
        <f t="shared" si="123"/>
        <v>0.53607224600746539</v>
      </c>
      <c r="F607" s="39">
        <v>31.5</v>
      </c>
      <c r="G607" s="40">
        <f t="shared" si="117"/>
        <v>-1.5748356968139168E-2</v>
      </c>
      <c r="H607" s="41">
        <f t="shared" si="121"/>
        <v>3.2170452121735214E-2</v>
      </c>
      <c r="I607" s="42">
        <f t="shared" si="122"/>
        <v>0.52468419574510161</v>
      </c>
      <c r="J607" s="39">
        <v>40</v>
      </c>
      <c r="K607" s="40">
        <f t="shared" si="118"/>
        <v>-2.4692612590371522E-2</v>
      </c>
      <c r="L607" s="41">
        <f t="shared" si="119"/>
        <v>2.7296725129887917E-2</v>
      </c>
      <c r="M607" s="42">
        <f t="shared" si="120"/>
        <v>0.44519611403204101</v>
      </c>
      <c r="N607" s="39">
        <v>74</v>
      </c>
      <c r="O607" s="40">
        <f t="shared" si="112"/>
        <v>0</v>
      </c>
      <c r="P607" s="41" t="str">
        <f t="shared" si="113"/>
        <v/>
      </c>
      <c r="Q607" s="42" t="str">
        <f t="shared" si="114"/>
        <v/>
      </c>
    </row>
    <row r="608" spans="1:17" x14ac:dyDescent="0.2">
      <c r="A608" s="16">
        <v>36685</v>
      </c>
      <c r="B608" s="50">
        <v>29</v>
      </c>
      <c r="C608" s="40">
        <f t="shared" si="116"/>
        <v>-3.3901551675681339E-2</v>
      </c>
      <c r="D608" s="41">
        <f t="shared" si="115"/>
        <v>3.3986867770334168E-2</v>
      </c>
      <c r="E608" s="55">
        <f t="shared" si="123"/>
        <v>0.55430903844602397</v>
      </c>
      <c r="F608" s="39">
        <v>30.5</v>
      </c>
      <c r="G608" s="40">
        <f t="shared" si="117"/>
        <v>-3.2260862218221435E-2</v>
      </c>
      <c r="H608" s="41">
        <f t="shared" si="121"/>
        <v>3.3164337473945073E-2</v>
      </c>
      <c r="I608" s="42">
        <f t="shared" si="122"/>
        <v>0.54089397528794936</v>
      </c>
      <c r="J608" s="39">
        <v>39</v>
      </c>
      <c r="K608" s="40">
        <f t="shared" si="118"/>
        <v>-2.5317807984289897E-2</v>
      </c>
      <c r="L608" s="41">
        <f t="shared" si="119"/>
        <v>2.8137755415365354E-2</v>
      </c>
      <c r="M608" s="42">
        <f t="shared" si="120"/>
        <v>0.45891290288111242</v>
      </c>
      <c r="N608" s="39">
        <v>72</v>
      </c>
      <c r="O608" s="40">
        <f t="shared" ref="O608:O671" si="124">IF(ISERROR(LN(N608/N607)),"",LN(N608/N607))</f>
        <v>-2.7398974188114388E-2</v>
      </c>
      <c r="P608" s="41" t="str">
        <f t="shared" ref="P608:P671" si="125">+IF(ISERROR(STDEV(O588:O608)),"",STDEV(O588:O608))</f>
        <v/>
      </c>
      <c r="Q608" s="42" t="str">
        <f t="shared" ref="Q608:Q671" si="126">IF(P608="","",(P608*(SQRT(266))))</f>
        <v/>
      </c>
    </row>
    <row r="609" spans="1:17" x14ac:dyDescent="0.2">
      <c r="A609" s="16">
        <v>36686</v>
      </c>
      <c r="B609" s="50">
        <v>30</v>
      </c>
      <c r="C609" s="40">
        <f t="shared" si="116"/>
        <v>3.3901551675681416E-2</v>
      </c>
      <c r="D609" s="41">
        <f t="shared" ref="D609:D672" si="127">+IF(ISERROR(STDEV(C589:C609)),"",STDEV(C589:C609))</f>
        <v>3.452970817271795E-2</v>
      </c>
      <c r="E609" s="55">
        <f t="shared" si="123"/>
        <v>0.56316249747932901</v>
      </c>
      <c r="F609" s="39">
        <v>31.5</v>
      </c>
      <c r="G609" s="40">
        <f t="shared" si="117"/>
        <v>3.2260862218221477E-2</v>
      </c>
      <c r="H609" s="41">
        <f t="shared" si="121"/>
        <v>3.3714862847395048E-2</v>
      </c>
      <c r="I609" s="42">
        <f t="shared" si="122"/>
        <v>0.54987277240627508</v>
      </c>
      <c r="J609" s="39">
        <v>39</v>
      </c>
      <c r="K609" s="40">
        <f t="shared" si="118"/>
        <v>0</v>
      </c>
      <c r="L609" s="41">
        <f t="shared" si="119"/>
        <v>2.8137755415365354E-2</v>
      </c>
      <c r="M609" s="42">
        <f t="shared" si="120"/>
        <v>0.45891290288111242</v>
      </c>
      <c r="N609" s="39">
        <v>69</v>
      </c>
      <c r="O609" s="40">
        <f t="shared" si="124"/>
        <v>-4.2559614418795889E-2</v>
      </c>
      <c r="P609" s="41" t="str">
        <f t="shared" si="125"/>
        <v/>
      </c>
      <c r="Q609" s="42" t="str">
        <f t="shared" si="126"/>
        <v/>
      </c>
    </row>
    <row r="610" spans="1:17" x14ac:dyDescent="0.2">
      <c r="A610" s="16">
        <v>36689</v>
      </c>
      <c r="B610" s="50">
        <v>30</v>
      </c>
      <c r="C610" s="40">
        <f t="shared" ref="C610:C673" si="128">IF(ISERROR(LN(B610/B609)),"",LN(B610/B609))</f>
        <v>0</v>
      </c>
      <c r="D610" s="41">
        <f t="shared" si="127"/>
        <v>3.4529708045350417E-2</v>
      </c>
      <c r="E610" s="55">
        <f t="shared" si="123"/>
        <v>0.56316249540202734</v>
      </c>
      <c r="F610" s="39">
        <v>31.5</v>
      </c>
      <c r="G610" s="40">
        <f t="shared" si="117"/>
        <v>0</v>
      </c>
      <c r="H610" s="41">
        <f t="shared" si="121"/>
        <v>3.3714862749124198E-2</v>
      </c>
      <c r="I610" s="42">
        <f t="shared" si="122"/>
        <v>0.54987277080352603</v>
      </c>
      <c r="J610" s="39">
        <v>40</v>
      </c>
      <c r="K610" s="40">
        <f t="shared" si="118"/>
        <v>2.5317807984289786E-2</v>
      </c>
      <c r="L610" s="41">
        <f t="shared" si="119"/>
        <v>2.8446622698126953E-2</v>
      </c>
      <c r="M610" s="42">
        <f t="shared" si="120"/>
        <v>0.46395037581542203</v>
      </c>
      <c r="N610" s="39">
        <v>67</v>
      </c>
      <c r="O610" s="40">
        <f t="shared" si="124"/>
        <v>-2.9413885206293341E-2</v>
      </c>
      <c r="P610" s="41" t="str">
        <f t="shared" si="125"/>
        <v/>
      </c>
      <c r="Q610" s="42" t="str">
        <f t="shared" si="126"/>
        <v/>
      </c>
    </row>
    <row r="611" spans="1:17" x14ac:dyDescent="0.2">
      <c r="A611" s="16">
        <v>36690</v>
      </c>
      <c r="B611" s="50">
        <v>30</v>
      </c>
      <c r="C611" s="40">
        <f t="shared" si="128"/>
        <v>0</v>
      </c>
      <c r="D611" s="41">
        <f t="shared" si="127"/>
        <v>3.4529708045350417E-2</v>
      </c>
      <c r="E611" s="55">
        <f t="shared" si="123"/>
        <v>0.56316249540202734</v>
      </c>
      <c r="F611" s="39">
        <v>31.5</v>
      </c>
      <c r="G611" s="40">
        <f t="shared" si="117"/>
        <v>0</v>
      </c>
      <c r="H611" s="41">
        <f t="shared" si="121"/>
        <v>3.3714862749124198E-2</v>
      </c>
      <c r="I611" s="42">
        <f t="shared" si="122"/>
        <v>0.54987277080352603</v>
      </c>
      <c r="J611" s="39">
        <v>40</v>
      </c>
      <c r="K611" s="40">
        <f t="shared" si="118"/>
        <v>0</v>
      </c>
      <c r="L611" s="41">
        <f t="shared" si="119"/>
        <v>2.8446622698126953E-2</v>
      </c>
      <c r="M611" s="42">
        <f t="shared" si="120"/>
        <v>0.46395037581542203</v>
      </c>
      <c r="N611" s="39">
        <v>66</v>
      </c>
      <c r="O611" s="40">
        <f t="shared" si="124"/>
        <v>-1.5037877364540559E-2</v>
      </c>
      <c r="P611" s="41" t="str">
        <f t="shared" si="125"/>
        <v/>
      </c>
      <c r="Q611" s="42" t="str">
        <f t="shared" si="126"/>
        <v/>
      </c>
    </row>
    <row r="612" spans="1:17" x14ac:dyDescent="0.2">
      <c r="A612" s="16">
        <v>36691</v>
      </c>
      <c r="B612" s="50">
        <v>30</v>
      </c>
      <c r="C612" s="40">
        <f t="shared" si="128"/>
        <v>0</v>
      </c>
      <c r="D612" s="41">
        <f t="shared" si="127"/>
        <v>3.4529708045350417E-2</v>
      </c>
      <c r="E612" s="55">
        <f t="shared" si="123"/>
        <v>0.56316249540202734</v>
      </c>
      <c r="F612" s="39">
        <v>30.5</v>
      </c>
      <c r="G612" s="40">
        <f t="shared" si="117"/>
        <v>-3.2260862218221435E-2</v>
      </c>
      <c r="H612" s="41">
        <f t="shared" si="121"/>
        <v>3.4672283442473882E-2</v>
      </c>
      <c r="I612" s="42">
        <f t="shared" si="122"/>
        <v>0.5654878297582151</v>
      </c>
      <c r="J612" s="39">
        <v>38</v>
      </c>
      <c r="K612" s="40">
        <f t="shared" si="118"/>
        <v>-5.1293294387550578E-2</v>
      </c>
      <c r="L612" s="41">
        <f t="shared" si="119"/>
        <v>3.1098419615209261E-2</v>
      </c>
      <c r="M612" s="42">
        <f t="shared" si="120"/>
        <v>0.50719987468642591</v>
      </c>
      <c r="N612" s="39">
        <v>65</v>
      </c>
      <c r="O612" s="40">
        <f t="shared" si="124"/>
        <v>-1.5267472130788421E-2</v>
      </c>
      <c r="P612" s="41" t="str">
        <f t="shared" si="125"/>
        <v/>
      </c>
      <c r="Q612" s="42" t="str">
        <f t="shared" si="126"/>
        <v/>
      </c>
    </row>
    <row r="613" spans="1:17" x14ac:dyDescent="0.2">
      <c r="A613" s="16">
        <v>36692</v>
      </c>
      <c r="B613" s="50">
        <v>30</v>
      </c>
      <c r="C613" s="40">
        <f t="shared" si="128"/>
        <v>0</v>
      </c>
      <c r="D613" s="41">
        <f t="shared" si="127"/>
        <v>3.4529708045350417E-2</v>
      </c>
      <c r="E613" s="55">
        <f t="shared" si="123"/>
        <v>0.56316249540202734</v>
      </c>
      <c r="F613" s="39">
        <v>30.5</v>
      </c>
      <c r="G613" s="40">
        <f t="shared" si="117"/>
        <v>0</v>
      </c>
      <c r="H613" s="41">
        <f t="shared" si="121"/>
        <v>3.4672283442473882E-2</v>
      </c>
      <c r="I613" s="42">
        <f t="shared" si="122"/>
        <v>0.5654878297582151</v>
      </c>
      <c r="J613" s="39">
        <v>38</v>
      </c>
      <c r="K613" s="40">
        <f t="shared" si="118"/>
        <v>0</v>
      </c>
      <c r="L613" s="41">
        <f t="shared" si="119"/>
        <v>3.1098419615209261E-2</v>
      </c>
      <c r="M613" s="42">
        <f t="shared" si="120"/>
        <v>0.50719987468642591</v>
      </c>
      <c r="N613" s="39">
        <v>65</v>
      </c>
      <c r="O613" s="40">
        <f t="shared" si="124"/>
        <v>0</v>
      </c>
      <c r="P613" s="41" t="str">
        <f t="shared" si="125"/>
        <v/>
      </c>
      <c r="Q613" s="42" t="str">
        <f t="shared" si="126"/>
        <v/>
      </c>
    </row>
    <row r="614" spans="1:17" x14ac:dyDescent="0.2">
      <c r="A614" s="16">
        <v>36693</v>
      </c>
      <c r="B614" s="50">
        <v>30.5</v>
      </c>
      <c r="C614" s="40">
        <f t="shared" si="128"/>
        <v>1.6529301951210506E-2</v>
      </c>
      <c r="D614" s="41">
        <f t="shared" si="127"/>
        <v>3.4123769336951951E-2</v>
      </c>
      <c r="E614" s="55">
        <f t="shared" si="123"/>
        <v>0.5565418354270949</v>
      </c>
      <c r="F614" s="39">
        <v>31</v>
      </c>
      <c r="G614" s="40">
        <f t="shared" si="117"/>
        <v>1.6260520871780326E-2</v>
      </c>
      <c r="H614" s="41">
        <f t="shared" si="121"/>
        <v>3.4569638542125344E-2</v>
      </c>
      <c r="I614" s="42">
        <f t="shared" si="122"/>
        <v>0.56381374209594315</v>
      </c>
      <c r="J614" s="39">
        <v>38.5</v>
      </c>
      <c r="K614" s="40">
        <f t="shared" si="118"/>
        <v>1.3072081567352701E-2</v>
      </c>
      <c r="L614" s="41">
        <f t="shared" si="119"/>
        <v>2.8872091331506478E-2</v>
      </c>
      <c r="M614" s="42">
        <f t="shared" si="120"/>
        <v>0.47088955922741638</v>
      </c>
      <c r="N614" s="39">
        <v>66</v>
      </c>
      <c r="O614" s="40">
        <f t="shared" si="124"/>
        <v>1.5267472130788381E-2</v>
      </c>
      <c r="P614" s="41" t="str">
        <f t="shared" si="125"/>
        <v/>
      </c>
      <c r="Q614" s="42" t="str">
        <f t="shared" si="126"/>
        <v/>
      </c>
    </row>
    <row r="615" spans="1:17" x14ac:dyDescent="0.2">
      <c r="A615" s="16">
        <v>36696</v>
      </c>
      <c r="B615" s="50">
        <v>29.5</v>
      </c>
      <c r="C615" s="40">
        <f t="shared" si="128"/>
        <v>-3.3336420267591836E-2</v>
      </c>
      <c r="D615" s="41">
        <f t="shared" si="127"/>
        <v>3.5132880252877557E-2</v>
      </c>
      <c r="E615" s="55">
        <f t="shared" si="123"/>
        <v>0.5729999363992696</v>
      </c>
      <c r="F615" s="39">
        <v>30</v>
      </c>
      <c r="G615" s="40">
        <f t="shared" si="117"/>
        <v>-3.2789822822990838E-2</v>
      </c>
      <c r="H615" s="41">
        <f t="shared" si="121"/>
        <v>3.5272153581466473E-2</v>
      </c>
      <c r="I615" s="42">
        <f t="shared" si="122"/>
        <v>0.57527141564745976</v>
      </c>
      <c r="J615" s="39">
        <v>38</v>
      </c>
      <c r="K615" s="40">
        <f t="shared" si="118"/>
        <v>-1.3072081567352775E-2</v>
      </c>
      <c r="L615" s="41">
        <f t="shared" si="119"/>
        <v>2.8466507982257215E-2</v>
      </c>
      <c r="M615" s="42">
        <f t="shared" si="120"/>
        <v>0.46427469498481289</v>
      </c>
      <c r="N615" s="39">
        <v>65</v>
      </c>
      <c r="O615" s="40">
        <f t="shared" si="124"/>
        <v>-1.5267472130788421E-2</v>
      </c>
      <c r="P615" s="41" t="str">
        <f t="shared" si="125"/>
        <v/>
      </c>
      <c r="Q615" s="42" t="str">
        <f t="shared" si="126"/>
        <v/>
      </c>
    </row>
    <row r="616" spans="1:17" x14ac:dyDescent="0.2">
      <c r="A616" s="16">
        <v>36697</v>
      </c>
      <c r="B616" s="50">
        <v>29.25</v>
      </c>
      <c r="C616" s="40">
        <f t="shared" si="128"/>
        <v>-8.5106896679086191E-3</v>
      </c>
      <c r="D616" s="41">
        <f t="shared" si="127"/>
        <v>3.5222344961713288E-2</v>
      </c>
      <c r="E616" s="55">
        <f t="shared" si="123"/>
        <v>0.57445906164331084</v>
      </c>
      <c r="F616" s="39">
        <v>29.75</v>
      </c>
      <c r="G616" s="40">
        <f t="shared" si="117"/>
        <v>-8.3682496705165792E-3</v>
      </c>
      <c r="H616" s="41">
        <f t="shared" si="121"/>
        <v>3.5328872181899715E-2</v>
      </c>
      <c r="I616" s="42">
        <f t="shared" si="122"/>
        <v>0.57619646802594338</v>
      </c>
      <c r="J616" s="39">
        <v>38</v>
      </c>
      <c r="K616" s="40">
        <f t="shared" si="118"/>
        <v>0</v>
      </c>
      <c r="L616" s="41">
        <f t="shared" si="119"/>
        <v>2.8466507982257215E-2</v>
      </c>
      <c r="M616" s="42">
        <f t="shared" si="120"/>
        <v>0.46427469498481289</v>
      </c>
      <c r="N616" s="39">
        <v>65</v>
      </c>
      <c r="O616" s="40">
        <f t="shared" si="124"/>
        <v>0</v>
      </c>
      <c r="P616" s="41" t="str">
        <f t="shared" si="125"/>
        <v/>
      </c>
      <c r="Q616" s="42" t="str">
        <f t="shared" si="126"/>
        <v/>
      </c>
    </row>
    <row r="617" spans="1:17" x14ac:dyDescent="0.2">
      <c r="A617" s="16">
        <v>36698</v>
      </c>
      <c r="B617" s="50">
        <v>29.5</v>
      </c>
      <c r="C617" s="40">
        <f t="shared" si="128"/>
        <v>8.5106896679086105E-3</v>
      </c>
      <c r="D617" s="41">
        <f t="shared" si="127"/>
        <v>3.444817240090918E-2</v>
      </c>
      <c r="E617" s="55">
        <f t="shared" si="123"/>
        <v>0.5618326892847143</v>
      </c>
      <c r="F617" s="39">
        <v>30.5</v>
      </c>
      <c r="G617" s="40">
        <f t="shared" si="117"/>
        <v>2.4897551621727087E-2</v>
      </c>
      <c r="H617" s="41">
        <f t="shared" si="121"/>
        <v>3.498181421843171E-2</v>
      </c>
      <c r="I617" s="42">
        <f t="shared" si="122"/>
        <v>0.57053612393907505</v>
      </c>
      <c r="J617" s="39">
        <v>38</v>
      </c>
      <c r="K617" s="40">
        <f t="shared" si="118"/>
        <v>0</v>
      </c>
      <c r="L617" s="41">
        <f t="shared" si="119"/>
        <v>2.7838809094249638E-2</v>
      </c>
      <c r="M617" s="42">
        <f t="shared" si="120"/>
        <v>0.45403723593456108</v>
      </c>
      <c r="N617" s="39">
        <v>64</v>
      </c>
      <c r="O617" s="40">
        <f t="shared" si="124"/>
        <v>-1.5504186535965199E-2</v>
      </c>
      <c r="P617" s="41" t="str">
        <f t="shared" si="125"/>
        <v/>
      </c>
      <c r="Q617" s="42" t="str">
        <f t="shared" si="126"/>
        <v/>
      </c>
    </row>
    <row r="618" spans="1:17" x14ac:dyDescent="0.2">
      <c r="A618" s="16">
        <v>36699</v>
      </c>
      <c r="B618" s="50">
        <v>29.5</v>
      </c>
      <c r="C618" s="40">
        <f t="shared" si="128"/>
        <v>0</v>
      </c>
      <c r="D618" s="41">
        <f t="shared" si="127"/>
        <v>3.444817240090918E-2</v>
      </c>
      <c r="E618" s="55">
        <f t="shared" si="123"/>
        <v>0.5618326892847143</v>
      </c>
      <c r="F618" s="39">
        <v>30.5</v>
      </c>
      <c r="G618" s="40">
        <f t="shared" si="117"/>
        <v>0</v>
      </c>
      <c r="H618" s="41">
        <f t="shared" si="121"/>
        <v>3.498181421843171E-2</v>
      </c>
      <c r="I618" s="42">
        <f t="shared" si="122"/>
        <v>0.57053612393907505</v>
      </c>
      <c r="J618" s="39">
        <v>39</v>
      </c>
      <c r="K618" s="40">
        <f t="shared" si="118"/>
        <v>2.5975486403260736E-2</v>
      </c>
      <c r="L618" s="41">
        <f t="shared" si="119"/>
        <v>2.8466507982257212E-2</v>
      </c>
      <c r="M618" s="42">
        <f t="shared" si="120"/>
        <v>0.46427469498481283</v>
      </c>
      <c r="N618" s="39">
        <v>64</v>
      </c>
      <c r="O618" s="40">
        <f t="shared" si="124"/>
        <v>0</v>
      </c>
      <c r="P618" s="41" t="str">
        <f t="shared" si="125"/>
        <v/>
      </c>
      <c r="Q618" s="42" t="str">
        <f t="shared" si="126"/>
        <v/>
      </c>
    </row>
    <row r="619" spans="1:17" x14ac:dyDescent="0.2">
      <c r="A619" s="16">
        <v>36700</v>
      </c>
      <c r="B619" s="50">
        <v>30</v>
      </c>
      <c r="C619" s="40">
        <f t="shared" si="128"/>
        <v>1.6807118316381191E-2</v>
      </c>
      <c r="D619" s="41">
        <f t="shared" si="127"/>
        <v>3.4603004355504299E-2</v>
      </c>
      <c r="E619" s="55">
        <f t="shared" si="123"/>
        <v>0.56435792204379942</v>
      </c>
      <c r="F619" s="39">
        <v>30.5</v>
      </c>
      <c r="G619" s="40">
        <f t="shared" si="117"/>
        <v>0</v>
      </c>
      <c r="H619" s="41">
        <f t="shared" si="121"/>
        <v>3.498181421843171E-2</v>
      </c>
      <c r="I619" s="42">
        <f t="shared" si="122"/>
        <v>0.57053612393907505</v>
      </c>
      <c r="J619" s="39">
        <v>39</v>
      </c>
      <c r="K619" s="40">
        <f t="shared" si="118"/>
        <v>0</v>
      </c>
      <c r="L619" s="41">
        <f t="shared" si="119"/>
        <v>2.8466507982257212E-2</v>
      </c>
      <c r="M619" s="42">
        <f t="shared" si="120"/>
        <v>0.46427469498481283</v>
      </c>
      <c r="N619" s="39">
        <v>64</v>
      </c>
      <c r="O619" s="40">
        <f t="shared" si="124"/>
        <v>0</v>
      </c>
      <c r="P619" s="41" t="str">
        <f t="shared" si="125"/>
        <v/>
      </c>
      <c r="Q619" s="42" t="str">
        <f t="shared" si="126"/>
        <v/>
      </c>
    </row>
    <row r="620" spans="1:17" x14ac:dyDescent="0.2">
      <c r="A620" s="16">
        <v>36703</v>
      </c>
      <c r="B620" s="50">
        <v>30</v>
      </c>
      <c r="C620" s="40">
        <f t="shared" si="128"/>
        <v>0</v>
      </c>
      <c r="D620" s="41">
        <f t="shared" si="127"/>
        <v>1.8053270063342505E-2</v>
      </c>
      <c r="E620" s="55">
        <f t="shared" si="123"/>
        <v>0.29443992418602871</v>
      </c>
      <c r="F620" s="39">
        <v>30.5</v>
      </c>
      <c r="G620" s="40">
        <f t="shared" si="117"/>
        <v>0</v>
      </c>
      <c r="H620" s="41">
        <f t="shared" si="121"/>
        <v>2.069433073254421E-2</v>
      </c>
      <c r="I620" s="42">
        <f t="shared" si="122"/>
        <v>0.33751432015318655</v>
      </c>
      <c r="J620" s="39">
        <v>39</v>
      </c>
      <c r="K620" s="40">
        <f t="shared" si="118"/>
        <v>0</v>
      </c>
      <c r="L620" s="41">
        <f t="shared" si="119"/>
        <v>1.7634632859828824E-2</v>
      </c>
      <c r="M620" s="42">
        <f t="shared" si="120"/>
        <v>0.28761215802335943</v>
      </c>
      <c r="N620" s="39">
        <v>65</v>
      </c>
      <c r="O620" s="40">
        <f t="shared" si="124"/>
        <v>1.5504186535965254E-2</v>
      </c>
      <c r="P620" s="41" t="str">
        <f t="shared" si="125"/>
        <v/>
      </c>
      <c r="Q620" s="42" t="str">
        <f t="shared" si="126"/>
        <v/>
      </c>
    </row>
    <row r="621" spans="1:17" x14ac:dyDescent="0.2">
      <c r="A621" s="16">
        <v>36704</v>
      </c>
      <c r="B621" s="50">
        <v>30.25</v>
      </c>
      <c r="C621" s="40">
        <f t="shared" si="128"/>
        <v>8.2988028146950641E-3</v>
      </c>
      <c r="D621" s="41">
        <f t="shared" si="127"/>
        <v>1.8029662148181889E-2</v>
      </c>
      <c r="E621" s="55">
        <f t="shared" si="123"/>
        <v>0.29405489074191066</v>
      </c>
      <c r="F621" s="39">
        <v>30.75</v>
      </c>
      <c r="G621" s="40">
        <f t="shared" si="117"/>
        <v>8.1633106391608354E-3</v>
      </c>
      <c r="H621" s="41">
        <f t="shared" si="121"/>
        <v>2.0809967911918709E-2</v>
      </c>
      <c r="I621" s="42">
        <f t="shared" si="122"/>
        <v>0.3394003054737767</v>
      </c>
      <c r="J621" s="39">
        <v>39</v>
      </c>
      <c r="K621" s="40">
        <f t="shared" si="118"/>
        <v>0</v>
      </c>
      <c r="L621" s="41">
        <f t="shared" si="119"/>
        <v>1.7114851855058632E-2</v>
      </c>
      <c r="M621" s="42">
        <f t="shared" si="120"/>
        <v>0.2791347863837122</v>
      </c>
      <c r="N621" s="39">
        <v>65</v>
      </c>
      <c r="O621" s="40">
        <f t="shared" si="124"/>
        <v>0</v>
      </c>
      <c r="P621" s="41" t="str">
        <f t="shared" si="125"/>
        <v/>
      </c>
      <c r="Q621" s="42" t="str">
        <f t="shared" si="126"/>
        <v/>
      </c>
    </row>
    <row r="622" spans="1:17" x14ac:dyDescent="0.2">
      <c r="A622" s="16">
        <v>36705</v>
      </c>
      <c r="B622" s="50">
        <v>30</v>
      </c>
      <c r="C622" s="40">
        <f t="shared" si="128"/>
        <v>-8.2988028146950658E-3</v>
      </c>
      <c r="D622" s="41">
        <f t="shared" si="127"/>
        <v>1.8058952344784138E-2</v>
      </c>
      <c r="E622" s="55">
        <f t="shared" si="123"/>
        <v>0.29453259939173981</v>
      </c>
      <c r="F622" s="39">
        <v>30.5</v>
      </c>
      <c r="G622" s="40">
        <f t="shared" si="117"/>
        <v>-8.1633106391609811E-3</v>
      </c>
      <c r="H622" s="41">
        <f t="shared" si="121"/>
        <v>2.079236636483996E-2</v>
      </c>
      <c r="I622" s="42">
        <f t="shared" si="122"/>
        <v>0.33911323292851264</v>
      </c>
      <c r="J622" s="39">
        <v>38</v>
      </c>
      <c r="K622" s="40">
        <f t="shared" si="118"/>
        <v>-2.5975486403260677E-2</v>
      </c>
      <c r="L622" s="41">
        <f t="shared" si="119"/>
        <v>1.7773050848878771E-2</v>
      </c>
      <c r="M622" s="42">
        <f t="shared" si="120"/>
        <v>0.28986968710583877</v>
      </c>
      <c r="N622" s="39">
        <v>64</v>
      </c>
      <c r="O622" s="40">
        <f t="shared" si="124"/>
        <v>-1.5504186535965199E-2</v>
      </c>
      <c r="P622" s="41" t="str">
        <f t="shared" si="125"/>
        <v/>
      </c>
      <c r="Q622" s="42" t="str">
        <f t="shared" si="126"/>
        <v/>
      </c>
    </row>
    <row r="623" spans="1:17" x14ac:dyDescent="0.2">
      <c r="A623" s="16">
        <v>36706</v>
      </c>
      <c r="B623" s="50">
        <v>30</v>
      </c>
      <c r="C623" s="40">
        <f t="shared" si="128"/>
        <v>0</v>
      </c>
      <c r="D623" s="41">
        <f t="shared" si="127"/>
        <v>1.8036461334773844E-2</v>
      </c>
      <c r="E623" s="55">
        <f t="shared" si="123"/>
        <v>0.29416578211935296</v>
      </c>
      <c r="F623" s="39">
        <v>30.5</v>
      </c>
      <c r="G623" s="40">
        <f t="shared" si="117"/>
        <v>0</v>
      </c>
      <c r="H623" s="41">
        <f t="shared" si="121"/>
        <v>2.079236636483996E-2</v>
      </c>
      <c r="I623" s="42">
        <f t="shared" si="122"/>
        <v>0.33911323292851264</v>
      </c>
      <c r="J623" s="39">
        <v>38</v>
      </c>
      <c r="K623" s="40">
        <f t="shared" si="118"/>
        <v>0</v>
      </c>
      <c r="L623" s="41">
        <f t="shared" si="119"/>
        <v>1.7773050848878771E-2</v>
      </c>
      <c r="M623" s="42">
        <f t="shared" si="120"/>
        <v>0.28986968710583877</v>
      </c>
      <c r="N623" s="39">
        <v>64</v>
      </c>
      <c r="O623" s="40">
        <f t="shared" si="124"/>
        <v>0</v>
      </c>
      <c r="P623" s="41">
        <f t="shared" si="125"/>
        <v>1.4796369225053927E-2</v>
      </c>
      <c r="Q623" s="42">
        <f t="shared" si="126"/>
        <v>0.24132147902111137</v>
      </c>
    </row>
    <row r="624" spans="1:17" x14ac:dyDescent="0.2">
      <c r="A624" s="16">
        <v>36707</v>
      </c>
      <c r="B624" s="50">
        <v>30</v>
      </c>
      <c r="C624" s="40">
        <f t="shared" si="128"/>
        <v>0</v>
      </c>
      <c r="D624" s="41">
        <f t="shared" si="127"/>
        <v>1.4686454489080479E-2</v>
      </c>
      <c r="E624" s="55">
        <f t="shared" si="123"/>
        <v>0.2395288239279677</v>
      </c>
      <c r="F624" s="39">
        <v>30.5</v>
      </c>
      <c r="G624" s="40">
        <f t="shared" si="117"/>
        <v>0</v>
      </c>
      <c r="H624" s="41">
        <f t="shared" si="121"/>
        <v>1.6467112658331898E-2</v>
      </c>
      <c r="I624" s="42">
        <f t="shared" si="122"/>
        <v>0.26857047978954007</v>
      </c>
      <c r="J624" s="39">
        <v>38</v>
      </c>
      <c r="K624" s="40">
        <f t="shared" si="118"/>
        <v>0</v>
      </c>
      <c r="L624" s="41">
        <f t="shared" si="119"/>
        <v>1.7773050848878771E-2</v>
      </c>
      <c r="M624" s="42">
        <f t="shared" si="120"/>
        <v>0.28986968710583877</v>
      </c>
      <c r="N624" s="39">
        <v>68</v>
      </c>
      <c r="O624" s="40">
        <f t="shared" si="124"/>
        <v>6.062462181643484E-2</v>
      </c>
      <c r="P624" s="41">
        <f t="shared" si="125"/>
        <v>2.0504434096830036E-2</v>
      </c>
      <c r="Q624" s="42">
        <f t="shared" si="126"/>
        <v>0.33441719975191386</v>
      </c>
    </row>
    <row r="625" spans="1:17" x14ac:dyDescent="0.2">
      <c r="A625" s="16">
        <v>36710</v>
      </c>
      <c r="B625" s="50">
        <v>30</v>
      </c>
      <c r="C625" s="40">
        <f t="shared" si="128"/>
        <v>0</v>
      </c>
      <c r="D625" s="41">
        <f t="shared" si="127"/>
        <v>1.4686454489080479E-2</v>
      </c>
      <c r="E625" s="55">
        <f t="shared" si="123"/>
        <v>0.2395288239279677</v>
      </c>
      <c r="F625" s="39">
        <v>30.5</v>
      </c>
      <c r="G625" s="40">
        <f t="shared" si="117"/>
        <v>0</v>
      </c>
      <c r="H625" s="41">
        <f t="shared" si="121"/>
        <v>1.6467112658331898E-2</v>
      </c>
      <c r="I625" s="42">
        <f t="shared" si="122"/>
        <v>0.26857047978954007</v>
      </c>
      <c r="J625" s="39">
        <v>38</v>
      </c>
      <c r="K625" s="40">
        <f t="shared" si="118"/>
        <v>0</v>
      </c>
      <c r="L625" s="41">
        <f t="shared" si="119"/>
        <v>1.7773050848878771E-2</v>
      </c>
      <c r="M625" s="42">
        <f t="shared" si="120"/>
        <v>0.28986968710583877</v>
      </c>
      <c r="N625" s="39">
        <v>67</v>
      </c>
      <c r="O625" s="40">
        <f t="shared" si="124"/>
        <v>-1.4815085785140587E-2</v>
      </c>
      <c r="P625" s="41">
        <f t="shared" si="125"/>
        <v>2.0613544369958183E-2</v>
      </c>
      <c r="Q625" s="42">
        <f t="shared" si="126"/>
        <v>0.33619673445310921</v>
      </c>
    </row>
    <row r="626" spans="1:17" x14ac:dyDescent="0.2">
      <c r="A626" s="16">
        <v>36712</v>
      </c>
      <c r="B626" s="50">
        <v>29.5</v>
      </c>
      <c r="C626" s="40">
        <f t="shared" si="128"/>
        <v>-1.6807118316381289E-2</v>
      </c>
      <c r="D626" s="41">
        <f t="shared" si="127"/>
        <v>1.5115526840019307E-2</v>
      </c>
      <c r="E626" s="55">
        <f t="shared" si="123"/>
        <v>0.24652678219466848</v>
      </c>
      <c r="F626" s="39">
        <v>30</v>
      </c>
      <c r="G626" s="40">
        <f t="shared" si="117"/>
        <v>-1.6529301951210582E-2</v>
      </c>
      <c r="H626" s="41">
        <f t="shared" si="121"/>
        <v>1.6745068528209475E-2</v>
      </c>
      <c r="I626" s="42">
        <f t="shared" si="122"/>
        <v>0.27310380283664809</v>
      </c>
      <c r="J626" s="39">
        <v>38</v>
      </c>
      <c r="K626" s="40">
        <f t="shared" si="118"/>
        <v>0</v>
      </c>
      <c r="L626" s="41">
        <f t="shared" si="119"/>
        <v>1.7773050848878771E-2</v>
      </c>
      <c r="M626" s="42">
        <f t="shared" si="120"/>
        <v>0.28986968710583877</v>
      </c>
      <c r="N626" s="39">
        <v>65</v>
      </c>
      <c r="O626" s="40">
        <f t="shared" si="124"/>
        <v>-3.0305349495328922E-2</v>
      </c>
      <c r="P626" s="41">
        <f t="shared" si="125"/>
        <v>2.1314588000730422E-2</v>
      </c>
      <c r="Q626" s="42">
        <f t="shared" si="126"/>
        <v>0.34763041005710993</v>
      </c>
    </row>
    <row r="627" spans="1:17" x14ac:dyDescent="0.2">
      <c r="A627" s="16">
        <v>36713</v>
      </c>
      <c r="B627" s="50">
        <v>29</v>
      </c>
      <c r="C627" s="40">
        <f t="shared" si="128"/>
        <v>-1.7094433359300068E-2</v>
      </c>
      <c r="D627" s="41">
        <f t="shared" si="127"/>
        <v>1.5503248026790527E-2</v>
      </c>
      <c r="E627" s="55">
        <f t="shared" si="123"/>
        <v>0.25285032338347729</v>
      </c>
      <c r="F627" s="39">
        <v>29.5</v>
      </c>
      <c r="G627" s="40">
        <f t="shared" si="117"/>
        <v>-1.6807118316381289E-2</v>
      </c>
      <c r="H627" s="41">
        <f t="shared" si="121"/>
        <v>1.699068693127917E-2</v>
      </c>
      <c r="I627" s="42">
        <f t="shared" si="122"/>
        <v>0.27710971776091331</v>
      </c>
      <c r="J627" s="39">
        <v>37</v>
      </c>
      <c r="K627" s="40">
        <f t="shared" si="118"/>
        <v>-2.6668247082161294E-2</v>
      </c>
      <c r="L627" s="41">
        <f t="shared" si="119"/>
        <v>1.7921094000149976E-2</v>
      </c>
      <c r="M627" s="42">
        <f t="shared" si="120"/>
        <v>0.29228419783345838</v>
      </c>
      <c r="N627" s="39">
        <v>62</v>
      </c>
      <c r="O627" s="40">
        <f t="shared" si="124"/>
        <v>-4.7252884850545497E-2</v>
      </c>
      <c r="P627" s="41">
        <f t="shared" si="125"/>
        <v>2.3053369649277358E-2</v>
      </c>
      <c r="Q627" s="42">
        <f t="shared" si="126"/>
        <v>0.37598908053497399</v>
      </c>
    </row>
    <row r="628" spans="1:17" x14ac:dyDescent="0.2">
      <c r="A628" s="17">
        <v>36714</v>
      </c>
      <c r="B628" s="50">
        <v>29.25</v>
      </c>
      <c r="C628" s="40">
        <f t="shared" si="128"/>
        <v>8.583743691391435E-3</v>
      </c>
      <c r="D628" s="41">
        <f t="shared" si="127"/>
        <v>1.5598244203489398E-2</v>
      </c>
      <c r="E628" s="55">
        <f t="shared" si="123"/>
        <v>0.25439966413820142</v>
      </c>
      <c r="F628" s="39">
        <v>29.75</v>
      </c>
      <c r="G628" s="40">
        <f t="shared" si="117"/>
        <v>8.4388686458646035E-3</v>
      </c>
      <c r="H628" s="41">
        <f t="shared" si="121"/>
        <v>1.6965255354726733E-2</v>
      </c>
      <c r="I628" s="42">
        <f t="shared" si="122"/>
        <v>0.27669494129959865</v>
      </c>
      <c r="J628" s="39">
        <v>37.25</v>
      </c>
      <c r="K628" s="40">
        <f t="shared" si="118"/>
        <v>6.7340321813441194E-3</v>
      </c>
      <c r="L628" s="41">
        <f t="shared" si="119"/>
        <v>1.7491639980355852E-2</v>
      </c>
      <c r="M628" s="42">
        <f t="shared" si="120"/>
        <v>0.28528001473610792</v>
      </c>
      <c r="N628" s="39">
        <v>62.25</v>
      </c>
      <c r="O628" s="40">
        <f t="shared" si="124"/>
        <v>4.024150299725548E-3</v>
      </c>
      <c r="P628" s="41">
        <f t="shared" si="125"/>
        <v>2.3143453520300349E-2</v>
      </c>
      <c r="Q628" s="42">
        <f t="shared" si="126"/>
        <v>0.37745830400868979</v>
      </c>
    </row>
    <row r="629" spans="1:17" x14ac:dyDescent="0.2">
      <c r="A629" s="17">
        <v>36717</v>
      </c>
      <c r="B629" s="50">
        <v>28.75</v>
      </c>
      <c r="C629" s="40">
        <f t="shared" si="128"/>
        <v>-1.7241806434506103E-2</v>
      </c>
      <c r="D629" s="41">
        <f t="shared" si="127"/>
        <v>1.4214469575652519E-2</v>
      </c>
      <c r="E629" s="55">
        <f t="shared" si="123"/>
        <v>0.23183098294740975</v>
      </c>
      <c r="F629" s="39">
        <v>29.25</v>
      </c>
      <c r="G629" s="40">
        <f t="shared" si="117"/>
        <v>-1.694955831377332E-2</v>
      </c>
      <c r="H629" s="41">
        <f t="shared" si="121"/>
        <v>1.5929701770109755E-2</v>
      </c>
      <c r="I629" s="42">
        <f t="shared" si="122"/>
        <v>0.25980557345236777</v>
      </c>
      <c r="J629" s="39">
        <v>37</v>
      </c>
      <c r="K629" s="40">
        <f t="shared" si="118"/>
        <v>-6.7340321813440683E-3</v>
      </c>
      <c r="L629" s="41">
        <f t="shared" si="119"/>
        <v>1.6782616007503505E-2</v>
      </c>
      <c r="M629" s="42">
        <f t="shared" si="120"/>
        <v>0.27371618369163564</v>
      </c>
      <c r="N629" s="39">
        <v>62</v>
      </c>
      <c r="O629" s="40">
        <f t="shared" si="124"/>
        <v>-4.0241502997254907E-3</v>
      </c>
      <c r="P629" s="41">
        <f t="shared" si="125"/>
        <v>2.2734094043046986E-2</v>
      </c>
      <c r="Q629" s="42">
        <f t="shared" si="126"/>
        <v>0.3707818529821218</v>
      </c>
    </row>
    <row r="630" spans="1:17" x14ac:dyDescent="0.2">
      <c r="A630" s="17">
        <v>36718</v>
      </c>
      <c r="B630" s="50">
        <v>28.75</v>
      </c>
      <c r="C630" s="40">
        <f t="shared" si="128"/>
        <v>0</v>
      </c>
      <c r="D630" s="41">
        <f t="shared" si="127"/>
        <v>1.1851210805912431E-2</v>
      </c>
      <c r="E630" s="55">
        <f t="shared" si="123"/>
        <v>0.19328739884587071</v>
      </c>
      <c r="F630" s="39">
        <v>29.25</v>
      </c>
      <c r="G630" s="40">
        <f t="shared" si="117"/>
        <v>0</v>
      </c>
      <c r="H630" s="41">
        <f t="shared" si="121"/>
        <v>1.3885623653573063E-2</v>
      </c>
      <c r="I630" s="42">
        <f t="shared" si="122"/>
        <v>0.22646766826667691</v>
      </c>
      <c r="J630" s="39">
        <v>37</v>
      </c>
      <c r="K630" s="40">
        <f t="shared" si="118"/>
        <v>0</v>
      </c>
      <c r="L630" s="41">
        <f t="shared" si="119"/>
        <v>1.6782616007503505E-2</v>
      </c>
      <c r="M630" s="42">
        <f t="shared" si="120"/>
        <v>0.27371618369163564</v>
      </c>
      <c r="N630" s="39">
        <v>62</v>
      </c>
      <c r="O630" s="40">
        <f t="shared" si="124"/>
        <v>0</v>
      </c>
      <c r="P630" s="41">
        <f t="shared" si="125"/>
        <v>2.1266526467458951E-2</v>
      </c>
      <c r="Q630" s="42">
        <f t="shared" si="126"/>
        <v>0.34684655017116883</v>
      </c>
    </row>
    <row r="631" spans="1:17" x14ac:dyDescent="0.2">
      <c r="A631" s="17">
        <v>36719</v>
      </c>
      <c r="B631" s="50">
        <v>28.75</v>
      </c>
      <c r="C631" s="40">
        <f t="shared" si="128"/>
        <v>0</v>
      </c>
      <c r="D631" s="41">
        <f t="shared" si="127"/>
        <v>1.1851210805912431E-2</v>
      </c>
      <c r="E631" s="55">
        <f t="shared" si="123"/>
        <v>0.19328739884587071</v>
      </c>
      <c r="F631" s="39">
        <v>29.25</v>
      </c>
      <c r="G631" s="40">
        <f t="shared" ref="G631:G694" si="129">IF(ISERROR(LN(F631/F630)),"",LN(F631/F630))</f>
        <v>0</v>
      </c>
      <c r="H631" s="41">
        <f t="shared" si="121"/>
        <v>1.3885623653573063E-2</v>
      </c>
      <c r="I631" s="42">
        <f t="shared" si="122"/>
        <v>0.22646766826667691</v>
      </c>
      <c r="J631" s="39">
        <v>37</v>
      </c>
      <c r="K631" s="40">
        <f t="shared" si="118"/>
        <v>0</v>
      </c>
      <c r="L631" s="41">
        <f t="shared" si="119"/>
        <v>1.5547786959845019E-2</v>
      </c>
      <c r="M631" s="42">
        <f t="shared" si="120"/>
        <v>0.25357673139852821</v>
      </c>
      <c r="N631" s="39">
        <v>62</v>
      </c>
      <c r="O631" s="40">
        <f t="shared" si="124"/>
        <v>0</v>
      </c>
      <c r="P631" s="41">
        <f t="shared" si="125"/>
        <v>2.0540923572074595E-2</v>
      </c>
      <c r="Q631" s="42">
        <f t="shared" si="126"/>
        <v>0.33501232508305329</v>
      </c>
    </row>
    <row r="632" spans="1:17" x14ac:dyDescent="0.2">
      <c r="A632" s="17">
        <v>36720</v>
      </c>
      <c r="B632" s="50">
        <v>28.25</v>
      </c>
      <c r="C632" s="40">
        <f t="shared" si="128"/>
        <v>-1.7544309650909508E-2</v>
      </c>
      <c r="D632" s="41">
        <f t="shared" si="127"/>
        <v>1.2310680698788537E-2</v>
      </c>
      <c r="E632" s="55">
        <f t="shared" si="123"/>
        <v>0.20078112601826284</v>
      </c>
      <c r="F632" s="39">
        <v>28.25</v>
      </c>
      <c r="G632" s="40">
        <f t="shared" si="129"/>
        <v>-3.4786116085415542E-2</v>
      </c>
      <c r="H632" s="41">
        <f t="shared" si="121"/>
        <v>1.5432344588265964E-2</v>
      </c>
      <c r="I632" s="42">
        <f t="shared" si="122"/>
        <v>0.25169392329693052</v>
      </c>
      <c r="J632" s="39">
        <v>35.5</v>
      </c>
      <c r="K632" s="40">
        <f t="shared" si="118"/>
        <v>-4.1385216162854364E-2</v>
      </c>
      <c r="L632" s="41">
        <f t="shared" si="119"/>
        <v>1.7547890740916644E-2</v>
      </c>
      <c r="M632" s="42">
        <f t="shared" si="120"/>
        <v>0.28619743687718341</v>
      </c>
      <c r="N632" s="39">
        <v>62</v>
      </c>
      <c r="O632" s="40">
        <f t="shared" si="124"/>
        <v>0</v>
      </c>
      <c r="P632" s="41">
        <f t="shared" si="125"/>
        <v>2.0387204151654844E-2</v>
      </c>
      <c r="Q632" s="42">
        <f t="shared" si="126"/>
        <v>0.33250523720725539</v>
      </c>
    </row>
    <row r="633" spans="1:17" x14ac:dyDescent="0.2">
      <c r="A633" s="17">
        <v>36721</v>
      </c>
      <c r="B633" s="50">
        <v>28.25</v>
      </c>
      <c r="C633" s="40">
        <f t="shared" si="128"/>
        <v>0</v>
      </c>
      <c r="D633" s="41">
        <f t="shared" si="127"/>
        <v>1.2310680698788537E-2</v>
      </c>
      <c r="E633" s="55">
        <f t="shared" si="123"/>
        <v>0.20078112601826284</v>
      </c>
      <c r="F633" s="39">
        <v>28.25</v>
      </c>
      <c r="G633" s="40">
        <f t="shared" si="129"/>
        <v>0</v>
      </c>
      <c r="H633" s="41">
        <f t="shared" si="121"/>
        <v>1.415520199322229E-2</v>
      </c>
      <c r="I633" s="42">
        <f t="shared" si="122"/>
        <v>0.23086435793065557</v>
      </c>
      <c r="J633" s="39">
        <v>35.5</v>
      </c>
      <c r="K633" s="40">
        <f t="shared" si="118"/>
        <v>0</v>
      </c>
      <c r="L633" s="41">
        <f t="shared" si="119"/>
        <v>1.4116124589348295E-2</v>
      </c>
      <c r="M633" s="42">
        <f t="shared" si="120"/>
        <v>0.23022702476089324</v>
      </c>
      <c r="N633" s="39">
        <v>62</v>
      </c>
      <c r="O633" s="40">
        <f t="shared" si="124"/>
        <v>0</v>
      </c>
      <c r="P633" s="41">
        <f t="shared" si="125"/>
        <v>2.0198358561948033E-2</v>
      </c>
      <c r="Q633" s="42">
        <f t="shared" si="126"/>
        <v>0.32942525884759832</v>
      </c>
    </row>
    <row r="634" spans="1:17" x14ac:dyDescent="0.2">
      <c r="A634" s="17">
        <v>36724</v>
      </c>
      <c r="B634" s="50">
        <v>27.25</v>
      </c>
      <c r="C634" s="40">
        <f t="shared" si="128"/>
        <v>-3.6039936483196928E-2</v>
      </c>
      <c r="D634" s="41">
        <f t="shared" si="127"/>
        <v>1.4250936319689208E-2</v>
      </c>
      <c r="E634" s="55">
        <f t="shared" si="123"/>
        <v>0.23242573754376822</v>
      </c>
      <c r="F634" s="39">
        <v>27.75</v>
      </c>
      <c r="G634" s="40">
        <f t="shared" si="129"/>
        <v>-1.7857617400006461E-2</v>
      </c>
      <c r="H634" s="41">
        <f t="shared" si="121"/>
        <v>1.4458166960499801E-2</v>
      </c>
      <c r="I634" s="42">
        <f t="shared" si="122"/>
        <v>0.23580556701262381</v>
      </c>
      <c r="J634" s="39">
        <v>34.5</v>
      </c>
      <c r="K634" s="40">
        <f t="shared" si="118"/>
        <v>-2.8573372444056E-2</v>
      </c>
      <c r="L634" s="41">
        <f t="shared" si="119"/>
        <v>1.5128891250011307E-2</v>
      </c>
      <c r="M634" s="42">
        <f t="shared" si="120"/>
        <v>0.24674474912537017</v>
      </c>
      <c r="N634" s="39">
        <v>59</v>
      </c>
      <c r="O634" s="40">
        <f t="shared" si="124"/>
        <v>-4.9596941139372061E-2</v>
      </c>
      <c r="P634" s="41">
        <f t="shared" si="125"/>
        <v>2.2670459251402937E-2</v>
      </c>
      <c r="Q634" s="42">
        <f t="shared" si="126"/>
        <v>0.36974400093861237</v>
      </c>
    </row>
    <row r="635" spans="1:17" x14ac:dyDescent="0.2">
      <c r="A635" s="17">
        <v>36725</v>
      </c>
      <c r="B635" s="50">
        <v>26.75</v>
      </c>
      <c r="C635" s="40">
        <f t="shared" si="128"/>
        <v>-1.8519047767237527E-2</v>
      </c>
      <c r="D635" s="41">
        <f t="shared" si="127"/>
        <v>1.3696905059907897E-2</v>
      </c>
      <c r="E635" s="55">
        <f t="shared" si="123"/>
        <v>0.22338976114977768</v>
      </c>
      <c r="F635" s="39">
        <v>27.25</v>
      </c>
      <c r="G635" s="40">
        <f t="shared" si="129"/>
        <v>-1.8182319083190474E-2</v>
      </c>
      <c r="H635" s="41">
        <f t="shared" si="121"/>
        <v>1.3929317259650553E-2</v>
      </c>
      <c r="I635" s="42">
        <f t="shared" si="122"/>
        <v>0.22718028941596072</v>
      </c>
      <c r="J635" s="39">
        <v>34</v>
      </c>
      <c r="K635" s="40">
        <f t="shared" si="118"/>
        <v>-1.4598799421152636E-2</v>
      </c>
      <c r="L635" s="41">
        <f t="shared" si="119"/>
        <v>1.4711915189148274E-2</v>
      </c>
      <c r="M635" s="42">
        <f t="shared" si="120"/>
        <v>0.23994407537944334</v>
      </c>
      <c r="N635" s="39">
        <v>58</v>
      </c>
      <c r="O635" s="40">
        <f t="shared" si="124"/>
        <v>-1.7094433359300068E-2</v>
      </c>
      <c r="P635" s="41">
        <f t="shared" si="125"/>
        <v>2.2349214519181714E-2</v>
      </c>
      <c r="Q635" s="42">
        <f t="shared" si="126"/>
        <v>0.36450465791275027</v>
      </c>
    </row>
    <row r="636" spans="1:17" x14ac:dyDescent="0.2">
      <c r="A636" s="17">
        <v>36726</v>
      </c>
      <c r="B636" s="50">
        <v>26.75</v>
      </c>
      <c r="C636" s="40">
        <f t="shared" si="128"/>
        <v>0</v>
      </c>
      <c r="D636" s="41">
        <f t="shared" si="127"/>
        <v>1.2256404798898075E-2</v>
      </c>
      <c r="E636" s="55">
        <f t="shared" si="123"/>
        <v>0.19989591287998904</v>
      </c>
      <c r="F636" s="39">
        <v>26.75</v>
      </c>
      <c r="G636" s="40">
        <f t="shared" si="129"/>
        <v>-1.8519047767237527E-2</v>
      </c>
      <c r="H636" s="41">
        <f t="shared" si="121"/>
        <v>1.2872138342830457E-2</v>
      </c>
      <c r="I636" s="42">
        <f t="shared" si="122"/>
        <v>0.20993822307410567</v>
      </c>
      <c r="J636" s="39">
        <v>34</v>
      </c>
      <c r="K636" s="40">
        <f t="shared" si="118"/>
        <v>0</v>
      </c>
      <c r="L636" s="41">
        <f t="shared" si="119"/>
        <v>1.4670613906291832E-2</v>
      </c>
      <c r="M636" s="42">
        <f t="shared" si="120"/>
        <v>0.23927047184111655</v>
      </c>
      <c r="N636" s="39">
        <v>58</v>
      </c>
      <c r="O636" s="40">
        <f t="shared" si="124"/>
        <v>0</v>
      </c>
      <c r="P636" s="41">
        <f t="shared" si="125"/>
        <v>2.2286130170232839E-2</v>
      </c>
      <c r="Q636" s="42">
        <f t="shared" si="126"/>
        <v>0.3634757833179173</v>
      </c>
    </row>
    <row r="637" spans="1:17" x14ac:dyDescent="0.2">
      <c r="A637" s="17">
        <v>36727</v>
      </c>
      <c r="B637" s="50">
        <v>26.75</v>
      </c>
      <c r="C637" s="40">
        <f t="shared" si="128"/>
        <v>0</v>
      </c>
      <c r="D637" s="41">
        <f t="shared" si="127"/>
        <v>1.2263409830507404E-2</v>
      </c>
      <c r="E637" s="55">
        <f t="shared" si="123"/>
        <v>0.20001016148806583</v>
      </c>
      <c r="F637" s="39">
        <v>26.75</v>
      </c>
      <c r="G637" s="40">
        <f t="shared" si="129"/>
        <v>0</v>
      </c>
      <c r="H637" s="41">
        <f t="shared" si="121"/>
        <v>1.2907091586245702E-2</v>
      </c>
      <c r="I637" s="42">
        <f t="shared" si="122"/>
        <v>0.21050829322234646</v>
      </c>
      <c r="J637" s="39">
        <v>34</v>
      </c>
      <c r="K637" s="40">
        <f t="shared" si="118"/>
        <v>0</v>
      </c>
      <c r="L637" s="41">
        <f t="shared" si="119"/>
        <v>1.4670613906291832E-2</v>
      </c>
      <c r="M637" s="42">
        <f t="shared" si="120"/>
        <v>0.23927047184111655</v>
      </c>
      <c r="N637" s="39">
        <v>58</v>
      </c>
      <c r="O637" s="40">
        <f t="shared" si="124"/>
        <v>0</v>
      </c>
      <c r="P637" s="41">
        <f t="shared" si="125"/>
        <v>2.2286130170232839E-2</v>
      </c>
      <c r="Q637" s="42">
        <f t="shared" si="126"/>
        <v>0.3634757833179173</v>
      </c>
    </row>
    <row r="638" spans="1:17" x14ac:dyDescent="0.2">
      <c r="A638" s="17">
        <v>36728</v>
      </c>
      <c r="B638" s="50">
        <v>26.75</v>
      </c>
      <c r="C638" s="40">
        <f t="shared" si="128"/>
        <v>0</v>
      </c>
      <c r="D638" s="41">
        <f t="shared" si="127"/>
        <v>1.1957268698666394E-2</v>
      </c>
      <c r="E638" s="55">
        <f t="shared" si="123"/>
        <v>0.19501715072972553</v>
      </c>
      <c r="F638" s="39">
        <v>26.75</v>
      </c>
      <c r="G638" s="40">
        <f t="shared" si="129"/>
        <v>0</v>
      </c>
      <c r="H638" s="41">
        <f t="shared" si="121"/>
        <v>1.1023629853343221E-2</v>
      </c>
      <c r="I638" s="42">
        <f t="shared" si="122"/>
        <v>0.17978996197834929</v>
      </c>
      <c r="J638" s="39">
        <v>34</v>
      </c>
      <c r="K638" s="40">
        <f t="shared" si="118"/>
        <v>0</v>
      </c>
      <c r="L638" s="41">
        <f t="shared" si="119"/>
        <v>1.4670613906291832E-2</v>
      </c>
      <c r="M638" s="42">
        <f t="shared" si="120"/>
        <v>0.23927047184111655</v>
      </c>
      <c r="N638" s="39">
        <v>59</v>
      </c>
      <c r="O638" s="40">
        <f t="shared" si="124"/>
        <v>1.709443335930004E-2</v>
      </c>
      <c r="P638" s="41">
        <f t="shared" si="125"/>
        <v>2.2680854586863617E-2</v>
      </c>
      <c r="Q638" s="42">
        <f t="shared" si="126"/>
        <v>0.36991354372915347</v>
      </c>
    </row>
    <row r="639" spans="1:17" x14ac:dyDescent="0.2">
      <c r="A639" s="17">
        <v>36731</v>
      </c>
      <c r="B639" s="50">
        <v>26.75</v>
      </c>
      <c r="C639" s="40">
        <f t="shared" si="128"/>
        <v>0</v>
      </c>
      <c r="D639" s="41">
        <f t="shared" si="127"/>
        <v>1.1957268698666394E-2</v>
      </c>
      <c r="E639" s="55">
        <f t="shared" si="123"/>
        <v>0.19501715072972553</v>
      </c>
      <c r="F639" s="39">
        <v>26.75</v>
      </c>
      <c r="G639" s="40">
        <f t="shared" si="129"/>
        <v>0</v>
      </c>
      <c r="H639" s="41">
        <f t="shared" si="121"/>
        <v>1.1023629853343221E-2</v>
      </c>
      <c r="I639" s="42">
        <f t="shared" si="122"/>
        <v>0.17978996197834929</v>
      </c>
      <c r="J639" s="39">
        <v>34</v>
      </c>
      <c r="K639" s="40">
        <f t="shared" si="118"/>
        <v>0</v>
      </c>
      <c r="L639" s="41">
        <f t="shared" si="119"/>
        <v>1.2888999886600607E-2</v>
      </c>
      <c r="M639" s="42">
        <f t="shared" si="120"/>
        <v>0.21021322653064972</v>
      </c>
      <c r="N639" s="39">
        <v>59</v>
      </c>
      <c r="O639" s="40">
        <f t="shared" si="124"/>
        <v>0</v>
      </c>
      <c r="P639" s="41">
        <f t="shared" si="125"/>
        <v>2.2680854586863617E-2</v>
      </c>
      <c r="Q639" s="42">
        <f t="shared" si="126"/>
        <v>0.36991354372915347</v>
      </c>
    </row>
    <row r="640" spans="1:17" x14ac:dyDescent="0.2">
      <c r="A640" s="17">
        <v>36732</v>
      </c>
      <c r="B640" s="50">
        <v>26.25</v>
      </c>
      <c r="C640" s="40">
        <f t="shared" si="128"/>
        <v>-1.8868484304382805E-2</v>
      </c>
      <c r="D640" s="41">
        <f t="shared" si="127"/>
        <v>1.1269375712546333E-2</v>
      </c>
      <c r="E640" s="55">
        <f t="shared" si="123"/>
        <v>0.18379795564924206</v>
      </c>
      <c r="F640" s="39">
        <v>26.5</v>
      </c>
      <c r="G640" s="40">
        <f t="shared" si="129"/>
        <v>-9.3897403498390316E-3</v>
      </c>
      <c r="H640" s="41">
        <f t="shared" si="121"/>
        <v>1.0947732669836615E-2</v>
      </c>
      <c r="I640" s="42">
        <f t="shared" si="122"/>
        <v>0.17855211637590665</v>
      </c>
      <c r="J640" s="39">
        <v>33</v>
      </c>
      <c r="K640" s="40">
        <f t="shared" si="118"/>
        <v>-2.985296314968116E-2</v>
      </c>
      <c r="L640" s="41">
        <f t="shared" si="119"/>
        <v>1.3749919629141944E-2</v>
      </c>
      <c r="M640" s="42">
        <f t="shared" si="120"/>
        <v>0.22425440260759996</v>
      </c>
      <c r="N640" s="39">
        <v>59</v>
      </c>
      <c r="O640" s="40">
        <f t="shared" si="124"/>
        <v>0</v>
      </c>
      <c r="P640" s="41">
        <f t="shared" si="125"/>
        <v>2.2680854586863617E-2</v>
      </c>
      <c r="Q640" s="42">
        <f t="shared" si="126"/>
        <v>0.36991354372915347</v>
      </c>
    </row>
    <row r="641" spans="1:17" x14ac:dyDescent="0.2">
      <c r="A641" s="17">
        <v>36733</v>
      </c>
      <c r="B641" s="50">
        <v>26.5</v>
      </c>
      <c r="C641" s="40">
        <f t="shared" si="128"/>
        <v>9.4787439545437387E-3</v>
      </c>
      <c r="D641" s="41">
        <f t="shared" si="127"/>
        <v>1.1717697203833062E-2</v>
      </c>
      <c r="E641" s="55">
        <f t="shared" si="123"/>
        <v>0.19110985789422472</v>
      </c>
      <c r="F641" s="39">
        <v>26.75</v>
      </c>
      <c r="G641" s="40">
        <f t="shared" si="129"/>
        <v>9.3897403498391374E-3</v>
      </c>
      <c r="H641" s="41">
        <f t="shared" si="121"/>
        <v>1.1416529136618518E-2</v>
      </c>
      <c r="I641" s="42">
        <f t="shared" si="122"/>
        <v>0.18619795536538805</v>
      </c>
      <c r="J641" s="39">
        <v>34</v>
      </c>
      <c r="K641" s="40">
        <f t="shared" si="118"/>
        <v>2.9852963149681128E-2</v>
      </c>
      <c r="L641" s="41">
        <f t="shared" si="119"/>
        <v>1.5976428229063356E-2</v>
      </c>
      <c r="M641" s="42">
        <f t="shared" si="120"/>
        <v>0.26056765893513667</v>
      </c>
      <c r="N641" s="39">
        <v>61</v>
      </c>
      <c r="O641" s="40">
        <f t="shared" si="124"/>
        <v>3.3336420267591711E-2</v>
      </c>
      <c r="P641" s="41">
        <f t="shared" si="125"/>
        <v>2.3751176863179749E-2</v>
      </c>
      <c r="Q641" s="42">
        <f t="shared" si="126"/>
        <v>0.38736997177722482</v>
      </c>
    </row>
    <row r="642" spans="1:17" x14ac:dyDescent="0.2">
      <c r="A642" s="17">
        <v>36734</v>
      </c>
      <c r="B642" s="50">
        <v>26.75</v>
      </c>
      <c r="C642" s="40">
        <f t="shared" si="128"/>
        <v>9.3897403498391374E-3</v>
      </c>
      <c r="D642" s="41">
        <f t="shared" si="127"/>
        <v>1.178604662358723E-2</v>
      </c>
      <c r="E642" s="55">
        <f t="shared" si="123"/>
        <v>0.19222460319521259</v>
      </c>
      <c r="F642" s="39">
        <v>27</v>
      </c>
      <c r="G642" s="40">
        <f t="shared" si="129"/>
        <v>9.3023926623134103E-3</v>
      </c>
      <c r="H642" s="41">
        <f t="shared" si="121"/>
        <v>1.1490883536825224E-2</v>
      </c>
      <c r="I642" s="42">
        <f t="shared" si="122"/>
        <v>0.18741063893368043</v>
      </c>
      <c r="J642" s="39">
        <v>34.25</v>
      </c>
      <c r="K642" s="40">
        <f t="shared" si="118"/>
        <v>7.3260400920728812E-3</v>
      </c>
      <c r="L642" s="41">
        <f t="shared" si="119"/>
        <v>1.620457958968307E-2</v>
      </c>
      <c r="M642" s="42">
        <f t="shared" si="120"/>
        <v>0.26428869501824559</v>
      </c>
      <c r="N642" s="39">
        <v>63</v>
      </c>
      <c r="O642" s="40">
        <f t="shared" si="124"/>
        <v>3.2260862218221477E-2</v>
      </c>
      <c r="P642" s="41">
        <f t="shared" si="125"/>
        <v>2.4968694117188134E-2</v>
      </c>
      <c r="Q642" s="42">
        <f t="shared" si="126"/>
        <v>0.40722707726047591</v>
      </c>
    </row>
    <row r="643" spans="1:17" x14ac:dyDescent="0.2">
      <c r="A643" s="17">
        <v>36735</v>
      </c>
      <c r="B643" s="50">
        <v>26.75</v>
      </c>
      <c r="C643" s="40">
        <f t="shared" si="128"/>
        <v>0</v>
      </c>
      <c r="D643" s="41">
        <f t="shared" si="127"/>
        <v>1.1839029790031761E-2</v>
      </c>
      <c r="E643" s="55">
        <f t="shared" si="123"/>
        <v>0.19308873248903732</v>
      </c>
      <c r="F643" s="39">
        <v>27</v>
      </c>
      <c r="G643" s="40">
        <f t="shared" si="129"/>
        <v>0</v>
      </c>
      <c r="H643" s="41">
        <f t="shared" si="121"/>
        <v>1.155877588157975E-2</v>
      </c>
      <c r="I643" s="42">
        <f t="shared" si="122"/>
        <v>0.18851792956702254</v>
      </c>
      <c r="J643" s="39">
        <v>34.25</v>
      </c>
      <c r="K643" s="40">
        <f t="shared" si="118"/>
        <v>0</v>
      </c>
      <c r="L643" s="41">
        <f t="shared" si="119"/>
        <v>1.559840460573679E-2</v>
      </c>
      <c r="M643" s="42">
        <f t="shared" si="120"/>
        <v>0.25440228021968669</v>
      </c>
      <c r="N643" s="39">
        <v>63</v>
      </c>
      <c r="O643" s="40">
        <f t="shared" si="124"/>
        <v>0</v>
      </c>
      <c r="P643" s="41">
        <f t="shared" si="125"/>
        <v>2.4761900602621945E-2</v>
      </c>
      <c r="Q643" s="42">
        <f t="shared" si="126"/>
        <v>0.40385437710491429</v>
      </c>
    </row>
    <row r="644" spans="1:17" x14ac:dyDescent="0.2">
      <c r="A644" s="17">
        <v>36738</v>
      </c>
      <c r="B644" s="50">
        <v>26.5</v>
      </c>
      <c r="C644" s="40">
        <f t="shared" si="128"/>
        <v>-9.3897403498390316E-3</v>
      </c>
      <c r="D644" s="41">
        <f t="shared" si="127"/>
        <v>1.1799751579111223E-2</v>
      </c>
      <c r="E644" s="55">
        <f t="shared" si="123"/>
        <v>0.19244812425545813</v>
      </c>
      <c r="F644" s="39">
        <v>26.75</v>
      </c>
      <c r="G644" s="40">
        <f t="shared" si="129"/>
        <v>-9.3023926623135612E-3</v>
      </c>
      <c r="H644" s="41">
        <f t="shared" si="121"/>
        <v>1.1503331012906747E-2</v>
      </c>
      <c r="I644" s="42">
        <f t="shared" si="122"/>
        <v>0.18761365112487305</v>
      </c>
      <c r="J644" s="39">
        <v>34.5</v>
      </c>
      <c r="K644" s="40">
        <f t="shared" si="118"/>
        <v>7.2727593290798781E-3</v>
      </c>
      <c r="L644" s="41">
        <f t="shared" si="119"/>
        <v>1.5793264770425443E-2</v>
      </c>
      <c r="M644" s="42">
        <f t="shared" si="120"/>
        <v>0.25758035332868562</v>
      </c>
      <c r="N644" s="39">
        <v>62</v>
      </c>
      <c r="O644" s="40">
        <f t="shared" si="124"/>
        <v>-1.6000341346441189E-2</v>
      </c>
      <c r="P644" s="41">
        <f t="shared" si="125"/>
        <v>2.4982850465512917E-2</v>
      </c>
      <c r="Q644" s="42">
        <f t="shared" si="126"/>
        <v>0.40745796031450854</v>
      </c>
    </row>
    <row r="645" spans="1:17" x14ac:dyDescent="0.2">
      <c r="A645" s="17">
        <v>36739</v>
      </c>
      <c r="B645" s="50">
        <v>26.75</v>
      </c>
      <c r="C645" s="40">
        <f t="shared" si="128"/>
        <v>9.3897403498391374E-3</v>
      </c>
      <c r="D645" s="41">
        <f t="shared" si="127"/>
        <v>1.2205709678384096E-2</v>
      </c>
      <c r="E645" s="55">
        <f t="shared" si="123"/>
        <v>0.19906910048598145</v>
      </c>
      <c r="F645" s="39">
        <v>27.25</v>
      </c>
      <c r="G645" s="40">
        <f t="shared" si="129"/>
        <v>1.8519047767237531E-2</v>
      </c>
      <c r="H645" s="41">
        <f t="shared" si="121"/>
        <v>1.265808554568267E-2</v>
      </c>
      <c r="I645" s="42">
        <f t="shared" si="122"/>
        <v>0.20644712760260014</v>
      </c>
      <c r="J645" s="39">
        <v>34.5</v>
      </c>
      <c r="K645" s="40">
        <f t="shared" si="118"/>
        <v>0</v>
      </c>
      <c r="L645" s="41">
        <f t="shared" si="119"/>
        <v>1.5793264770425443E-2</v>
      </c>
      <c r="M645" s="42">
        <f t="shared" si="120"/>
        <v>0.25758035332868562</v>
      </c>
      <c r="N645" s="39">
        <v>62</v>
      </c>
      <c r="O645" s="40">
        <f t="shared" si="124"/>
        <v>0</v>
      </c>
      <c r="P645" s="41">
        <f t="shared" si="125"/>
        <v>2.0553813960468889E-2</v>
      </c>
      <c r="Q645" s="42">
        <f t="shared" si="126"/>
        <v>0.3352225609554591</v>
      </c>
    </row>
    <row r="646" spans="1:17" x14ac:dyDescent="0.2">
      <c r="A646" s="17">
        <v>36740</v>
      </c>
      <c r="B646" s="50">
        <v>26.75</v>
      </c>
      <c r="C646" s="40">
        <f t="shared" si="128"/>
        <v>0</v>
      </c>
      <c r="D646" s="41">
        <f t="shared" si="127"/>
        <v>1.2205709678384096E-2</v>
      </c>
      <c r="E646" s="55">
        <f t="shared" si="123"/>
        <v>0.19906910048598145</v>
      </c>
      <c r="F646" s="39">
        <v>27.25</v>
      </c>
      <c r="G646" s="40">
        <f t="shared" si="129"/>
        <v>0</v>
      </c>
      <c r="H646" s="41">
        <f t="shared" si="121"/>
        <v>1.265808554568267E-2</v>
      </c>
      <c r="I646" s="42">
        <f t="shared" si="122"/>
        <v>0.20644712760260014</v>
      </c>
      <c r="J646" s="39">
        <v>34.5</v>
      </c>
      <c r="K646" s="40">
        <f t="shared" si="118"/>
        <v>0</v>
      </c>
      <c r="L646" s="41">
        <f t="shared" si="119"/>
        <v>1.5793264770425443E-2</v>
      </c>
      <c r="M646" s="42">
        <f t="shared" si="120"/>
        <v>0.25758035332868562</v>
      </c>
      <c r="N646" s="39">
        <v>64</v>
      </c>
      <c r="O646" s="40">
        <f t="shared" si="124"/>
        <v>3.174869831458027E-2</v>
      </c>
      <c r="P646" s="41">
        <f t="shared" si="125"/>
        <v>2.184499310676381E-2</v>
      </c>
      <c r="Q646" s="42">
        <f t="shared" si="126"/>
        <v>0.35628105554462547</v>
      </c>
    </row>
    <row r="647" spans="1:17" x14ac:dyDescent="0.2">
      <c r="A647" s="17">
        <v>36741</v>
      </c>
      <c r="B647" s="50">
        <v>27.25</v>
      </c>
      <c r="C647" s="40">
        <f t="shared" si="128"/>
        <v>1.8519047767237531E-2</v>
      </c>
      <c r="D647" s="41">
        <f t="shared" si="127"/>
        <v>1.2973836707020382E-2</v>
      </c>
      <c r="E647" s="55">
        <f t="shared" si="123"/>
        <v>0.21159687319881226</v>
      </c>
      <c r="F647" s="39">
        <v>28</v>
      </c>
      <c r="G647" s="40">
        <f t="shared" si="129"/>
        <v>2.7150989065950898E-2</v>
      </c>
      <c r="H647" s="41">
        <f t="shared" si="121"/>
        <v>1.4223868753126841E-2</v>
      </c>
      <c r="I647" s="42">
        <f t="shared" si="122"/>
        <v>0.23198427889286674</v>
      </c>
      <c r="J647" s="39">
        <v>34.5</v>
      </c>
      <c r="K647" s="40">
        <f t="shared" si="118"/>
        <v>0</v>
      </c>
      <c r="L647" s="41">
        <f t="shared" si="119"/>
        <v>1.5793264770425443E-2</v>
      </c>
      <c r="M647" s="42">
        <f t="shared" si="120"/>
        <v>0.25758035332868562</v>
      </c>
      <c r="N647" s="39">
        <v>63</v>
      </c>
      <c r="O647" s="40">
        <f t="shared" si="124"/>
        <v>-1.5748356968139168E-2</v>
      </c>
      <c r="P647" s="41">
        <f t="shared" si="125"/>
        <v>2.112710307642774E-2</v>
      </c>
      <c r="Q647" s="42">
        <f t="shared" si="126"/>
        <v>0.34457262347861106</v>
      </c>
    </row>
    <row r="648" spans="1:17" x14ac:dyDescent="0.2">
      <c r="A648" s="17">
        <v>36742</v>
      </c>
      <c r="B648" s="50">
        <v>27.25</v>
      </c>
      <c r="C648" s="40">
        <f t="shared" si="128"/>
        <v>0</v>
      </c>
      <c r="D648" s="41">
        <f t="shared" si="127"/>
        <v>1.2628217204710988E-2</v>
      </c>
      <c r="E648" s="55">
        <f t="shared" si="123"/>
        <v>0.20595998970346008</v>
      </c>
      <c r="F648" s="39">
        <v>28</v>
      </c>
      <c r="G648" s="40">
        <f t="shared" si="129"/>
        <v>0</v>
      </c>
      <c r="H648" s="41">
        <f t="shared" si="121"/>
        <v>1.3894015969757879E-2</v>
      </c>
      <c r="I648" s="42">
        <f t="shared" si="122"/>
        <v>0.22660454280145825</v>
      </c>
      <c r="J648" s="39">
        <v>34.5</v>
      </c>
      <c r="K648" s="40">
        <f t="shared" si="118"/>
        <v>0</v>
      </c>
      <c r="L648" s="41">
        <f t="shared" si="119"/>
        <v>1.498148594654594E-2</v>
      </c>
      <c r="M648" s="42">
        <f t="shared" si="120"/>
        <v>0.24434064138064143</v>
      </c>
      <c r="N648" s="39">
        <v>63</v>
      </c>
      <c r="O648" s="40">
        <f t="shared" si="124"/>
        <v>0</v>
      </c>
      <c r="P648" s="41">
        <f t="shared" si="125"/>
        <v>1.8341992955305308E-2</v>
      </c>
      <c r="Q648" s="42">
        <f t="shared" si="126"/>
        <v>0.29914885204907088</v>
      </c>
    </row>
    <row r="649" spans="1:17" x14ac:dyDescent="0.2">
      <c r="A649" s="17">
        <v>36745</v>
      </c>
      <c r="B649" s="50">
        <v>27.25</v>
      </c>
      <c r="C649" s="40">
        <f t="shared" si="128"/>
        <v>0</v>
      </c>
      <c r="D649" s="41">
        <f t="shared" si="127"/>
        <v>1.237207558751106E-2</v>
      </c>
      <c r="E649" s="55">
        <f t="shared" si="123"/>
        <v>0.20178244635067039</v>
      </c>
      <c r="F649" s="39">
        <v>28</v>
      </c>
      <c r="G649" s="40">
        <f t="shared" si="129"/>
        <v>0</v>
      </c>
      <c r="H649" s="41">
        <f t="shared" si="121"/>
        <v>1.3682701016215536E-2</v>
      </c>
      <c r="I649" s="42">
        <f t="shared" si="122"/>
        <v>0.22315810020784085</v>
      </c>
      <c r="J649" s="39">
        <v>35.25</v>
      </c>
      <c r="K649" s="40">
        <f t="shared" si="118"/>
        <v>2.1506205220963682E-2</v>
      </c>
      <c r="L649" s="41">
        <f t="shared" si="119"/>
        <v>1.5802056352921513E-2</v>
      </c>
      <c r="M649" s="42">
        <f t="shared" si="120"/>
        <v>0.25772373969993778</v>
      </c>
      <c r="N649" s="39">
        <v>64.5</v>
      </c>
      <c r="O649" s="40">
        <f t="shared" si="124"/>
        <v>2.3530497410194036E-2</v>
      </c>
      <c r="P649" s="41">
        <f t="shared" si="125"/>
        <v>1.8997659211442686E-2</v>
      </c>
      <c r="Q649" s="42">
        <f t="shared" si="126"/>
        <v>0.30984244506967423</v>
      </c>
    </row>
    <row r="650" spans="1:17" x14ac:dyDescent="0.2">
      <c r="A650" s="17">
        <v>36746</v>
      </c>
      <c r="B650" s="50">
        <v>27.25</v>
      </c>
      <c r="C650" s="40">
        <f t="shared" si="128"/>
        <v>0</v>
      </c>
      <c r="D650" s="41">
        <f t="shared" si="127"/>
        <v>1.1971279861676431E-2</v>
      </c>
      <c r="E650" s="55">
        <f t="shared" si="123"/>
        <v>0.19524566588293371</v>
      </c>
      <c r="F650" s="39">
        <v>28</v>
      </c>
      <c r="G650" s="40">
        <f t="shared" si="129"/>
        <v>0</v>
      </c>
      <c r="H650" s="41">
        <f t="shared" si="121"/>
        <v>1.3306429211581944E-2</v>
      </c>
      <c r="I650" s="42">
        <f t="shared" si="122"/>
        <v>0.21702129279062868</v>
      </c>
      <c r="J650" s="39">
        <v>35</v>
      </c>
      <c r="K650" s="40">
        <f t="shared" si="118"/>
        <v>-7.1174677688639896E-3</v>
      </c>
      <c r="L650" s="41">
        <f t="shared" si="119"/>
        <v>1.5807258739204744E-2</v>
      </c>
      <c r="M650" s="42">
        <f t="shared" si="120"/>
        <v>0.25780858805247703</v>
      </c>
      <c r="N650" s="39">
        <v>64</v>
      </c>
      <c r="O650" s="40">
        <f t="shared" si="124"/>
        <v>-7.7821404420549628E-3</v>
      </c>
      <c r="P650" s="41">
        <f t="shared" si="125"/>
        <v>1.9071738927705879E-2</v>
      </c>
      <c r="Q650" s="42">
        <f t="shared" si="126"/>
        <v>0.31105064867842358</v>
      </c>
    </row>
    <row r="651" spans="1:17" x14ac:dyDescent="0.2">
      <c r="A651" s="17">
        <v>36747</v>
      </c>
      <c r="B651" s="50">
        <v>27.25</v>
      </c>
      <c r="C651" s="40">
        <f t="shared" si="128"/>
        <v>0</v>
      </c>
      <c r="D651" s="41">
        <f t="shared" si="127"/>
        <v>1.1971279861676431E-2</v>
      </c>
      <c r="E651" s="55">
        <f t="shared" si="123"/>
        <v>0.19524566588293371</v>
      </c>
      <c r="F651" s="39">
        <v>28</v>
      </c>
      <c r="G651" s="40">
        <f t="shared" si="129"/>
        <v>0</v>
      </c>
      <c r="H651" s="41">
        <f t="shared" si="121"/>
        <v>1.3306429211581944E-2</v>
      </c>
      <c r="I651" s="42">
        <f t="shared" si="122"/>
        <v>0.21702129279062868</v>
      </c>
      <c r="J651" s="39">
        <v>35</v>
      </c>
      <c r="K651" s="40">
        <f t="shared" si="118"/>
        <v>0</v>
      </c>
      <c r="L651" s="41">
        <f t="shared" si="119"/>
        <v>1.5807258739204744E-2</v>
      </c>
      <c r="M651" s="42">
        <f t="shared" si="120"/>
        <v>0.25780858805247703</v>
      </c>
      <c r="N651" s="39">
        <v>64</v>
      </c>
      <c r="O651" s="40">
        <f t="shared" si="124"/>
        <v>0</v>
      </c>
      <c r="P651" s="41">
        <f t="shared" si="125"/>
        <v>1.9071738927705879E-2</v>
      </c>
      <c r="Q651" s="42">
        <f t="shared" si="126"/>
        <v>0.31105064867842358</v>
      </c>
    </row>
    <row r="652" spans="1:17" x14ac:dyDescent="0.2">
      <c r="A652" s="17">
        <v>36748</v>
      </c>
      <c r="B652" s="50">
        <v>27</v>
      </c>
      <c r="C652" s="40">
        <f t="shared" si="128"/>
        <v>-9.2166551049239522E-3</v>
      </c>
      <c r="D652" s="41">
        <f t="shared" si="127"/>
        <v>1.2041796954603287E-2</v>
      </c>
      <c r="E652" s="55">
        <f t="shared" si="123"/>
        <v>0.19639576486347035</v>
      </c>
      <c r="F652" s="39">
        <v>27.75</v>
      </c>
      <c r="G652" s="40">
        <f t="shared" si="129"/>
        <v>-8.9686699827603751E-3</v>
      </c>
      <c r="H652" s="41">
        <f t="shared" si="121"/>
        <v>1.3380064317192178E-2</v>
      </c>
      <c r="I652" s="42">
        <f t="shared" si="122"/>
        <v>0.21822224501907458</v>
      </c>
      <c r="J652" s="39">
        <v>35</v>
      </c>
      <c r="K652" s="40">
        <f t="shared" ref="K652:K715" si="130">IF(ISERROR(LN(J652/J651)),"",LN(J652/J651))</f>
        <v>0</v>
      </c>
      <c r="L652" s="41">
        <f t="shared" ref="L652:L715" si="131">+IF(ISERROR(STDEV(K632:K652)),"",STDEV(K632:K652))</f>
        <v>1.5807258739204744E-2</v>
      </c>
      <c r="M652" s="42">
        <f t="shared" ref="M652:M715" si="132">IF(L652="","",(L652*(SQRT(266))))</f>
        <v>0.25780858805247703</v>
      </c>
      <c r="N652" s="39">
        <v>62</v>
      </c>
      <c r="O652" s="40">
        <f t="shared" si="124"/>
        <v>-3.1748698314580298E-2</v>
      </c>
      <c r="P652" s="41">
        <f t="shared" si="125"/>
        <v>2.04090707767699E-2</v>
      </c>
      <c r="Q652" s="42">
        <f t="shared" si="126"/>
        <v>0.33286187107017834</v>
      </c>
    </row>
    <row r="653" spans="1:17" x14ac:dyDescent="0.2">
      <c r="A653" s="17">
        <v>36749</v>
      </c>
      <c r="B653" s="50">
        <v>27</v>
      </c>
      <c r="C653" s="40">
        <f t="shared" si="128"/>
        <v>0</v>
      </c>
      <c r="D653" s="41">
        <f t="shared" si="127"/>
        <v>1.158138719453275E-2</v>
      </c>
      <c r="E653" s="55">
        <f t="shared" si="123"/>
        <v>0.18888670892102699</v>
      </c>
      <c r="F653" s="39">
        <v>27.75</v>
      </c>
      <c r="G653" s="40">
        <f t="shared" si="129"/>
        <v>0</v>
      </c>
      <c r="H653" s="41">
        <f t="shared" si="121"/>
        <v>1.1151754904939611E-2</v>
      </c>
      <c r="I653" s="42">
        <f t="shared" si="122"/>
        <v>0.18187961833124314</v>
      </c>
      <c r="J653" s="39">
        <v>34</v>
      </c>
      <c r="K653" s="40">
        <f t="shared" si="130"/>
        <v>-2.8987536873252298E-2</v>
      </c>
      <c r="L653" s="41">
        <f t="shared" si="131"/>
        <v>1.4462405843609166E-2</v>
      </c>
      <c r="M653" s="42">
        <f t="shared" si="132"/>
        <v>0.23587470110395328</v>
      </c>
      <c r="N653" s="39">
        <v>62</v>
      </c>
      <c r="O653" s="40">
        <f t="shared" si="124"/>
        <v>0</v>
      </c>
      <c r="P653" s="41">
        <f t="shared" si="125"/>
        <v>2.04090707767699E-2</v>
      </c>
      <c r="Q653" s="42">
        <f t="shared" si="126"/>
        <v>0.33286187107017834</v>
      </c>
    </row>
    <row r="654" spans="1:17" x14ac:dyDescent="0.2">
      <c r="A654" s="17">
        <v>36752</v>
      </c>
      <c r="B654" s="50">
        <v>26.75</v>
      </c>
      <c r="C654" s="40">
        <f t="shared" si="128"/>
        <v>-9.3023926623135612E-3</v>
      </c>
      <c r="D654" s="41">
        <f t="shared" si="127"/>
        <v>1.1672381254250666E-2</v>
      </c>
      <c r="E654" s="55">
        <f t="shared" si="123"/>
        <v>0.19037077712311548</v>
      </c>
      <c r="F654" s="39">
        <v>27.5</v>
      </c>
      <c r="G654" s="40">
        <f t="shared" si="129"/>
        <v>-9.0498355199179273E-3</v>
      </c>
      <c r="H654" s="41">
        <f t="shared" si="121"/>
        <v>1.1291237773410508E-2</v>
      </c>
      <c r="I654" s="42">
        <f t="shared" si="122"/>
        <v>0.18415451507148595</v>
      </c>
      <c r="J654" s="39">
        <v>33.5</v>
      </c>
      <c r="K654" s="40">
        <f t="shared" si="130"/>
        <v>-1.4815085785140587E-2</v>
      </c>
      <c r="L654" s="41">
        <f t="shared" si="131"/>
        <v>1.4716223089373101E-2</v>
      </c>
      <c r="M654" s="42">
        <f t="shared" si="132"/>
        <v>0.24001433510586126</v>
      </c>
      <c r="N654" s="39">
        <v>61</v>
      </c>
      <c r="O654" s="40">
        <f t="shared" si="124"/>
        <v>-1.6260520871780291E-2</v>
      </c>
      <c r="P654" s="41">
        <f t="shared" si="125"/>
        <v>2.0715232615289774E-2</v>
      </c>
      <c r="Q654" s="42">
        <f t="shared" si="126"/>
        <v>0.3378552195442307</v>
      </c>
    </row>
    <row r="655" spans="1:17" x14ac:dyDescent="0.2">
      <c r="A655" s="17">
        <v>36753</v>
      </c>
      <c r="B655" s="50">
        <v>26.25</v>
      </c>
      <c r="C655" s="40">
        <f t="shared" si="128"/>
        <v>-1.8868484304382805E-2</v>
      </c>
      <c r="D655" s="41">
        <f t="shared" si="127"/>
        <v>9.636430725269627E-3</v>
      </c>
      <c r="E655" s="55">
        <f t="shared" si="123"/>
        <v>0.15716542887892634</v>
      </c>
      <c r="F655" s="39">
        <v>26.75</v>
      </c>
      <c r="G655" s="40">
        <f t="shared" si="129"/>
        <v>-2.7651531330510008E-2</v>
      </c>
      <c r="H655" s="41">
        <f t="shared" si="121"/>
        <v>1.217761884275914E-2</v>
      </c>
      <c r="I655" s="42">
        <f t="shared" si="122"/>
        <v>0.19861095282172372</v>
      </c>
      <c r="J655" s="39">
        <v>33</v>
      </c>
      <c r="K655" s="40">
        <f t="shared" si="130"/>
        <v>-1.5037877364540559E-2</v>
      </c>
      <c r="L655" s="41">
        <f t="shared" si="131"/>
        <v>1.3796868096975766E-2</v>
      </c>
      <c r="M655" s="42">
        <f t="shared" si="132"/>
        <v>0.22502010894562843</v>
      </c>
      <c r="N655" s="39">
        <v>61</v>
      </c>
      <c r="O655" s="40">
        <f t="shared" si="124"/>
        <v>0</v>
      </c>
      <c r="P655" s="41">
        <f t="shared" si="125"/>
        <v>1.7438795134567368E-2</v>
      </c>
      <c r="Q655" s="42">
        <f t="shared" si="126"/>
        <v>0.28441814138391242</v>
      </c>
    </row>
    <row r="656" spans="1:17" x14ac:dyDescent="0.2">
      <c r="A656" s="17">
        <v>36754</v>
      </c>
      <c r="B656" s="50">
        <v>26.25</v>
      </c>
      <c r="C656" s="40">
        <f t="shared" si="128"/>
        <v>0</v>
      </c>
      <c r="D656" s="41">
        <f t="shared" si="127"/>
        <v>8.8427108685196019E-3</v>
      </c>
      <c r="E656" s="55">
        <f t="shared" si="123"/>
        <v>0.14422024977140493</v>
      </c>
      <c r="F656" s="39">
        <v>26.75</v>
      </c>
      <c r="G656" s="40">
        <f t="shared" si="129"/>
        <v>0</v>
      </c>
      <c r="H656" s="41">
        <f t="shared" si="121"/>
        <v>1.1582535314591811E-2</v>
      </c>
      <c r="I656" s="42">
        <f t="shared" si="122"/>
        <v>0.18890543419251302</v>
      </c>
      <c r="J656" s="39">
        <v>33</v>
      </c>
      <c r="K656" s="40">
        <f t="shared" si="130"/>
        <v>0</v>
      </c>
      <c r="L656" s="41">
        <f t="shared" si="131"/>
        <v>1.3501114156084588E-2</v>
      </c>
      <c r="M656" s="42">
        <f t="shared" si="132"/>
        <v>0.22019650814487715</v>
      </c>
      <c r="N656" s="39">
        <v>61</v>
      </c>
      <c r="O656" s="40">
        <f t="shared" si="124"/>
        <v>0</v>
      </c>
      <c r="P656" s="41">
        <f t="shared" si="125"/>
        <v>1.6914230064427882E-2</v>
      </c>
      <c r="Q656" s="42">
        <f t="shared" si="126"/>
        <v>0.27586274399936161</v>
      </c>
    </row>
    <row r="657" spans="1:17" x14ac:dyDescent="0.2">
      <c r="A657" s="17">
        <v>36755</v>
      </c>
      <c r="B657" s="50">
        <v>26.25</v>
      </c>
      <c r="C657" s="40">
        <f t="shared" si="128"/>
        <v>0</v>
      </c>
      <c r="D657" s="41">
        <f t="shared" si="127"/>
        <v>8.8427108685196019E-3</v>
      </c>
      <c r="E657" s="55">
        <f t="shared" si="123"/>
        <v>0.14422024977140493</v>
      </c>
      <c r="F657" s="39">
        <v>26.75</v>
      </c>
      <c r="G657" s="40">
        <f t="shared" si="129"/>
        <v>0</v>
      </c>
      <c r="H657" s="41">
        <f t="shared" si="121"/>
        <v>1.0854673078325626E-2</v>
      </c>
      <c r="I657" s="42">
        <f t="shared" si="122"/>
        <v>0.17703436036975706</v>
      </c>
      <c r="J657" s="39">
        <v>33</v>
      </c>
      <c r="K657" s="40">
        <f t="shared" si="130"/>
        <v>0</v>
      </c>
      <c r="L657" s="41">
        <f t="shared" si="131"/>
        <v>1.3501114156084588E-2</v>
      </c>
      <c r="M657" s="42">
        <f t="shared" si="132"/>
        <v>0.22019650814487715</v>
      </c>
      <c r="N657" s="39">
        <v>61</v>
      </c>
      <c r="O657" s="40">
        <f t="shared" si="124"/>
        <v>0</v>
      </c>
      <c r="P657" s="41">
        <f t="shared" si="125"/>
        <v>1.6914230064427882E-2</v>
      </c>
      <c r="Q657" s="42">
        <f t="shared" si="126"/>
        <v>0.27586274399936161</v>
      </c>
    </row>
    <row r="658" spans="1:17" x14ac:dyDescent="0.2">
      <c r="A658" s="17">
        <v>36756</v>
      </c>
      <c r="B658" s="50">
        <v>26.25</v>
      </c>
      <c r="C658" s="40">
        <f t="shared" si="128"/>
        <v>0</v>
      </c>
      <c r="D658" s="41">
        <f t="shared" si="127"/>
        <v>8.8427108685196019E-3</v>
      </c>
      <c r="E658" s="55">
        <f t="shared" si="123"/>
        <v>0.14422024977140493</v>
      </c>
      <c r="F658" s="39">
        <v>26.75</v>
      </c>
      <c r="G658" s="40">
        <f t="shared" si="129"/>
        <v>0</v>
      </c>
      <c r="H658" s="41">
        <f t="shared" si="121"/>
        <v>1.0854673078325626E-2</v>
      </c>
      <c r="I658" s="42">
        <f t="shared" si="122"/>
        <v>0.17703436036975706</v>
      </c>
      <c r="J658" s="39">
        <v>33</v>
      </c>
      <c r="K658" s="40">
        <f t="shared" si="130"/>
        <v>0</v>
      </c>
      <c r="L658" s="41">
        <f t="shared" si="131"/>
        <v>1.3501114156084588E-2</v>
      </c>
      <c r="M658" s="42">
        <f t="shared" si="132"/>
        <v>0.22019650814487715</v>
      </c>
      <c r="N658" s="39">
        <v>62</v>
      </c>
      <c r="O658" s="40">
        <f t="shared" si="124"/>
        <v>1.6260520871780326E-2</v>
      </c>
      <c r="P658" s="41">
        <f t="shared" si="125"/>
        <v>1.7169069775871661E-2</v>
      </c>
      <c r="Q658" s="42">
        <f t="shared" si="126"/>
        <v>0.28001905391184978</v>
      </c>
    </row>
    <row r="659" spans="1:17" x14ac:dyDescent="0.2">
      <c r="A659" s="17">
        <v>36759</v>
      </c>
      <c r="B659" s="50">
        <v>27</v>
      </c>
      <c r="C659" s="40">
        <f t="shared" si="128"/>
        <v>2.8170876966696224E-2</v>
      </c>
      <c r="D659" s="41">
        <f t="shared" si="127"/>
        <v>1.0886463262432942E-2</v>
      </c>
      <c r="E659" s="55">
        <f t="shared" si="123"/>
        <v>0.17755284258187576</v>
      </c>
      <c r="F659" s="39">
        <v>27.75</v>
      </c>
      <c r="G659" s="40">
        <f t="shared" si="129"/>
        <v>3.6701366850427963E-2</v>
      </c>
      <c r="H659" s="41">
        <f t="shared" si="121"/>
        <v>1.3489489398846727E-2</v>
      </c>
      <c r="I659" s="42">
        <f t="shared" si="122"/>
        <v>0.22000691409195558</v>
      </c>
      <c r="J659" s="39">
        <v>35.25</v>
      </c>
      <c r="K659" s="40">
        <f t="shared" si="130"/>
        <v>6.595796779179737E-2</v>
      </c>
      <c r="L659" s="41">
        <f t="shared" si="131"/>
        <v>1.9970501276565748E-2</v>
      </c>
      <c r="M659" s="42">
        <f t="shared" si="132"/>
        <v>0.3257090189864652</v>
      </c>
      <c r="N659" s="39">
        <v>63</v>
      </c>
      <c r="O659" s="40">
        <f t="shared" si="124"/>
        <v>1.600034134644112E-2</v>
      </c>
      <c r="P659" s="41">
        <f t="shared" si="125"/>
        <v>1.7126328560751563E-2</v>
      </c>
      <c r="Q659" s="42">
        <f t="shared" si="126"/>
        <v>0.2793219657890097</v>
      </c>
    </row>
    <row r="660" spans="1:17" x14ac:dyDescent="0.2">
      <c r="A660" s="17">
        <v>36760</v>
      </c>
      <c r="B660" s="50">
        <v>27.5</v>
      </c>
      <c r="C660" s="40">
        <f t="shared" si="128"/>
        <v>1.8349138668196617E-2</v>
      </c>
      <c r="D660" s="41">
        <f t="shared" si="127"/>
        <v>1.1564392249743283E-2</v>
      </c>
      <c r="E660" s="55">
        <f t="shared" si="123"/>
        <v>0.18860952975970061</v>
      </c>
      <c r="F660" s="39">
        <v>28</v>
      </c>
      <c r="G660" s="40">
        <f t="shared" si="129"/>
        <v>8.9686699827603161E-3</v>
      </c>
      <c r="H660" s="41">
        <f t="shared" si="121"/>
        <v>1.3573106472540711E-2</v>
      </c>
      <c r="I660" s="42">
        <f t="shared" si="122"/>
        <v>0.22137066729305049</v>
      </c>
      <c r="J660" s="39">
        <v>35.25</v>
      </c>
      <c r="K660" s="40">
        <f t="shared" si="130"/>
        <v>0</v>
      </c>
      <c r="L660" s="41">
        <f t="shared" si="131"/>
        <v>1.9970501276565748E-2</v>
      </c>
      <c r="M660" s="42">
        <f t="shared" si="132"/>
        <v>0.3257090189864652</v>
      </c>
      <c r="N660" s="39">
        <v>64</v>
      </c>
      <c r="O660" s="40">
        <f t="shared" si="124"/>
        <v>1.5748356968139112E-2</v>
      </c>
      <c r="P660" s="41">
        <f t="shared" si="125"/>
        <v>1.7326334944117103E-2</v>
      </c>
      <c r="Q660" s="42">
        <f t="shared" si="126"/>
        <v>0.28258397118461104</v>
      </c>
    </row>
    <row r="661" spans="1:17" x14ac:dyDescent="0.2">
      <c r="A661" s="17">
        <v>36761</v>
      </c>
      <c r="B661" s="50">
        <v>27.5</v>
      </c>
      <c r="C661" s="40">
        <f t="shared" si="128"/>
        <v>0</v>
      </c>
      <c r="D661" s="41">
        <f t="shared" si="127"/>
        <v>1.0611410327241794E-2</v>
      </c>
      <c r="E661" s="55">
        <f t="shared" si="123"/>
        <v>0.17306686496670282</v>
      </c>
      <c r="F661" s="39">
        <v>28</v>
      </c>
      <c r="G661" s="40">
        <f t="shared" si="129"/>
        <v>0</v>
      </c>
      <c r="H661" s="41">
        <f t="shared" si="121"/>
        <v>1.3325497722553233E-2</v>
      </c>
      <c r="I661" s="42">
        <f t="shared" si="122"/>
        <v>0.21733229079293115</v>
      </c>
      <c r="J661" s="39">
        <v>35.25</v>
      </c>
      <c r="K661" s="40">
        <f t="shared" si="130"/>
        <v>0</v>
      </c>
      <c r="L661" s="41">
        <f t="shared" si="131"/>
        <v>1.8628109659196101E-2</v>
      </c>
      <c r="M661" s="42">
        <f t="shared" si="132"/>
        <v>0.30381527427099403</v>
      </c>
      <c r="N661" s="39">
        <v>64</v>
      </c>
      <c r="O661" s="40">
        <f t="shared" si="124"/>
        <v>0</v>
      </c>
      <c r="P661" s="41">
        <f t="shared" si="125"/>
        <v>1.7326334944117103E-2</v>
      </c>
      <c r="Q661" s="42">
        <f t="shared" si="126"/>
        <v>0.28258397118461104</v>
      </c>
    </row>
    <row r="662" spans="1:17" x14ac:dyDescent="0.2">
      <c r="A662" s="17">
        <v>36762</v>
      </c>
      <c r="B662" s="50">
        <v>27.25</v>
      </c>
      <c r="C662" s="40">
        <f t="shared" si="128"/>
        <v>-9.1324835632724741E-3</v>
      </c>
      <c r="D662" s="41">
        <f t="shared" si="127"/>
        <v>1.075071788157121E-2</v>
      </c>
      <c r="E662" s="55">
        <f t="shared" si="123"/>
        <v>0.1753389024198278</v>
      </c>
      <c r="F662" s="39">
        <v>27.75</v>
      </c>
      <c r="G662" s="40">
        <f t="shared" si="129"/>
        <v>-8.9686699827603751E-3</v>
      </c>
      <c r="H662" s="41">
        <f t="shared" si="121"/>
        <v>1.3460806290257105E-2</v>
      </c>
      <c r="I662" s="42">
        <f t="shared" si="122"/>
        <v>0.21953910674797214</v>
      </c>
      <c r="J662" s="39">
        <v>35.75</v>
      </c>
      <c r="K662" s="40">
        <f t="shared" si="130"/>
        <v>1.4084739881739023E-2</v>
      </c>
      <c r="L662" s="41">
        <f t="shared" si="131"/>
        <v>1.7796799505106937E-2</v>
      </c>
      <c r="M662" s="42">
        <f t="shared" si="132"/>
        <v>0.29025701596730302</v>
      </c>
      <c r="N662" s="39">
        <v>64</v>
      </c>
      <c r="O662" s="40">
        <f t="shared" si="124"/>
        <v>0</v>
      </c>
      <c r="P662" s="41">
        <f t="shared" si="125"/>
        <v>1.5965689654476842E-2</v>
      </c>
      <c r="Q662" s="42">
        <f t="shared" si="126"/>
        <v>0.26039251808386565</v>
      </c>
    </row>
    <row r="663" spans="1:17" x14ac:dyDescent="0.2">
      <c r="A663" s="17">
        <v>36763</v>
      </c>
      <c r="B663" s="50">
        <v>27.5</v>
      </c>
      <c r="C663" s="40">
        <f t="shared" si="128"/>
        <v>9.1324835632724723E-3</v>
      </c>
      <c r="D663" s="41">
        <f t="shared" si="127"/>
        <v>1.0741215860989381E-2</v>
      </c>
      <c r="E663" s="55">
        <f t="shared" si="123"/>
        <v>0.17518392915404762</v>
      </c>
      <c r="F663" s="39">
        <v>28</v>
      </c>
      <c r="G663" s="40">
        <f t="shared" si="129"/>
        <v>8.9686699827603161E-3</v>
      </c>
      <c r="H663" s="41">
        <f t="shared" si="121"/>
        <v>1.3451635276027189E-2</v>
      </c>
      <c r="I663" s="42">
        <f t="shared" si="122"/>
        <v>0.21938953203241696</v>
      </c>
      <c r="J663" s="39">
        <v>36</v>
      </c>
      <c r="K663" s="40">
        <f t="shared" si="130"/>
        <v>6.9686693160934355E-3</v>
      </c>
      <c r="L663" s="41">
        <f t="shared" si="131"/>
        <v>1.7792013774594113E-2</v>
      </c>
      <c r="M663" s="42">
        <f t="shared" si="132"/>
        <v>0.29017896306473046</v>
      </c>
      <c r="N663" s="39">
        <v>65</v>
      </c>
      <c r="O663" s="40">
        <f t="shared" si="124"/>
        <v>1.5504186535965254E-2</v>
      </c>
      <c r="P663" s="41">
        <f t="shared" si="125"/>
        <v>1.4766393229395255E-2</v>
      </c>
      <c r="Q663" s="42">
        <f t="shared" si="126"/>
        <v>0.24083258532716162</v>
      </c>
    </row>
    <row r="664" spans="1:17" x14ac:dyDescent="0.2">
      <c r="A664" s="17">
        <v>36766</v>
      </c>
      <c r="B664" s="50">
        <v>27.75</v>
      </c>
      <c r="C664" s="40">
        <f t="shared" si="128"/>
        <v>9.0498355199178562E-3</v>
      </c>
      <c r="D664" s="41">
        <f t="shared" si="127"/>
        <v>1.0866557310688073E-2</v>
      </c>
      <c r="E664" s="55">
        <f t="shared" si="123"/>
        <v>0.17722818633389159</v>
      </c>
      <c r="F664" s="39">
        <v>28.25</v>
      </c>
      <c r="G664" s="40">
        <f t="shared" si="129"/>
        <v>8.8889474172459942E-3</v>
      </c>
      <c r="H664" s="41">
        <f t="shared" si="121"/>
        <v>1.3534018341973895E-2</v>
      </c>
      <c r="I664" s="42">
        <f t="shared" si="122"/>
        <v>0.2207331591762226</v>
      </c>
      <c r="J664" s="39">
        <v>36</v>
      </c>
      <c r="K664" s="40">
        <f t="shared" si="130"/>
        <v>0</v>
      </c>
      <c r="L664" s="41">
        <f t="shared" si="131"/>
        <v>1.7792013774594113E-2</v>
      </c>
      <c r="M664" s="42">
        <f t="shared" si="132"/>
        <v>0.29017896306473046</v>
      </c>
      <c r="N664" s="39">
        <v>65</v>
      </c>
      <c r="O664" s="40">
        <f t="shared" si="124"/>
        <v>0</v>
      </c>
      <c r="P664" s="41">
        <f t="shared" si="125"/>
        <v>1.4766393229395255E-2</v>
      </c>
      <c r="Q664" s="42">
        <f t="shared" si="126"/>
        <v>0.24083258532716162</v>
      </c>
    </row>
    <row r="665" spans="1:17" x14ac:dyDescent="0.2">
      <c r="A665" s="17">
        <v>36767</v>
      </c>
      <c r="B665" s="50">
        <v>27.5</v>
      </c>
      <c r="C665" s="40">
        <f t="shared" si="128"/>
        <v>-9.0498355199179273E-3</v>
      </c>
      <c r="D665" s="41">
        <f t="shared" si="127"/>
        <v>1.0849378001966467E-2</v>
      </c>
      <c r="E665" s="55">
        <f t="shared" si="123"/>
        <v>0.17694800028782842</v>
      </c>
      <c r="F665" s="39">
        <v>28</v>
      </c>
      <c r="G665" s="40">
        <f t="shared" si="129"/>
        <v>-8.8889474172460393E-3</v>
      </c>
      <c r="H665" s="41">
        <f t="shared" ref="H665:H728" si="133">+IF(ISERROR(STDEV(G645:G665)),"",STDEV(G645:G665))</f>
        <v>1.3516807639062694E-2</v>
      </c>
      <c r="I665" s="42">
        <f t="shared" ref="I665:I728" si="134">IF(H665="","",(H665*(SQRT(266))))</f>
        <v>0.22045246110642239</v>
      </c>
      <c r="J665" s="39">
        <v>35.75</v>
      </c>
      <c r="K665" s="40">
        <f t="shared" si="130"/>
        <v>-6.9686693160933158E-3</v>
      </c>
      <c r="L665" s="41">
        <f t="shared" si="131"/>
        <v>1.7867170122924124E-2</v>
      </c>
      <c r="M665" s="42">
        <f t="shared" si="132"/>
        <v>0.29140472601109663</v>
      </c>
      <c r="N665" s="39">
        <v>64.5</v>
      </c>
      <c r="O665" s="40">
        <f t="shared" si="124"/>
        <v>-7.7220460939102778E-3</v>
      </c>
      <c r="P665" s="41">
        <f t="shared" si="125"/>
        <v>1.4381660756719873E-2</v>
      </c>
      <c r="Q665" s="42">
        <f t="shared" si="126"/>
        <v>0.23455778859011722</v>
      </c>
    </row>
    <row r="666" spans="1:17" x14ac:dyDescent="0.2">
      <c r="A666" s="17">
        <v>36768</v>
      </c>
      <c r="B666" s="50">
        <v>27.75</v>
      </c>
      <c r="C666" s="40">
        <f t="shared" si="128"/>
        <v>9.0498355199178562E-3</v>
      </c>
      <c r="D666" s="41">
        <f t="shared" si="127"/>
        <v>1.0837679534682947E-2</v>
      </c>
      <c r="E666" s="55">
        <f t="shared" ref="E666:E729" si="135">IF(D666="","",(D666*(SQRT(266))))</f>
        <v>0.17675720406044321</v>
      </c>
      <c r="F666" s="39">
        <v>28</v>
      </c>
      <c r="G666" s="40">
        <f t="shared" si="129"/>
        <v>0</v>
      </c>
      <c r="H666" s="41">
        <f t="shared" si="133"/>
        <v>1.299104413106103E-2</v>
      </c>
      <c r="I666" s="42">
        <f t="shared" si="134"/>
        <v>0.21187751779185213</v>
      </c>
      <c r="J666" s="39">
        <v>36</v>
      </c>
      <c r="K666" s="40">
        <f t="shared" si="130"/>
        <v>6.9686693160934355E-3</v>
      </c>
      <c r="L666" s="41">
        <f t="shared" si="131"/>
        <v>1.7898804604354404E-2</v>
      </c>
      <c r="M666" s="42">
        <f t="shared" si="132"/>
        <v>0.29192066878940298</v>
      </c>
      <c r="N666" s="39">
        <v>64.5</v>
      </c>
      <c r="O666" s="40">
        <f t="shared" si="124"/>
        <v>0</v>
      </c>
      <c r="P666" s="41">
        <f t="shared" si="125"/>
        <v>1.4381660756719873E-2</v>
      </c>
      <c r="Q666" s="42">
        <f t="shared" si="126"/>
        <v>0.23455778859011722</v>
      </c>
    </row>
    <row r="667" spans="1:17" x14ac:dyDescent="0.2">
      <c r="A667" s="17">
        <v>36769</v>
      </c>
      <c r="B667" s="50">
        <v>27.75</v>
      </c>
      <c r="C667" s="40">
        <f t="shared" si="128"/>
        <v>0</v>
      </c>
      <c r="D667" s="41">
        <f t="shared" si="127"/>
        <v>1.0837679534682947E-2</v>
      </c>
      <c r="E667" s="55">
        <f t="shared" si="135"/>
        <v>0.17675720406044321</v>
      </c>
      <c r="F667" s="39">
        <v>28</v>
      </c>
      <c r="G667" s="40">
        <f t="shared" si="129"/>
        <v>0</v>
      </c>
      <c r="H667" s="41">
        <f t="shared" si="133"/>
        <v>1.299104413106103E-2</v>
      </c>
      <c r="I667" s="42">
        <f t="shared" si="134"/>
        <v>0.21187751779185213</v>
      </c>
      <c r="J667" s="39">
        <v>36</v>
      </c>
      <c r="K667" s="40">
        <f t="shared" si="130"/>
        <v>0</v>
      </c>
      <c r="L667" s="41">
        <f t="shared" si="131"/>
        <v>1.7898804604354404E-2</v>
      </c>
      <c r="M667" s="42">
        <f t="shared" si="132"/>
        <v>0.29192066878940298</v>
      </c>
      <c r="N667" s="39">
        <v>64.5</v>
      </c>
      <c r="O667" s="40">
        <f t="shared" si="124"/>
        <v>0</v>
      </c>
      <c r="P667" s="41">
        <f t="shared" si="125"/>
        <v>1.264949260565762E-2</v>
      </c>
      <c r="Q667" s="42">
        <f t="shared" si="126"/>
        <v>0.20630698099200639</v>
      </c>
    </row>
    <row r="668" spans="1:17" x14ac:dyDescent="0.2">
      <c r="A668" s="17">
        <v>36770</v>
      </c>
      <c r="B668" s="50">
        <v>27.75</v>
      </c>
      <c r="C668" s="40">
        <f t="shared" si="128"/>
        <v>0</v>
      </c>
      <c r="D668" s="41">
        <f t="shared" si="127"/>
        <v>1.013545884267573E-2</v>
      </c>
      <c r="E668" s="55">
        <f t="shared" si="135"/>
        <v>0.16530433116866172</v>
      </c>
      <c r="F668" s="39">
        <v>28</v>
      </c>
      <c r="G668" s="40">
        <f t="shared" si="129"/>
        <v>0</v>
      </c>
      <c r="H668" s="41">
        <f t="shared" si="133"/>
        <v>1.1561297448732197E-2</v>
      </c>
      <c r="I668" s="42">
        <f t="shared" si="134"/>
        <v>0.18855905508270979</v>
      </c>
      <c r="J668" s="39">
        <v>36</v>
      </c>
      <c r="K668" s="40">
        <f t="shared" si="130"/>
        <v>0</v>
      </c>
      <c r="L668" s="41">
        <f t="shared" si="131"/>
        <v>1.7898804604354404E-2</v>
      </c>
      <c r="M668" s="42">
        <f t="shared" si="132"/>
        <v>0.29192066878940298</v>
      </c>
      <c r="N668" s="39">
        <v>65.5</v>
      </c>
      <c r="O668" s="40">
        <f t="shared" si="124"/>
        <v>1.5384918839479456E-2</v>
      </c>
      <c r="P668" s="41">
        <f t="shared" si="125"/>
        <v>1.248929019432164E-2</v>
      </c>
      <c r="Q668" s="42">
        <f t="shared" si="126"/>
        <v>0.20369415873417265</v>
      </c>
    </row>
    <row r="669" spans="1:17" x14ac:dyDescent="0.2">
      <c r="A669" s="17">
        <v>36774</v>
      </c>
      <c r="B669" s="50">
        <v>27.75</v>
      </c>
      <c r="C669" s="40">
        <f t="shared" si="128"/>
        <v>0</v>
      </c>
      <c r="D669" s="41">
        <f t="shared" si="127"/>
        <v>1.013545884267573E-2</v>
      </c>
      <c r="E669" s="55">
        <f t="shared" si="135"/>
        <v>0.16530433116866172</v>
      </c>
      <c r="F669" s="39">
        <v>28</v>
      </c>
      <c r="G669" s="40">
        <f t="shared" si="129"/>
        <v>0</v>
      </c>
      <c r="H669" s="41">
        <f t="shared" si="133"/>
        <v>1.1561297448732197E-2</v>
      </c>
      <c r="I669" s="42">
        <f t="shared" si="134"/>
        <v>0.18855905508270979</v>
      </c>
      <c r="J669" s="39">
        <v>36</v>
      </c>
      <c r="K669" s="40">
        <f t="shared" si="130"/>
        <v>0</v>
      </c>
      <c r="L669" s="41">
        <f t="shared" si="131"/>
        <v>1.7898804604354404E-2</v>
      </c>
      <c r="M669" s="42">
        <f t="shared" si="132"/>
        <v>0.29192066878940298</v>
      </c>
      <c r="N669" s="39">
        <v>68</v>
      </c>
      <c r="O669" s="40">
        <f t="shared" si="124"/>
        <v>3.7457562534900415E-2</v>
      </c>
      <c r="P669" s="41">
        <f t="shared" si="125"/>
        <v>1.4691965877080323E-2</v>
      </c>
      <c r="Q669" s="42">
        <f t="shared" si="126"/>
        <v>0.23961871194599102</v>
      </c>
    </row>
    <row r="670" spans="1:17" x14ac:dyDescent="0.2">
      <c r="A670" s="17">
        <v>36775</v>
      </c>
      <c r="B670" s="50">
        <v>27.75</v>
      </c>
      <c r="C670" s="40">
        <f t="shared" si="128"/>
        <v>0</v>
      </c>
      <c r="D670" s="41">
        <f t="shared" si="127"/>
        <v>1.013545884267573E-2</v>
      </c>
      <c r="E670" s="55">
        <f t="shared" si="135"/>
        <v>0.16530433116866172</v>
      </c>
      <c r="F670" s="39">
        <v>28</v>
      </c>
      <c r="G670" s="40">
        <f t="shared" si="129"/>
        <v>0</v>
      </c>
      <c r="H670" s="41">
        <f t="shared" si="133"/>
        <v>1.1561297448732197E-2</v>
      </c>
      <c r="I670" s="42">
        <f t="shared" si="134"/>
        <v>0.18855905508270979</v>
      </c>
      <c r="J670" s="39">
        <v>37.25</v>
      </c>
      <c r="K670" s="40">
        <f t="shared" si="130"/>
        <v>3.4133006369458617E-2</v>
      </c>
      <c r="L670" s="41">
        <f t="shared" si="131"/>
        <v>1.8776470675047674E-2</v>
      </c>
      <c r="M670" s="42">
        <f t="shared" si="132"/>
        <v>0.30623496921303112</v>
      </c>
      <c r="N670" s="39">
        <v>68</v>
      </c>
      <c r="O670" s="40">
        <f t="shared" si="124"/>
        <v>0</v>
      </c>
      <c r="P670" s="41">
        <f t="shared" si="125"/>
        <v>1.3978874821435795E-2</v>
      </c>
      <c r="Q670" s="42">
        <f t="shared" si="126"/>
        <v>0.22798854878856711</v>
      </c>
    </row>
    <row r="671" spans="1:17" x14ac:dyDescent="0.2">
      <c r="A671" s="17">
        <v>36776</v>
      </c>
      <c r="B671" s="50">
        <v>27</v>
      </c>
      <c r="C671" s="40">
        <f t="shared" si="128"/>
        <v>-2.7398974188114388E-2</v>
      </c>
      <c r="D671" s="41">
        <f t="shared" si="127"/>
        <v>1.1867922995296515E-2</v>
      </c>
      <c r="E671" s="55">
        <f t="shared" si="135"/>
        <v>0.1935599664060948</v>
      </c>
      <c r="F671" s="39">
        <v>27.5</v>
      </c>
      <c r="G671" s="40">
        <f t="shared" si="129"/>
        <v>-1.8018505502678365E-2</v>
      </c>
      <c r="H671" s="41">
        <f t="shared" si="133"/>
        <v>1.2211630118572455E-2</v>
      </c>
      <c r="I671" s="42">
        <f t="shared" si="134"/>
        <v>0.19916565994330371</v>
      </c>
      <c r="J671" s="39">
        <v>37</v>
      </c>
      <c r="K671" s="40">
        <f t="shared" si="130"/>
        <v>-6.7340321813440683E-3</v>
      </c>
      <c r="L671" s="41">
        <f t="shared" si="131"/>
        <v>1.8766704001396694E-2</v>
      </c>
      <c r="M671" s="42">
        <f t="shared" si="132"/>
        <v>0.30607567958631782</v>
      </c>
      <c r="N671" s="39">
        <v>67</v>
      </c>
      <c r="O671" s="40">
        <f t="shared" si="124"/>
        <v>-1.4815085785140587E-2</v>
      </c>
      <c r="P671" s="41">
        <f t="shared" si="125"/>
        <v>1.4318070149406829E-2</v>
      </c>
      <c r="Q671" s="42">
        <f t="shared" si="126"/>
        <v>0.23352065717123846</v>
      </c>
    </row>
    <row r="672" spans="1:17" x14ac:dyDescent="0.2">
      <c r="A672" s="17">
        <v>36777</v>
      </c>
      <c r="B672" s="50">
        <v>27</v>
      </c>
      <c r="C672" s="40">
        <f t="shared" si="128"/>
        <v>0</v>
      </c>
      <c r="D672" s="41">
        <f t="shared" si="127"/>
        <v>1.1867922995296515E-2</v>
      </c>
      <c r="E672" s="55">
        <f t="shared" si="135"/>
        <v>0.1935599664060948</v>
      </c>
      <c r="F672" s="39">
        <v>27.5</v>
      </c>
      <c r="G672" s="40">
        <f t="shared" si="129"/>
        <v>0</v>
      </c>
      <c r="H672" s="41">
        <f t="shared" si="133"/>
        <v>1.2211630118572455E-2</v>
      </c>
      <c r="I672" s="42">
        <f t="shared" si="134"/>
        <v>0.19916565994330371</v>
      </c>
      <c r="J672" s="39">
        <v>37</v>
      </c>
      <c r="K672" s="40">
        <f t="shared" si="130"/>
        <v>0</v>
      </c>
      <c r="L672" s="41">
        <f t="shared" si="131"/>
        <v>1.8766704001396694E-2</v>
      </c>
      <c r="M672" s="42">
        <f t="shared" si="132"/>
        <v>0.30607567958631782</v>
      </c>
      <c r="N672" s="39">
        <v>67</v>
      </c>
      <c r="O672" s="40">
        <f t="shared" ref="O672:O735" si="136">IF(ISERROR(LN(N672/N671)),"",LN(N672/N671))</f>
        <v>0</v>
      </c>
      <c r="P672" s="41">
        <f t="shared" ref="P672:P735" si="137">+IF(ISERROR(STDEV(O652:O672)),"",STDEV(O652:O672))</f>
        <v>1.4318070149406829E-2</v>
      </c>
      <c r="Q672" s="42">
        <f t="shared" ref="Q672:Q735" si="138">IF(P672="","",(P672*(SQRT(266))))</f>
        <v>0.23352065717123846</v>
      </c>
    </row>
    <row r="673" spans="1:17" x14ac:dyDescent="0.2">
      <c r="A673" s="17">
        <v>36780</v>
      </c>
      <c r="B673" s="50">
        <v>27</v>
      </c>
      <c r="C673" s="40">
        <f t="shared" si="128"/>
        <v>0</v>
      </c>
      <c r="D673" s="41">
        <f t="shared" ref="D673:D736" si="139">+IF(ISERROR(STDEV(C653:C673)),"",STDEV(C653:C673))</f>
        <v>1.1696260675033269E-2</v>
      </c>
      <c r="E673" s="55">
        <f t="shared" si="135"/>
        <v>0.19076023868992117</v>
      </c>
      <c r="F673" s="39">
        <v>27.5</v>
      </c>
      <c r="G673" s="40">
        <f t="shared" si="129"/>
        <v>0</v>
      </c>
      <c r="H673" s="41">
        <f t="shared" si="133"/>
        <v>1.2069800114270481E-2</v>
      </c>
      <c r="I673" s="42">
        <f t="shared" si="134"/>
        <v>0.19685248257613117</v>
      </c>
      <c r="J673" s="39">
        <v>37</v>
      </c>
      <c r="K673" s="40">
        <f t="shared" si="130"/>
        <v>0</v>
      </c>
      <c r="L673" s="41">
        <f t="shared" si="131"/>
        <v>1.8766704001396694E-2</v>
      </c>
      <c r="M673" s="42">
        <f t="shared" si="132"/>
        <v>0.30607567958631782</v>
      </c>
      <c r="N673" s="39">
        <v>68</v>
      </c>
      <c r="O673" s="40">
        <f t="shared" si="136"/>
        <v>1.4815085785140682E-2</v>
      </c>
      <c r="P673" s="41">
        <f t="shared" si="137"/>
        <v>1.2258167778683011E-2</v>
      </c>
      <c r="Q673" s="42">
        <f t="shared" si="138"/>
        <v>0.19992466621012794</v>
      </c>
    </row>
    <row r="674" spans="1:17" x14ac:dyDescent="0.2">
      <c r="A674" s="17">
        <v>36781</v>
      </c>
      <c r="B674" s="50">
        <v>27.5</v>
      </c>
      <c r="C674" s="40">
        <f t="shared" ref="C674:C737" si="140">IF(ISERROR(LN(B674/B673)),"",LN(B674/B673))</f>
        <v>1.8349138668196617E-2</v>
      </c>
      <c r="D674" s="41">
        <f t="shared" si="139"/>
        <v>1.2362662063475518E-2</v>
      </c>
      <c r="E674" s="55">
        <f t="shared" si="135"/>
        <v>0.20162891641988093</v>
      </c>
      <c r="F674" s="39">
        <v>28</v>
      </c>
      <c r="G674" s="40">
        <f t="shared" si="129"/>
        <v>1.8018505502678212E-2</v>
      </c>
      <c r="H674" s="41">
        <f t="shared" si="133"/>
        <v>1.2724656534664466E-2</v>
      </c>
      <c r="I674" s="42">
        <f t="shared" si="134"/>
        <v>0.20753286757547018</v>
      </c>
      <c r="J674" s="39">
        <v>37</v>
      </c>
      <c r="K674" s="40">
        <f t="shared" si="130"/>
        <v>0</v>
      </c>
      <c r="L674" s="41">
        <f t="shared" si="131"/>
        <v>1.733505178241845E-2</v>
      </c>
      <c r="M674" s="42">
        <f t="shared" si="132"/>
        <v>0.28272613851493872</v>
      </c>
      <c r="N674" s="39">
        <v>69</v>
      </c>
      <c r="O674" s="40">
        <f t="shared" si="136"/>
        <v>1.4598799421152631E-2</v>
      </c>
      <c r="P674" s="41">
        <f t="shared" si="137"/>
        <v>1.2409265375575077E-2</v>
      </c>
      <c r="Q674" s="42">
        <f t="shared" si="138"/>
        <v>0.20238899343824199</v>
      </c>
    </row>
    <row r="675" spans="1:17" x14ac:dyDescent="0.2">
      <c r="A675" s="17">
        <v>36782</v>
      </c>
      <c r="B675" s="50">
        <v>28.75</v>
      </c>
      <c r="C675" s="40">
        <f t="shared" si="140"/>
        <v>4.4451762570833796E-2</v>
      </c>
      <c r="D675" s="41">
        <f t="shared" si="139"/>
        <v>1.5353501066318173E-2</v>
      </c>
      <c r="E675" s="55">
        <f t="shared" si="135"/>
        <v>0.25040802436873555</v>
      </c>
      <c r="F675" s="39">
        <v>29</v>
      </c>
      <c r="G675" s="40">
        <f t="shared" si="129"/>
        <v>3.5091319811270193E-2</v>
      </c>
      <c r="H675" s="41">
        <f t="shared" si="133"/>
        <v>1.4589983518651678E-2</v>
      </c>
      <c r="I675" s="42">
        <f t="shared" si="134"/>
        <v>0.23795543001542188</v>
      </c>
      <c r="J675" s="39">
        <v>38</v>
      </c>
      <c r="K675" s="40">
        <f t="shared" si="130"/>
        <v>2.6668247082161273E-2</v>
      </c>
      <c r="L675" s="41">
        <f t="shared" si="131"/>
        <v>1.7443873151436844E-2</v>
      </c>
      <c r="M675" s="42">
        <f t="shared" si="132"/>
        <v>0.28450096133269831</v>
      </c>
      <c r="N675" s="39">
        <v>70</v>
      </c>
      <c r="O675" s="40">
        <f t="shared" si="136"/>
        <v>1.4388737452099671E-2</v>
      </c>
      <c r="P675" s="41">
        <f t="shared" si="137"/>
        <v>1.1544364805074479E-2</v>
      </c>
      <c r="Q675" s="42">
        <f t="shared" si="138"/>
        <v>0.18828289202209225</v>
      </c>
    </row>
    <row r="676" spans="1:17" x14ac:dyDescent="0.2">
      <c r="A676" s="17">
        <v>36783</v>
      </c>
      <c r="B676" s="50">
        <v>29</v>
      </c>
      <c r="C676" s="40">
        <f t="shared" si="140"/>
        <v>8.6580627431145311E-3</v>
      </c>
      <c r="D676" s="41">
        <f t="shared" si="139"/>
        <v>1.4505923834442562E-2</v>
      </c>
      <c r="E676" s="55">
        <f t="shared" si="135"/>
        <v>0.2365844580552843</v>
      </c>
      <c r="F676" s="39">
        <v>29.25</v>
      </c>
      <c r="G676" s="40">
        <f t="shared" si="129"/>
        <v>8.583743691391435E-3</v>
      </c>
      <c r="H676" s="41">
        <f t="shared" si="133"/>
        <v>1.2885304428443581E-2</v>
      </c>
      <c r="I676" s="42">
        <f t="shared" si="134"/>
        <v>0.2101529554320748</v>
      </c>
      <c r="J676" s="39">
        <v>38.5</v>
      </c>
      <c r="K676" s="40">
        <f t="shared" si="130"/>
        <v>1.3072081567352701E-2</v>
      </c>
      <c r="L676" s="41">
        <f t="shared" si="131"/>
        <v>1.6815855785167904E-2</v>
      </c>
      <c r="M676" s="42">
        <f t="shared" si="132"/>
        <v>0.27425830805919488</v>
      </c>
      <c r="N676" s="39">
        <v>71</v>
      </c>
      <c r="O676" s="40">
        <f t="shared" si="136"/>
        <v>1.4184634991956381E-2</v>
      </c>
      <c r="P676" s="41">
        <f t="shared" si="137"/>
        <v>1.1556718314952518E-2</v>
      </c>
      <c r="Q676" s="42">
        <f t="shared" si="138"/>
        <v>0.18848437167088491</v>
      </c>
    </row>
    <row r="677" spans="1:17" x14ac:dyDescent="0.2">
      <c r="A677" s="17">
        <v>36784</v>
      </c>
      <c r="B677" s="50">
        <v>29</v>
      </c>
      <c r="C677" s="40">
        <f t="shared" si="140"/>
        <v>0</v>
      </c>
      <c r="D677" s="41">
        <f t="shared" si="139"/>
        <v>1.4505923834442562E-2</v>
      </c>
      <c r="E677" s="55">
        <f t="shared" si="135"/>
        <v>0.2365844580552843</v>
      </c>
      <c r="F677" s="39">
        <v>29.5</v>
      </c>
      <c r="G677" s="40">
        <f t="shared" si="129"/>
        <v>8.5106896679086105E-3</v>
      </c>
      <c r="H677" s="41">
        <f t="shared" si="133"/>
        <v>1.2878637666194896E-2</v>
      </c>
      <c r="I677" s="42">
        <f t="shared" si="134"/>
        <v>0.2100442238303106</v>
      </c>
      <c r="J677" s="39">
        <v>38.5</v>
      </c>
      <c r="K677" s="40">
        <f t="shared" si="130"/>
        <v>0</v>
      </c>
      <c r="L677" s="41">
        <f t="shared" si="131"/>
        <v>1.6815855785167904E-2</v>
      </c>
      <c r="M677" s="42">
        <f t="shared" si="132"/>
        <v>0.27425830805919488</v>
      </c>
      <c r="N677" s="39">
        <v>71</v>
      </c>
      <c r="O677" s="40">
        <f t="shared" si="136"/>
        <v>0</v>
      </c>
      <c r="P677" s="41">
        <f t="shared" si="137"/>
        <v>1.1556718314952518E-2</v>
      </c>
      <c r="Q677" s="42">
        <f t="shared" si="138"/>
        <v>0.18848437167088491</v>
      </c>
    </row>
    <row r="678" spans="1:17" x14ac:dyDescent="0.2">
      <c r="A678" s="17">
        <v>36787</v>
      </c>
      <c r="B678" s="50">
        <v>29.5</v>
      </c>
      <c r="C678" s="40">
        <f t="shared" si="140"/>
        <v>1.709443335930004E-2</v>
      </c>
      <c r="D678" s="41">
        <f t="shared" si="139"/>
        <v>1.4704658212879041E-2</v>
      </c>
      <c r="E678" s="55">
        <f t="shared" si="135"/>
        <v>0.23982571767831576</v>
      </c>
      <c r="F678" s="39">
        <v>29.75</v>
      </c>
      <c r="G678" s="40">
        <f t="shared" si="129"/>
        <v>8.4388686458646035E-3</v>
      </c>
      <c r="H678" s="41">
        <f t="shared" si="133"/>
        <v>1.2857609862856773E-2</v>
      </c>
      <c r="I678" s="42">
        <f t="shared" si="134"/>
        <v>0.2097012707365524</v>
      </c>
      <c r="J678" s="39">
        <v>38.5</v>
      </c>
      <c r="K678" s="40">
        <f t="shared" si="130"/>
        <v>0</v>
      </c>
      <c r="L678" s="41">
        <f t="shared" si="131"/>
        <v>1.6815855785167904E-2</v>
      </c>
      <c r="M678" s="42">
        <f t="shared" si="132"/>
        <v>0.27425830805919488</v>
      </c>
      <c r="N678" s="39">
        <v>71</v>
      </c>
      <c r="O678" s="40">
        <f t="shared" si="136"/>
        <v>0</v>
      </c>
      <c r="P678" s="41">
        <f t="shared" si="137"/>
        <v>1.1556718314952518E-2</v>
      </c>
      <c r="Q678" s="42">
        <f t="shared" si="138"/>
        <v>0.18848437167088491</v>
      </c>
    </row>
    <row r="679" spans="1:17" x14ac:dyDescent="0.2">
      <c r="A679" s="17">
        <v>36788</v>
      </c>
      <c r="B679" s="50">
        <v>29.5</v>
      </c>
      <c r="C679" s="40">
        <f t="shared" si="140"/>
        <v>0</v>
      </c>
      <c r="D679" s="41">
        <f t="shared" si="139"/>
        <v>1.4704658212879041E-2</v>
      </c>
      <c r="E679" s="55">
        <f t="shared" si="135"/>
        <v>0.23982571767831576</v>
      </c>
      <c r="F679" s="39">
        <v>29.75</v>
      </c>
      <c r="G679" s="40">
        <f t="shared" si="129"/>
        <v>0</v>
      </c>
      <c r="H679" s="41">
        <f t="shared" si="133"/>
        <v>1.2857609862856773E-2</v>
      </c>
      <c r="I679" s="42">
        <f t="shared" si="134"/>
        <v>0.2097012707365524</v>
      </c>
      <c r="J679" s="39">
        <v>38.5</v>
      </c>
      <c r="K679" s="40">
        <f t="shared" si="130"/>
        <v>0</v>
      </c>
      <c r="L679" s="41">
        <f t="shared" si="131"/>
        <v>1.6815855785167904E-2</v>
      </c>
      <c r="M679" s="42">
        <f t="shared" si="132"/>
        <v>0.27425830805919488</v>
      </c>
      <c r="N679" s="39">
        <v>71</v>
      </c>
      <c r="O679" s="40">
        <f t="shared" si="136"/>
        <v>0</v>
      </c>
      <c r="P679" s="41">
        <f t="shared" si="137"/>
        <v>1.1465708695270365E-2</v>
      </c>
      <c r="Q679" s="42">
        <f t="shared" si="138"/>
        <v>0.18700004969345968</v>
      </c>
    </row>
    <row r="680" spans="1:17" x14ac:dyDescent="0.2">
      <c r="A680" s="17">
        <v>36789</v>
      </c>
      <c r="B680" s="50">
        <v>29.25</v>
      </c>
      <c r="C680" s="40">
        <f t="shared" si="140"/>
        <v>-8.5106896679086191E-3</v>
      </c>
      <c r="D680" s="41">
        <f t="shared" si="139"/>
        <v>1.4048263238513912E-2</v>
      </c>
      <c r="E680" s="55">
        <f t="shared" si="135"/>
        <v>0.229120239623091</v>
      </c>
      <c r="F680" s="39">
        <v>29.5</v>
      </c>
      <c r="G680" s="40">
        <f t="shared" si="129"/>
        <v>-8.4388686458645949E-3</v>
      </c>
      <c r="H680" s="41">
        <f t="shared" si="133"/>
        <v>1.0932804921546278E-2</v>
      </c>
      <c r="I680" s="42">
        <f t="shared" si="134"/>
        <v>0.17830865216917549</v>
      </c>
      <c r="J680" s="39">
        <v>38.5</v>
      </c>
      <c r="K680" s="40">
        <f t="shared" si="130"/>
        <v>0</v>
      </c>
      <c r="L680" s="41">
        <f t="shared" si="131"/>
        <v>1.016408432224937E-2</v>
      </c>
      <c r="M680" s="42">
        <f t="shared" si="132"/>
        <v>0.16577119861183842</v>
      </c>
      <c r="N680" s="39">
        <v>71</v>
      </c>
      <c r="O680" s="40">
        <f t="shared" si="136"/>
        <v>0</v>
      </c>
      <c r="P680" s="41">
        <f t="shared" si="137"/>
        <v>1.1330484359102007E-2</v>
      </c>
      <c r="Q680" s="42">
        <f t="shared" si="138"/>
        <v>0.18479460751318877</v>
      </c>
    </row>
    <row r="681" spans="1:17" x14ac:dyDescent="0.2">
      <c r="A681" s="17">
        <v>36790</v>
      </c>
      <c r="B681" s="50">
        <v>29</v>
      </c>
      <c r="C681" s="40">
        <f t="shared" si="140"/>
        <v>-8.5837436913914419E-3</v>
      </c>
      <c r="D681" s="41">
        <f t="shared" si="139"/>
        <v>1.3883145022311865E-2</v>
      </c>
      <c r="E681" s="55">
        <f t="shared" si="135"/>
        <v>0.22642724301418404</v>
      </c>
      <c r="F681" s="39">
        <v>29.25</v>
      </c>
      <c r="G681" s="40">
        <f t="shared" si="129"/>
        <v>-8.5106896679086191E-3</v>
      </c>
      <c r="H681" s="41">
        <f t="shared" si="133"/>
        <v>1.1112547272809709E-2</v>
      </c>
      <c r="I681" s="42">
        <f t="shared" si="134"/>
        <v>0.18124016120290368</v>
      </c>
      <c r="J681" s="39">
        <v>38.5</v>
      </c>
      <c r="K681" s="40">
        <f t="shared" si="130"/>
        <v>0</v>
      </c>
      <c r="L681" s="41">
        <f t="shared" si="131"/>
        <v>1.016408432224937E-2</v>
      </c>
      <c r="M681" s="42">
        <f t="shared" si="132"/>
        <v>0.16577119861183842</v>
      </c>
      <c r="N681" s="39">
        <v>71</v>
      </c>
      <c r="O681" s="40">
        <f t="shared" si="136"/>
        <v>0</v>
      </c>
      <c r="P681" s="41">
        <f t="shared" si="137"/>
        <v>1.1151402945599661E-2</v>
      </c>
      <c r="Q681" s="42">
        <f t="shared" si="138"/>
        <v>0.18187387804812502</v>
      </c>
    </row>
    <row r="682" spans="1:17" x14ac:dyDescent="0.2">
      <c r="A682" s="17">
        <v>36791</v>
      </c>
      <c r="B682" s="50">
        <v>28.75</v>
      </c>
      <c r="C682" s="40">
        <f t="shared" si="140"/>
        <v>-8.6580627431145415E-3</v>
      </c>
      <c r="D682" s="41">
        <f t="shared" si="139"/>
        <v>1.4089038123863916E-2</v>
      </c>
      <c r="E682" s="55">
        <f t="shared" si="135"/>
        <v>0.22978525787790163</v>
      </c>
      <c r="F682" s="39">
        <v>29</v>
      </c>
      <c r="G682" s="40">
        <f t="shared" si="129"/>
        <v>-8.5837436913914419E-3</v>
      </c>
      <c r="H682" s="41">
        <f t="shared" si="133"/>
        <v>1.1348238914222502E-2</v>
      </c>
      <c r="I682" s="42">
        <f t="shared" si="134"/>
        <v>0.18508417554409359</v>
      </c>
      <c r="J682" s="39">
        <v>38.25</v>
      </c>
      <c r="K682" s="40">
        <f t="shared" si="130"/>
        <v>-6.5146810211936419E-3</v>
      </c>
      <c r="L682" s="41">
        <f t="shared" si="131"/>
        <v>1.039545830283157E-2</v>
      </c>
      <c r="M682" s="42">
        <f t="shared" si="132"/>
        <v>0.16954479403594797</v>
      </c>
      <c r="N682" s="39">
        <v>70</v>
      </c>
      <c r="O682" s="40">
        <f t="shared" si="136"/>
        <v>-1.4184634991956413E-2</v>
      </c>
      <c r="P682" s="41">
        <f t="shared" si="137"/>
        <v>1.187206680322242E-2</v>
      </c>
      <c r="Q682" s="42">
        <f t="shared" si="138"/>
        <v>0.19362754986810829</v>
      </c>
    </row>
    <row r="683" spans="1:17" x14ac:dyDescent="0.2">
      <c r="A683" s="17">
        <v>36794</v>
      </c>
      <c r="B683" s="50">
        <v>27.75</v>
      </c>
      <c r="C683" s="40">
        <f t="shared" si="140"/>
        <v>-3.5401927050915952E-2</v>
      </c>
      <c r="D683" s="41">
        <f t="shared" si="139"/>
        <v>1.6152808860586131E-2</v>
      </c>
      <c r="E683" s="55">
        <f t="shared" si="135"/>
        <v>0.2634443399791378</v>
      </c>
      <c r="F683" s="39">
        <v>28.5</v>
      </c>
      <c r="G683" s="40">
        <f t="shared" si="129"/>
        <v>-1.7391742711869222E-2</v>
      </c>
      <c r="H683" s="41">
        <f t="shared" si="133"/>
        <v>1.1879515740258086E-2</v>
      </c>
      <c r="I683" s="42">
        <f t="shared" si="134"/>
        <v>0.19374903835459037</v>
      </c>
      <c r="J683" s="39">
        <v>38.25</v>
      </c>
      <c r="K683" s="40">
        <f t="shared" si="130"/>
        <v>0</v>
      </c>
      <c r="L683" s="41">
        <f t="shared" si="131"/>
        <v>1.0156396329977264E-2</v>
      </c>
      <c r="M683" s="42">
        <f t="shared" si="132"/>
        <v>0.16564581125244041</v>
      </c>
      <c r="N683" s="39">
        <v>70</v>
      </c>
      <c r="O683" s="40">
        <f t="shared" si="136"/>
        <v>0</v>
      </c>
      <c r="P683" s="41">
        <f t="shared" si="137"/>
        <v>1.187206680322242E-2</v>
      </c>
      <c r="Q683" s="42">
        <f t="shared" si="138"/>
        <v>0.19362754986810829</v>
      </c>
    </row>
    <row r="684" spans="1:17" x14ac:dyDescent="0.2">
      <c r="A684" s="17">
        <v>36795</v>
      </c>
      <c r="B684" s="50">
        <v>28.25</v>
      </c>
      <c r="C684" s="40">
        <f t="shared" si="140"/>
        <v>1.7857617400006472E-2</v>
      </c>
      <c r="D684" s="41">
        <f t="shared" si="139"/>
        <v>1.6484876267108803E-2</v>
      </c>
      <c r="E684" s="55">
        <f t="shared" si="135"/>
        <v>0.26886019548111234</v>
      </c>
      <c r="F684" s="39">
        <v>28.75</v>
      </c>
      <c r="G684" s="40">
        <f t="shared" si="129"/>
        <v>8.7336799687546315E-3</v>
      </c>
      <c r="H684" s="41">
        <f t="shared" si="133"/>
        <v>1.1872009549492054E-2</v>
      </c>
      <c r="I684" s="42">
        <f t="shared" si="134"/>
        <v>0.19362661608802473</v>
      </c>
      <c r="J684" s="39">
        <v>38</v>
      </c>
      <c r="K684" s="40">
        <f t="shared" si="130"/>
        <v>-6.5574005461590517E-3</v>
      </c>
      <c r="L684" s="41">
        <f t="shared" si="131"/>
        <v>1.0334036577149102E-2</v>
      </c>
      <c r="M684" s="42">
        <f t="shared" si="132"/>
        <v>0.16854303600596962</v>
      </c>
      <c r="N684" s="39">
        <v>68.5</v>
      </c>
      <c r="O684" s="40">
        <f t="shared" si="136"/>
        <v>-2.1661496781179419E-2</v>
      </c>
      <c r="P684" s="41">
        <f t="shared" si="137"/>
        <v>1.2843626099162467E-2</v>
      </c>
      <c r="Q684" s="42">
        <f t="shared" si="138"/>
        <v>0.2094732024526603</v>
      </c>
    </row>
    <row r="685" spans="1:17" x14ac:dyDescent="0.2">
      <c r="A685" s="17">
        <v>36796</v>
      </c>
      <c r="B685" s="50">
        <v>28.25</v>
      </c>
      <c r="C685" s="40">
        <f t="shared" si="140"/>
        <v>0</v>
      </c>
      <c r="D685" s="41">
        <f t="shared" si="139"/>
        <v>1.6389653216161697E-2</v>
      </c>
      <c r="E685" s="55">
        <f t="shared" si="135"/>
        <v>0.26730715451937775</v>
      </c>
      <c r="F685" s="39">
        <v>28.75</v>
      </c>
      <c r="G685" s="40">
        <f t="shared" si="129"/>
        <v>0</v>
      </c>
      <c r="H685" s="41">
        <f t="shared" si="133"/>
        <v>1.1744134268438126E-2</v>
      </c>
      <c r="I685" s="42">
        <f t="shared" si="134"/>
        <v>0.19154103336939926</v>
      </c>
      <c r="J685" s="39">
        <v>38</v>
      </c>
      <c r="K685" s="40">
        <f t="shared" si="130"/>
        <v>0</v>
      </c>
      <c r="L685" s="41">
        <f t="shared" si="131"/>
        <v>1.0334036577149102E-2</v>
      </c>
      <c r="M685" s="42">
        <f t="shared" si="132"/>
        <v>0.16854303600596962</v>
      </c>
      <c r="N685" s="39">
        <v>68.5</v>
      </c>
      <c r="O685" s="40">
        <f t="shared" si="136"/>
        <v>0</v>
      </c>
      <c r="P685" s="41">
        <f t="shared" si="137"/>
        <v>1.2843626099162467E-2</v>
      </c>
      <c r="Q685" s="42">
        <f t="shared" si="138"/>
        <v>0.2094732024526603</v>
      </c>
    </row>
    <row r="686" spans="1:17" x14ac:dyDescent="0.2">
      <c r="A686" s="17">
        <v>36797</v>
      </c>
      <c r="B686" s="50">
        <v>28</v>
      </c>
      <c r="C686" s="40">
        <f t="shared" si="140"/>
        <v>-8.8889474172460393E-3</v>
      </c>
      <c r="D686" s="41">
        <f t="shared" si="139"/>
        <v>1.6384830873491064E-2</v>
      </c>
      <c r="E686" s="55">
        <f t="shared" si="135"/>
        <v>0.26722850449058194</v>
      </c>
      <c r="F686" s="39">
        <v>28.5</v>
      </c>
      <c r="G686" s="40">
        <f t="shared" si="129"/>
        <v>-8.7336799687545534E-3</v>
      </c>
      <c r="H686" s="41">
        <f t="shared" si="133"/>
        <v>1.1737753174284998E-2</v>
      </c>
      <c r="I686" s="42">
        <f t="shared" si="134"/>
        <v>0.19143696087327647</v>
      </c>
      <c r="J686" s="39">
        <v>38</v>
      </c>
      <c r="K686" s="40">
        <f t="shared" si="130"/>
        <v>0</v>
      </c>
      <c r="L686" s="41">
        <f t="shared" si="131"/>
        <v>1.0121975869851415E-2</v>
      </c>
      <c r="M686" s="42">
        <f t="shared" si="132"/>
        <v>0.16508443053668401</v>
      </c>
      <c r="N686" s="39">
        <v>68.5</v>
      </c>
      <c r="O686" s="40">
        <f t="shared" si="136"/>
        <v>0</v>
      </c>
      <c r="P686" s="41">
        <f t="shared" si="137"/>
        <v>1.2645422573638708E-2</v>
      </c>
      <c r="Q686" s="42">
        <f t="shared" si="138"/>
        <v>0.20624060077862241</v>
      </c>
    </row>
    <row r="687" spans="1:17" x14ac:dyDescent="0.2">
      <c r="A687" s="17">
        <v>36798</v>
      </c>
      <c r="B687" s="50">
        <v>28</v>
      </c>
      <c r="C687" s="40">
        <f t="shared" si="140"/>
        <v>0</v>
      </c>
      <c r="D687" s="41">
        <f t="shared" si="139"/>
        <v>1.6277260378020061E-2</v>
      </c>
      <c r="E687" s="55">
        <f t="shared" si="135"/>
        <v>0.26547408280298707</v>
      </c>
      <c r="F687" s="39">
        <v>28.5</v>
      </c>
      <c r="G687" s="40">
        <f t="shared" si="129"/>
        <v>0</v>
      </c>
      <c r="H687" s="41">
        <f t="shared" si="133"/>
        <v>1.1737753174284998E-2</v>
      </c>
      <c r="I687" s="42">
        <f t="shared" si="134"/>
        <v>0.19143696087327647</v>
      </c>
      <c r="J687" s="39">
        <v>38</v>
      </c>
      <c r="K687" s="40">
        <f t="shared" si="130"/>
        <v>0</v>
      </c>
      <c r="L687" s="41">
        <f t="shared" si="131"/>
        <v>1.0096339771132381E-2</v>
      </c>
      <c r="M687" s="42">
        <f t="shared" si="132"/>
        <v>0.16466631841977811</v>
      </c>
      <c r="N687" s="39">
        <v>68.5</v>
      </c>
      <c r="O687" s="40">
        <f t="shared" si="136"/>
        <v>0</v>
      </c>
      <c r="P687" s="41">
        <f t="shared" si="137"/>
        <v>1.2645422573638708E-2</v>
      </c>
      <c r="Q687" s="42">
        <f t="shared" si="138"/>
        <v>0.20624060077862241</v>
      </c>
    </row>
    <row r="688" spans="1:17" x14ac:dyDescent="0.2">
      <c r="A688" s="17">
        <v>36801</v>
      </c>
      <c r="B688" s="50">
        <v>28.5</v>
      </c>
      <c r="C688" s="40">
        <f t="shared" si="140"/>
        <v>1.7699577099400857E-2</v>
      </c>
      <c r="D688" s="41">
        <f t="shared" si="139"/>
        <v>1.6706619983314908E-2</v>
      </c>
      <c r="E688" s="55">
        <f t="shared" si="135"/>
        <v>0.27247672604645445</v>
      </c>
      <c r="F688" s="39">
        <v>29</v>
      </c>
      <c r="G688" s="40">
        <f t="shared" si="129"/>
        <v>1.7391742711869239E-2</v>
      </c>
      <c r="H688" s="41">
        <f t="shared" si="133"/>
        <v>1.2276500793992519E-2</v>
      </c>
      <c r="I688" s="42">
        <f t="shared" si="134"/>
        <v>0.20022366864120514</v>
      </c>
      <c r="J688" s="39">
        <v>38</v>
      </c>
      <c r="K688" s="40">
        <f t="shared" si="130"/>
        <v>0</v>
      </c>
      <c r="L688" s="41">
        <f t="shared" si="131"/>
        <v>1.0096339771132381E-2</v>
      </c>
      <c r="M688" s="42">
        <f t="shared" si="132"/>
        <v>0.16466631841977811</v>
      </c>
      <c r="N688" s="39">
        <v>69</v>
      </c>
      <c r="O688" s="40">
        <f t="shared" si="136"/>
        <v>7.2727593290798781E-3</v>
      </c>
      <c r="P688" s="41">
        <f t="shared" si="137"/>
        <v>1.2662608743595921E-2</v>
      </c>
      <c r="Q688" s="42">
        <f t="shared" si="138"/>
        <v>0.20652089872805182</v>
      </c>
    </row>
    <row r="689" spans="1:17" x14ac:dyDescent="0.2">
      <c r="A689" s="17">
        <v>36802</v>
      </c>
      <c r="B689" s="50">
        <v>28.5</v>
      </c>
      <c r="C689" s="40">
        <f t="shared" si="140"/>
        <v>0</v>
      </c>
      <c r="D689" s="41">
        <f t="shared" si="139"/>
        <v>1.6706619983314908E-2</v>
      </c>
      <c r="E689" s="55">
        <f t="shared" si="135"/>
        <v>0.27247672604645445</v>
      </c>
      <c r="F689" s="39">
        <v>29</v>
      </c>
      <c r="G689" s="40">
        <f t="shared" si="129"/>
        <v>0</v>
      </c>
      <c r="H689" s="41">
        <f t="shared" si="133"/>
        <v>1.2276500793992519E-2</v>
      </c>
      <c r="I689" s="42">
        <f t="shared" si="134"/>
        <v>0.20022366864120514</v>
      </c>
      <c r="J689" s="39">
        <v>38.5</v>
      </c>
      <c r="K689" s="40">
        <f t="shared" si="130"/>
        <v>1.3072081567352701E-2</v>
      </c>
      <c r="L689" s="41">
        <f t="shared" si="131"/>
        <v>1.0329937574384154E-2</v>
      </c>
      <c r="M689" s="42">
        <f t="shared" si="132"/>
        <v>0.16847618329401687</v>
      </c>
      <c r="N689" s="39">
        <v>70.5</v>
      </c>
      <c r="O689" s="40">
        <f t="shared" si="136"/>
        <v>2.1506205220963682E-2</v>
      </c>
      <c r="P689" s="41">
        <f t="shared" si="137"/>
        <v>1.302219864659491E-2</v>
      </c>
      <c r="Q689" s="42">
        <f t="shared" si="138"/>
        <v>0.2123856325632848</v>
      </c>
    </row>
    <row r="690" spans="1:17" x14ac:dyDescent="0.2">
      <c r="A690" s="17">
        <v>36803</v>
      </c>
      <c r="B690" s="50">
        <v>29</v>
      </c>
      <c r="C690" s="40">
        <f t="shared" si="140"/>
        <v>1.7391742711869239E-2</v>
      </c>
      <c r="D690" s="41">
        <f t="shared" si="139"/>
        <v>1.7067688997436822E-2</v>
      </c>
      <c r="E690" s="55">
        <f t="shared" si="135"/>
        <v>0.27836558345405793</v>
      </c>
      <c r="F690" s="39">
        <v>29.5</v>
      </c>
      <c r="G690" s="40">
        <f t="shared" si="129"/>
        <v>1.709443335930004E-2</v>
      </c>
      <c r="H690" s="41">
        <f t="shared" si="133"/>
        <v>1.2718930277941846E-2</v>
      </c>
      <c r="I690" s="42">
        <f t="shared" si="134"/>
        <v>0.20743947515463104</v>
      </c>
      <c r="J690" s="39">
        <v>39</v>
      </c>
      <c r="K690" s="40">
        <f t="shared" si="130"/>
        <v>1.2903404835907782E-2</v>
      </c>
      <c r="L690" s="41">
        <f t="shared" si="131"/>
        <v>1.0512407888667337E-2</v>
      </c>
      <c r="M690" s="42">
        <f t="shared" si="132"/>
        <v>0.17145218405815732</v>
      </c>
      <c r="N690" s="39">
        <v>71</v>
      </c>
      <c r="O690" s="40">
        <f t="shared" si="136"/>
        <v>7.0671672230923528E-3</v>
      </c>
      <c r="P690" s="41">
        <f t="shared" si="137"/>
        <v>1.0505624813818228E-2</v>
      </c>
      <c r="Q690" s="42">
        <f t="shared" si="138"/>
        <v>0.17134155545528856</v>
      </c>
    </row>
    <row r="691" spans="1:17" x14ac:dyDescent="0.2">
      <c r="A691" s="17">
        <v>36804</v>
      </c>
      <c r="B691" s="50">
        <v>28.75</v>
      </c>
      <c r="C691" s="40">
        <f t="shared" si="140"/>
        <v>-8.6580627431145415E-3</v>
      </c>
      <c r="D691" s="41">
        <f t="shared" si="139"/>
        <v>1.7224754650338098E-2</v>
      </c>
      <c r="E691" s="55">
        <f t="shared" si="135"/>
        <v>0.28092724673003056</v>
      </c>
      <c r="F691" s="39">
        <v>29.5</v>
      </c>
      <c r="G691" s="40">
        <f t="shared" si="129"/>
        <v>0</v>
      </c>
      <c r="H691" s="41">
        <f t="shared" si="133"/>
        <v>1.2718930277941846E-2</v>
      </c>
      <c r="I691" s="42">
        <f t="shared" si="134"/>
        <v>0.20743947515463104</v>
      </c>
      <c r="J691" s="39">
        <v>38.75</v>
      </c>
      <c r="K691" s="40">
        <f t="shared" si="130"/>
        <v>-6.4308903302904025E-3</v>
      </c>
      <c r="L691" s="41">
        <f t="shared" si="131"/>
        <v>8.1159659716606766E-3</v>
      </c>
      <c r="M691" s="42">
        <f t="shared" si="132"/>
        <v>0.13236739920289653</v>
      </c>
      <c r="N691" s="39">
        <v>71</v>
      </c>
      <c r="O691" s="40">
        <f t="shared" si="136"/>
        <v>0</v>
      </c>
      <c r="P691" s="41">
        <f t="shared" si="137"/>
        <v>1.0505624813818228E-2</v>
      </c>
      <c r="Q691" s="42">
        <f t="shared" si="138"/>
        <v>0.17134155545528856</v>
      </c>
    </row>
    <row r="692" spans="1:17" x14ac:dyDescent="0.2">
      <c r="A692" s="17">
        <v>36805</v>
      </c>
      <c r="B692" s="50">
        <v>28.5</v>
      </c>
      <c r="C692" s="40">
        <f t="shared" si="140"/>
        <v>-8.7336799687545534E-3</v>
      </c>
      <c r="D692" s="41">
        <f t="shared" si="139"/>
        <v>1.6093313129845105E-2</v>
      </c>
      <c r="E692" s="55">
        <f t="shared" si="135"/>
        <v>0.2624739939760416</v>
      </c>
      <c r="F692" s="39">
        <v>29.25</v>
      </c>
      <c r="G692" s="40">
        <f t="shared" si="129"/>
        <v>-8.5106896679086191E-3</v>
      </c>
      <c r="H692" s="41">
        <f t="shared" si="133"/>
        <v>1.210708434399204E-2</v>
      </c>
      <c r="I692" s="42">
        <f t="shared" si="134"/>
        <v>0.19746056996052372</v>
      </c>
      <c r="J692" s="39">
        <v>38.5</v>
      </c>
      <c r="K692" s="40">
        <f t="shared" si="130"/>
        <v>-6.4725145056174788E-3</v>
      </c>
      <c r="L692" s="41">
        <f t="shared" si="131"/>
        <v>8.1022768222425382E-3</v>
      </c>
      <c r="M692" s="42">
        <f t="shared" si="132"/>
        <v>0.13214413593243604</v>
      </c>
      <c r="N692" s="39">
        <v>70.5</v>
      </c>
      <c r="O692" s="40">
        <f t="shared" si="136"/>
        <v>-7.067167223092443E-3</v>
      </c>
      <c r="P692" s="41">
        <f t="shared" si="137"/>
        <v>1.0007761840191641E-2</v>
      </c>
      <c r="Q692" s="42">
        <f t="shared" si="138"/>
        <v>0.16322165608551742</v>
      </c>
    </row>
    <row r="693" spans="1:17" x14ac:dyDescent="0.2">
      <c r="A693" s="17">
        <v>36808</v>
      </c>
      <c r="B693" s="50">
        <v>28.5</v>
      </c>
      <c r="C693" s="40">
        <f t="shared" si="140"/>
        <v>0</v>
      </c>
      <c r="D693" s="41">
        <f t="shared" si="139"/>
        <v>1.6093313129845105E-2</v>
      </c>
      <c r="E693" s="55">
        <f t="shared" si="135"/>
        <v>0.2624739939760416</v>
      </c>
      <c r="F693" s="39">
        <v>29</v>
      </c>
      <c r="G693" s="40">
        <f t="shared" si="129"/>
        <v>-8.5837436913914419E-3</v>
      </c>
      <c r="H693" s="41">
        <f t="shared" si="133"/>
        <v>1.2353615533418093E-2</v>
      </c>
      <c r="I693" s="42">
        <f t="shared" si="134"/>
        <v>0.20148137197973745</v>
      </c>
      <c r="J693" s="39">
        <v>38.25</v>
      </c>
      <c r="K693" s="40">
        <f t="shared" si="130"/>
        <v>-6.5146810211936419E-3</v>
      </c>
      <c r="L693" s="41">
        <f t="shared" si="131"/>
        <v>8.3006463003678522E-3</v>
      </c>
      <c r="M693" s="42">
        <f t="shared" si="132"/>
        <v>0.13537944421149614</v>
      </c>
      <c r="N693" s="39">
        <v>70.5</v>
      </c>
      <c r="O693" s="40">
        <f t="shared" si="136"/>
        <v>0</v>
      </c>
      <c r="P693" s="41">
        <f t="shared" si="137"/>
        <v>1.0007761840191641E-2</v>
      </c>
      <c r="Q693" s="42">
        <f t="shared" si="138"/>
        <v>0.16322165608551742</v>
      </c>
    </row>
    <row r="694" spans="1:17" x14ac:dyDescent="0.2">
      <c r="A694" s="17">
        <v>36809</v>
      </c>
      <c r="B694" s="50">
        <v>28.25</v>
      </c>
      <c r="C694" s="40">
        <f t="shared" si="140"/>
        <v>-8.8106296821549197E-3</v>
      </c>
      <c r="D694" s="41">
        <f t="shared" si="139"/>
        <v>1.6277581865650106E-2</v>
      </c>
      <c r="E694" s="55">
        <f t="shared" si="135"/>
        <v>0.26547932610755653</v>
      </c>
      <c r="F694" s="39">
        <v>28.75</v>
      </c>
      <c r="G694" s="40">
        <f t="shared" si="129"/>
        <v>-8.6580627431145415E-3</v>
      </c>
      <c r="H694" s="41">
        <f t="shared" si="133"/>
        <v>1.2584557850503006E-2</v>
      </c>
      <c r="I694" s="42">
        <f t="shared" si="134"/>
        <v>0.20524792718526225</v>
      </c>
      <c r="J694" s="39">
        <v>38</v>
      </c>
      <c r="K694" s="40">
        <f t="shared" si="130"/>
        <v>-6.5574005461590517E-3</v>
      </c>
      <c r="L694" s="41">
        <f t="shared" si="131"/>
        <v>8.4844457096311058E-3</v>
      </c>
      <c r="M694" s="42">
        <f t="shared" si="132"/>
        <v>0.13837712185876053</v>
      </c>
      <c r="N694" s="39">
        <v>70</v>
      </c>
      <c r="O694" s="40">
        <f t="shared" si="136"/>
        <v>-7.1174677688639896E-3</v>
      </c>
      <c r="P694" s="41">
        <f t="shared" si="137"/>
        <v>9.7921745079030068E-3</v>
      </c>
      <c r="Q694" s="42">
        <f t="shared" si="138"/>
        <v>0.15970553310326471</v>
      </c>
    </row>
    <row r="695" spans="1:17" x14ac:dyDescent="0.2">
      <c r="A695" s="17">
        <v>36810</v>
      </c>
      <c r="B695" s="50">
        <v>28.5</v>
      </c>
      <c r="C695" s="40">
        <f t="shared" si="140"/>
        <v>8.8106296821549059E-3</v>
      </c>
      <c r="D695" s="41">
        <f t="shared" si="139"/>
        <v>1.5932529023726966E-2</v>
      </c>
      <c r="E695" s="55">
        <f t="shared" si="135"/>
        <v>0.25985168456341773</v>
      </c>
      <c r="F695" s="39">
        <v>29</v>
      </c>
      <c r="G695" s="40">
        <f t="shared" ref="G695:G758" si="141">IF(ISERROR(LN(F695/F694)),"",LN(F695/F694))</f>
        <v>8.6580627431145311E-3</v>
      </c>
      <c r="H695" s="41">
        <f t="shared" si="133"/>
        <v>1.2151486742336917E-2</v>
      </c>
      <c r="I695" s="42">
        <f t="shared" si="134"/>
        <v>0.19818475116185025</v>
      </c>
      <c r="J695" s="39">
        <v>38.5</v>
      </c>
      <c r="K695" s="40">
        <f t="shared" si="130"/>
        <v>1.3072081567352701E-2</v>
      </c>
      <c r="L695" s="41">
        <f t="shared" si="131"/>
        <v>8.8579277523559725E-3</v>
      </c>
      <c r="M695" s="42">
        <f t="shared" si="132"/>
        <v>0.14446842963618337</v>
      </c>
      <c r="N695" s="39">
        <v>70.5</v>
      </c>
      <c r="O695" s="40">
        <f t="shared" si="136"/>
        <v>7.1174677688639549E-3</v>
      </c>
      <c r="P695" s="41">
        <f t="shared" si="137"/>
        <v>9.4160916167944295E-3</v>
      </c>
      <c r="Q695" s="42">
        <f t="shared" si="138"/>
        <v>0.15357180677240351</v>
      </c>
    </row>
    <row r="696" spans="1:17" x14ac:dyDescent="0.2">
      <c r="A696" s="17">
        <v>36811</v>
      </c>
      <c r="B696" s="50">
        <v>29</v>
      </c>
      <c r="C696" s="40">
        <f t="shared" si="140"/>
        <v>1.7391742711869239E-2</v>
      </c>
      <c r="D696" s="41">
        <f t="shared" si="139"/>
        <v>1.3154096350010204E-2</v>
      </c>
      <c r="E696" s="55">
        <f t="shared" si="135"/>
        <v>0.21453681900527835</v>
      </c>
      <c r="F696" s="39">
        <v>29.25</v>
      </c>
      <c r="G696" s="40">
        <f t="shared" si="141"/>
        <v>8.583743691391435E-3</v>
      </c>
      <c r="H696" s="41">
        <f t="shared" si="133"/>
        <v>9.6192048990687822E-3</v>
      </c>
      <c r="I696" s="42">
        <f t="shared" si="134"/>
        <v>0.15688448415573641</v>
      </c>
      <c r="J696" s="39">
        <v>39.5</v>
      </c>
      <c r="K696" s="40">
        <f t="shared" si="130"/>
        <v>2.5642430613337652E-2</v>
      </c>
      <c r="L696" s="41">
        <f t="shared" si="131"/>
        <v>8.7161600500097695E-3</v>
      </c>
      <c r="M696" s="42">
        <f t="shared" si="132"/>
        <v>0.14215626838315909</v>
      </c>
      <c r="N696" s="39">
        <v>71</v>
      </c>
      <c r="O696" s="40">
        <f t="shared" si="136"/>
        <v>7.0671672230923528E-3</v>
      </c>
      <c r="P696" s="41">
        <f t="shared" si="137"/>
        <v>9.0238799573004163E-3</v>
      </c>
      <c r="Q696" s="42">
        <f t="shared" si="138"/>
        <v>0.14717502818984723</v>
      </c>
    </row>
    <row r="697" spans="1:17" x14ac:dyDescent="0.2">
      <c r="A697" s="17">
        <v>36812</v>
      </c>
      <c r="B697" s="50">
        <v>29</v>
      </c>
      <c r="C697" s="40">
        <f t="shared" si="140"/>
        <v>0</v>
      </c>
      <c r="D697" s="41">
        <f t="shared" si="139"/>
        <v>1.3017704457188256E-2</v>
      </c>
      <c r="E697" s="55">
        <f t="shared" si="135"/>
        <v>0.21231233455225798</v>
      </c>
      <c r="F697" s="39">
        <v>29.25</v>
      </c>
      <c r="G697" s="40">
        <f t="shared" si="141"/>
        <v>0</v>
      </c>
      <c r="H697" s="41">
        <f t="shared" si="133"/>
        <v>9.4350675797820575E-3</v>
      </c>
      <c r="I697" s="42">
        <f t="shared" si="134"/>
        <v>0.15388129536277137</v>
      </c>
      <c r="J697" s="39">
        <v>39.5</v>
      </c>
      <c r="K697" s="40">
        <f t="shared" si="130"/>
        <v>0</v>
      </c>
      <c r="L697" s="41">
        <f t="shared" si="131"/>
        <v>8.3324981800116989E-3</v>
      </c>
      <c r="M697" s="42">
        <f t="shared" si="132"/>
        <v>0.13589893264736461</v>
      </c>
      <c r="N697" s="39">
        <v>71</v>
      </c>
      <c r="O697" s="40">
        <f t="shared" si="136"/>
        <v>0</v>
      </c>
      <c r="P697" s="41">
        <f t="shared" si="137"/>
        <v>8.4763950370428508E-3</v>
      </c>
      <c r="Q697" s="42">
        <f t="shared" si="138"/>
        <v>0.13824581936241415</v>
      </c>
    </row>
    <row r="698" spans="1:17" x14ac:dyDescent="0.2">
      <c r="A698" s="17">
        <v>36815</v>
      </c>
      <c r="B698" s="50">
        <v>29.5</v>
      </c>
      <c r="C698" s="40">
        <f t="shared" si="140"/>
        <v>1.709443335930004E-2</v>
      </c>
      <c r="D698" s="41">
        <f t="shared" si="139"/>
        <v>1.3541633980158462E-2</v>
      </c>
      <c r="E698" s="55">
        <f t="shared" si="135"/>
        <v>0.22085736647616463</v>
      </c>
      <c r="F698" s="39">
        <v>29.75</v>
      </c>
      <c r="G698" s="40">
        <f t="shared" si="141"/>
        <v>1.6949558313773205E-2</v>
      </c>
      <c r="H698" s="41">
        <f t="shared" si="133"/>
        <v>9.9796656413214634E-3</v>
      </c>
      <c r="I698" s="42">
        <f t="shared" si="134"/>
        <v>0.16276342094937726</v>
      </c>
      <c r="J698" s="39">
        <v>39.799999999999997</v>
      </c>
      <c r="K698" s="40">
        <f t="shared" si="130"/>
        <v>7.5662403833156562E-3</v>
      </c>
      <c r="L698" s="41">
        <f t="shared" si="131"/>
        <v>8.4399485398247258E-3</v>
      </c>
      <c r="M698" s="42">
        <f t="shared" si="132"/>
        <v>0.13765139498167323</v>
      </c>
      <c r="N698" s="39">
        <v>72</v>
      </c>
      <c r="O698" s="40">
        <f t="shared" si="136"/>
        <v>1.398624197473987E-2</v>
      </c>
      <c r="P698" s="41">
        <f t="shared" si="137"/>
        <v>9.0091215519131698E-3</v>
      </c>
      <c r="Q698" s="42">
        <f t="shared" si="138"/>
        <v>0.14693432588228297</v>
      </c>
    </row>
    <row r="699" spans="1:17" x14ac:dyDescent="0.2">
      <c r="A699" s="17">
        <v>36816</v>
      </c>
      <c r="B699" s="50">
        <v>29.35</v>
      </c>
      <c r="C699" s="40">
        <f t="shared" si="140"/>
        <v>-5.0977170716686058E-3</v>
      </c>
      <c r="D699" s="41">
        <f t="shared" si="139"/>
        <v>1.3065147996121044E-2</v>
      </c>
      <c r="E699" s="55">
        <f t="shared" si="135"/>
        <v>0.21308611525555851</v>
      </c>
      <c r="F699" s="39">
        <v>29.6</v>
      </c>
      <c r="G699" s="40">
        <f t="shared" si="141"/>
        <v>-5.0547706616240603E-3</v>
      </c>
      <c r="H699" s="41">
        <f t="shared" si="133"/>
        <v>9.8701195413793148E-3</v>
      </c>
      <c r="I699" s="42">
        <f t="shared" si="134"/>
        <v>0.16097677812795649</v>
      </c>
      <c r="J699" s="39">
        <v>39.699999237060545</v>
      </c>
      <c r="K699" s="40">
        <f t="shared" si="130"/>
        <v>-2.5157438148659152E-3</v>
      </c>
      <c r="L699" s="41">
        <f t="shared" si="131"/>
        <v>8.4812700538716215E-3</v>
      </c>
      <c r="M699" s="42">
        <f t="shared" si="132"/>
        <v>0.13832532848073079</v>
      </c>
      <c r="N699" s="39">
        <v>71.75</v>
      </c>
      <c r="O699" s="40">
        <f t="shared" si="136"/>
        <v>-3.4782643763248086E-3</v>
      </c>
      <c r="P699" s="41">
        <f t="shared" si="137"/>
        <v>9.0538410729885492E-3</v>
      </c>
      <c r="Q699" s="42">
        <f t="shared" si="138"/>
        <v>0.14766367919882181</v>
      </c>
    </row>
    <row r="700" spans="1:17" x14ac:dyDescent="0.2">
      <c r="A700" s="17">
        <v>36817</v>
      </c>
      <c r="B700" s="50">
        <v>29.300000381469726</v>
      </c>
      <c r="C700" s="40">
        <f t="shared" si="140"/>
        <v>-1.7050172316393551E-3</v>
      </c>
      <c r="D700" s="41">
        <f t="shared" si="139"/>
        <v>1.306886130061093E-2</v>
      </c>
      <c r="E700" s="55">
        <f t="shared" si="135"/>
        <v>0.21314667741901394</v>
      </c>
      <c r="F700" s="39">
        <v>29.550000381469726</v>
      </c>
      <c r="G700" s="40">
        <f t="shared" si="141"/>
        <v>-1.6906045686106471E-3</v>
      </c>
      <c r="H700" s="41">
        <f t="shared" si="133"/>
        <v>9.8749515657727202E-3</v>
      </c>
      <c r="I700" s="42">
        <f t="shared" si="134"/>
        <v>0.16105558606087211</v>
      </c>
      <c r="J700" s="39">
        <v>39.700000762939453</v>
      </c>
      <c r="K700" s="40">
        <f t="shared" si="130"/>
        <v>3.8435236920595233E-8</v>
      </c>
      <c r="L700" s="41">
        <f t="shared" si="131"/>
        <v>8.4812697227006541E-3</v>
      </c>
      <c r="M700" s="42">
        <f t="shared" si="132"/>
        <v>0.13832532307949577</v>
      </c>
      <c r="N700" s="39">
        <v>71.95</v>
      </c>
      <c r="O700" s="40">
        <f t="shared" si="136"/>
        <v>2.7835786936463991E-3</v>
      </c>
      <c r="P700" s="41">
        <f t="shared" si="137"/>
        <v>9.0665164564633065E-3</v>
      </c>
      <c r="Q700" s="42">
        <f t="shared" si="138"/>
        <v>0.14787040844710989</v>
      </c>
    </row>
    <row r="701" spans="1:17" x14ac:dyDescent="0.2">
      <c r="A701" s="17">
        <v>36818</v>
      </c>
      <c r="B701" s="50">
        <v>29.35000114440918</v>
      </c>
      <c r="C701" s="40">
        <f t="shared" si="140"/>
        <v>1.7050562234334776E-3</v>
      </c>
      <c r="D701" s="41">
        <f t="shared" si="139"/>
        <v>1.2938367498200841E-2</v>
      </c>
      <c r="E701" s="55">
        <f t="shared" si="135"/>
        <v>0.21101838790949229</v>
      </c>
      <c r="F701" s="39">
        <v>29.55000114440918</v>
      </c>
      <c r="G701" s="40">
        <f t="shared" si="141"/>
        <v>2.5818593374127455E-8</v>
      </c>
      <c r="H701" s="41">
        <f t="shared" si="133"/>
        <v>9.698218814643807E-3</v>
      </c>
      <c r="I701" s="42">
        <f t="shared" si="134"/>
        <v>0.15817316211989049</v>
      </c>
      <c r="J701" s="39">
        <v>39.400000762939456</v>
      </c>
      <c r="K701" s="40">
        <f t="shared" si="130"/>
        <v>-7.5853712429294748E-3</v>
      </c>
      <c r="L701" s="41">
        <f t="shared" si="131"/>
        <v>8.7051989640055689E-3</v>
      </c>
      <c r="M701" s="42">
        <f t="shared" si="132"/>
        <v>0.14197749848049052</v>
      </c>
      <c r="N701" s="39">
        <v>70.499996948242185</v>
      </c>
      <c r="O701" s="40">
        <f t="shared" si="136"/>
        <v>-2.0358766802499675E-2</v>
      </c>
      <c r="P701" s="41">
        <f t="shared" si="137"/>
        <v>1.0160088790808867E-2</v>
      </c>
      <c r="Q701" s="42">
        <f t="shared" si="138"/>
        <v>0.16570603346611709</v>
      </c>
    </row>
    <row r="702" spans="1:17" x14ac:dyDescent="0.2">
      <c r="A702" s="17">
        <v>36819</v>
      </c>
      <c r="B702" s="50">
        <v>29.450000381469728</v>
      </c>
      <c r="C702" s="40">
        <f t="shared" si="140"/>
        <v>3.4013377848276429E-3</v>
      </c>
      <c r="D702" s="41">
        <f t="shared" si="139"/>
        <v>1.2796834909848146E-2</v>
      </c>
      <c r="E702" s="55">
        <f t="shared" si="135"/>
        <v>0.20871006124965702</v>
      </c>
      <c r="F702" s="39">
        <v>29.650001144409181</v>
      </c>
      <c r="G702" s="40">
        <f t="shared" si="141"/>
        <v>3.3783814610104904E-3</v>
      </c>
      <c r="H702" s="41">
        <f t="shared" si="133"/>
        <v>9.5169377273674957E-3</v>
      </c>
      <c r="I702" s="42">
        <f t="shared" si="134"/>
        <v>0.15521655706126569</v>
      </c>
      <c r="J702" s="39">
        <v>39.100001525878909</v>
      </c>
      <c r="K702" s="40">
        <f t="shared" si="130"/>
        <v>-7.6433296514781899E-3</v>
      </c>
      <c r="L702" s="41">
        <f t="shared" si="131"/>
        <v>8.9108618933992894E-3</v>
      </c>
      <c r="M702" s="42">
        <f t="shared" si="132"/>
        <v>0.14533175934991174</v>
      </c>
      <c r="N702" s="39">
        <v>70</v>
      </c>
      <c r="O702" s="40">
        <f t="shared" si="136"/>
        <v>-7.1174244815181845E-3</v>
      </c>
      <c r="P702" s="41">
        <f t="shared" si="137"/>
        <v>1.0266457604208754E-2</v>
      </c>
      <c r="Q702" s="42">
        <f t="shared" si="138"/>
        <v>0.16744085631224592</v>
      </c>
    </row>
    <row r="703" spans="1:17" x14ac:dyDescent="0.2">
      <c r="A703" s="17">
        <v>36822</v>
      </c>
      <c r="B703" s="50">
        <v>29.450000762939453</v>
      </c>
      <c r="C703" s="40">
        <f t="shared" si="140"/>
        <v>1.2953131372436232E-8</v>
      </c>
      <c r="D703" s="41">
        <f t="shared" si="139"/>
        <v>1.2617351253334481E-2</v>
      </c>
      <c r="E703" s="55">
        <f t="shared" si="135"/>
        <v>0.2057827713996136</v>
      </c>
      <c r="F703" s="39">
        <v>29.650001525878906</v>
      </c>
      <c r="G703" s="40">
        <f t="shared" si="141"/>
        <v>1.2865757487659994E-8</v>
      </c>
      <c r="H703" s="41">
        <f t="shared" si="133"/>
        <v>9.2821038269765167E-3</v>
      </c>
      <c r="I703" s="42">
        <f t="shared" si="134"/>
        <v>0.15138653205278657</v>
      </c>
      <c r="J703" s="39">
        <v>39.100002288818359</v>
      </c>
      <c r="K703" s="40">
        <f t="shared" si="130"/>
        <v>1.9512516967224675E-8</v>
      </c>
      <c r="L703" s="41">
        <f t="shared" si="131"/>
        <v>8.7578888508037019E-3</v>
      </c>
      <c r="M703" s="42">
        <f t="shared" si="132"/>
        <v>0.14283684452803644</v>
      </c>
      <c r="N703" s="39">
        <v>70</v>
      </c>
      <c r="O703" s="40">
        <f t="shared" si="136"/>
        <v>0</v>
      </c>
      <c r="P703" s="41">
        <f t="shared" si="137"/>
        <v>9.7887187659699473E-3</v>
      </c>
      <c r="Q703" s="42">
        <f t="shared" si="138"/>
        <v>0.15964917165798601</v>
      </c>
    </row>
    <row r="704" spans="1:17" x14ac:dyDescent="0.2">
      <c r="A704" s="17">
        <v>36823</v>
      </c>
      <c r="B704" s="50">
        <v>29.55</v>
      </c>
      <c r="C704" s="40">
        <f t="shared" si="140"/>
        <v>3.3898078482486886E-3</v>
      </c>
      <c r="D704" s="41">
        <f t="shared" si="139"/>
        <v>9.4382572416420087E-3</v>
      </c>
      <c r="E704" s="55">
        <f t="shared" si="135"/>
        <v>0.15393331717338674</v>
      </c>
      <c r="F704" s="39">
        <v>29.75</v>
      </c>
      <c r="G704" s="40">
        <f t="shared" si="141"/>
        <v>3.3669550848734338E-3</v>
      </c>
      <c r="H704" s="41">
        <f t="shared" si="133"/>
        <v>8.2694293858791238E-3</v>
      </c>
      <c r="I704" s="42">
        <f t="shared" si="134"/>
        <v>0.13487031174390809</v>
      </c>
      <c r="J704" s="39">
        <v>39.15</v>
      </c>
      <c r="K704" s="40">
        <f t="shared" si="130"/>
        <v>1.2778969079397708E-3</v>
      </c>
      <c r="L704" s="41">
        <f t="shared" si="131"/>
        <v>8.7546920614766065E-3</v>
      </c>
      <c r="M704" s="42">
        <f t="shared" si="132"/>
        <v>0.14278470647194985</v>
      </c>
      <c r="N704" s="39">
        <v>70.25</v>
      </c>
      <c r="O704" s="40">
        <f t="shared" si="136"/>
        <v>3.5650661644961446E-3</v>
      </c>
      <c r="P704" s="41">
        <f t="shared" si="137"/>
        <v>9.8195844481504743E-3</v>
      </c>
      <c r="Q704" s="42">
        <f t="shared" si="138"/>
        <v>0.16015257569998492</v>
      </c>
    </row>
    <row r="705" spans="1:17" x14ac:dyDescent="0.2">
      <c r="A705" s="17">
        <v>36824</v>
      </c>
      <c r="B705" s="50">
        <v>29.399999237060548</v>
      </c>
      <c r="C705" s="40">
        <f t="shared" si="140"/>
        <v>-5.0890954577930796E-3</v>
      </c>
      <c r="D705" s="41">
        <f t="shared" si="139"/>
        <v>8.9467658597691228E-3</v>
      </c>
      <c r="E705" s="55">
        <f t="shared" si="135"/>
        <v>0.14591733532029383</v>
      </c>
      <c r="F705" s="39">
        <v>29.6</v>
      </c>
      <c r="G705" s="40">
        <f t="shared" si="141"/>
        <v>-5.0547706616240603E-3</v>
      </c>
      <c r="H705" s="41">
        <f t="shared" si="133"/>
        <v>8.2591099625851719E-3</v>
      </c>
      <c r="I705" s="42">
        <f t="shared" si="134"/>
        <v>0.1347020070433384</v>
      </c>
      <c r="J705" s="39">
        <v>39.050001525878905</v>
      </c>
      <c r="K705" s="40">
        <f t="shared" si="130"/>
        <v>-2.5575070761139291E-3</v>
      </c>
      <c r="L705" s="41">
        <f t="shared" si="131"/>
        <v>8.6221013016261044E-3</v>
      </c>
      <c r="M705" s="42">
        <f t="shared" si="132"/>
        <v>0.14062221662156973</v>
      </c>
      <c r="N705" s="39">
        <v>70.2</v>
      </c>
      <c r="O705" s="40">
        <f t="shared" si="136"/>
        <v>-7.1199718208964167E-4</v>
      </c>
      <c r="P705" s="41">
        <f t="shared" si="137"/>
        <v>8.4609667453269671E-3</v>
      </c>
      <c r="Q705" s="42">
        <f t="shared" si="138"/>
        <v>0.13799419153946538</v>
      </c>
    </row>
    <row r="706" spans="1:17" x14ac:dyDescent="0.2">
      <c r="A706" s="17">
        <v>36825</v>
      </c>
      <c r="B706" s="50">
        <v>29.349999618530273</v>
      </c>
      <c r="C706" s="40">
        <f t="shared" si="140"/>
        <v>-1.70211511747369E-3</v>
      </c>
      <c r="D706" s="41">
        <f t="shared" si="139"/>
        <v>8.9725131697820926E-3</v>
      </c>
      <c r="E706" s="55">
        <f t="shared" si="135"/>
        <v>0.14633726123851329</v>
      </c>
      <c r="F706" s="39">
        <v>29.550000381469726</v>
      </c>
      <c r="G706" s="40">
        <f t="shared" si="141"/>
        <v>-1.6906045686106471E-3</v>
      </c>
      <c r="H706" s="41">
        <f t="shared" si="133"/>
        <v>8.2815193986962229E-3</v>
      </c>
      <c r="I706" s="42">
        <f t="shared" si="134"/>
        <v>0.13506749388569098</v>
      </c>
      <c r="J706" s="39">
        <v>38.900003051757814</v>
      </c>
      <c r="K706" s="40">
        <f t="shared" si="130"/>
        <v>-3.8485862849429058E-3</v>
      </c>
      <c r="L706" s="41">
        <f t="shared" si="131"/>
        <v>8.6916896870867944E-3</v>
      </c>
      <c r="M706" s="42">
        <f t="shared" si="132"/>
        <v>0.14175716884171505</v>
      </c>
      <c r="N706" s="39">
        <v>69.949996948242188</v>
      </c>
      <c r="O706" s="40">
        <f t="shared" si="136"/>
        <v>-3.5676535479790528E-3</v>
      </c>
      <c r="P706" s="41">
        <f t="shared" si="137"/>
        <v>8.5211815164634216E-3</v>
      </c>
      <c r="Q706" s="42">
        <f t="shared" si="138"/>
        <v>0.13897626473651445</v>
      </c>
    </row>
    <row r="707" spans="1:17" x14ac:dyDescent="0.2">
      <c r="A707" s="17">
        <v>36826</v>
      </c>
      <c r="B707" s="50">
        <v>29.350000381469727</v>
      </c>
      <c r="C707" s="40">
        <f t="shared" si="140"/>
        <v>2.599452996819268E-8</v>
      </c>
      <c r="D707" s="41">
        <f t="shared" si="139"/>
        <v>8.6458248649356525E-3</v>
      </c>
      <c r="E707" s="55">
        <f t="shared" si="135"/>
        <v>0.14100913622991643</v>
      </c>
      <c r="F707" s="39">
        <v>29.55000114440918</v>
      </c>
      <c r="G707" s="40">
        <f t="shared" si="141"/>
        <v>2.5818593374127455E-8</v>
      </c>
      <c r="H707" s="41">
        <f t="shared" si="133"/>
        <v>7.9653398274337293E-3</v>
      </c>
      <c r="I707" s="42">
        <f t="shared" si="134"/>
        <v>0.12991076113505581</v>
      </c>
      <c r="J707" s="39">
        <v>38.850001525878909</v>
      </c>
      <c r="K707" s="40">
        <f t="shared" si="130"/>
        <v>-1.2862129859371946E-3</v>
      </c>
      <c r="L707" s="41">
        <f t="shared" si="131"/>
        <v>8.7044597078942427E-3</v>
      </c>
      <c r="M707" s="42">
        <f t="shared" si="132"/>
        <v>0.14196544157818919</v>
      </c>
      <c r="N707" s="39">
        <v>69.949996948242188</v>
      </c>
      <c r="O707" s="40">
        <f t="shared" si="136"/>
        <v>0</v>
      </c>
      <c r="P707" s="41">
        <f t="shared" si="137"/>
        <v>8.5211815164634216E-3</v>
      </c>
      <c r="Q707" s="42">
        <f t="shared" si="138"/>
        <v>0.13897626473651445</v>
      </c>
    </row>
    <row r="708" spans="1:17" x14ac:dyDescent="0.2">
      <c r="A708" s="17">
        <v>36829</v>
      </c>
      <c r="B708" s="50">
        <v>29.400000381469727</v>
      </c>
      <c r="C708" s="40">
        <f t="shared" si="140"/>
        <v>1.7021280484263966E-3</v>
      </c>
      <c r="D708" s="41">
        <f t="shared" si="139"/>
        <v>8.631719716310866E-3</v>
      </c>
      <c r="E708" s="55">
        <f t="shared" si="135"/>
        <v>0.14077908821772014</v>
      </c>
      <c r="F708" s="39">
        <v>29.60000114440918</v>
      </c>
      <c r="G708" s="40">
        <f t="shared" si="141"/>
        <v>1.6906174124887837E-3</v>
      </c>
      <c r="H708" s="41">
        <f t="shared" si="133"/>
        <v>7.9555940032807488E-3</v>
      </c>
      <c r="I708" s="42">
        <f t="shared" si="134"/>
        <v>0.12975181155336421</v>
      </c>
      <c r="J708" s="39">
        <v>38.750002288818358</v>
      </c>
      <c r="K708" s="40">
        <f t="shared" si="130"/>
        <v>-2.5773012241836054E-3</v>
      </c>
      <c r="L708" s="41">
        <f t="shared" si="131"/>
        <v>8.7381592565659687E-3</v>
      </c>
      <c r="M708" s="42">
        <f t="shared" si="132"/>
        <v>0.14251506458394891</v>
      </c>
      <c r="N708" s="39">
        <v>69.799996948242182</v>
      </c>
      <c r="O708" s="40">
        <f t="shared" si="136"/>
        <v>-2.1466914369192916E-3</v>
      </c>
      <c r="P708" s="41">
        <f t="shared" si="137"/>
        <v>8.5465842884760307E-3</v>
      </c>
      <c r="Q708" s="42">
        <f t="shared" si="138"/>
        <v>0.13939057141000155</v>
      </c>
    </row>
    <row r="709" spans="1:17" x14ac:dyDescent="0.2">
      <c r="A709" s="17">
        <v>36830</v>
      </c>
      <c r="B709" s="50">
        <v>29.699999618530274</v>
      </c>
      <c r="C709" s="40">
        <f t="shared" si="140"/>
        <v>1.015234564475875E-2</v>
      </c>
      <c r="D709" s="41">
        <f t="shared" si="139"/>
        <v>8.1002591920124878E-3</v>
      </c>
      <c r="E709" s="55">
        <f t="shared" si="135"/>
        <v>0.13211122937922506</v>
      </c>
      <c r="F709" s="39">
        <v>29.900000381469727</v>
      </c>
      <c r="G709" s="40">
        <f t="shared" si="141"/>
        <v>1.0084093162339301E-2</v>
      </c>
      <c r="H709" s="41">
        <f t="shared" si="133"/>
        <v>7.3785475292989467E-3</v>
      </c>
      <c r="I709" s="42">
        <f t="shared" si="134"/>
        <v>0.12034046837537601</v>
      </c>
      <c r="J709" s="39">
        <v>38.750003814697266</v>
      </c>
      <c r="K709" s="40">
        <f t="shared" si="130"/>
        <v>3.9377517137758446E-8</v>
      </c>
      <c r="L709" s="41">
        <f t="shared" si="131"/>
        <v>8.7381590468660082E-3</v>
      </c>
      <c r="M709" s="42">
        <f t="shared" si="132"/>
        <v>0.14251506116384607</v>
      </c>
      <c r="N709" s="39">
        <v>70.049995422363281</v>
      </c>
      <c r="O709" s="40">
        <f t="shared" si="136"/>
        <v>3.575241388013762E-3</v>
      </c>
      <c r="P709" s="41">
        <f t="shared" si="137"/>
        <v>8.4461255847954643E-3</v>
      </c>
      <c r="Q709" s="42">
        <f t="shared" si="138"/>
        <v>0.13775213953634374</v>
      </c>
    </row>
    <row r="710" spans="1:17" x14ac:dyDescent="0.2">
      <c r="A710" s="17">
        <v>36831</v>
      </c>
      <c r="B710" s="50">
        <v>29.749998855590821</v>
      </c>
      <c r="C710" s="40">
        <f t="shared" si="140"/>
        <v>1.6820605595472304E-3</v>
      </c>
      <c r="D710" s="41">
        <f t="shared" si="139"/>
        <v>8.0881753579176777E-3</v>
      </c>
      <c r="E710" s="55">
        <f t="shared" si="135"/>
        <v>0.13191414800935308</v>
      </c>
      <c r="F710" s="39">
        <v>29.949999618530274</v>
      </c>
      <c r="G710" s="40">
        <f t="shared" si="141"/>
        <v>1.6708186697471205E-3</v>
      </c>
      <c r="H710" s="41">
        <f t="shared" si="133"/>
        <v>7.3710741114617158E-3</v>
      </c>
      <c r="I710" s="42">
        <f t="shared" si="134"/>
        <v>0.12021858061910337</v>
      </c>
      <c r="J710" s="39">
        <v>39.250003814697266</v>
      </c>
      <c r="K710" s="40">
        <f t="shared" si="130"/>
        <v>1.2820687175000326E-2</v>
      </c>
      <c r="L710" s="41">
        <f t="shared" si="131"/>
        <v>8.720848896781732E-3</v>
      </c>
      <c r="M710" s="42">
        <f t="shared" si="132"/>
        <v>0.14223274115973711</v>
      </c>
      <c r="N710" s="39">
        <v>70.549995422363281</v>
      </c>
      <c r="O710" s="40">
        <f t="shared" si="136"/>
        <v>7.1124059789405766E-3</v>
      </c>
      <c r="P710" s="41">
        <f t="shared" si="137"/>
        <v>7.1611723179165043E-3</v>
      </c>
      <c r="Q710" s="42">
        <f t="shared" si="138"/>
        <v>0.11679518596754622</v>
      </c>
    </row>
    <row r="711" spans="1:17" x14ac:dyDescent="0.2">
      <c r="A711" s="17">
        <v>36832</v>
      </c>
      <c r="B711" s="50">
        <v>29.699998092651366</v>
      </c>
      <c r="C711" s="40">
        <f t="shared" si="140"/>
        <v>-1.6821119359433844E-3</v>
      </c>
      <c r="D711" s="41">
        <f t="shared" si="139"/>
        <v>7.3122491972561921E-3</v>
      </c>
      <c r="E711" s="55">
        <f t="shared" si="135"/>
        <v>0.11925917530260653</v>
      </c>
      <c r="F711" s="39">
        <v>29.89999885559082</v>
      </c>
      <c r="G711" s="40">
        <f t="shared" si="141"/>
        <v>-1.6708697024870754E-3</v>
      </c>
      <c r="H711" s="41">
        <f t="shared" si="133"/>
        <v>6.4732726751149852E-3</v>
      </c>
      <c r="I711" s="42">
        <f t="shared" si="134"/>
        <v>0.10557588231987371</v>
      </c>
      <c r="J711" s="39">
        <v>38.900003814697264</v>
      </c>
      <c r="K711" s="40">
        <f t="shared" si="130"/>
        <v>-8.9571927295591502E-3</v>
      </c>
      <c r="L711" s="41">
        <f t="shared" si="131"/>
        <v>8.5211765710755099E-3</v>
      </c>
      <c r="M711" s="42">
        <f t="shared" si="132"/>
        <v>0.13897618407967849</v>
      </c>
      <c r="N711" s="39">
        <v>69.899995422363276</v>
      </c>
      <c r="O711" s="40">
        <f t="shared" si="136"/>
        <v>-9.256029662424033E-3</v>
      </c>
      <c r="P711" s="41">
        <f t="shared" si="137"/>
        <v>7.2449676523420265E-3</v>
      </c>
      <c r="Q711" s="42">
        <f t="shared" si="138"/>
        <v>0.11816184651318842</v>
      </c>
    </row>
    <row r="712" spans="1:17" x14ac:dyDescent="0.2">
      <c r="A712" s="17">
        <v>36833</v>
      </c>
      <c r="B712" s="50">
        <v>29.799998855590822</v>
      </c>
      <c r="C712" s="40">
        <f t="shared" si="140"/>
        <v>3.3613735202062474E-3</v>
      </c>
      <c r="D712" s="41">
        <f t="shared" si="139"/>
        <v>6.9697007289651709E-3</v>
      </c>
      <c r="E712" s="55">
        <f t="shared" si="135"/>
        <v>0.11367237885632468</v>
      </c>
      <c r="F712" s="39">
        <v>29.999999618530275</v>
      </c>
      <c r="G712" s="40">
        <f t="shared" si="141"/>
        <v>3.338926824412326E-3</v>
      </c>
      <c r="H712" s="41">
        <f t="shared" si="133"/>
        <v>6.4976917060846863E-3</v>
      </c>
      <c r="I712" s="42">
        <f t="shared" si="134"/>
        <v>0.10597414466249575</v>
      </c>
      <c r="J712" s="39">
        <v>39.000005340576173</v>
      </c>
      <c r="K712" s="40">
        <f t="shared" si="130"/>
        <v>2.5674343788948551E-3</v>
      </c>
      <c r="L712" s="41">
        <f t="shared" si="131"/>
        <v>8.4136460466880357E-3</v>
      </c>
      <c r="M712" s="42">
        <f t="shared" si="132"/>
        <v>0.13722241430072746</v>
      </c>
      <c r="N712" s="39">
        <v>69.999993896484369</v>
      </c>
      <c r="O712" s="40">
        <f t="shared" si="136"/>
        <v>1.4295711048773806E-3</v>
      </c>
      <c r="P712" s="41">
        <f t="shared" si="137"/>
        <v>7.259005998292131E-3</v>
      </c>
      <c r="Q712" s="42">
        <f t="shared" si="138"/>
        <v>0.11839080500673244</v>
      </c>
    </row>
    <row r="713" spans="1:17" x14ac:dyDescent="0.2">
      <c r="A713" s="17">
        <v>36836</v>
      </c>
      <c r="B713" s="50">
        <v>29.599999237060548</v>
      </c>
      <c r="C713" s="40">
        <f t="shared" si="140"/>
        <v>-6.7340195533326288E-3</v>
      </c>
      <c r="D713" s="41">
        <f t="shared" si="139"/>
        <v>6.8322129439865589E-3</v>
      </c>
      <c r="E713" s="55">
        <f t="shared" si="135"/>
        <v>0.11143002094312829</v>
      </c>
      <c r="F713" s="39">
        <v>29.8</v>
      </c>
      <c r="G713" s="40">
        <f t="shared" si="141"/>
        <v>-6.6889754351390114E-3</v>
      </c>
      <c r="H713" s="41">
        <f t="shared" si="133"/>
        <v>6.378230545057078E-3</v>
      </c>
      <c r="I713" s="42">
        <f t="shared" si="134"/>
        <v>0.10402579208854486</v>
      </c>
      <c r="J713" s="39">
        <v>38.850003814697267</v>
      </c>
      <c r="K713" s="40">
        <f t="shared" si="130"/>
        <v>-3.8536080634301311E-3</v>
      </c>
      <c r="L713" s="41">
        <f t="shared" si="131"/>
        <v>8.3271093995432952E-3</v>
      </c>
      <c r="M713" s="42">
        <f t="shared" si="132"/>
        <v>0.13581104429766369</v>
      </c>
      <c r="N713" s="39">
        <v>69.749992370605469</v>
      </c>
      <c r="O713" s="40">
        <f t="shared" si="136"/>
        <v>-3.5778435368061193E-3</v>
      </c>
      <c r="P713" s="41">
        <f t="shared" si="137"/>
        <v>7.1444156909751637E-3</v>
      </c>
      <c r="Q713" s="42">
        <f t="shared" si="138"/>
        <v>0.11652189365269629</v>
      </c>
    </row>
    <row r="714" spans="1:17" x14ac:dyDescent="0.2">
      <c r="A714" s="17">
        <v>36837</v>
      </c>
      <c r="B714" s="50">
        <v>30.149998474121094</v>
      </c>
      <c r="C714" s="40">
        <f t="shared" si="140"/>
        <v>1.8410537008578004E-2</v>
      </c>
      <c r="D714" s="41">
        <f t="shared" si="139"/>
        <v>7.7135888755051757E-3</v>
      </c>
      <c r="E714" s="55">
        <f t="shared" si="135"/>
        <v>0.12580482736574289</v>
      </c>
      <c r="F714" s="39">
        <v>30.349999237060548</v>
      </c>
      <c r="G714" s="40">
        <f t="shared" si="141"/>
        <v>1.828809885611013E-2</v>
      </c>
      <c r="H714" s="41">
        <f t="shared" si="133"/>
        <v>7.043967545353213E-3</v>
      </c>
      <c r="I714" s="42">
        <f t="shared" si="134"/>
        <v>0.11488363397576337</v>
      </c>
      <c r="J714" s="39">
        <v>39.350002288818359</v>
      </c>
      <c r="K714" s="40">
        <f t="shared" si="130"/>
        <v>1.2787858025003821E-2</v>
      </c>
      <c r="L714" s="41">
        <f t="shared" si="131"/>
        <v>8.5834845729391099E-3</v>
      </c>
      <c r="M714" s="42">
        <f t="shared" si="132"/>
        <v>0.13999239683673204</v>
      </c>
      <c r="N714" s="39">
        <v>70.249992370605469</v>
      </c>
      <c r="O714" s="40">
        <f t="shared" si="136"/>
        <v>7.1428882908997583E-3</v>
      </c>
      <c r="P714" s="41">
        <f t="shared" si="137"/>
        <v>7.3373040451844874E-3</v>
      </c>
      <c r="Q714" s="42">
        <f t="shared" si="138"/>
        <v>0.11966780750600325</v>
      </c>
    </row>
    <row r="715" spans="1:17" x14ac:dyDescent="0.2">
      <c r="A715" s="17">
        <v>36838</v>
      </c>
      <c r="B715" s="50">
        <v>30.899997711181641</v>
      </c>
      <c r="C715" s="40">
        <f t="shared" si="140"/>
        <v>2.4571237268294594E-2</v>
      </c>
      <c r="D715" s="41">
        <f t="shared" si="139"/>
        <v>8.6142731231011547E-3</v>
      </c>
      <c r="E715" s="55">
        <f t="shared" si="135"/>
        <v>0.14049454289357952</v>
      </c>
      <c r="F715" s="39">
        <v>31.099998474121094</v>
      </c>
      <c r="G715" s="40">
        <f t="shared" si="141"/>
        <v>2.4411277754087912E-2</v>
      </c>
      <c r="H715" s="41">
        <f t="shared" si="133"/>
        <v>8.117635573246974E-3</v>
      </c>
      <c r="I715" s="42">
        <f t="shared" si="134"/>
        <v>0.13239462958070428</v>
      </c>
      <c r="J715" s="39">
        <v>39.450002288818361</v>
      </c>
      <c r="K715" s="40">
        <f t="shared" si="130"/>
        <v>2.5380722810295813E-3</v>
      </c>
      <c r="L715" s="41">
        <f t="shared" si="131"/>
        <v>8.3918625104210422E-3</v>
      </c>
      <c r="M715" s="42">
        <f t="shared" si="132"/>
        <v>0.13686713557590624</v>
      </c>
      <c r="N715" s="39">
        <v>70.499992370605469</v>
      </c>
      <c r="O715" s="40">
        <f t="shared" si="136"/>
        <v>3.5524019894866772E-3</v>
      </c>
      <c r="P715" s="41">
        <f t="shared" si="137"/>
        <v>7.2002450118635423E-3</v>
      </c>
      <c r="Q715" s="42">
        <f t="shared" si="138"/>
        <v>0.11743244232072458</v>
      </c>
    </row>
    <row r="716" spans="1:17" x14ac:dyDescent="0.2">
      <c r="A716" s="17">
        <v>36839</v>
      </c>
      <c r="B716" s="50">
        <v>32.149997711181641</v>
      </c>
      <c r="C716" s="40">
        <f t="shared" si="140"/>
        <v>3.9656269659858495E-2</v>
      </c>
      <c r="D716" s="41">
        <f t="shared" si="139"/>
        <v>1.1555083441703253E-2</v>
      </c>
      <c r="E716" s="55">
        <f t="shared" si="135"/>
        <v>0.1884577076951133</v>
      </c>
      <c r="F716" s="39">
        <v>32.349998474121094</v>
      </c>
      <c r="G716" s="40">
        <f t="shared" si="141"/>
        <v>3.9406203657533792E-2</v>
      </c>
      <c r="H716" s="41">
        <f t="shared" si="133"/>
        <v>1.1226534831644907E-2</v>
      </c>
      <c r="I716" s="42">
        <f t="shared" si="134"/>
        <v>0.18309924202670055</v>
      </c>
      <c r="J716" s="39">
        <v>40.00000076293945</v>
      </c>
      <c r="K716" s="40">
        <f t="shared" ref="K716:K779" si="142">IF(ISERROR(LN(J716/J715)),"",LN(J716/J715))</f>
        <v>1.3845367877331465E-2</v>
      </c>
      <c r="L716" s="41">
        <f t="shared" ref="L716:L779" si="143">+IF(ISERROR(STDEV(K696:K716)),"",STDEV(K696:K716))</f>
        <v>8.4454000644796166E-3</v>
      </c>
      <c r="M716" s="42">
        <f t="shared" ref="M716:M779" si="144">IF(L716="","",(L716*(SQRT(266))))</f>
        <v>0.13774030665808709</v>
      </c>
      <c r="N716" s="39">
        <v>70.999992370605469</v>
      </c>
      <c r="O716" s="40">
        <f t="shared" si="136"/>
        <v>7.0671679851936594E-3</v>
      </c>
      <c r="P716" s="41">
        <f t="shared" si="137"/>
        <v>7.1978852985541296E-3</v>
      </c>
      <c r="Q716" s="42">
        <f t="shared" si="138"/>
        <v>0.11739395656133106</v>
      </c>
    </row>
    <row r="717" spans="1:17" x14ac:dyDescent="0.2">
      <c r="A717" s="17">
        <v>36840</v>
      </c>
      <c r="B717" s="50">
        <v>32.149997711181641</v>
      </c>
      <c r="C717" s="40">
        <f t="shared" si="140"/>
        <v>0</v>
      </c>
      <c r="D717" s="41">
        <f t="shared" si="139"/>
        <v>1.1298512239853559E-2</v>
      </c>
      <c r="E717" s="55">
        <f t="shared" si="135"/>
        <v>0.18427315802871588</v>
      </c>
      <c r="F717" s="39">
        <v>32.349998474121094</v>
      </c>
      <c r="G717" s="40">
        <f t="shared" si="141"/>
        <v>0</v>
      </c>
      <c r="H717" s="41">
        <f t="shared" si="133"/>
        <v>1.1253621517044995E-2</v>
      </c>
      <c r="I717" s="42">
        <f t="shared" si="134"/>
        <v>0.18354101249640881</v>
      </c>
      <c r="J717" s="39">
        <v>39.75</v>
      </c>
      <c r="K717" s="40">
        <f t="shared" si="142"/>
        <v>-6.2696320870814348E-3</v>
      </c>
      <c r="L717" s="41">
        <f t="shared" si="143"/>
        <v>6.6179266480354583E-3</v>
      </c>
      <c r="M717" s="42">
        <f t="shared" si="144"/>
        <v>0.10793511722138863</v>
      </c>
      <c r="N717" s="39">
        <v>70.999992370605469</v>
      </c>
      <c r="O717" s="40">
        <f t="shared" si="136"/>
        <v>0</v>
      </c>
      <c r="P717" s="41">
        <f t="shared" si="137"/>
        <v>7.0307341609931739E-3</v>
      </c>
      <c r="Q717" s="42">
        <f t="shared" si="138"/>
        <v>0.11466780400844867</v>
      </c>
    </row>
    <row r="718" spans="1:17" x14ac:dyDescent="0.2">
      <c r="A718" s="17">
        <v>36843</v>
      </c>
      <c r="B718" s="50">
        <v>32.649997711181641</v>
      </c>
      <c r="C718" s="40">
        <f t="shared" si="140"/>
        <v>1.54324061290394E-2</v>
      </c>
      <c r="D718" s="41">
        <f t="shared" si="139"/>
        <v>1.1463834369315456E-2</v>
      </c>
      <c r="E718" s="55">
        <f t="shared" si="135"/>
        <v>0.18696948036224559</v>
      </c>
      <c r="F718" s="39">
        <v>32.849998474121094</v>
      </c>
      <c r="G718" s="40">
        <f t="shared" si="141"/>
        <v>1.5337724701637103E-2</v>
      </c>
      <c r="H718" s="41">
        <f t="shared" si="133"/>
        <v>1.1423172129651023E-2</v>
      </c>
      <c r="I718" s="42">
        <f t="shared" si="134"/>
        <v>0.18630629930296813</v>
      </c>
      <c r="J718" s="39">
        <v>40</v>
      </c>
      <c r="K718" s="40">
        <f t="shared" si="142"/>
        <v>6.269613013595395E-3</v>
      </c>
      <c r="L718" s="41">
        <f t="shared" si="143"/>
        <v>6.7439159809016451E-3</v>
      </c>
      <c r="M718" s="42">
        <f t="shared" si="144"/>
        <v>0.10998994105591892</v>
      </c>
      <c r="N718" s="39">
        <v>71.249992370605469</v>
      </c>
      <c r="O718" s="40">
        <f t="shared" si="136"/>
        <v>3.5149424844841031E-3</v>
      </c>
      <c r="P718" s="41">
        <f t="shared" si="137"/>
        <v>7.0724500305702478E-3</v>
      </c>
      <c r="Q718" s="42">
        <f t="shared" si="138"/>
        <v>0.11534816925156152</v>
      </c>
    </row>
    <row r="719" spans="1:17" x14ac:dyDescent="0.2">
      <c r="A719" s="17">
        <v>36844</v>
      </c>
      <c r="B719" s="50">
        <v>33.149997711181641</v>
      </c>
      <c r="C719" s="40">
        <f t="shared" si="140"/>
        <v>1.5197861966771416E-2</v>
      </c>
      <c r="D719" s="41">
        <f t="shared" si="139"/>
        <v>1.1376262668451147E-2</v>
      </c>
      <c r="E719" s="55">
        <f t="shared" si="135"/>
        <v>0.18554122914388682</v>
      </c>
      <c r="F719" s="39">
        <v>33.349998474121094</v>
      </c>
      <c r="G719" s="40">
        <f t="shared" si="141"/>
        <v>1.510602812741341E-2</v>
      </c>
      <c r="H719" s="41">
        <f t="shared" si="133"/>
        <v>1.1337767048732407E-2</v>
      </c>
      <c r="I719" s="42">
        <f t="shared" si="134"/>
        <v>0.18491338458654566</v>
      </c>
      <c r="J719" s="39">
        <v>41</v>
      </c>
      <c r="K719" s="40">
        <f t="shared" si="142"/>
        <v>2.4692612590371414E-2</v>
      </c>
      <c r="L719" s="41">
        <f t="shared" si="143"/>
        <v>8.4486711133407843E-3</v>
      </c>
      <c r="M719" s="42">
        <f t="shared" si="144"/>
        <v>0.13779365585052214</v>
      </c>
      <c r="N719" s="39">
        <v>72.249992370605469</v>
      </c>
      <c r="O719" s="40">
        <f t="shared" si="136"/>
        <v>1.3937509325847036E-2</v>
      </c>
      <c r="P719" s="41">
        <f t="shared" si="137"/>
        <v>7.0676954883114509E-3</v>
      </c>
      <c r="Q719" s="42">
        <f t="shared" si="138"/>
        <v>0.11527062501401854</v>
      </c>
    </row>
    <row r="720" spans="1:17" x14ac:dyDescent="0.2">
      <c r="A720" s="17">
        <v>36845</v>
      </c>
      <c r="B720" s="50">
        <v>33.999997711181642</v>
      </c>
      <c r="C720" s="40">
        <f t="shared" si="140"/>
        <v>2.5317809710397359E-2</v>
      </c>
      <c r="D720" s="41">
        <f t="shared" si="139"/>
        <v>1.187735304165974E-2</v>
      </c>
      <c r="E720" s="55">
        <f t="shared" si="135"/>
        <v>0.19371376580789387</v>
      </c>
      <c r="F720" s="39">
        <v>34.199998474121095</v>
      </c>
      <c r="G720" s="40">
        <f t="shared" si="141"/>
        <v>2.5167872844075088E-2</v>
      </c>
      <c r="H720" s="41">
        <f t="shared" si="133"/>
        <v>1.1845854105441672E-2</v>
      </c>
      <c r="I720" s="42">
        <f t="shared" si="134"/>
        <v>0.19320003370509767</v>
      </c>
      <c r="J720" s="39">
        <v>41.5</v>
      </c>
      <c r="K720" s="40">
        <f t="shared" si="142"/>
        <v>1.212136053234482E-2</v>
      </c>
      <c r="L720" s="41">
        <f t="shared" si="143"/>
        <v>8.7080074383372556E-3</v>
      </c>
      <c r="M720" s="42">
        <f t="shared" si="144"/>
        <v>0.14202330331066249</v>
      </c>
      <c r="N720" s="39">
        <v>73.749992370605469</v>
      </c>
      <c r="O720" s="40">
        <f t="shared" si="136"/>
        <v>2.0548670375126563E-2</v>
      </c>
      <c r="P720" s="41">
        <f t="shared" si="137"/>
        <v>8.2878656458780543E-3</v>
      </c>
      <c r="Q720" s="42">
        <f t="shared" si="138"/>
        <v>0.13517099804491134</v>
      </c>
    </row>
    <row r="721" spans="1:17" x14ac:dyDescent="0.2">
      <c r="A721" s="17">
        <v>36846</v>
      </c>
      <c r="B721" s="50">
        <v>33.749996185302734</v>
      </c>
      <c r="C721" s="40">
        <f t="shared" si="140"/>
        <v>-7.3801530075068376E-3</v>
      </c>
      <c r="D721" s="41">
        <f t="shared" si="139"/>
        <v>1.2146902509766223E-2</v>
      </c>
      <c r="E721" s="55">
        <f t="shared" si="135"/>
        <v>0.19810998459126053</v>
      </c>
      <c r="F721" s="39">
        <v>33.949996948242188</v>
      </c>
      <c r="G721" s="40">
        <f t="shared" si="141"/>
        <v>-7.3368353372886708E-3</v>
      </c>
      <c r="H721" s="41">
        <f t="shared" si="133"/>
        <v>1.2111182387076935E-2</v>
      </c>
      <c r="I721" s="42">
        <f t="shared" si="134"/>
        <v>0.19752740702056845</v>
      </c>
      <c r="J721" s="39">
        <v>41</v>
      </c>
      <c r="K721" s="40">
        <f t="shared" si="142"/>
        <v>-1.212136053234485E-2</v>
      </c>
      <c r="L721" s="41">
        <f t="shared" si="143"/>
        <v>9.2404226351249976E-3</v>
      </c>
      <c r="M721" s="42">
        <f t="shared" si="144"/>
        <v>0.15070673238626164</v>
      </c>
      <c r="N721" s="39">
        <v>72.999992370605469</v>
      </c>
      <c r="O721" s="40">
        <f t="shared" si="136"/>
        <v>-1.0221555134374668E-2</v>
      </c>
      <c r="P721" s="41">
        <f t="shared" si="137"/>
        <v>8.6501580405250328E-3</v>
      </c>
      <c r="Q721" s="42">
        <f t="shared" si="138"/>
        <v>0.14107980818505506</v>
      </c>
    </row>
    <row r="722" spans="1:17" x14ac:dyDescent="0.2">
      <c r="A722" s="17">
        <v>36847</v>
      </c>
      <c r="B722" s="50">
        <v>33.999996185302734</v>
      </c>
      <c r="C722" s="40">
        <f t="shared" si="140"/>
        <v>7.3801081287114077E-3</v>
      </c>
      <c r="D722" s="41">
        <f t="shared" si="139"/>
        <v>1.2092455983329597E-2</v>
      </c>
      <c r="E722" s="55">
        <f t="shared" si="135"/>
        <v>0.19722198861823484</v>
      </c>
      <c r="F722" s="39">
        <v>34.199996948242188</v>
      </c>
      <c r="G722" s="40">
        <f t="shared" si="141"/>
        <v>7.3367907209432801E-3</v>
      </c>
      <c r="H722" s="41">
        <f t="shared" si="133"/>
        <v>1.2016429351351514E-2</v>
      </c>
      <c r="I722" s="42">
        <f t="shared" si="134"/>
        <v>0.19598203177511425</v>
      </c>
      <c r="J722" s="39">
        <v>41.25</v>
      </c>
      <c r="K722" s="40">
        <f t="shared" si="142"/>
        <v>6.0790460763821925E-3</v>
      </c>
      <c r="L722" s="41">
        <f t="shared" si="143"/>
        <v>9.0451714796372963E-3</v>
      </c>
      <c r="M722" s="42">
        <f t="shared" si="144"/>
        <v>0.14752228241031146</v>
      </c>
      <c r="N722" s="39">
        <v>73.249992370605469</v>
      </c>
      <c r="O722" s="40">
        <f t="shared" si="136"/>
        <v>3.418807105482701E-3</v>
      </c>
      <c r="P722" s="41">
        <f t="shared" si="137"/>
        <v>7.1902110889131279E-3</v>
      </c>
      <c r="Q722" s="42">
        <f t="shared" si="138"/>
        <v>0.11726879398984368</v>
      </c>
    </row>
    <row r="723" spans="1:17" x14ac:dyDescent="0.2">
      <c r="A723" s="17">
        <v>36850</v>
      </c>
      <c r="B723" s="50">
        <v>35.099996185302736</v>
      </c>
      <c r="C723" s="40">
        <f t="shared" si="140"/>
        <v>3.1840609371803802E-2</v>
      </c>
      <c r="D723" s="41">
        <f t="shared" si="139"/>
        <v>1.3209764789037631E-2</v>
      </c>
      <c r="E723" s="55">
        <f t="shared" si="135"/>
        <v>0.21544474376956094</v>
      </c>
      <c r="F723" s="39">
        <v>35.199996948242188</v>
      </c>
      <c r="G723" s="40">
        <f t="shared" si="141"/>
        <v>2.882044107051162E-2</v>
      </c>
      <c r="H723" s="41">
        <f t="shared" si="133"/>
        <v>1.2888294714886981E-2</v>
      </c>
      <c r="I723" s="42">
        <f t="shared" si="134"/>
        <v>0.21020172552805189</v>
      </c>
      <c r="J723" s="39">
        <v>42.5</v>
      </c>
      <c r="K723" s="40">
        <f t="shared" si="142"/>
        <v>2.9852963149681128E-2</v>
      </c>
      <c r="L723" s="41">
        <f t="shared" si="143"/>
        <v>1.0578919195908112E-2</v>
      </c>
      <c r="M723" s="42">
        <f t="shared" si="144"/>
        <v>0.17253695065128841</v>
      </c>
      <c r="N723" s="39">
        <v>74.499992370605469</v>
      </c>
      <c r="O723" s="40">
        <f t="shared" si="136"/>
        <v>1.6920879235913722E-2</v>
      </c>
      <c r="P723" s="41">
        <f t="shared" si="137"/>
        <v>7.597767438331249E-3</v>
      </c>
      <c r="Q723" s="42">
        <f t="shared" si="138"/>
        <v>0.12391583689138815</v>
      </c>
    </row>
    <row r="724" spans="1:17" x14ac:dyDescent="0.2">
      <c r="A724" s="17">
        <v>36851</v>
      </c>
      <c r="B724" s="50">
        <v>35.099994659423828</v>
      </c>
      <c r="C724" s="40">
        <f t="shared" si="140"/>
        <v>-4.3472339229644535E-8</v>
      </c>
      <c r="D724" s="41">
        <f t="shared" si="139"/>
        <v>1.3209766573988207E-2</v>
      </c>
      <c r="E724" s="55">
        <f t="shared" si="135"/>
        <v>0.21544477288122385</v>
      </c>
      <c r="F724" s="39">
        <v>35.199996948242188</v>
      </c>
      <c r="G724" s="40">
        <f t="shared" si="141"/>
        <v>0</v>
      </c>
      <c r="H724" s="41">
        <f t="shared" si="133"/>
        <v>1.2888295122705186E-2</v>
      </c>
      <c r="I724" s="42">
        <f t="shared" si="134"/>
        <v>0.2102017321793655</v>
      </c>
      <c r="J724" s="39">
        <v>42.25</v>
      </c>
      <c r="K724" s="40">
        <f t="shared" si="142"/>
        <v>-5.8997221271882708E-3</v>
      </c>
      <c r="L724" s="41">
        <f t="shared" si="143"/>
        <v>1.0766313955797854E-2</v>
      </c>
      <c r="M724" s="42">
        <f t="shared" si="144"/>
        <v>0.17559326669271469</v>
      </c>
      <c r="N724" s="39">
        <v>74.249992370605469</v>
      </c>
      <c r="O724" s="40">
        <f t="shared" si="136"/>
        <v>-3.3613480475128423E-3</v>
      </c>
      <c r="P724" s="41">
        <f t="shared" si="137"/>
        <v>7.6981401616617257E-3</v>
      </c>
      <c r="Q724" s="42">
        <f t="shared" si="138"/>
        <v>0.12555286646797328</v>
      </c>
    </row>
    <row r="725" spans="1:17" x14ac:dyDescent="0.2">
      <c r="A725" s="17">
        <v>36852</v>
      </c>
      <c r="B725" s="50">
        <v>35.149994659423825</v>
      </c>
      <c r="C725" s="40">
        <f t="shared" si="140"/>
        <v>1.4234880012877968E-3</v>
      </c>
      <c r="D725" s="41">
        <f t="shared" si="139"/>
        <v>1.3253635379054985E-2</v>
      </c>
      <c r="E725" s="55">
        <f t="shared" si="135"/>
        <v>0.21616025143955003</v>
      </c>
      <c r="F725" s="39">
        <v>35.249996948242185</v>
      </c>
      <c r="G725" s="40">
        <f t="shared" si="141"/>
        <v>1.4194467772015466E-3</v>
      </c>
      <c r="H725" s="41">
        <f t="shared" si="133"/>
        <v>1.2931522930190825E-2</v>
      </c>
      <c r="I725" s="42">
        <f t="shared" si="134"/>
        <v>0.2109067563835203</v>
      </c>
      <c r="J725" s="39">
        <v>42.25</v>
      </c>
      <c r="K725" s="40">
        <f t="shared" si="142"/>
        <v>0</v>
      </c>
      <c r="L725" s="41">
        <f t="shared" si="143"/>
        <v>1.0784223257037574E-2</v>
      </c>
      <c r="M725" s="42">
        <f t="shared" si="144"/>
        <v>0.1758853585564461</v>
      </c>
      <c r="N725" s="39">
        <v>74.499992370605469</v>
      </c>
      <c r="O725" s="40">
        <f t="shared" si="136"/>
        <v>3.3613480475129889E-3</v>
      </c>
      <c r="P725" s="41">
        <f t="shared" si="137"/>
        <v>7.6972651362946154E-3</v>
      </c>
      <c r="Q725" s="42">
        <f t="shared" si="138"/>
        <v>0.12553859523612174</v>
      </c>
    </row>
    <row r="726" spans="1:17" x14ac:dyDescent="0.2">
      <c r="A726" s="17">
        <v>36857</v>
      </c>
      <c r="B726" s="50">
        <v>36.349993896484378</v>
      </c>
      <c r="C726" s="40">
        <f t="shared" si="140"/>
        <v>3.3569569749939458E-2</v>
      </c>
      <c r="D726" s="41">
        <f t="shared" si="139"/>
        <v>1.3971559468923117E-2</v>
      </c>
      <c r="E726" s="55">
        <f t="shared" si="135"/>
        <v>0.2278692389997217</v>
      </c>
      <c r="F726" s="39">
        <v>36.449996185302737</v>
      </c>
      <c r="G726" s="40">
        <f t="shared" si="141"/>
        <v>3.3475911115459993E-2</v>
      </c>
      <c r="H726" s="41">
        <f t="shared" si="133"/>
        <v>1.368645361427674E-2</v>
      </c>
      <c r="I726" s="42">
        <f t="shared" si="134"/>
        <v>0.2232193032300504</v>
      </c>
      <c r="J726" s="39">
        <v>43.1</v>
      </c>
      <c r="K726" s="40">
        <f t="shared" si="142"/>
        <v>1.9918643306519265E-2</v>
      </c>
      <c r="L726" s="41">
        <f t="shared" si="143"/>
        <v>1.1245051846541693E-2</v>
      </c>
      <c r="M726" s="42">
        <f t="shared" si="144"/>
        <v>0.18340124540022965</v>
      </c>
      <c r="N726" s="39">
        <v>75.749992370605469</v>
      </c>
      <c r="O726" s="40">
        <f t="shared" si="136"/>
        <v>1.6639320693865551E-2</v>
      </c>
      <c r="P726" s="41">
        <f t="shared" si="137"/>
        <v>8.2155802485291522E-3</v>
      </c>
      <c r="Q726" s="42">
        <f t="shared" si="138"/>
        <v>0.13399205889203261</v>
      </c>
    </row>
    <row r="727" spans="1:17" x14ac:dyDescent="0.2">
      <c r="A727" s="17">
        <v>36858</v>
      </c>
      <c r="B727" s="50">
        <v>36.849994659423828</v>
      </c>
      <c r="C727" s="40">
        <f t="shared" si="140"/>
        <v>1.3661437638026352E-2</v>
      </c>
      <c r="D727" s="41">
        <f t="shared" si="139"/>
        <v>1.3722423314496825E-2</v>
      </c>
      <c r="E727" s="55">
        <f t="shared" si="135"/>
        <v>0.22380595128708583</v>
      </c>
      <c r="F727" s="39">
        <v>36.949996948242188</v>
      </c>
      <c r="G727" s="40">
        <f t="shared" si="141"/>
        <v>1.3624211003612182E-2</v>
      </c>
      <c r="H727" s="41">
        <f t="shared" si="133"/>
        <v>1.3443120395645347E-2</v>
      </c>
      <c r="I727" s="42">
        <f t="shared" si="134"/>
        <v>0.21925065853607609</v>
      </c>
      <c r="J727" s="39">
        <v>43.749998474121092</v>
      </c>
      <c r="K727" s="40">
        <f t="shared" si="142"/>
        <v>1.4968580816688507E-2</v>
      </c>
      <c r="L727" s="41">
        <f t="shared" si="143"/>
        <v>1.1279547227958058E-2</v>
      </c>
      <c r="M727" s="42">
        <f t="shared" si="144"/>
        <v>0.18396384804525551</v>
      </c>
      <c r="N727" s="39">
        <v>75.749992370605469</v>
      </c>
      <c r="O727" s="40">
        <f t="shared" si="136"/>
        <v>0</v>
      </c>
      <c r="P727" s="41">
        <f t="shared" si="137"/>
        <v>8.0954533997763482E-3</v>
      </c>
      <c r="Q727" s="42">
        <f t="shared" si="138"/>
        <v>0.13203284927984707</v>
      </c>
    </row>
    <row r="728" spans="1:17" x14ac:dyDescent="0.2">
      <c r="A728" s="17">
        <v>36859</v>
      </c>
      <c r="B728" s="50">
        <v>38.549994659423831</v>
      </c>
      <c r="C728" s="40">
        <f t="shared" si="140"/>
        <v>4.5100487765087176E-2</v>
      </c>
      <c r="D728" s="41">
        <f t="shared" si="139"/>
        <v>1.5371801143685396E-2</v>
      </c>
      <c r="E728" s="55">
        <f t="shared" si="135"/>
        <v>0.25070648959823122</v>
      </c>
      <c r="F728" s="39">
        <v>38.64999694824219</v>
      </c>
      <c r="G728" s="40">
        <f t="shared" si="141"/>
        <v>4.4981131271966728E-2</v>
      </c>
      <c r="H728" s="41">
        <f t="shared" si="133"/>
        <v>1.5139232563123075E-2</v>
      </c>
      <c r="I728" s="42">
        <f t="shared" si="134"/>
        <v>0.24691341083806428</v>
      </c>
      <c r="J728" s="39">
        <v>45.5</v>
      </c>
      <c r="K728" s="40">
        <f t="shared" si="142"/>
        <v>3.9220748030514091E-2</v>
      </c>
      <c r="L728" s="41">
        <f t="shared" si="143"/>
        <v>1.3322463888823317E-2</v>
      </c>
      <c r="M728" s="42">
        <f t="shared" si="144"/>
        <v>0.21728281046220463</v>
      </c>
      <c r="N728" s="39">
        <v>77.999992370605469</v>
      </c>
      <c r="O728" s="40">
        <f t="shared" si="136"/>
        <v>2.9270385205442818E-2</v>
      </c>
      <c r="P728" s="41">
        <f t="shared" si="137"/>
        <v>9.7586543150497227E-3</v>
      </c>
      <c r="Q728" s="42">
        <f t="shared" si="138"/>
        <v>0.15915883530237918</v>
      </c>
    </row>
    <row r="729" spans="1:17" x14ac:dyDescent="0.2">
      <c r="A729" s="17">
        <v>36860</v>
      </c>
      <c r="B729" s="50">
        <v>39.94999542236328</v>
      </c>
      <c r="C729" s="40">
        <f t="shared" si="140"/>
        <v>3.5672596155146806E-2</v>
      </c>
      <c r="D729" s="41">
        <f t="shared" si="139"/>
        <v>1.5903438416474309E-2</v>
      </c>
      <c r="E729" s="55">
        <f t="shared" si="135"/>
        <v>0.25937723111736921</v>
      </c>
      <c r="F729" s="39">
        <v>40.049997711181639</v>
      </c>
      <c r="G729" s="40">
        <f t="shared" si="141"/>
        <v>3.5581920290720881E-2</v>
      </c>
      <c r="H729" s="41">
        <f t="shared" ref="H729:H792" si="145">+IF(ISERROR(STDEV(G709:G729)),"",STDEV(G709:G729))</f>
        <v>1.569381499393728E-2</v>
      </c>
      <c r="I729" s="42">
        <f t="shared" ref="I729:I792" si="146">IF(H729="","",(H729*(SQRT(266))))</f>
        <v>0.25595837655956005</v>
      </c>
      <c r="J729" s="39">
        <v>49.75</v>
      </c>
      <c r="K729" s="40">
        <f t="shared" si="142"/>
        <v>8.9298137647696951E-2</v>
      </c>
      <c r="L729" s="41">
        <f t="shared" si="143"/>
        <v>2.20598905046001E-2</v>
      </c>
      <c r="M729" s="42">
        <f t="shared" si="144"/>
        <v>0.35978592603649123</v>
      </c>
      <c r="N729" s="39">
        <v>82.499992370605469</v>
      </c>
      <c r="O729" s="40">
        <f t="shared" si="136"/>
        <v>5.6089471986284986E-2</v>
      </c>
      <c r="P729" s="41">
        <f t="shared" si="137"/>
        <v>1.46294253286742E-2</v>
      </c>
      <c r="Q729" s="42">
        <f t="shared" si="138"/>
        <v>0.23859870646960687</v>
      </c>
    </row>
    <row r="730" spans="1:17" x14ac:dyDescent="0.2">
      <c r="A730" s="17">
        <v>36861</v>
      </c>
      <c r="B730" s="50">
        <v>42.699996948242188</v>
      </c>
      <c r="C730" s="40">
        <f t="shared" si="140"/>
        <v>6.6570291136709314E-2</v>
      </c>
      <c r="D730" s="41">
        <f t="shared" si="139"/>
        <v>1.9477889923057944E-2</v>
      </c>
      <c r="E730" s="55">
        <f t="shared" ref="E730:E793" si="147">IF(D730="","",(D730*(SQRT(266))))</f>
        <v>0.31767477094879087</v>
      </c>
      <c r="F730" s="39">
        <v>42.799999237060547</v>
      </c>
      <c r="G730" s="40">
        <f t="shared" si="141"/>
        <v>6.6409468396718949E-2</v>
      </c>
      <c r="H730" s="41">
        <f t="shared" si="145"/>
        <v>1.9315079887422201E-2</v>
      </c>
      <c r="I730" s="42">
        <f t="shared" si="146"/>
        <v>0.31501941962567231</v>
      </c>
      <c r="J730" s="39">
        <v>52.25</v>
      </c>
      <c r="K730" s="40">
        <f t="shared" si="142"/>
        <v>4.9029427240318606E-2</v>
      </c>
      <c r="L730" s="41">
        <f t="shared" si="143"/>
        <v>2.3297408866190229E-2</v>
      </c>
      <c r="M730" s="42">
        <f t="shared" si="144"/>
        <v>0.37996923971245988</v>
      </c>
      <c r="N730" s="39">
        <v>83.999992370605469</v>
      </c>
      <c r="O730" s="40">
        <f t="shared" si="136"/>
        <v>1.8018507154062498E-2</v>
      </c>
      <c r="P730" s="41">
        <f t="shared" si="137"/>
        <v>1.4751965345452926E-2</v>
      </c>
      <c r="Q730" s="42">
        <f t="shared" si="138"/>
        <v>0.24059727366122857</v>
      </c>
    </row>
    <row r="731" spans="1:17" x14ac:dyDescent="0.2">
      <c r="A731" s="17">
        <v>36864</v>
      </c>
      <c r="B731" s="50">
        <v>54.199996948242188</v>
      </c>
      <c r="C731" s="40">
        <f t="shared" si="140"/>
        <v>0.23848200337526593</v>
      </c>
      <c r="D731" s="41">
        <f t="shared" si="139"/>
        <v>5.176906365290574E-2</v>
      </c>
      <c r="E731" s="55">
        <f t="shared" si="147"/>
        <v>0.84432787653768082</v>
      </c>
      <c r="F731" s="39">
        <v>53.799999237060547</v>
      </c>
      <c r="G731" s="40">
        <f t="shared" si="141"/>
        <v>0.22873536822464516</v>
      </c>
      <c r="H731" s="41">
        <f t="shared" si="145"/>
        <v>4.978295364815654E-2</v>
      </c>
      <c r="I731" s="42">
        <f t="shared" si="146"/>
        <v>0.81193540264394037</v>
      </c>
      <c r="J731" s="39">
        <v>63</v>
      </c>
      <c r="K731" s="40">
        <f t="shared" si="142"/>
        <v>0.18709483554661235</v>
      </c>
      <c r="L731" s="41">
        <f t="shared" si="143"/>
        <v>4.4321596144373004E-2</v>
      </c>
      <c r="M731" s="42">
        <f t="shared" si="144"/>
        <v>0.72286335731781515</v>
      </c>
      <c r="N731" s="39">
        <v>93.499992370605469</v>
      </c>
      <c r="O731" s="40">
        <f t="shared" si="136"/>
        <v>0.10714464667965147</v>
      </c>
      <c r="P731" s="41">
        <f t="shared" si="137"/>
        <v>2.6052973119318625E-2</v>
      </c>
      <c r="Q731" s="42">
        <f t="shared" si="138"/>
        <v>0.42491113261796248</v>
      </c>
    </row>
    <row r="732" spans="1:17" x14ac:dyDescent="0.2">
      <c r="A732" s="17">
        <v>36865</v>
      </c>
      <c r="B732" s="50">
        <v>52.699996948242188</v>
      </c>
      <c r="C732" s="40">
        <f t="shared" si="140"/>
        <v>-2.8065454500907177E-2</v>
      </c>
      <c r="D732" s="41">
        <f t="shared" si="139"/>
        <v>5.2848680045853212E-2</v>
      </c>
      <c r="E732" s="55">
        <f t="shared" si="147"/>
        <v>0.861935887040715</v>
      </c>
      <c r="F732" s="39">
        <v>52.299999237060547</v>
      </c>
      <c r="G732" s="40">
        <f t="shared" si="141"/>
        <v>-2.8277096503583211E-2</v>
      </c>
      <c r="H732" s="41">
        <f t="shared" si="145"/>
        <v>5.0899005526012502E-2</v>
      </c>
      <c r="I732" s="42">
        <f t="shared" si="146"/>
        <v>0.8301376579223807</v>
      </c>
      <c r="J732" s="39">
        <v>61.5</v>
      </c>
      <c r="K732" s="40">
        <f t="shared" si="142"/>
        <v>-2.409755157906053E-2</v>
      </c>
      <c r="L732" s="41">
        <f t="shared" si="143"/>
        <v>4.4977729994393353E-2</v>
      </c>
      <c r="M732" s="42">
        <f t="shared" si="144"/>
        <v>0.73356457656385965</v>
      </c>
      <c r="N732" s="39">
        <v>91.499992370605469</v>
      </c>
      <c r="O732" s="40">
        <f t="shared" si="136"/>
        <v>-2.1622465796724354E-2</v>
      </c>
      <c r="P732" s="41">
        <f t="shared" si="137"/>
        <v>2.6722112222978892E-2</v>
      </c>
      <c r="Q732" s="42">
        <f t="shared" si="138"/>
        <v>0.43582446113187484</v>
      </c>
    </row>
    <row r="733" spans="1:17" x14ac:dyDescent="0.2">
      <c r="A733" s="17">
        <v>36866</v>
      </c>
      <c r="B733" s="50">
        <v>57.699996948242188</v>
      </c>
      <c r="C733" s="40">
        <f t="shared" si="140"/>
        <v>9.0641722984772077E-2</v>
      </c>
      <c r="D733" s="41">
        <f t="shared" si="139"/>
        <v>5.4283800774765884E-2</v>
      </c>
      <c r="E733" s="55">
        <f t="shared" si="147"/>
        <v>0.88534199779717315</v>
      </c>
      <c r="F733" s="39">
        <v>57.299999237060547</v>
      </c>
      <c r="G733" s="40">
        <f t="shared" si="141"/>
        <v>9.1304253922744522E-2</v>
      </c>
      <c r="H733" s="41">
        <f t="shared" si="145"/>
        <v>5.2481787504206401E-2</v>
      </c>
      <c r="I733" s="42">
        <f t="shared" si="146"/>
        <v>0.85595205077349723</v>
      </c>
      <c r="J733" s="39">
        <v>67.5</v>
      </c>
      <c r="K733" s="40">
        <f t="shared" si="142"/>
        <v>9.3090423066012035E-2</v>
      </c>
      <c r="L733" s="41">
        <f t="shared" si="143"/>
        <v>4.7318100774147331E-2</v>
      </c>
      <c r="M733" s="42">
        <f t="shared" si="144"/>
        <v>0.77173486884554354</v>
      </c>
      <c r="N733" s="39">
        <v>99.999992370605469</v>
      </c>
      <c r="O733" s="40">
        <f t="shared" si="136"/>
        <v>8.8831220794031954E-2</v>
      </c>
      <c r="P733" s="41">
        <f t="shared" si="137"/>
        <v>3.1277133445247136E-2</v>
      </c>
      <c r="Q733" s="42">
        <f t="shared" si="138"/>
        <v>0.51011460904661221</v>
      </c>
    </row>
    <row r="734" spans="1:17" x14ac:dyDescent="0.2">
      <c r="A734" s="17">
        <v>36867</v>
      </c>
      <c r="B734" s="50">
        <v>52.449996948242188</v>
      </c>
      <c r="C734" s="40">
        <f t="shared" si="140"/>
        <v>-9.539684396579827E-2</v>
      </c>
      <c r="D734" s="41">
        <f t="shared" si="139"/>
        <v>6.0495829558748923E-2</v>
      </c>
      <c r="E734" s="55">
        <f t="shared" si="147"/>
        <v>0.98665712119475379</v>
      </c>
      <c r="F734" s="39">
        <v>52.049999237060547</v>
      </c>
      <c r="G734" s="40">
        <f t="shared" si="141"/>
        <v>-9.6095830002709881E-2</v>
      </c>
      <c r="H734" s="41">
        <f t="shared" si="145"/>
        <v>5.8909177524646937E-2</v>
      </c>
      <c r="I734" s="42">
        <f t="shared" si="146"/>
        <v>0.96077960964191877</v>
      </c>
      <c r="J734" s="39">
        <v>63.5</v>
      </c>
      <c r="K734" s="40">
        <f t="shared" si="142"/>
        <v>-6.1087691979838148E-2</v>
      </c>
      <c r="L734" s="41">
        <f t="shared" si="143"/>
        <v>5.066116839929747E-2</v>
      </c>
      <c r="M734" s="42">
        <f t="shared" si="144"/>
        <v>0.8262586517748578</v>
      </c>
      <c r="N734" s="39">
        <v>92.999992370605469</v>
      </c>
      <c r="O734" s="40">
        <f t="shared" si="136"/>
        <v>-7.257069857739093E-2</v>
      </c>
      <c r="P734" s="41">
        <f t="shared" si="137"/>
        <v>3.6698665373972712E-2</v>
      </c>
      <c r="Q734" s="42">
        <f t="shared" si="138"/>
        <v>0.5985371189002392</v>
      </c>
    </row>
    <row r="735" spans="1:17" x14ac:dyDescent="0.2">
      <c r="A735" s="17">
        <v>36868</v>
      </c>
      <c r="B735" s="50">
        <v>52.199996948242188</v>
      </c>
      <c r="C735" s="40">
        <f t="shared" si="140"/>
        <v>-4.7778402323727922E-3</v>
      </c>
      <c r="D735" s="41">
        <f t="shared" si="139"/>
        <v>6.0875523493313849E-2</v>
      </c>
      <c r="E735" s="55">
        <f t="shared" si="147"/>
        <v>0.99284974186208641</v>
      </c>
      <c r="F735" s="39">
        <v>51.799999237060547</v>
      </c>
      <c r="G735" s="40">
        <f t="shared" si="141"/>
        <v>-4.8146458662829163E-3</v>
      </c>
      <c r="H735" s="41">
        <f t="shared" si="145"/>
        <v>5.9285838099453855E-2</v>
      </c>
      <c r="I735" s="42">
        <f t="shared" si="146"/>
        <v>0.96692275770877267</v>
      </c>
      <c r="J735" s="39">
        <v>62</v>
      </c>
      <c r="K735" s="40">
        <f t="shared" si="142"/>
        <v>-2.3905520853554366E-2</v>
      </c>
      <c r="L735" s="41">
        <f t="shared" si="143"/>
        <v>5.1668133973030328E-2</v>
      </c>
      <c r="M735" s="42">
        <f t="shared" si="144"/>
        <v>0.84268176327474464</v>
      </c>
      <c r="N735" s="39">
        <v>90.999992370605469</v>
      </c>
      <c r="O735" s="40">
        <f t="shared" si="136"/>
        <v>-2.1739988439406062E-2</v>
      </c>
      <c r="P735" s="41">
        <f t="shared" si="137"/>
        <v>3.7489374390144041E-2</v>
      </c>
      <c r="Q735" s="42">
        <f t="shared" si="138"/>
        <v>0.61143319268398177</v>
      </c>
    </row>
    <row r="736" spans="1:17" x14ac:dyDescent="0.2">
      <c r="A736" s="17">
        <v>36871</v>
      </c>
      <c r="B736" s="50">
        <v>53.449996948242188</v>
      </c>
      <c r="C736" s="40">
        <f t="shared" si="140"/>
        <v>2.3664143949692112E-2</v>
      </c>
      <c r="D736" s="41">
        <f t="shared" si="139"/>
        <v>6.0877012578845868E-2</v>
      </c>
      <c r="E736" s="55">
        <f t="shared" si="147"/>
        <v>0.99287402811214609</v>
      </c>
      <c r="F736" s="39">
        <v>53.049999237060547</v>
      </c>
      <c r="G736" s="40">
        <f t="shared" si="141"/>
        <v>2.3844716141599068E-2</v>
      </c>
      <c r="H736" s="41">
        <f t="shared" si="145"/>
        <v>5.9286466601071224E-2</v>
      </c>
      <c r="I736" s="42">
        <f t="shared" si="146"/>
        <v>0.96693300825994266</v>
      </c>
      <c r="J736" s="39">
        <v>57</v>
      </c>
      <c r="K736" s="40">
        <f t="shared" si="142"/>
        <v>-8.4083117210541444E-2</v>
      </c>
      <c r="L736" s="41">
        <f t="shared" si="143"/>
        <v>5.6501661426185353E-2</v>
      </c>
      <c r="M736" s="42">
        <f t="shared" si="144"/>
        <v>0.92151421035300851</v>
      </c>
      <c r="N736" s="39">
        <v>87.999992370605469</v>
      </c>
      <c r="O736" s="40">
        <f t="shared" ref="O736:O799" si="148">IF(ISERROR(LN(N736/N735)),"",LN(N736/N735))</f>
        <v>-3.3522694896808647E-2</v>
      </c>
      <c r="P736" s="41">
        <f t="shared" ref="P736:P799" si="149">+IF(ISERROR(STDEV(O716:O736)),"",STDEV(O716:O736))</f>
        <v>3.8774070011774894E-2</v>
      </c>
      <c r="Q736" s="42">
        <f t="shared" ref="Q736:Q799" si="150">IF(P736="","",(P736*(SQRT(266))))</f>
        <v>0.63238594418594851</v>
      </c>
    </row>
    <row r="737" spans="1:17" x14ac:dyDescent="0.2">
      <c r="A737" s="17">
        <v>36872</v>
      </c>
      <c r="B737" s="50">
        <v>43.199996948242188</v>
      </c>
      <c r="C737" s="40">
        <f t="shared" si="140"/>
        <v>-0.21290615576796992</v>
      </c>
      <c r="D737" s="41">
        <f t="shared" ref="D737:D800" si="151">+IF(ISERROR(STDEV(C717:C737)),"",STDEV(C717:C737))</f>
        <v>8.0006323316138106E-2</v>
      </c>
      <c r="E737" s="55">
        <f t="shared" si="147"/>
        <v>1.3048636445892223</v>
      </c>
      <c r="F737" s="39">
        <v>42.799999237060547</v>
      </c>
      <c r="G737" s="40">
        <f t="shared" si="141"/>
        <v>-0.21469676591641265</v>
      </c>
      <c r="H737" s="41">
        <f t="shared" si="145"/>
        <v>7.895836857678222E-2</v>
      </c>
      <c r="I737" s="42">
        <f t="shared" si="146"/>
        <v>1.2877720200290341</v>
      </c>
      <c r="J737" s="39">
        <v>46</v>
      </c>
      <c r="K737" s="40">
        <f t="shared" si="142"/>
        <v>-0.21440987134545519</v>
      </c>
      <c r="L737" s="41">
        <f t="shared" si="143"/>
        <v>7.5877485245980994E-2</v>
      </c>
      <c r="M737" s="42">
        <f t="shared" si="144"/>
        <v>1.2375243335343271</v>
      </c>
      <c r="N737" s="39">
        <v>77.999992370605469</v>
      </c>
      <c r="O737" s="40">
        <f t="shared" si="148"/>
        <v>-0.12062799890370099</v>
      </c>
      <c r="P737" s="41">
        <f t="shared" si="149"/>
        <v>4.8212937147953265E-2</v>
      </c>
      <c r="Q737" s="42">
        <f t="shared" si="150"/>
        <v>0.78632920843819787</v>
      </c>
    </row>
    <row r="738" spans="1:17" x14ac:dyDescent="0.2">
      <c r="A738" s="17">
        <v>36873</v>
      </c>
      <c r="B738" s="50">
        <v>41.239996948242187</v>
      </c>
      <c r="C738" s="40">
        <f t="shared" ref="C738:C801" si="152">IF(ISERROR(LN(B738/B737)),"",LN(B738/B737))</f>
        <v>-4.6431839458710739E-2</v>
      </c>
      <c r="D738" s="41">
        <f t="shared" si="151"/>
        <v>8.1049335255831592E-2</v>
      </c>
      <c r="E738" s="55">
        <f t="shared" si="147"/>
        <v>1.3218746545265332</v>
      </c>
      <c r="F738" s="39">
        <v>40.739999237060545</v>
      </c>
      <c r="G738" s="40">
        <f t="shared" si="141"/>
        <v>-4.9327692690439372E-2</v>
      </c>
      <c r="H738" s="41">
        <f t="shared" si="145"/>
        <v>8.0100212725753572E-2</v>
      </c>
      <c r="I738" s="42">
        <f t="shared" si="146"/>
        <v>1.3063949345190831</v>
      </c>
      <c r="J738" s="39">
        <v>46</v>
      </c>
      <c r="K738" s="40">
        <f t="shared" si="142"/>
        <v>0</v>
      </c>
      <c r="L738" s="41">
        <f t="shared" si="143"/>
        <v>7.5836410219092737E-2</v>
      </c>
      <c r="M738" s="42">
        <f t="shared" si="144"/>
        <v>1.2368544201191685</v>
      </c>
      <c r="N738" s="39">
        <v>79.999992370605469</v>
      </c>
      <c r="O738" s="40">
        <f t="shared" si="148"/>
        <v>2.5317810429608865E-2</v>
      </c>
      <c r="P738" s="41">
        <f t="shared" si="149"/>
        <v>4.8411511945289788E-2</v>
      </c>
      <c r="Q738" s="42">
        <f t="shared" si="150"/>
        <v>0.78956786537225343</v>
      </c>
    </row>
    <row r="739" spans="1:17" x14ac:dyDescent="0.2">
      <c r="A739" s="17">
        <v>36874</v>
      </c>
      <c r="B739" s="50">
        <v>40.739997863769531</v>
      </c>
      <c r="C739" s="40">
        <f t="shared" si="152"/>
        <v>-1.2198226785852277E-2</v>
      </c>
      <c r="D739" s="41">
        <f t="shared" si="151"/>
        <v>8.1212501615658475E-2</v>
      </c>
      <c r="E739" s="55">
        <f t="shared" si="147"/>
        <v>1.3245358173213384</v>
      </c>
      <c r="F739" s="39">
        <v>40.239997863769531</v>
      </c>
      <c r="G739" s="40">
        <f t="shared" si="141"/>
        <v>-1.234891936737928E-2</v>
      </c>
      <c r="H739" s="41">
        <f t="shared" si="145"/>
        <v>8.0252623379957269E-2</v>
      </c>
      <c r="I739" s="42">
        <f t="shared" si="146"/>
        <v>1.3088806770638644</v>
      </c>
      <c r="J739" s="39">
        <v>45</v>
      </c>
      <c r="K739" s="40">
        <f t="shared" si="142"/>
        <v>-2.197890671877523E-2</v>
      </c>
      <c r="L739" s="41">
        <f t="shared" si="143"/>
        <v>7.6099231741695902E-2</v>
      </c>
      <c r="M739" s="42">
        <f t="shared" si="144"/>
        <v>1.241140909432086</v>
      </c>
      <c r="N739" s="39">
        <v>72.499992370605469</v>
      </c>
      <c r="O739" s="40">
        <f t="shared" si="148"/>
        <v>-9.8440082678849822E-2</v>
      </c>
      <c r="P739" s="41">
        <f t="shared" si="149"/>
        <v>5.3486190032756363E-2</v>
      </c>
      <c r="Q739" s="42">
        <f t="shared" si="150"/>
        <v>0.87233336027149244</v>
      </c>
    </row>
    <row r="740" spans="1:17" x14ac:dyDescent="0.2">
      <c r="A740" s="17">
        <v>36875</v>
      </c>
      <c r="B740" s="50">
        <v>44.489997863769531</v>
      </c>
      <c r="C740" s="40">
        <f t="shared" si="152"/>
        <v>8.805403843902293E-2</v>
      </c>
      <c r="D740" s="41">
        <f t="shared" si="151"/>
        <v>8.2958784476241915E-2</v>
      </c>
      <c r="E740" s="55">
        <f t="shared" si="147"/>
        <v>1.3530168288651467</v>
      </c>
      <c r="F740" s="39">
        <v>43.489997863769531</v>
      </c>
      <c r="G740" s="40">
        <f t="shared" si="141"/>
        <v>7.7669504785263452E-2</v>
      </c>
      <c r="H740" s="41">
        <f t="shared" si="145"/>
        <v>8.1614526340643201E-2</v>
      </c>
      <c r="I740" s="42">
        <f t="shared" si="146"/>
        <v>1.3310926421586162</v>
      </c>
      <c r="J740" s="39">
        <v>47</v>
      </c>
      <c r="K740" s="40">
        <f t="shared" si="142"/>
        <v>4.3485111939738891E-2</v>
      </c>
      <c r="L740" s="41">
        <f t="shared" si="143"/>
        <v>7.6444578174426611E-2</v>
      </c>
      <c r="M740" s="42">
        <f t="shared" si="144"/>
        <v>1.2467733392973888</v>
      </c>
      <c r="N740" s="39">
        <v>74.999992370605469</v>
      </c>
      <c r="O740" s="40">
        <f t="shared" si="148"/>
        <v>3.3901555183449221E-2</v>
      </c>
      <c r="P740" s="41">
        <f t="shared" si="149"/>
        <v>5.3906616006719095E-2</v>
      </c>
      <c r="Q740" s="42">
        <f t="shared" si="150"/>
        <v>0.87919030039730284</v>
      </c>
    </row>
    <row r="741" spans="1:17" x14ac:dyDescent="0.2">
      <c r="A741" s="17">
        <v>36878</v>
      </c>
      <c r="B741" s="50">
        <v>46.489997863769531</v>
      </c>
      <c r="C741" s="40">
        <f t="shared" si="152"/>
        <v>4.3972792950190333E-2</v>
      </c>
      <c r="D741" s="41">
        <f t="shared" si="151"/>
        <v>8.3185487957174856E-2</v>
      </c>
      <c r="E741" s="55">
        <f t="shared" si="147"/>
        <v>1.3567142507451939</v>
      </c>
      <c r="F741" s="39">
        <v>45.489997863769531</v>
      </c>
      <c r="G741" s="40">
        <f t="shared" si="141"/>
        <v>4.4961497131962902E-2</v>
      </c>
      <c r="H741" s="41">
        <f t="shared" si="145"/>
        <v>8.1880287781290931E-2</v>
      </c>
      <c r="I741" s="42">
        <f t="shared" si="146"/>
        <v>1.3354270800837862</v>
      </c>
      <c r="J741" s="39">
        <v>50</v>
      </c>
      <c r="K741" s="40">
        <f t="shared" si="142"/>
        <v>6.1875403718087453E-2</v>
      </c>
      <c r="L741" s="41">
        <f t="shared" si="143"/>
        <v>7.7392528415236861E-2</v>
      </c>
      <c r="M741" s="42">
        <f t="shared" si="144"/>
        <v>1.262233939845488</v>
      </c>
      <c r="N741" s="39">
        <v>77.749992370605469</v>
      </c>
      <c r="O741" s="40">
        <f t="shared" si="148"/>
        <v>3.6010441121032952E-2</v>
      </c>
      <c r="P741" s="41">
        <f t="shared" si="149"/>
        <v>5.4280096092074792E-2</v>
      </c>
      <c r="Q741" s="42">
        <f t="shared" si="150"/>
        <v>0.88528157625100057</v>
      </c>
    </row>
    <row r="742" spans="1:17" x14ac:dyDescent="0.2">
      <c r="A742" s="17">
        <v>36879</v>
      </c>
      <c r="B742" s="50">
        <v>50.239997863769531</v>
      </c>
      <c r="C742" s="40">
        <f t="shared" si="152"/>
        <v>7.7574289887260992E-2</v>
      </c>
      <c r="D742" s="41">
        <f t="shared" si="151"/>
        <v>8.4108465347254427E-2</v>
      </c>
      <c r="E742" s="55">
        <f t="shared" si="147"/>
        <v>1.3717675564237184</v>
      </c>
      <c r="F742" s="39">
        <v>49.239997863769531</v>
      </c>
      <c r="G742" s="40">
        <f t="shared" si="141"/>
        <v>7.9213783310734406E-2</v>
      </c>
      <c r="H742" s="41">
        <f t="shared" si="145"/>
        <v>8.2945909847039173E-2</v>
      </c>
      <c r="I742" s="42">
        <f t="shared" si="146"/>
        <v>1.3528068500173769</v>
      </c>
      <c r="J742" s="39">
        <v>54.5</v>
      </c>
      <c r="K742" s="40">
        <f t="shared" si="142"/>
        <v>8.6177696241052412E-2</v>
      </c>
      <c r="L742" s="41">
        <f t="shared" si="143"/>
        <v>7.9014943277354116E-2</v>
      </c>
      <c r="M742" s="42">
        <f t="shared" si="144"/>
        <v>1.2886947254718037</v>
      </c>
      <c r="N742" s="39">
        <v>80.249992370605469</v>
      </c>
      <c r="O742" s="40">
        <f t="shared" si="148"/>
        <v>3.1648214007706101E-2</v>
      </c>
      <c r="P742" s="41">
        <f t="shared" si="149"/>
        <v>5.4557131000426494E-2</v>
      </c>
      <c r="Q742" s="42">
        <f t="shared" si="150"/>
        <v>0.88979987887018031</v>
      </c>
    </row>
    <row r="743" spans="1:17" x14ac:dyDescent="0.2">
      <c r="A743" s="17">
        <v>36880</v>
      </c>
      <c r="B743" s="50">
        <v>51.489997863769531</v>
      </c>
      <c r="C743" s="40">
        <f t="shared" si="152"/>
        <v>2.4576092930358374E-2</v>
      </c>
      <c r="D743" s="41">
        <f t="shared" si="151"/>
        <v>8.4073950467214331E-2</v>
      </c>
      <c r="E743" s="55">
        <f t="shared" si="147"/>
        <v>1.3712046357657635</v>
      </c>
      <c r="F743" s="39">
        <v>50.489997863769531</v>
      </c>
      <c r="G743" s="40">
        <f t="shared" si="141"/>
        <v>2.5068996628646891E-2</v>
      </c>
      <c r="H743" s="41">
        <f t="shared" si="145"/>
        <v>8.2925332040230323E-2</v>
      </c>
      <c r="I743" s="42">
        <f t="shared" si="146"/>
        <v>1.3524712361449065</v>
      </c>
      <c r="J743" s="39">
        <v>53</v>
      </c>
      <c r="K743" s="40">
        <f t="shared" si="142"/>
        <v>-2.7908788117076502E-2</v>
      </c>
      <c r="L743" s="41">
        <f t="shared" si="143"/>
        <v>7.9522162786992076E-2</v>
      </c>
      <c r="M743" s="42">
        <f t="shared" si="144"/>
        <v>1.2969672253258178</v>
      </c>
      <c r="N743" s="39">
        <v>82.499992370605469</v>
      </c>
      <c r="O743" s="40">
        <f t="shared" si="148"/>
        <v>2.7651533923337645E-2</v>
      </c>
      <c r="P743" s="41">
        <f t="shared" si="149"/>
        <v>5.4788703202249385E-2</v>
      </c>
      <c r="Q743" s="42">
        <f t="shared" si="150"/>
        <v>0.89357670718488946</v>
      </c>
    </row>
    <row r="744" spans="1:17" x14ac:dyDescent="0.2">
      <c r="A744" s="17">
        <v>36881</v>
      </c>
      <c r="B744" s="50">
        <v>55.239997863769531</v>
      </c>
      <c r="C744" s="40">
        <f t="shared" si="152"/>
        <v>7.0299717299496536E-2</v>
      </c>
      <c r="D744" s="41">
        <f t="shared" si="151"/>
        <v>8.4766215374256854E-2</v>
      </c>
      <c r="E744" s="55">
        <f t="shared" si="147"/>
        <v>1.3824951347186445</v>
      </c>
      <c r="F744" s="39">
        <v>54.239997863769531</v>
      </c>
      <c r="G744" s="40">
        <f t="shared" si="141"/>
        <v>7.1643349686507526E-2</v>
      </c>
      <c r="H744" s="41">
        <f t="shared" si="145"/>
        <v>8.3713294357697365E-2</v>
      </c>
      <c r="I744" s="42">
        <f t="shared" si="146"/>
        <v>1.3653225126284694</v>
      </c>
      <c r="J744" s="39">
        <v>55</v>
      </c>
      <c r="K744" s="40">
        <f t="shared" si="142"/>
        <v>3.7041271680349076E-2</v>
      </c>
      <c r="L744" s="41">
        <f t="shared" si="143"/>
        <v>7.9618557644725196E-2</v>
      </c>
      <c r="M744" s="42">
        <f t="shared" si="144"/>
        <v>1.298539377877864</v>
      </c>
      <c r="N744" s="39">
        <v>82.999992370605469</v>
      </c>
      <c r="O744" s="40">
        <f t="shared" si="148"/>
        <v>6.0423150130560089E-3</v>
      </c>
      <c r="P744" s="41">
        <f t="shared" si="149"/>
        <v>5.4728331588466066E-2</v>
      </c>
      <c r="Q744" s="42">
        <f t="shared" si="150"/>
        <v>0.89259207596168277</v>
      </c>
    </row>
    <row r="745" spans="1:17" x14ac:dyDescent="0.2">
      <c r="A745" s="17">
        <v>36882</v>
      </c>
      <c r="B745" s="50">
        <v>53.739997863769531</v>
      </c>
      <c r="C745" s="40">
        <f t="shared" si="152"/>
        <v>-2.7529726433160168E-2</v>
      </c>
      <c r="D745" s="41">
        <f t="shared" si="151"/>
        <v>8.5327898614769984E-2</v>
      </c>
      <c r="E745" s="55">
        <f t="shared" si="147"/>
        <v>1.3916559111415852</v>
      </c>
      <c r="F745" s="39">
        <v>51.70999786376953</v>
      </c>
      <c r="G745" s="40">
        <f t="shared" si="141"/>
        <v>-4.776745915097768E-2</v>
      </c>
      <c r="H745" s="41">
        <f t="shared" si="145"/>
        <v>8.4940677601942946E-2</v>
      </c>
      <c r="I745" s="42">
        <f t="shared" si="146"/>
        <v>1.3853405275429354</v>
      </c>
      <c r="J745" s="39">
        <v>53.5</v>
      </c>
      <c r="K745" s="40">
        <f t="shared" si="142"/>
        <v>-2.7651531330510008E-2</v>
      </c>
      <c r="L745" s="41">
        <f t="shared" si="143"/>
        <v>8.0007400710055049E-2</v>
      </c>
      <c r="M745" s="42">
        <f t="shared" si="144"/>
        <v>1.3048812163522387</v>
      </c>
      <c r="N745" s="39">
        <v>80.499992370605469</v>
      </c>
      <c r="O745" s="40">
        <f t="shared" si="148"/>
        <v>-3.0583426226751753E-2</v>
      </c>
      <c r="P745" s="41">
        <f t="shared" si="149"/>
        <v>5.5259692031280887E-2</v>
      </c>
      <c r="Q745" s="42">
        <f t="shared" si="150"/>
        <v>0.90125830252057826</v>
      </c>
    </row>
    <row r="746" spans="1:17" x14ac:dyDescent="0.2">
      <c r="A746" s="17">
        <v>36886</v>
      </c>
      <c r="B746" s="50">
        <v>53.989997863769531</v>
      </c>
      <c r="C746" s="40">
        <f t="shared" si="152"/>
        <v>4.6412412269179098E-3</v>
      </c>
      <c r="D746" s="41">
        <f t="shared" si="151"/>
        <v>8.5295220222816812E-2</v>
      </c>
      <c r="E746" s="55">
        <f t="shared" si="147"/>
        <v>1.3911229426978931</v>
      </c>
      <c r="F746" s="39">
        <v>51.959999084472656</v>
      </c>
      <c r="G746" s="40">
        <f t="shared" si="141"/>
        <v>4.8230290861681147E-3</v>
      </c>
      <c r="H746" s="41">
        <f t="shared" si="145"/>
        <v>8.4910069881710459E-2</v>
      </c>
      <c r="I746" s="42">
        <f t="shared" si="146"/>
        <v>1.3848413307329868</v>
      </c>
      <c r="J746" s="39">
        <v>54</v>
      </c>
      <c r="K746" s="40">
        <f t="shared" si="142"/>
        <v>9.3023926623134103E-3</v>
      </c>
      <c r="L746" s="41">
        <f t="shared" si="143"/>
        <v>7.996778925077741E-2</v>
      </c>
      <c r="M746" s="42">
        <f t="shared" si="144"/>
        <v>1.3042351730024366</v>
      </c>
      <c r="N746" s="39">
        <v>80.499992370605469</v>
      </c>
      <c r="O746" s="40">
        <f t="shared" si="148"/>
        <v>0</v>
      </c>
      <c r="P746" s="41">
        <f t="shared" si="149"/>
        <v>5.5266041636990455E-2</v>
      </c>
      <c r="Q746" s="42">
        <f t="shared" si="150"/>
        <v>0.90136186145572827</v>
      </c>
    </row>
    <row r="747" spans="1:17" x14ac:dyDescent="0.2">
      <c r="A747" s="17">
        <v>36887</v>
      </c>
      <c r="B747" s="50">
        <v>54.989997863769531</v>
      </c>
      <c r="C747" s="40">
        <f t="shared" si="152"/>
        <v>1.8352507009061221E-2</v>
      </c>
      <c r="D747" s="41">
        <f t="shared" si="151"/>
        <v>8.5242695318603068E-2</v>
      </c>
      <c r="E747" s="55">
        <f t="shared" si="147"/>
        <v>1.3902662874348681</v>
      </c>
      <c r="F747" s="39">
        <v>52.959999084472656</v>
      </c>
      <c r="G747" s="40">
        <f t="shared" si="141"/>
        <v>1.9062720159054952E-2</v>
      </c>
      <c r="H747" s="41">
        <f t="shared" si="145"/>
        <v>8.4840989900311053E-2</v>
      </c>
      <c r="I747" s="42">
        <f t="shared" si="146"/>
        <v>1.3837146703321481</v>
      </c>
      <c r="J747" s="39">
        <v>55.5</v>
      </c>
      <c r="K747" s="40">
        <f t="shared" si="142"/>
        <v>2.7398974188114347E-2</v>
      </c>
      <c r="L747" s="41">
        <f t="shared" si="143"/>
        <v>8.0022940990781832E-2</v>
      </c>
      <c r="M747" s="42">
        <f t="shared" si="144"/>
        <v>1.305134670660681</v>
      </c>
      <c r="N747" s="39">
        <v>82.499992370605469</v>
      </c>
      <c r="O747" s="40">
        <f t="shared" si="148"/>
        <v>2.4541111213695663E-2</v>
      </c>
      <c r="P747" s="41">
        <f t="shared" si="149"/>
        <v>5.5385396033724575E-2</v>
      </c>
      <c r="Q747" s="42">
        <f t="shared" si="150"/>
        <v>0.90330847275674808</v>
      </c>
    </row>
    <row r="748" spans="1:17" x14ac:dyDescent="0.2">
      <c r="A748" s="17">
        <v>36888</v>
      </c>
      <c r="B748" s="50">
        <v>54.489997863769531</v>
      </c>
      <c r="C748" s="40">
        <f t="shared" si="152"/>
        <v>-9.1341522811819939E-3</v>
      </c>
      <c r="D748" s="41">
        <f t="shared" si="151"/>
        <v>8.5468444481881595E-2</v>
      </c>
      <c r="E748" s="55">
        <f t="shared" si="147"/>
        <v>1.3939481448649942</v>
      </c>
      <c r="F748" s="39">
        <v>52.459999084472656</v>
      </c>
      <c r="G748" s="40">
        <f t="shared" si="141"/>
        <v>-9.4859373547902109E-3</v>
      </c>
      <c r="H748" s="41">
        <f t="shared" si="145"/>
        <v>8.5047361560829607E-2</v>
      </c>
      <c r="I748" s="42">
        <f t="shared" si="146"/>
        <v>1.3870804902564071</v>
      </c>
      <c r="J748" s="39">
        <v>54.5</v>
      </c>
      <c r="K748" s="40">
        <f t="shared" si="142"/>
        <v>-1.8182319083190474E-2</v>
      </c>
      <c r="L748" s="41">
        <f t="shared" si="143"/>
        <v>8.0288842442975142E-2</v>
      </c>
      <c r="M748" s="42">
        <f t="shared" si="144"/>
        <v>1.3094713921050538</v>
      </c>
      <c r="N748" s="39">
        <v>82.999992370605469</v>
      </c>
      <c r="O748" s="40">
        <f t="shared" si="148"/>
        <v>6.0423150130560089E-3</v>
      </c>
      <c r="P748" s="41">
        <f t="shared" si="149"/>
        <v>5.5378918296766014E-2</v>
      </c>
      <c r="Q748" s="42">
        <f t="shared" si="150"/>
        <v>0.90320282406416863</v>
      </c>
    </row>
    <row r="749" spans="1:17" x14ac:dyDescent="0.2">
      <c r="A749" s="17">
        <v>36889</v>
      </c>
      <c r="B749" s="50">
        <v>54.989997863769531</v>
      </c>
      <c r="C749" s="40">
        <f t="shared" si="152"/>
        <v>9.1341522811819627E-3</v>
      </c>
      <c r="D749" s="41">
        <f t="shared" si="151"/>
        <v>8.5271551974985829E-2</v>
      </c>
      <c r="E749" s="55">
        <f t="shared" si="147"/>
        <v>1.3907369252576998</v>
      </c>
      <c r="F749" s="39">
        <v>52.959999084472656</v>
      </c>
      <c r="G749" s="40">
        <f t="shared" si="141"/>
        <v>9.4859373547901554E-3</v>
      </c>
      <c r="H749" s="41">
        <f t="shared" si="145"/>
        <v>8.4809366624712071E-2</v>
      </c>
      <c r="I749" s="42">
        <f t="shared" si="146"/>
        <v>1.3831989103154194</v>
      </c>
      <c r="J749" s="39">
        <v>56</v>
      </c>
      <c r="K749" s="40">
        <f t="shared" si="142"/>
        <v>2.7150989065950898E-2</v>
      </c>
      <c r="L749" s="41">
        <f t="shared" si="143"/>
        <v>8.0115695177053081E-2</v>
      </c>
      <c r="M749" s="42">
        <f t="shared" si="144"/>
        <v>1.3066474456581092</v>
      </c>
      <c r="N749" s="39">
        <v>83.999992370605469</v>
      </c>
      <c r="O749" s="40">
        <f t="shared" si="148"/>
        <v>1.1976192141006394E-2</v>
      </c>
      <c r="P749" s="41">
        <f t="shared" si="149"/>
        <v>5.5117814105104246E-2</v>
      </c>
      <c r="Q749" s="42">
        <f t="shared" si="150"/>
        <v>0.89894434357128272</v>
      </c>
    </row>
    <row r="750" spans="1:17" x14ac:dyDescent="0.2">
      <c r="A750" s="17">
        <v>36893</v>
      </c>
      <c r="B750" s="50">
        <v>46.489997863769531</v>
      </c>
      <c r="C750" s="40">
        <f t="shared" si="152"/>
        <v>-0.16791412191993507</v>
      </c>
      <c r="D750" s="41">
        <f t="shared" si="151"/>
        <v>9.4143675965182777E-2</v>
      </c>
      <c r="E750" s="55">
        <f t="shared" si="147"/>
        <v>1.5354368885262364</v>
      </c>
      <c r="F750" s="39">
        <v>44.459999084472656</v>
      </c>
      <c r="G750" s="40">
        <f t="shared" si="141"/>
        <v>-0.17494700639771257</v>
      </c>
      <c r="H750" s="41">
        <f t="shared" si="145"/>
        <v>9.4180155754289785E-2</v>
      </c>
      <c r="I750" s="42">
        <f t="shared" si="146"/>
        <v>1.5360318558812531</v>
      </c>
      <c r="J750" s="39">
        <v>48.5</v>
      </c>
      <c r="K750" s="40">
        <f t="shared" si="142"/>
        <v>-0.1437878927917117</v>
      </c>
      <c r="L750" s="41">
        <f t="shared" si="143"/>
        <v>8.4585315144731596E-2</v>
      </c>
      <c r="M750" s="42">
        <f t="shared" si="144"/>
        <v>1.3795447412619595</v>
      </c>
      <c r="N750" s="39">
        <v>75.999992370605469</v>
      </c>
      <c r="O750" s="40">
        <f t="shared" si="148"/>
        <v>-0.10008346811762822</v>
      </c>
      <c r="P750" s="41">
        <f t="shared" si="149"/>
        <v>5.8125280997918541E-2</v>
      </c>
      <c r="Q750" s="42">
        <f t="shared" si="150"/>
        <v>0.94799464419855206</v>
      </c>
    </row>
    <row r="751" spans="1:17" x14ac:dyDescent="0.2">
      <c r="A751" s="17">
        <v>36894</v>
      </c>
      <c r="B751" s="50">
        <v>46.489997863769531</v>
      </c>
      <c r="C751" s="40">
        <f t="shared" si="152"/>
        <v>0</v>
      </c>
      <c r="D751" s="41">
        <f t="shared" si="151"/>
        <v>9.3160937363327062E-2</v>
      </c>
      <c r="E751" s="55">
        <f t="shared" si="147"/>
        <v>1.5194089069799666</v>
      </c>
      <c r="F751" s="39">
        <v>44.459999084472656</v>
      </c>
      <c r="G751" s="40">
        <f t="shared" si="141"/>
        <v>0</v>
      </c>
      <c r="H751" s="41">
        <f t="shared" si="145"/>
        <v>9.3123169590268812E-2</v>
      </c>
      <c r="I751" s="42">
        <f t="shared" si="146"/>
        <v>1.518792933242415</v>
      </c>
      <c r="J751" s="39">
        <v>48.5</v>
      </c>
      <c r="K751" s="40">
        <f t="shared" si="142"/>
        <v>0</v>
      </c>
      <c r="L751" s="41">
        <f t="shared" si="143"/>
        <v>8.3802247255776827E-2</v>
      </c>
      <c r="M751" s="42">
        <f t="shared" si="144"/>
        <v>1.3667732904916903</v>
      </c>
      <c r="N751" s="39">
        <v>73.999992370605469</v>
      </c>
      <c r="O751" s="40">
        <f t="shared" si="148"/>
        <v>-2.6668249795317515E-2</v>
      </c>
      <c r="P751" s="41">
        <f t="shared" si="149"/>
        <v>5.810040672690555E-2</v>
      </c>
      <c r="Q751" s="42">
        <f t="shared" si="150"/>
        <v>0.94758895711551661</v>
      </c>
    </row>
    <row r="752" spans="1:17" x14ac:dyDescent="0.2">
      <c r="A752" s="17">
        <v>36895</v>
      </c>
      <c r="B752" s="50">
        <v>51.749997863769529</v>
      </c>
      <c r="C752" s="40">
        <f t="shared" si="152"/>
        <v>0.10718720111349145</v>
      </c>
      <c r="D752" s="41">
        <f t="shared" si="151"/>
        <v>8.0136478785880608E-2</v>
      </c>
      <c r="E752" s="55">
        <f t="shared" si="147"/>
        <v>1.3069864160599265</v>
      </c>
      <c r="F752" s="39">
        <v>48.999999084472655</v>
      </c>
      <c r="G752" s="40">
        <f t="shared" si="141"/>
        <v>9.7230391482502634E-2</v>
      </c>
      <c r="H752" s="41">
        <f t="shared" si="145"/>
        <v>8.0692454234365191E-2</v>
      </c>
      <c r="I752" s="42">
        <f t="shared" si="146"/>
        <v>1.3160541012120748</v>
      </c>
      <c r="J752" s="39">
        <v>52.25</v>
      </c>
      <c r="K752" s="40">
        <f t="shared" si="142"/>
        <v>7.4476092901482827E-2</v>
      </c>
      <c r="L752" s="41">
        <f t="shared" si="143"/>
        <v>7.40256009659295E-2</v>
      </c>
      <c r="M752" s="42">
        <f t="shared" si="144"/>
        <v>1.2073210149606557</v>
      </c>
      <c r="N752" s="39">
        <v>77.999992370605469</v>
      </c>
      <c r="O752" s="40">
        <f t="shared" si="148"/>
        <v>5.2643738772598196E-2</v>
      </c>
      <c r="P752" s="41">
        <f t="shared" si="149"/>
        <v>5.3854050559811559E-2</v>
      </c>
      <c r="Q752" s="42">
        <f t="shared" si="150"/>
        <v>0.87833298390295278</v>
      </c>
    </row>
    <row r="753" spans="1:17" x14ac:dyDescent="0.2">
      <c r="A753" s="17">
        <v>36896</v>
      </c>
      <c r="B753" s="50">
        <v>53.999996185302734</v>
      </c>
      <c r="C753" s="40">
        <f t="shared" si="152"/>
        <v>4.2559585056068293E-2</v>
      </c>
      <c r="D753" s="41">
        <f t="shared" si="151"/>
        <v>8.0478060446338914E-2</v>
      </c>
      <c r="E753" s="55">
        <f t="shared" si="147"/>
        <v>1.3125574443476438</v>
      </c>
      <c r="F753" s="39">
        <v>49.5</v>
      </c>
      <c r="G753" s="40">
        <f t="shared" si="141"/>
        <v>1.0152390148249736E-2</v>
      </c>
      <c r="H753" s="41">
        <f t="shared" si="145"/>
        <v>8.056073152332667E-2</v>
      </c>
      <c r="I753" s="42">
        <f t="shared" si="146"/>
        <v>1.3139057688093754</v>
      </c>
      <c r="J753" s="39">
        <v>53</v>
      </c>
      <c r="K753" s="40">
        <f t="shared" si="142"/>
        <v>1.4252022707201413E-2</v>
      </c>
      <c r="L753" s="41">
        <f t="shared" si="143"/>
        <v>7.4105168950827943E-2</v>
      </c>
      <c r="M753" s="42">
        <f t="shared" si="144"/>
        <v>1.2086187295220028</v>
      </c>
      <c r="N753" s="39">
        <v>79.999992370605469</v>
      </c>
      <c r="O753" s="40">
        <f t="shared" si="148"/>
        <v>2.5317810429608865E-2</v>
      </c>
      <c r="P753" s="41">
        <f t="shared" si="149"/>
        <v>5.4260484119286967E-2</v>
      </c>
      <c r="Q753" s="42">
        <f t="shared" si="150"/>
        <v>0.88496171465470663</v>
      </c>
    </row>
    <row r="754" spans="1:17" x14ac:dyDescent="0.2">
      <c r="A754" s="17">
        <v>36899</v>
      </c>
      <c r="B754" s="50">
        <v>54.999996185302734</v>
      </c>
      <c r="C754" s="40">
        <f t="shared" si="152"/>
        <v>1.8349139952606574E-2</v>
      </c>
      <c r="D754" s="41">
        <f t="shared" si="151"/>
        <v>7.7966032221312459E-2</v>
      </c>
      <c r="E754" s="55">
        <f t="shared" si="147"/>
        <v>1.2715875038584796</v>
      </c>
      <c r="F754" s="39">
        <v>49.75</v>
      </c>
      <c r="G754" s="40">
        <f t="shared" si="141"/>
        <v>5.037794029957081E-3</v>
      </c>
      <c r="H754" s="41">
        <f t="shared" si="145"/>
        <v>7.7679823321194566E-2</v>
      </c>
      <c r="I754" s="42">
        <f t="shared" si="146"/>
        <v>1.2669195779615976</v>
      </c>
      <c r="J754" s="39">
        <v>54.25</v>
      </c>
      <c r="K754" s="40">
        <f t="shared" si="142"/>
        <v>2.3311078868447146E-2</v>
      </c>
      <c r="L754" s="41">
        <f t="shared" si="143"/>
        <v>7.088325860363355E-2</v>
      </c>
      <c r="M754" s="42">
        <f t="shared" si="144"/>
        <v>1.1560709619965854</v>
      </c>
      <c r="N754" s="39">
        <v>81.999992370605469</v>
      </c>
      <c r="O754" s="40">
        <f t="shared" si="148"/>
        <v>2.4692614916406713E-2</v>
      </c>
      <c r="P754" s="41">
        <f t="shared" si="149"/>
        <v>5.0292350344274823E-2</v>
      </c>
      <c r="Q754" s="42">
        <f t="shared" si="150"/>
        <v>0.82024341133485512</v>
      </c>
    </row>
    <row r="755" spans="1:17" x14ac:dyDescent="0.2">
      <c r="A755" s="17">
        <v>36900</v>
      </c>
      <c r="B755" s="50">
        <v>55.499996185302734</v>
      </c>
      <c r="C755" s="40">
        <f t="shared" si="152"/>
        <v>9.0498361447659374E-3</v>
      </c>
      <c r="D755" s="41">
        <f t="shared" si="151"/>
        <v>7.5004206052691452E-2</v>
      </c>
      <c r="E755" s="55">
        <f t="shared" si="147"/>
        <v>1.2232815809159241</v>
      </c>
      <c r="F755" s="39">
        <v>50.25</v>
      </c>
      <c r="G755" s="40">
        <f t="shared" si="141"/>
        <v>1.0000083334583399E-2</v>
      </c>
      <c r="H755" s="41">
        <f t="shared" si="145"/>
        <v>7.4980105402662131E-2</v>
      </c>
      <c r="I755" s="42">
        <f t="shared" si="146"/>
        <v>1.2228885112092964</v>
      </c>
      <c r="J755" s="39">
        <v>56</v>
      </c>
      <c r="K755" s="40">
        <f t="shared" si="142"/>
        <v>3.174869831458027E-2</v>
      </c>
      <c r="L755" s="41">
        <f t="shared" si="143"/>
        <v>7.0458033630141095E-2</v>
      </c>
      <c r="M755" s="42">
        <f t="shared" si="144"/>
        <v>1.1491357525570862</v>
      </c>
      <c r="N755" s="39">
        <v>84.499992370605469</v>
      </c>
      <c r="O755" s="40">
        <f t="shared" si="148"/>
        <v>3.0032289851579425E-2</v>
      </c>
      <c r="P755" s="41">
        <f t="shared" si="149"/>
        <v>4.8815850159186776E-2</v>
      </c>
      <c r="Q755" s="42">
        <f t="shared" si="150"/>
        <v>0.79616242207182242</v>
      </c>
    </row>
    <row r="756" spans="1:17" x14ac:dyDescent="0.2">
      <c r="A756" s="17">
        <v>36901</v>
      </c>
      <c r="B756" s="50">
        <v>54.249996185302734</v>
      </c>
      <c r="C756" s="40">
        <f t="shared" si="152"/>
        <v>-2.2780029915536196E-2</v>
      </c>
      <c r="D756" s="41">
        <f t="shared" si="151"/>
        <v>7.5196474649538311E-2</v>
      </c>
      <c r="E756" s="55">
        <f t="shared" si="147"/>
        <v>1.2264173868325428</v>
      </c>
      <c r="F756" s="39">
        <v>48.75</v>
      </c>
      <c r="G756" s="40">
        <f t="shared" si="141"/>
        <v>-3.0305349495328922E-2</v>
      </c>
      <c r="H756" s="41">
        <f t="shared" si="145"/>
        <v>7.5239343183670981E-2</v>
      </c>
      <c r="I756" s="42">
        <f t="shared" si="146"/>
        <v>1.227116551465637</v>
      </c>
      <c r="J756" s="39">
        <v>55.25</v>
      </c>
      <c r="K756" s="40">
        <f t="shared" si="142"/>
        <v>-1.3483350337286988E-2</v>
      </c>
      <c r="L756" s="41">
        <f t="shared" si="143"/>
        <v>7.036213505252889E-2</v>
      </c>
      <c r="M756" s="42">
        <f t="shared" si="144"/>
        <v>1.1475716940888632</v>
      </c>
      <c r="N756" s="39">
        <v>84.999992370605469</v>
      </c>
      <c r="O756" s="40">
        <f t="shared" si="148"/>
        <v>5.8997226582983018E-3</v>
      </c>
      <c r="P756" s="41">
        <f t="shared" si="149"/>
        <v>4.870207959968198E-2</v>
      </c>
      <c r="Q756" s="42">
        <f t="shared" si="150"/>
        <v>0.79430688040000008</v>
      </c>
    </row>
    <row r="757" spans="1:17" x14ac:dyDescent="0.2">
      <c r="A757" s="17">
        <v>36902</v>
      </c>
      <c r="B757" s="50">
        <v>52.749996185302734</v>
      </c>
      <c r="C757" s="40">
        <f t="shared" si="152"/>
        <v>-2.8039222063928733E-2</v>
      </c>
      <c r="D757" s="41">
        <f t="shared" si="151"/>
        <v>7.5292358540548748E-2</v>
      </c>
      <c r="E757" s="55">
        <f t="shared" si="147"/>
        <v>1.2279812057695396</v>
      </c>
      <c r="F757" s="39">
        <v>48.25</v>
      </c>
      <c r="G757" s="40">
        <f t="shared" si="141"/>
        <v>-1.0309369658861213E-2</v>
      </c>
      <c r="H757" s="41">
        <f t="shared" si="145"/>
        <v>7.5001315330967086E-2</v>
      </c>
      <c r="I757" s="42">
        <f t="shared" si="146"/>
        <v>1.2232344346713724</v>
      </c>
      <c r="J757" s="39">
        <v>54.5</v>
      </c>
      <c r="K757" s="40">
        <f t="shared" si="142"/>
        <v>-1.3667638728663757E-2</v>
      </c>
      <c r="L757" s="41">
        <f t="shared" si="143"/>
        <v>6.8069936324735417E-2</v>
      </c>
      <c r="M757" s="42">
        <f t="shared" si="144"/>
        <v>1.11018706419839</v>
      </c>
      <c r="N757" s="39">
        <v>84.999992370605469</v>
      </c>
      <c r="O757" s="40">
        <f t="shared" si="148"/>
        <v>0</v>
      </c>
      <c r="P757" s="41">
        <f t="shared" si="149"/>
        <v>4.8207017854495923E-2</v>
      </c>
      <c r="Q757" s="42">
        <f t="shared" si="150"/>
        <v>0.78623266768349254</v>
      </c>
    </row>
    <row r="758" spans="1:17" x14ac:dyDescent="0.2">
      <c r="A758" s="17">
        <v>36903</v>
      </c>
      <c r="B758" s="50">
        <v>52.499996185302734</v>
      </c>
      <c r="C758" s="40">
        <f t="shared" si="152"/>
        <v>-4.7506031029623218E-3</v>
      </c>
      <c r="D758" s="41">
        <f t="shared" si="151"/>
        <v>5.7563178762764018E-2</v>
      </c>
      <c r="E758" s="55">
        <f t="shared" si="147"/>
        <v>0.93882703417981328</v>
      </c>
      <c r="F758" s="39">
        <v>48.25</v>
      </c>
      <c r="G758" s="40">
        <f t="shared" si="141"/>
        <v>0</v>
      </c>
      <c r="H758" s="41">
        <f t="shared" si="145"/>
        <v>5.751237343232575E-2</v>
      </c>
      <c r="I758" s="42">
        <f t="shared" si="146"/>
        <v>0.93799842431633684</v>
      </c>
      <c r="J758" s="39">
        <v>54</v>
      </c>
      <c r="K758" s="40">
        <f t="shared" si="142"/>
        <v>-9.2166551049239522E-3</v>
      </c>
      <c r="L758" s="41">
        <f t="shared" si="143"/>
        <v>4.7778234105944471E-2</v>
      </c>
      <c r="M758" s="42">
        <f t="shared" si="144"/>
        <v>0.7792394163792844</v>
      </c>
      <c r="N758" s="39">
        <v>85.499992370605469</v>
      </c>
      <c r="O758" s="40">
        <f t="shared" si="148"/>
        <v>5.8651199772962979E-3</v>
      </c>
      <c r="P758" s="41">
        <f t="shared" si="149"/>
        <v>3.9760246233111883E-2</v>
      </c>
      <c r="Q758" s="42">
        <f t="shared" si="150"/>
        <v>0.64846999160925323</v>
      </c>
    </row>
    <row r="759" spans="1:17" x14ac:dyDescent="0.2">
      <c r="A759" s="17">
        <v>36907</v>
      </c>
      <c r="B759" s="50">
        <v>50.499996185302734</v>
      </c>
      <c r="C759" s="40">
        <f t="shared" si="152"/>
        <v>-3.8839836193923498E-2</v>
      </c>
      <c r="D759" s="41">
        <f t="shared" si="151"/>
        <v>5.7218567295624037E-2</v>
      </c>
      <c r="E759" s="55">
        <f t="shared" si="147"/>
        <v>0.93320659124053862</v>
      </c>
      <c r="F759" s="39">
        <v>47.75</v>
      </c>
      <c r="G759" s="40">
        <f t="shared" ref="G759:G802" si="153">IF(ISERROR(LN(F759/F758)),"",LN(F759/F758))</f>
        <v>-1.0416760858255715E-2</v>
      </c>
      <c r="H759" s="41">
        <f t="shared" si="145"/>
        <v>5.6263879303229784E-2</v>
      </c>
      <c r="I759" s="42">
        <f t="shared" si="146"/>
        <v>0.91763610128965434</v>
      </c>
      <c r="J759" s="39">
        <v>52.5</v>
      </c>
      <c r="K759" s="40">
        <f t="shared" si="142"/>
        <v>-2.8170876966696335E-2</v>
      </c>
      <c r="L759" s="41">
        <f t="shared" si="143"/>
        <v>4.8394829690283317E-2</v>
      </c>
      <c r="M759" s="42">
        <f t="shared" si="144"/>
        <v>0.78929578602695349</v>
      </c>
      <c r="N759" s="39">
        <v>84.499992370605469</v>
      </c>
      <c r="O759" s="40">
        <f t="shared" si="148"/>
        <v>-1.1764842635594616E-2</v>
      </c>
      <c r="P759" s="41">
        <f t="shared" si="149"/>
        <v>3.9606638700203818E-2</v>
      </c>
      <c r="Q759" s="42">
        <f t="shared" si="150"/>
        <v>0.64596472856354659</v>
      </c>
    </row>
    <row r="760" spans="1:17" x14ac:dyDescent="0.2">
      <c r="A760" s="17">
        <v>36908</v>
      </c>
      <c r="B760" s="50">
        <v>46.499996185302734</v>
      </c>
      <c r="C760" s="40">
        <f t="shared" si="152"/>
        <v>-8.2521030185944685E-2</v>
      </c>
      <c r="D760" s="41">
        <f t="shared" si="151"/>
        <v>6.0523293403701085E-2</v>
      </c>
      <c r="E760" s="55">
        <f t="shared" si="147"/>
        <v>0.98710504295060186</v>
      </c>
      <c r="F760" s="39">
        <v>45.5</v>
      </c>
      <c r="G760" s="40">
        <f t="shared" si="153"/>
        <v>-4.8266740969834514E-2</v>
      </c>
      <c r="H760" s="41">
        <f t="shared" si="145"/>
        <v>5.7433152030677059E-2</v>
      </c>
      <c r="I760" s="42">
        <f t="shared" si="146"/>
        <v>0.9367063623567301</v>
      </c>
      <c r="J760" s="39">
        <v>50</v>
      </c>
      <c r="K760" s="40">
        <f t="shared" si="142"/>
        <v>-4.8790164169432056E-2</v>
      </c>
      <c r="L760" s="41">
        <f t="shared" si="143"/>
        <v>4.9518613860135764E-2</v>
      </c>
      <c r="M760" s="42">
        <f t="shared" si="144"/>
        <v>0.80762415117143138</v>
      </c>
      <c r="N760" s="39">
        <v>80.499992370605469</v>
      </c>
      <c r="O760" s="40">
        <f t="shared" si="148"/>
        <v>-4.8494354425005597E-2</v>
      </c>
      <c r="P760" s="41">
        <f t="shared" si="149"/>
        <v>3.4391763452533287E-2</v>
      </c>
      <c r="Q760" s="42">
        <f t="shared" si="150"/>
        <v>0.56091268717845122</v>
      </c>
    </row>
    <row r="761" spans="1:17" x14ac:dyDescent="0.2">
      <c r="A761" s="17">
        <v>36909</v>
      </c>
      <c r="B761" s="50">
        <v>47.749996185302734</v>
      </c>
      <c r="C761" s="40">
        <f t="shared" si="152"/>
        <v>2.6526756480981097E-2</v>
      </c>
      <c r="D761" s="41">
        <f t="shared" si="151"/>
        <v>5.779540300869028E-2</v>
      </c>
      <c r="E761" s="55">
        <f t="shared" si="147"/>
        <v>0.94261449701201927</v>
      </c>
      <c r="F761" s="39">
        <v>46</v>
      </c>
      <c r="G761" s="40">
        <f t="shared" si="153"/>
        <v>1.092907053219023E-2</v>
      </c>
      <c r="H761" s="41">
        <f t="shared" si="145"/>
        <v>5.5057693068509876E-2</v>
      </c>
      <c r="I761" s="42">
        <f t="shared" si="146"/>
        <v>0.89796379913835045</v>
      </c>
      <c r="J761" s="39">
        <v>51.5</v>
      </c>
      <c r="K761" s="40">
        <f t="shared" si="142"/>
        <v>2.9558802241544429E-2</v>
      </c>
      <c r="L761" s="41">
        <f t="shared" si="143"/>
        <v>4.9068898560253218E-2</v>
      </c>
      <c r="M761" s="42">
        <f t="shared" si="144"/>
        <v>0.80028951659619263</v>
      </c>
      <c r="N761" s="39">
        <v>83.499992370605469</v>
      </c>
      <c r="O761" s="40">
        <f t="shared" si="148"/>
        <v>3.6589450837385434E-2</v>
      </c>
      <c r="P761" s="41">
        <f t="shared" si="149"/>
        <v>3.4509565092211064E-2</v>
      </c>
      <c r="Q761" s="42">
        <f t="shared" si="150"/>
        <v>0.56283397377827582</v>
      </c>
    </row>
    <row r="762" spans="1:17" x14ac:dyDescent="0.2">
      <c r="A762" s="17">
        <v>36910</v>
      </c>
      <c r="B762" s="50">
        <v>49.499996185302734</v>
      </c>
      <c r="C762" s="40">
        <f t="shared" si="152"/>
        <v>3.5993605472262276E-2</v>
      </c>
      <c r="D762" s="41">
        <f t="shared" si="151"/>
        <v>5.7540772990873457E-2</v>
      </c>
      <c r="E762" s="55">
        <f t="shared" si="147"/>
        <v>0.93846160709908832</v>
      </c>
      <c r="F762" s="39">
        <v>46.75</v>
      </c>
      <c r="G762" s="40">
        <f t="shared" si="153"/>
        <v>1.6172859245600968E-2</v>
      </c>
      <c r="H762" s="41">
        <f t="shared" si="145"/>
        <v>5.4305337046243657E-2</v>
      </c>
      <c r="I762" s="42">
        <f t="shared" si="146"/>
        <v>0.88569324375532454</v>
      </c>
      <c r="J762" s="39">
        <v>51.75</v>
      </c>
      <c r="K762" s="40">
        <f t="shared" si="142"/>
        <v>4.8426244757879908E-3</v>
      </c>
      <c r="L762" s="41">
        <f t="shared" si="143"/>
        <v>4.7271435256335807E-2</v>
      </c>
      <c r="M762" s="42">
        <f t="shared" si="144"/>
        <v>0.7709737772827232</v>
      </c>
      <c r="N762" s="39">
        <v>83.499992370605469</v>
      </c>
      <c r="O762" s="40">
        <f t="shared" si="148"/>
        <v>0</v>
      </c>
      <c r="P762" s="41">
        <f t="shared" si="149"/>
        <v>3.3784532584342164E-2</v>
      </c>
      <c r="Q762" s="42">
        <f t="shared" si="150"/>
        <v>0.55100905142901146</v>
      </c>
    </row>
    <row r="763" spans="1:17" x14ac:dyDescent="0.2">
      <c r="A763" s="17">
        <v>36913</v>
      </c>
      <c r="B763" s="50">
        <v>47.749996185302734</v>
      </c>
      <c r="C763" s="40">
        <f t="shared" si="152"/>
        <v>-3.5993605472262331E-2</v>
      </c>
      <c r="D763" s="41">
        <f t="shared" si="151"/>
        <v>5.5480154645575236E-2</v>
      </c>
      <c r="E763" s="55">
        <f t="shared" si="147"/>
        <v>0.9048539389460527</v>
      </c>
      <c r="F763" s="39">
        <v>44.75</v>
      </c>
      <c r="G763" s="40">
        <f t="shared" si="153"/>
        <v>-4.3722811013831575E-2</v>
      </c>
      <c r="H763" s="41">
        <f t="shared" si="145"/>
        <v>5.2066523565483205E-2</v>
      </c>
      <c r="I763" s="42">
        <f t="shared" si="146"/>
        <v>0.84917930089461946</v>
      </c>
      <c r="J763" s="39">
        <v>50.75</v>
      </c>
      <c r="K763" s="40">
        <f t="shared" si="142"/>
        <v>-1.9512814223581715E-2</v>
      </c>
      <c r="L763" s="41">
        <f t="shared" si="143"/>
        <v>4.3278328993020324E-2</v>
      </c>
      <c r="M763" s="42">
        <f t="shared" si="144"/>
        <v>0.70584818500430779</v>
      </c>
      <c r="N763" s="39">
        <v>81.999992370605469</v>
      </c>
      <c r="O763" s="40">
        <f t="shared" si="148"/>
        <v>-1.8127386263959166E-2</v>
      </c>
      <c r="P763" s="41">
        <f t="shared" si="149"/>
        <v>3.3447819109863025E-2</v>
      </c>
      <c r="Q763" s="42">
        <f t="shared" si="150"/>
        <v>0.5455174208518252</v>
      </c>
    </row>
    <row r="764" spans="1:17" x14ac:dyDescent="0.2">
      <c r="A764" s="17">
        <v>36914</v>
      </c>
      <c r="B764" s="50">
        <v>46.249996185302734</v>
      </c>
      <c r="C764" s="40">
        <f t="shared" si="152"/>
        <v>-3.1917605559298186E-2</v>
      </c>
      <c r="D764" s="41">
        <f t="shared" si="151"/>
        <v>5.5475321394762259E-2</v>
      </c>
      <c r="E764" s="55">
        <f t="shared" si="147"/>
        <v>0.90477511101083918</v>
      </c>
      <c r="F764" s="39">
        <v>44.25</v>
      </c>
      <c r="G764" s="40">
        <f t="shared" si="153"/>
        <v>-1.1236073266925842E-2</v>
      </c>
      <c r="H764" s="41">
        <f t="shared" si="145"/>
        <v>5.1634720570118003E-2</v>
      </c>
      <c r="I764" s="42">
        <f t="shared" si="146"/>
        <v>0.84213680716508788</v>
      </c>
      <c r="J764" s="39">
        <v>49.25</v>
      </c>
      <c r="K764" s="40">
        <f t="shared" si="142"/>
        <v>-3.0002250303798789E-2</v>
      </c>
      <c r="L764" s="41">
        <f t="shared" si="143"/>
        <v>4.3339985956698357E-2</v>
      </c>
      <c r="M764" s="42">
        <f t="shared" si="144"/>
        <v>0.70685377964988738</v>
      </c>
      <c r="N764" s="39">
        <v>79.999992370605469</v>
      </c>
      <c r="O764" s="40">
        <f t="shared" si="148"/>
        <v>-2.4692614916406612E-2</v>
      </c>
      <c r="P764" s="41">
        <f t="shared" si="149"/>
        <v>3.3314651658885648E-2</v>
      </c>
      <c r="Q764" s="42">
        <f t="shared" si="150"/>
        <v>0.54334552545380299</v>
      </c>
    </row>
    <row r="765" spans="1:17" x14ac:dyDescent="0.2">
      <c r="A765" s="17">
        <v>36915</v>
      </c>
      <c r="B765" s="50">
        <v>46.749996185302734</v>
      </c>
      <c r="C765" s="40">
        <f t="shared" si="152"/>
        <v>1.0752792658400241E-2</v>
      </c>
      <c r="D765" s="41">
        <f t="shared" si="151"/>
        <v>5.2889643238735719E-2</v>
      </c>
      <c r="E765" s="55">
        <f t="shared" si="147"/>
        <v>0.8626039764984379</v>
      </c>
      <c r="F765" s="39">
        <v>45</v>
      </c>
      <c r="G765" s="40">
        <f t="shared" si="153"/>
        <v>1.6807118316381191E-2</v>
      </c>
      <c r="H765" s="41">
        <f t="shared" si="145"/>
        <v>4.880597024079078E-2</v>
      </c>
      <c r="I765" s="42">
        <f t="shared" si="146"/>
        <v>0.79600128547921201</v>
      </c>
      <c r="J765" s="39">
        <v>48.75</v>
      </c>
      <c r="K765" s="40">
        <f t="shared" si="142"/>
        <v>-1.0204170174241736E-2</v>
      </c>
      <c r="L765" s="41">
        <f t="shared" si="143"/>
        <v>4.2345410226951118E-2</v>
      </c>
      <c r="M765" s="42">
        <f t="shared" si="144"/>
        <v>0.69063274039015443</v>
      </c>
      <c r="N765" s="39">
        <v>80.499992370605469</v>
      </c>
      <c r="O765" s="40">
        <f t="shared" si="148"/>
        <v>6.2305503429803347E-3</v>
      </c>
      <c r="P765" s="41">
        <f t="shared" si="149"/>
        <v>3.3316797904055125E-2</v>
      </c>
      <c r="Q765" s="42">
        <f t="shared" si="150"/>
        <v>0.54338052965319561</v>
      </c>
    </row>
    <row r="766" spans="1:17" x14ac:dyDescent="0.2">
      <c r="A766" s="17">
        <v>36916</v>
      </c>
      <c r="B766" s="50">
        <v>48.499996185302734</v>
      </c>
      <c r="C766" s="40">
        <f t="shared" si="152"/>
        <v>3.6749545152992398E-2</v>
      </c>
      <c r="D766" s="41">
        <f t="shared" si="151"/>
        <v>5.3555460345084752E-2</v>
      </c>
      <c r="E766" s="55">
        <f t="shared" si="147"/>
        <v>0.87346312487584121</v>
      </c>
      <c r="F766" s="39">
        <v>46.25</v>
      </c>
      <c r="G766" s="40">
        <f t="shared" si="153"/>
        <v>2.7398974188114347E-2</v>
      </c>
      <c r="H766" s="41">
        <f t="shared" si="145"/>
        <v>4.8568154928537249E-2</v>
      </c>
      <c r="I766" s="42">
        <f t="shared" si="146"/>
        <v>0.79212263511478931</v>
      </c>
      <c r="J766" s="39">
        <v>50.5</v>
      </c>
      <c r="K766" s="40">
        <f t="shared" si="142"/>
        <v>3.5268138837458052E-2</v>
      </c>
      <c r="L766" s="41">
        <f t="shared" si="143"/>
        <v>4.2939630015136697E-2</v>
      </c>
      <c r="M766" s="42">
        <f t="shared" si="144"/>
        <v>0.70032417184657869</v>
      </c>
      <c r="N766" s="39">
        <v>82.499992370605469</v>
      </c>
      <c r="O766" s="40">
        <f t="shared" si="148"/>
        <v>2.4541111213695663E-2</v>
      </c>
      <c r="P766" s="41">
        <f t="shared" si="149"/>
        <v>3.3077909225982069E-2</v>
      </c>
      <c r="Q766" s="42">
        <f t="shared" si="150"/>
        <v>0.53948437322203724</v>
      </c>
    </row>
    <row r="767" spans="1:17" x14ac:dyDescent="0.2">
      <c r="A767" s="17">
        <v>36917</v>
      </c>
      <c r="B767" s="50">
        <v>48.499996185302734</v>
      </c>
      <c r="C767" s="40">
        <f t="shared" si="152"/>
        <v>0</v>
      </c>
      <c r="D767" s="41">
        <f t="shared" si="151"/>
        <v>5.3523747501284226E-2</v>
      </c>
      <c r="E767" s="55">
        <f t="shared" si="147"/>
        <v>0.8729459040459534</v>
      </c>
      <c r="F767" s="39">
        <v>46.5</v>
      </c>
      <c r="G767" s="40">
        <f t="shared" si="153"/>
        <v>5.390848634876373E-3</v>
      </c>
      <c r="H767" s="41">
        <f t="shared" si="145"/>
        <v>4.8574238183427265E-2</v>
      </c>
      <c r="I767" s="42">
        <f t="shared" si="146"/>
        <v>0.79222184999953515</v>
      </c>
      <c r="J767" s="39">
        <v>50.5</v>
      </c>
      <c r="K767" s="40">
        <f t="shared" si="142"/>
        <v>0</v>
      </c>
      <c r="L767" s="41">
        <f t="shared" si="143"/>
        <v>4.2857003561326316E-2</v>
      </c>
      <c r="M767" s="42">
        <f t="shared" si="144"/>
        <v>0.69897657516684542</v>
      </c>
      <c r="N767" s="39">
        <v>81.999992370605469</v>
      </c>
      <c r="O767" s="40">
        <f t="shared" si="148"/>
        <v>-6.079046640269507E-3</v>
      </c>
      <c r="P767" s="41">
        <f t="shared" si="149"/>
        <v>3.3115226765277145E-2</v>
      </c>
      <c r="Q767" s="42">
        <f t="shared" si="150"/>
        <v>0.54009300386913328</v>
      </c>
    </row>
    <row r="768" spans="1:17" x14ac:dyDescent="0.2">
      <c r="A768" s="17">
        <v>36920</v>
      </c>
      <c r="B768" s="50">
        <v>42.287499809265135</v>
      </c>
      <c r="C768" s="40">
        <f t="shared" si="152"/>
        <v>-0.137072189693487</v>
      </c>
      <c r="D768" s="41">
        <f t="shared" si="151"/>
        <v>6.0419427578227575E-2</v>
      </c>
      <c r="E768" s="55">
        <f t="shared" si="147"/>
        <v>0.98541104260215318</v>
      </c>
      <c r="F768" s="39">
        <v>42.75</v>
      </c>
      <c r="G768" s="40">
        <f t="shared" si="153"/>
        <v>-8.4083117210541444E-2</v>
      </c>
      <c r="H768" s="41">
        <f t="shared" si="145"/>
        <v>5.1136327552065985E-2</v>
      </c>
      <c r="I768" s="42">
        <f t="shared" si="146"/>
        <v>0.83400826303235187</v>
      </c>
      <c r="J768" s="39">
        <v>48.25</v>
      </c>
      <c r="K768" s="40">
        <f t="shared" si="142"/>
        <v>-4.5577508496319252E-2</v>
      </c>
      <c r="L768" s="41">
        <f t="shared" si="143"/>
        <v>4.3209795330805843E-2</v>
      </c>
      <c r="M768" s="42">
        <f t="shared" si="144"/>
        <v>0.70473043479972874</v>
      </c>
      <c r="N768" s="39">
        <v>78.499992370605469</v>
      </c>
      <c r="O768" s="40">
        <f t="shared" si="148"/>
        <v>-4.3620626624233244E-2</v>
      </c>
      <c r="P768" s="41">
        <f t="shared" si="149"/>
        <v>3.4008430472442598E-2</v>
      </c>
      <c r="Q768" s="42">
        <f t="shared" si="150"/>
        <v>0.55466071547471607</v>
      </c>
    </row>
    <row r="769" spans="1:17" x14ac:dyDescent="0.2">
      <c r="A769" s="17">
        <v>36921</v>
      </c>
      <c r="B769" s="50">
        <v>42.52499980926514</v>
      </c>
      <c r="C769" s="40">
        <f t="shared" si="152"/>
        <v>5.6006042002892638E-3</v>
      </c>
      <c r="D769" s="41">
        <f t="shared" si="151"/>
        <v>6.0545987904390378E-2</v>
      </c>
      <c r="E769" s="55">
        <f t="shared" si="147"/>
        <v>0.98747517905552629</v>
      </c>
      <c r="F769" s="39">
        <v>42</v>
      </c>
      <c r="G769" s="40">
        <f t="shared" si="153"/>
        <v>-1.7699577099400975E-2</v>
      </c>
      <c r="H769" s="41">
        <f t="shared" si="145"/>
        <v>5.1162010507492243E-2</v>
      </c>
      <c r="I769" s="42">
        <f t="shared" si="146"/>
        <v>0.83442713935902546</v>
      </c>
      <c r="J769" s="39">
        <v>47.75</v>
      </c>
      <c r="K769" s="40">
        <f t="shared" si="142"/>
        <v>-1.0416760858255715E-2</v>
      </c>
      <c r="L769" s="41">
        <f t="shared" si="143"/>
        <v>4.3139483145175635E-2</v>
      </c>
      <c r="M769" s="42">
        <f t="shared" si="144"/>
        <v>0.70358367775606434</v>
      </c>
      <c r="N769" s="39">
        <v>79.999992370605469</v>
      </c>
      <c r="O769" s="40">
        <f t="shared" si="148"/>
        <v>1.8928011707826587E-2</v>
      </c>
      <c r="P769" s="41">
        <f t="shared" si="149"/>
        <v>3.4282876260872112E-2</v>
      </c>
      <c r="Q769" s="42">
        <f t="shared" si="150"/>
        <v>0.55913679082587597</v>
      </c>
    </row>
    <row r="770" spans="1:17" x14ac:dyDescent="0.2">
      <c r="A770" s="17">
        <v>36922</v>
      </c>
      <c r="B770" s="50">
        <v>41.249999809265134</v>
      </c>
      <c r="C770" s="40">
        <f t="shared" si="152"/>
        <v>-3.044102563987033E-2</v>
      </c>
      <c r="D770" s="41">
        <f t="shared" si="151"/>
        <v>6.04774876303791E-2</v>
      </c>
      <c r="E770" s="55">
        <f t="shared" si="147"/>
        <v>0.98635797339606202</v>
      </c>
      <c r="F770" s="39">
        <v>41.75</v>
      </c>
      <c r="G770" s="40">
        <f t="shared" si="153"/>
        <v>-5.970166986503796E-3</v>
      </c>
      <c r="H770" s="41">
        <f t="shared" si="145"/>
        <v>5.0969580614175045E-2</v>
      </c>
      <c r="I770" s="42">
        <f t="shared" si="146"/>
        <v>0.83128870277658673</v>
      </c>
      <c r="J770" s="39">
        <v>47.75</v>
      </c>
      <c r="K770" s="40">
        <f t="shared" si="142"/>
        <v>0</v>
      </c>
      <c r="L770" s="41">
        <f t="shared" si="143"/>
        <v>4.2488892936741747E-2</v>
      </c>
      <c r="M770" s="42">
        <f t="shared" si="144"/>
        <v>0.69297287256812157</v>
      </c>
      <c r="N770" s="39">
        <v>79.999992370605469</v>
      </c>
      <c r="O770" s="40">
        <f t="shared" si="148"/>
        <v>0</v>
      </c>
      <c r="P770" s="41">
        <f t="shared" si="149"/>
        <v>3.414239542840302E-2</v>
      </c>
      <c r="Q770" s="42">
        <f t="shared" si="150"/>
        <v>0.55684561778538744</v>
      </c>
    </row>
    <row r="771" spans="1:17" x14ac:dyDescent="0.2">
      <c r="A771" s="17">
        <v>36923</v>
      </c>
      <c r="B771" s="50">
        <v>46.499996185302734</v>
      </c>
      <c r="C771" s="40">
        <f t="shared" si="152"/>
        <v>0.1198011223999924</v>
      </c>
      <c r="D771" s="41">
        <f t="shared" si="151"/>
        <v>5.623330955269687E-2</v>
      </c>
      <c r="E771" s="55">
        <f t="shared" si="147"/>
        <v>0.91713752374676505</v>
      </c>
      <c r="F771" s="39">
        <v>44.5</v>
      </c>
      <c r="G771" s="40">
        <f t="shared" si="153"/>
        <v>6.3789737875330002E-2</v>
      </c>
      <c r="H771" s="41">
        <f t="shared" si="145"/>
        <v>3.7492832665830207E-2</v>
      </c>
      <c r="I771" s="42">
        <f t="shared" si="146"/>
        <v>0.61148959545352299</v>
      </c>
      <c r="J771" s="39">
        <v>49.75</v>
      </c>
      <c r="K771" s="40">
        <f t="shared" si="142"/>
        <v>4.1031396677862562E-2</v>
      </c>
      <c r="L771" s="41">
        <f t="shared" si="143"/>
        <v>3.0243519395504456E-2</v>
      </c>
      <c r="M771" s="42">
        <f t="shared" si="144"/>
        <v>0.49325687405588542</v>
      </c>
      <c r="N771" s="39">
        <v>81.999992370605469</v>
      </c>
      <c r="O771" s="40">
        <f t="shared" si="148"/>
        <v>2.4692614916406713E-2</v>
      </c>
      <c r="P771" s="41">
        <f t="shared" si="149"/>
        <v>2.6215928836298689E-2</v>
      </c>
      <c r="Q771" s="42">
        <f t="shared" si="150"/>
        <v>0.42756885993190302</v>
      </c>
    </row>
    <row r="772" spans="1:17" x14ac:dyDescent="0.2">
      <c r="A772" s="17">
        <v>36924</v>
      </c>
      <c r="B772" s="50">
        <v>50.749996185302734</v>
      </c>
      <c r="C772" s="40">
        <f t="shared" si="152"/>
        <v>8.7459312198638436E-2</v>
      </c>
      <c r="D772" s="41">
        <f t="shared" si="151"/>
        <v>5.9382993287083574E-2</v>
      </c>
      <c r="E772" s="55">
        <f t="shared" si="147"/>
        <v>0.9685073108661566</v>
      </c>
      <c r="F772" s="39">
        <v>46.75</v>
      </c>
      <c r="G772" s="40">
        <f t="shared" si="153"/>
        <v>4.9325066562501491E-2</v>
      </c>
      <c r="H772" s="41">
        <f t="shared" si="145"/>
        <v>3.900457171590669E-2</v>
      </c>
      <c r="I772" s="42">
        <f t="shared" si="146"/>
        <v>0.63614531321168111</v>
      </c>
      <c r="J772" s="39">
        <v>51.75</v>
      </c>
      <c r="K772" s="40">
        <f t="shared" si="142"/>
        <v>3.9413968540876629E-2</v>
      </c>
      <c r="L772" s="41">
        <f t="shared" si="143"/>
        <v>3.1366683327338787E-2</v>
      </c>
      <c r="M772" s="42">
        <f t="shared" si="144"/>
        <v>0.51157512342441858</v>
      </c>
      <c r="N772" s="39">
        <v>82.999992370605469</v>
      </c>
      <c r="O772" s="40">
        <f t="shared" si="148"/>
        <v>1.2121361653325585E-2</v>
      </c>
      <c r="P772" s="41">
        <f t="shared" si="149"/>
        <v>2.5326735137247522E-2</v>
      </c>
      <c r="Q772" s="42">
        <f t="shared" si="150"/>
        <v>0.41306654957944566</v>
      </c>
    </row>
    <row r="773" spans="1:17" x14ac:dyDescent="0.2">
      <c r="A773" s="17">
        <v>36927</v>
      </c>
      <c r="B773" s="50">
        <v>44.499996185302734</v>
      </c>
      <c r="C773" s="40">
        <f t="shared" si="152"/>
        <v>-0.13142243930678851</v>
      </c>
      <c r="D773" s="41">
        <f t="shared" si="151"/>
        <v>6.1477949523578546E-2</v>
      </c>
      <c r="E773" s="55">
        <f t="shared" si="147"/>
        <v>1.0026750130764686</v>
      </c>
      <c r="F773" s="39">
        <v>43.25</v>
      </c>
      <c r="G773" s="40">
        <f t="shared" si="153"/>
        <v>-7.7817022356807639E-2</v>
      </c>
      <c r="H773" s="41">
        <f t="shared" si="145"/>
        <v>3.6336653777062633E-2</v>
      </c>
      <c r="I773" s="42">
        <f t="shared" si="146"/>
        <v>0.5926328884325911</v>
      </c>
      <c r="J773" s="39">
        <v>49.25</v>
      </c>
      <c r="K773" s="40">
        <f t="shared" si="142"/>
        <v>-4.951506452738056E-2</v>
      </c>
      <c r="L773" s="41">
        <f t="shared" si="143"/>
        <v>2.8823828847520005E-2</v>
      </c>
      <c r="M773" s="42">
        <f t="shared" si="144"/>
        <v>0.47010242193449675</v>
      </c>
      <c r="N773" s="39">
        <v>80.499992370605469</v>
      </c>
      <c r="O773" s="40">
        <f t="shared" si="148"/>
        <v>-3.0583426226751753E-2</v>
      </c>
      <c r="P773" s="41">
        <f t="shared" si="149"/>
        <v>2.4054899257044265E-2</v>
      </c>
      <c r="Q773" s="42">
        <f t="shared" si="150"/>
        <v>0.39232353411298432</v>
      </c>
    </row>
    <row r="774" spans="1:17" x14ac:dyDescent="0.2">
      <c r="A774" s="17">
        <v>36928</v>
      </c>
      <c r="B774" s="50">
        <v>44.499996185302734</v>
      </c>
      <c r="C774" s="40">
        <f t="shared" si="152"/>
        <v>0</v>
      </c>
      <c r="D774" s="41">
        <f t="shared" si="151"/>
        <v>6.0448907746112855E-2</v>
      </c>
      <c r="E774" s="55">
        <f t="shared" si="147"/>
        <v>0.98589184958984455</v>
      </c>
      <c r="F774" s="39">
        <v>43.25</v>
      </c>
      <c r="G774" s="40">
        <f t="shared" si="153"/>
        <v>0</v>
      </c>
      <c r="H774" s="41">
        <f t="shared" si="145"/>
        <v>3.6178984433484294E-2</v>
      </c>
      <c r="I774" s="42">
        <f t="shared" si="146"/>
        <v>0.59006137925963897</v>
      </c>
      <c r="J774" s="39">
        <v>49.25</v>
      </c>
      <c r="K774" s="40">
        <f t="shared" si="142"/>
        <v>0</v>
      </c>
      <c r="L774" s="41">
        <f t="shared" si="143"/>
        <v>2.856852261769326E-2</v>
      </c>
      <c r="M774" s="42">
        <f t="shared" si="144"/>
        <v>0.4659385033374418</v>
      </c>
      <c r="N774" s="39">
        <v>81.499992370605469</v>
      </c>
      <c r="O774" s="40">
        <f t="shared" si="148"/>
        <v>1.2345836985184044E-2</v>
      </c>
      <c r="P774" s="41">
        <f t="shared" si="149"/>
        <v>2.3574514248262315E-2</v>
      </c>
      <c r="Q774" s="42">
        <f t="shared" si="150"/>
        <v>0.3844886917232353</v>
      </c>
    </row>
    <row r="775" spans="1:17" x14ac:dyDescent="0.2">
      <c r="A775" s="17">
        <v>36929</v>
      </c>
      <c r="B775" s="50">
        <v>48.749996185302734</v>
      </c>
      <c r="C775" s="40">
        <f t="shared" si="152"/>
        <v>9.1216015744996007E-2</v>
      </c>
      <c r="D775" s="41">
        <f t="shared" si="151"/>
        <v>6.4091746414298129E-2</v>
      </c>
      <c r="E775" s="55">
        <f t="shared" si="147"/>
        <v>1.0453047502731581</v>
      </c>
      <c r="F775" s="39">
        <v>46.25</v>
      </c>
      <c r="G775" s="40">
        <f t="shared" si="153"/>
        <v>6.7064230580545836E-2</v>
      </c>
      <c r="H775" s="41">
        <f t="shared" si="145"/>
        <v>3.9537794478175077E-2</v>
      </c>
      <c r="I775" s="42">
        <f t="shared" si="146"/>
        <v>0.64484191328167983</v>
      </c>
      <c r="J775" s="39">
        <v>51.25</v>
      </c>
      <c r="K775" s="40">
        <f t="shared" si="142"/>
        <v>3.9806250400419574E-2</v>
      </c>
      <c r="L775" s="41">
        <f t="shared" si="143"/>
        <v>2.9552212987280269E-2</v>
      </c>
      <c r="M775" s="42">
        <f t="shared" si="144"/>
        <v>0.48198200774564537</v>
      </c>
      <c r="N775" s="39">
        <v>83.499992370605469</v>
      </c>
      <c r="O775" s="40">
        <f t="shared" si="148"/>
        <v>2.4243613852201504E-2</v>
      </c>
      <c r="P775" s="41">
        <f t="shared" si="149"/>
        <v>2.3552034716272981E-2</v>
      </c>
      <c r="Q775" s="42">
        <f t="shared" si="150"/>
        <v>0.38412206165170515</v>
      </c>
    </row>
    <row r="776" spans="1:17" x14ac:dyDescent="0.2">
      <c r="A776" s="17">
        <v>36930</v>
      </c>
      <c r="B776" s="50">
        <v>48.749996185302734</v>
      </c>
      <c r="C776" s="40">
        <f t="shared" si="152"/>
        <v>0</v>
      </c>
      <c r="D776" s="41">
        <f t="shared" si="151"/>
        <v>6.4017681813034577E-2</v>
      </c>
      <c r="E776" s="55">
        <f t="shared" si="147"/>
        <v>1.0440967931825926</v>
      </c>
      <c r="F776" s="39">
        <v>46.25</v>
      </c>
      <c r="G776" s="40">
        <f t="shared" si="153"/>
        <v>0</v>
      </c>
      <c r="H776" s="41">
        <f t="shared" si="145"/>
        <v>3.9427467821566899E-2</v>
      </c>
      <c r="I776" s="42">
        <f t="shared" si="146"/>
        <v>0.64304253996629523</v>
      </c>
      <c r="J776" s="39">
        <v>50.5</v>
      </c>
      <c r="K776" s="40">
        <f t="shared" si="142"/>
        <v>-1.4742281737203431E-2</v>
      </c>
      <c r="L776" s="41">
        <f t="shared" si="143"/>
        <v>2.8566777556032118E-2</v>
      </c>
      <c r="M776" s="42">
        <f t="shared" si="144"/>
        <v>0.4659100422430581</v>
      </c>
      <c r="N776" s="39">
        <v>82.999992370605469</v>
      </c>
      <c r="O776" s="40">
        <f t="shared" si="148"/>
        <v>-6.0060246106335381E-3</v>
      </c>
      <c r="P776" s="41">
        <f t="shared" si="149"/>
        <v>2.2614676815424471E-2</v>
      </c>
      <c r="Q776" s="42">
        <f t="shared" si="150"/>
        <v>0.36883421694032376</v>
      </c>
    </row>
    <row r="777" spans="1:17" x14ac:dyDescent="0.2">
      <c r="A777" s="17">
        <v>36931</v>
      </c>
      <c r="B777" s="50">
        <v>48.749996185302734</v>
      </c>
      <c r="C777" s="40">
        <f t="shared" si="152"/>
        <v>0</v>
      </c>
      <c r="D777" s="41">
        <f t="shared" si="151"/>
        <v>6.3915166629525524E-2</v>
      </c>
      <c r="E777" s="55">
        <f t="shared" si="147"/>
        <v>1.0424248211379483</v>
      </c>
      <c r="F777" s="39">
        <v>46.75</v>
      </c>
      <c r="G777" s="40">
        <f t="shared" si="153"/>
        <v>1.0752791776261697E-2</v>
      </c>
      <c r="H777" s="41">
        <f t="shared" si="145"/>
        <v>3.9071596858682153E-2</v>
      </c>
      <c r="I777" s="42">
        <f t="shared" si="146"/>
        <v>0.6372384602087694</v>
      </c>
      <c r="J777" s="39">
        <v>50.75</v>
      </c>
      <c r="K777" s="40">
        <f t="shared" si="142"/>
        <v>4.9382816405825767E-3</v>
      </c>
      <c r="L777" s="41">
        <f t="shared" si="143"/>
        <v>2.8573600483283543E-2</v>
      </c>
      <c r="M777" s="42">
        <f t="shared" si="144"/>
        <v>0.46602132081893871</v>
      </c>
      <c r="N777" s="39">
        <v>82.999992370605469</v>
      </c>
      <c r="O777" s="40">
        <f t="shared" si="148"/>
        <v>0</v>
      </c>
      <c r="P777" s="41">
        <f t="shared" si="149"/>
        <v>2.2563182616722018E-2</v>
      </c>
      <c r="Q777" s="42">
        <f t="shared" si="150"/>
        <v>0.36799437197546297</v>
      </c>
    </row>
    <row r="778" spans="1:17" x14ac:dyDescent="0.2">
      <c r="A778" s="17">
        <v>36934</v>
      </c>
      <c r="B778" s="50">
        <v>45.499996185302734</v>
      </c>
      <c r="C778" s="40">
        <f t="shared" si="152"/>
        <v>-6.8992877076251902E-2</v>
      </c>
      <c r="D778" s="41">
        <f t="shared" si="151"/>
        <v>6.5261008351708089E-2</v>
      </c>
      <c r="E778" s="55">
        <f t="shared" si="147"/>
        <v>1.0643748353600508</v>
      </c>
      <c r="F778" s="39">
        <v>45.25</v>
      </c>
      <c r="G778" s="40">
        <f t="shared" si="153"/>
        <v>-3.2611585588760893E-2</v>
      </c>
      <c r="H778" s="41">
        <f t="shared" si="145"/>
        <v>3.9608309500212976E-2</v>
      </c>
      <c r="I778" s="42">
        <f t="shared" si="146"/>
        <v>0.64599197848703971</v>
      </c>
      <c r="J778" s="39">
        <v>49</v>
      </c>
      <c r="K778" s="40">
        <f t="shared" si="142"/>
        <v>-3.5091319811270061E-2</v>
      </c>
      <c r="L778" s="41">
        <f t="shared" si="143"/>
        <v>2.9307347083344912E-2</v>
      </c>
      <c r="M778" s="42">
        <f t="shared" si="144"/>
        <v>0.4779883657108504</v>
      </c>
      <c r="N778" s="39">
        <v>81.999992370605469</v>
      </c>
      <c r="O778" s="40">
        <f t="shared" si="148"/>
        <v>-1.2121361653325644E-2</v>
      </c>
      <c r="P778" s="41">
        <f t="shared" si="149"/>
        <v>2.2687427883147988E-2</v>
      </c>
      <c r="Q778" s="42">
        <f t="shared" si="150"/>
        <v>0.37002075094717168</v>
      </c>
    </row>
    <row r="779" spans="1:17" x14ac:dyDescent="0.2">
      <c r="A779" s="17">
        <v>36935</v>
      </c>
      <c r="B779" s="50">
        <v>46.749996185302734</v>
      </c>
      <c r="C779" s="40">
        <f t="shared" si="152"/>
        <v>2.7101932019489402E-2</v>
      </c>
      <c r="D779" s="41">
        <f t="shared" si="151"/>
        <v>6.5685666488381839E-2</v>
      </c>
      <c r="E779" s="55">
        <f t="shared" si="147"/>
        <v>1.0713007999708106</v>
      </c>
      <c r="F779" s="39">
        <v>46</v>
      </c>
      <c r="G779" s="40">
        <f t="shared" si="153"/>
        <v>1.6438726343159939E-2</v>
      </c>
      <c r="H779" s="41">
        <f t="shared" si="145"/>
        <v>3.9833545870939083E-2</v>
      </c>
      <c r="I779" s="42">
        <f t="shared" si="146"/>
        <v>0.64966547252373452</v>
      </c>
      <c r="J779" s="39">
        <v>50.5</v>
      </c>
      <c r="K779" s="40">
        <f t="shared" si="142"/>
        <v>3.0153038170687457E-2</v>
      </c>
      <c r="L779" s="41">
        <f t="shared" si="143"/>
        <v>3.0271880816353122E-2</v>
      </c>
      <c r="M779" s="42">
        <f t="shared" si="144"/>
        <v>0.49371943483158914</v>
      </c>
      <c r="N779" s="39">
        <v>83.499992370605469</v>
      </c>
      <c r="O779" s="40">
        <f t="shared" si="148"/>
        <v>1.8127386263959266E-2</v>
      </c>
      <c r="P779" s="41">
        <f t="shared" si="149"/>
        <v>2.3047117700470573E-2</v>
      </c>
      <c r="Q779" s="42">
        <f t="shared" si="150"/>
        <v>0.37588711433570782</v>
      </c>
    </row>
    <row r="780" spans="1:17" x14ac:dyDescent="0.2">
      <c r="A780" s="17">
        <v>36936</v>
      </c>
      <c r="B780" s="50">
        <v>44.772723458030008</v>
      </c>
      <c r="C780" s="40">
        <f t="shared" si="152"/>
        <v>-4.3215071524481036E-2</v>
      </c>
      <c r="D780" s="41">
        <f t="shared" si="151"/>
        <v>6.5803456645926003E-2</v>
      </c>
      <c r="E780" s="55">
        <f t="shared" si="147"/>
        <v>1.0732218993027034</v>
      </c>
      <c r="F780" s="39">
        <v>44.75</v>
      </c>
      <c r="G780" s="40">
        <f t="shared" si="153"/>
        <v>-2.7549951768230631E-2</v>
      </c>
      <c r="H780" s="41">
        <f t="shared" si="145"/>
        <v>4.0182594254688793E-2</v>
      </c>
      <c r="I780" s="42">
        <f t="shared" si="146"/>
        <v>0.6553582793829863</v>
      </c>
      <c r="J780" s="39">
        <v>50.75</v>
      </c>
      <c r="K780" s="40">
        <f t="shared" ref="K780:K802" si="154">IF(ISERROR(LN(J780/J779)),"",LN(J780/J779))</f>
        <v>4.9382816405825767E-3</v>
      </c>
      <c r="L780" s="41">
        <f t="shared" ref="L780:L802" si="155">+IF(ISERROR(STDEV(K760:K780)),"",STDEV(K760:K780))</f>
        <v>2.9763757017708531E-2</v>
      </c>
      <c r="M780" s="42">
        <f t="shared" ref="M780:M802" si="156">IF(L780="","",(L780*(SQRT(266))))</f>
        <v>0.48543218647020669</v>
      </c>
      <c r="N780" s="39">
        <v>82.999992370605469</v>
      </c>
      <c r="O780" s="40">
        <f t="shared" si="148"/>
        <v>-6.0060246106335381E-3</v>
      </c>
      <c r="P780" s="41">
        <f t="shared" si="149"/>
        <v>2.2948263703389135E-2</v>
      </c>
      <c r="Q780" s="42">
        <f t="shared" si="150"/>
        <v>0.37427485443464725</v>
      </c>
    </row>
    <row r="781" spans="1:17" x14ac:dyDescent="0.2">
      <c r="A781" s="17">
        <v>36937</v>
      </c>
      <c r="B781" s="50">
        <v>43.249996185302734</v>
      </c>
      <c r="C781" s="40">
        <f t="shared" si="152"/>
        <v>-3.4601957435617593E-2</v>
      </c>
      <c r="D781" s="41">
        <f t="shared" si="151"/>
        <v>6.3808103960682941E-2</v>
      </c>
      <c r="E781" s="55">
        <f t="shared" si="147"/>
        <v>1.0406786818520151</v>
      </c>
      <c r="F781" s="39">
        <v>43.75</v>
      </c>
      <c r="G781" s="40">
        <f t="shared" si="153"/>
        <v>-2.2599831917240919E-2</v>
      </c>
      <c r="H781" s="41">
        <f t="shared" si="145"/>
        <v>3.9115940780076998E-2</v>
      </c>
      <c r="I781" s="42">
        <f t="shared" si="146"/>
        <v>0.63796168767990336</v>
      </c>
      <c r="J781" s="39">
        <v>51</v>
      </c>
      <c r="K781" s="40">
        <f t="shared" si="154"/>
        <v>4.9140148024291626E-3</v>
      </c>
      <c r="L781" s="41">
        <f t="shared" si="155"/>
        <v>2.774648430650245E-2</v>
      </c>
      <c r="M781" s="42">
        <f t="shared" si="156"/>
        <v>0.45253146421512225</v>
      </c>
      <c r="N781" s="39">
        <v>82.499992370605469</v>
      </c>
      <c r="O781" s="40">
        <f t="shared" si="148"/>
        <v>-6.0423150130560722E-3</v>
      </c>
      <c r="P781" s="41">
        <f t="shared" si="149"/>
        <v>2.025322223049238E-2</v>
      </c>
      <c r="Q781" s="42">
        <f t="shared" si="150"/>
        <v>0.3303200582025122</v>
      </c>
    </row>
    <row r="782" spans="1:17" x14ac:dyDescent="0.2">
      <c r="A782" s="17">
        <v>36938</v>
      </c>
      <c r="B782" s="50">
        <v>43.999996185302734</v>
      </c>
      <c r="C782" s="40">
        <f t="shared" si="152"/>
        <v>1.7192402043800736E-2</v>
      </c>
      <c r="D782" s="41">
        <f t="shared" si="151"/>
        <v>6.36210782199918E-2</v>
      </c>
      <c r="E782" s="55">
        <f t="shared" si="147"/>
        <v>1.0376283843315812</v>
      </c>
      <c r="F782" s="39">
        <v>44.5</v>
      </c>
      <c r="G782" s="40">
        <f t="shared" si="153"/>
        <v>1.6997576368571077E-2</v>
      </c>
      <c r="H782" s="41">
        <f t="shared" si="145"/>
        <v>3.9237433372280382E-2</v>
      </c>
      <c r="I782" s="42">
        <f t="shared" si="146"/>
        <v>0.63994317189367822</v>
      </c>
      <c r="J782" s="39">
        <v>51.5</v>
      </c>
      <c r="K782" s="40">
        <f t="shared" si="154"/>
        <v>9.7561749453646558E-3</v>
      </c>
      <c r="L782" s="41">
        <f t="shared" si="155"/>
        <v>2.7053171268001813E-2</v>
      </c>
      <c r="M782" s="42">
        <f t="shared" si="156"/>
        <v>0.44122387075548519</v>
      </c>
      <c r="N782" s="39">
        <v>83.249992370605469</v>
      </c>
      <c r="O782" s="40">
        <f t="shared" si="148"/>
        <v>9.0498363530487763E-3</v>
      </c>
      <c r="P782" s="41">
        <f t="shared" si="149"/>
        <v>1.8675147972469372E-2</v>
      </c>
      <c r="Q782" s="42">
        <f t="shared" si="150"/>
        <v>0.30458244594379491</v>
      </c>
    </row>
    <row r="783" spans="1:17" x14ac:dyDescent="0.2">
      <c r="A783" s="17">
        <v>36942</v>
      </c>
      <c r="B783" s="50">
        <v>41.999996185302734</v>
      </c>
      <c r="C783" s="40">
        <f t="shared" si="152"/>
        <v>-4.6520019763353473E-2</v>
      </c>
      <c r="D783" s="41">
        <f t="shared" si="151"/>
        <v>6.3582408269912336E-2</v>
      </c>
      <c r="E783" s="55">
        <f t="shared" si="147"/>
        <v>1.0369976965321008</v>
      </c>
      <c r="F783" s="39">
        <v>42.75</v>
      </c>
      <c r="G783" s="40">
        <f t="shared" si="153"/>
        <v>-4.0119993789425289E-2</v>
      </c>
      <c r="H783" s="41">
        <f t="shared" si="145"/>
        <v>3.9881662681892804E-2</v>
      </c>
      <c r="I783" s="42">
        <f t="shared" si="146"/>
        <v>0.65045023396138979</v>
      </c>
      <c r="J783" s="39">
        <v>50.25</v>
      </c>
      <c r="K783" s="40">
        <f t="shared" si="154"/>
        <v>-2.4571260730505317E-2</v>
      </c>
      <c r="L783" s="41">
        <f t="shared" si="155"/>
        <v>2.7546849608831154E-2</v>
      </c>
      <c r="M783" s="42">
        <f t="shared" si="156"/>
        <v>0.4492755208297412</v>
      </c>
      <c r="N783" s="39">
        <v>82.499992370605469</v>
      </c>
      <c r="O783" s="40">
        <f t="shared" si="148"/>
        <v>-9.0498363530487347E-3</v>
      </c>
      <c r="P783" s="41">
        <f t="shared" si="149"/>
        <v>1.8775833161772192E-2</v>
      </c>
      <c r="Q783" s="42">
        <f t="shared" si="150"/>
        <v>0.30622457168616524</v>
      </c>
    </row>
    <row r="784" spans="1:17" x14ac:dyDescent="0.2">
      <c r="A784" s="17">
        <v>36943</v>
      </c>
      <c r="B784" s="50">
        <v>40.499996185302734</v>
      </c>
      <c r="C784" s="40">
        <f t="shared" si="152"/>
        <v>-3.6367647534805682E-2</v>
      </c>
      <c r="D784" s="41">
        <f t="shared" si="151"/>
        <v>6.3590745923133379E-2</v>
      </c>
      <c r="E784" s="55">
        <f t="shared" si="147"/>
        <v>1.0371336795409232</v>
      </c>
      <c r="F784" s="39">
        <v>41.5</v>
      </c>
      <c r="G784" s="40">
        <f t="shared" si="153"/>
        <v>-2.9675768146116666E-2</v>
      </c>
      <c r="H784" s="41">
        <f t="shared" si="145"/>
        <v>3.9300236662000852E-2</v>
      </c>
      <c r="I784" s="42">
        <f t="shared" si="146"/>
        <v>0.64096746255121828</v>
      </c>
      <c r="J784" s="39">
        <v>49.25</v>
      </c>
      <c r="K784" s="40">
        <f t="shared" si="154"/>
        <v>-2.0101179321087265E-2</v>
      </c>
      <c r="L784" s="41">
        <f t="shared" si="155"/>
        <v>2.7566484427495042E-2</v>
      </c>
      <c r="M784" s="42">
        <f t="shared" si="156"/>
        <v>0.44959575503099769</v>
      </c>
      <c r="N784" s="39">
        <v>81.249992370605469</v>
      </c>
      <c r="O784" s="40">
        <f t="shared" si="148"/>
        <v>-1.5267473553519463E-2</v>
      </c>
      <c r="P784" s="41">
        <f t="shared" si="149"/>
        <v>1.8652109788697396E-2</v>
      </c>
      <c r="Q784" s="42">
        <f t="shared" si="150"/>
        <v>0.30420670453742343</v>
      </c>
    </row>
    <row r="785" spans="1:17" x14ac:dyDescent="0.2">
      <c r="A785" s="17">
        <v>36944</v>
      </c>
      <c r="B785" s="50">
        <v>40.999996185302734</v>
      </c>
      <c r="C785" s="40">
        <f t="shared" si="152"/>
        <v>1.227009374047369E-2</v>
      </c>
      <c r="D785" s="41">
        <f t="shared" si="151"/>
        <v>6.348524300122875E-2</v>
      </c>
      <c r="E785" s="55">
        <f t="shared" si="147"/>
        <v>1.035412978957704</v>
      </c>
      <c r="F785" s="39">
        <v>42.25</v>
      </c>
      <c r="G785" s="40">
        <f t="shared" si="153"/>
        <v>1.7910926566530243E-2</v>
      </c>
      <c r="H785" s="41">
        <f t="shared" si="145"/>
        <v>3.9530726687469854E-2</v>
      </c>
      <c r="I785" s="42">
        <f t="shared" si="146"/>
        <v>0.64472664110372491</v>
      </c>
      <c r="J785" s="39">
        <v>50.5</v>
      </c>
      <c r="K785" s="40">
        <f t="shared" si="154"/>
        <v>2.506396866321622E-2</v>
      </c>
      <c r="L785" s="41">
        <f t="shared" si="155"/>
        <v>2.7330603672681263E-2</v>
      </c>
      <c r="M785" s="42">
        <f t="shared" si="156"/>
        <v>0.4457486563435783</v>
      </c>
      <c r="N785" s="39">
        <v>81.999992370605469</v>
      </c>
      <c r="O785" s="40">
        <f t="shared" si="148"/>
        <v>9.1884269132499249E-3</v>
      </c>
      <c r="P785" s="41">
        <f t="shared" si="149"/>
        <v>1.7899318082867814E-2</v>
      </c>
      <c r="Q785" s="42">
        <f t="shared" si="150"/>
        <v>0.29192904337051928</v>
      </c>
    </row>
    <row r="786" spans="1:17" x14ac:dyDescent="0.2">
      <c r="A786" s="17">
        <v>36945</v>
      </c>
      <c r="B786" s="50">
        <v>42.545450730757281</v>
      </c>
      <c r="C786" s="40">
        <f t="shared" si="152"/>
        <v>3.700095979467765E-2</v>
      </c>
      <c r="D786" s="41">
        <f t="shared" si="151"/>
        <v>6.408173086901138E-2</v>
      </c>
      <c r="E786" s="55">
        <f t="shared" si="147"/>
        <v>1.0451414016729008</v>
      </c>
      <c r="F786" s="39">
        <v>43.5</v>
      </c>
      <c r="G786" s="40">
        <f t="shared" si="153"/>
        <v>2.9156584291455487E-2</v>
      </c>
      <c r="H786" s="41">
        <f t="shared" si="145"/>
        <v>3.9917621131722168E-2</v>
      </c>
      <c r="I786" s="42">
        <f t="shared" si="146"/>
        <v>0.65103669853010548</v>
      </c>
      <c r="J786" s="39">
        <v>51.25</v>
      </c>
      <c r="K786" s="40">
        <f t="shared" si="154"/>
        <v>1.4742281737203431E-2</v>
      </c>
      <c r="L786" s="41">
        <f t="shared" si="155"/>
        <v>2.7352572899175986E-2</v>
      </c>
      <c r="M786" s="42">
        <f t="shared" si="156"/>
        <v>0.44610696358436269</v>
      </c>
      <c r="N786" s="39">
        <v>82.749992370605469</v>
      </c>
      <c r="O786" s="40">
        <f t="shared" si="148"/>
        <v>9.1047678361947919E-3</v>
      </c>
      <c r="P786" s="41">
        <f t="shared" si="149"/>
        <v>1.795081638327093E-2</v>
      </c>
      <c r="Q786" s="42">
        <f t="shared" si="150"/>
        <v>0.29276895523209345</v>
      </c>
    </row>
    <row r="787" spans="1:17" x14ac:dyDescent="0.2">
      <c r="A787" s="17">
        <v>36948</v>
      </c>
      <c r="B787" s="50">
        <v>44.090905276211828</v>
      </c>
      <c r="C787" s="40">
        <f t="shared" si="152"/>
        <v>3.5680598162617524E-2</v>
      </c>
      <c r="D787" s="41">
        <f t="shared" si="151"/>
        <v>6.404775251630937E-2</v>
      </c>
      <c r="E787" s="55">
        <f t="shared" si="147"/>
        <v>1.0445872315110165</v>
      </c>
      <c r="F787" s="39">
        <v>44.5</v>
      </c>
      <c r="G787" s="40">
        <f t="shared" si="153"/>
        <v>2.2728251077556091E-2</v>
      </c>
      <c r="H787" s="41">
        <f t="shared" si="145"/>
        <v>3.9760583404104217E-2</v>
      </c>
      <c r="I787" s="42">
        <f t="shared" si="146"/>
        <v>0.64847549070172072</v>
      </c>
      <c r="J787" s="39">
        <v>52.5</v>
      </c>
      <c r="K787" s="40">
        <f t="shared" si="154"/>
        <v>2.4097551579060524E-2</v>
      </c>
      <c r="L787" s="41">
        <f t="shared" si="155"/>
        <v>2.6783742846130037E-2</v>
      </c>
      <c r="M787" s="42">
        <f t="shared" si="156"/>
        <v>0.43682962617646187</v>
      </c>
      <c r="N787" s="39">
        <v>83.249992370605469</v>
      </c>
      <c r="O787" s="40">
        <f t="shared" si="148"/>
        <v>6.0241151571233751E-3</v>
      </c>
      <c r="P787" s="41">
        <f t="shared" si="149"/>
        <v>1.7191490885114808E-2</v>
      </c>
      <c r="Q787" s="42">
        <f t="shared" si="150"/>
        <v>0.28038473113722534</v>
      </c>
    </row>
    <row r="788" spans="1:17" x14ac:dyDescent="0.2">
      <c r="A788" s="17">
        <v>36949</v>
      </c>
      <c r="B788" s="50">
        <v>44.863632548939101</v>
      </c>
      <c r="C788" s="40">
        <f t="shared" si="152"/>
        <v>1.7373969426247065E-2</v>
      </c>
      <c r="D788" s="41">
        <f t="shared" si="151"/>
        <v>6.4221288968571905E-2</v>
      </c>
      <c r="E788" s="55">
        <f t="shared" si="147"/>
        <v>1.0474175253950837</v>
      </c>
      <c r="F788" s="39">
        <v>45.5</v>
      </c>
      <c r="G788" s="40">
        <f t="shared" si="153"/>
        <v>2.2223136784710256E-2</v>
      </c>
      <c r="H788" s="41">
        <f t="shared" si="145"/>
        <v>4.0081934180718336E-2</v>
      </c>
      <c r="I788" s="42">
        <f t="shared" si="146"/>
        <v>0.65371656325929062</v>
      </c>
      <c r="J788" s="39">
        <v>53.5</v>
      </c>
      <c r="K788" s="40">
        <f t="shared" si="154"/>
        <v>1.8868484304382736E-2</v>
      </c>
      <c r="L788" s="41">
        <f t="shared" si="155"/>
        <v>2.7033912846128518E-2</v>
      </c>
      <c r="M788" s="42">
        <f t="shared" si="156"/>
        <v>0.44090977540010529</v>
      </c>
      <c r="N788" s="39">
        <v>83.999992370605469</v>
      </c>
      <c r="O788" s="40">
        <f t="shared" si="148"/>
        <v>8.9686708010137863E-3</v>
      </c>
      <c r="P788" s="41">
        <f t="shared" si="149"/>
        <v>1.7220158823650224E-2</v>
      </c>
      <c r="Q788" s="42">
        <f t="shared" si="150"/>
        <v>0.28085229106511217</v>
      </c>
    </row>
    <row r="789" spans="1:17" x14ac:dyDescent="0.2">
      <c r="A789" s="17">
        <v>36950</v>
      </c>
      <c r="B789" s="50" t="s">
        <v>8</v>
      </c>
      <c r="C789" s="40" t="str">
        <f t="shared" si="152"/>
        <v/>
      </c>
      <c r="D789" s="41">
        <f t="shared" si="151"/>
        <v>5.795328493684937E-2</v>
      </c>
      <c r="E789" s="55">
        <f t="shared" si="147"/>
        <v>0.94518947333455816</v>
      </c>
      <c r="F789" s="39">
        <v>44.5</v>
      </c>
      <c r="G789" s="40">
        <f t="shared" si="153"/>
        <v>-2.2223136784710235E-2</v>
      </c>
      <c r="H789" s="41">
        <f t="shared" si="145"/>
        <v>3.570783102454482E-2</v>
      </c>
      <c r="I789" s="42">
        <f t="shared" si="146"/>
        <v>0.58237709970688278</v>
      </c>
      <c r="J789" s="39">
        <v>52.75</v>
      </c>
      <c r="K789" s="40">
        <f t="shared" si="154"/>
        <v>-1.4117881545784932E-2</v>
      </c>
      <c r="L789" s="41">
        <f t="shared" si="155"/>
        <v>2.5018615223688499E-2</v>
      </c>
      <c r="M789" s="42">
        <f t="shared" si="156"/>
        <v>0.40804126586795131</v>
      </c>
      <c r="N789" s="39">
        <v>83.499992370605469</v>
      </c>
      <c r="O789" s="40">
        <f t="shared" si="148"/>
        <v>-5.9701675303728743E-3</v>
      </c>
      <c r="P789" s="41">
        <f t="shared" si="149"/>
        <v>1.3981506566448473E-2</v>
      </c>
      <c r="Q789" s="42">
        <f t="shared" si="150"/>
        <v>0.2280314712507743</v>
      </c>
    </row>
    <row r="790" spans="1:17" x14ac:dyDescent="0.2">
      <c r="A790" s="17">
        <v>36951</v>
      </c>
      <c r="B790" s="50" t="s">
        <v>8</v>
      </c>
      <c r="C790" s="40" t="str">
        <f t="shared" si="152"/>
        <v/>
      </c>
      <c r="D790" s="41">
        <f t="shared" si="151"/>
        <v>5.9537907568243655E-2</v>
      </c>
      <c r="E790" s="55">
        <f t="shared" si="147"/>
        <v>0.97103388633088228</v>
      </c>
      <c r="F790" s="39">
        <v>43.25</v>
      </c>
      <c r="G790" s="40">
        <f t="shared" si="153"/>
        <v>-2.8491955794306158E-2</v>
      </c>
      <c r="H790" s="41">
        <f t="shared" si="145"/>
        <v>3.6079905178852227E-2</v>
      </c>
      <c r="I790" s="42">
        <f t="shared" si="146"/>
        <v>0.58844544551910793</v>
      </c>
      <c r="J790" s="39">
        <v>51.25</v>
      </c>
      <c r="K790" s="40">
        <f t="shared" si="154"/>
        <v>-2.8848154337658277E-2</v>
      </c>
      <c r="L790" s="41">
        <f t="shared" si="155"/>
        <v>2.5867619815102022E-2</v>
      </c>
      <c r="M790" s="42">
        <f t="shared" si="156"/>
        <v>0.42188811171096446</v>
      </c>
      <c r="N790" s="39">
        <v>81.249992370605469</v>
      </c>
      <c r="O790" s="40">
        <f t="shared" si="148"/>
        <v>-2.7315813177209151E-2</v>
      </c>
      <c r="P790" s="41">
        <f t="shared" si="149"/>
        <v>1.4945987085497849E-2</v>
      </c>
      <c r="Q790" s="42">
        <f t="shared" si="150"/>
        <v>0.24376167247810926</v>
      </c>
    </row>
    <row r="791" spans="1:17" x14ac:dyDescent="0.2">
      <c r="A791" s="17">
        <v>36952</v>
      </c>
      <c r="B791" s="50" t="s">
        <v>8</v>
      </c>
      <c r="C791" s="40" t="str">
        <f t="shared" si="152"/>
        <v/>
      </c>
      <c r="D791" s="41">
        <f t="shared" si="151"/>
        <v>6.0700873195135258E-2</v>
      </c>
      <c r="E791" s="55">
        <f t="shared" si="147"/>
        <v>0.99000128170088886</v>
      </c>
      <c r="F791" s="39">
        <v>45.25</v>
      </c>
      <c r="G791" s="40">
        <f t="shared" si="153"/>
        <v>4.5205436768046781E-2</v>
      </c>
      <c r="H791" s="41">
        <f t="shared" si="145"/>
        <v>3.7266224207679742E-2</v>
      </c>
      <c r="I791" s="42">
        <f t="shared" si="146"/>
        <v>0.60779372334815762</v>
      </c>
      <c r="J791" s="39">
        <v>52.5</v>
      </c>
      <c r="K791" s="40">
        <f t="shared" si="154"/>
        <v>2.4097551579060524E-2</v>
      </c>
      <c r="L791" s="41">
        <f t="shared" si="155"/>
        <v>2.6242498316871813E-2</v>
      </c>
      <c r="M791" s="42">
        <f t="shared" si="156"/>
        <v>0.42800219504616011</v>
      </c>
      <c r="N791" s="39">
        <v>81.999992370605469</v>
      </c>
      <c r="O791" s="40">
        <f t="shared" si="148"/>
        <v>9.1884269132499249E-3</v>
      </c>
      <c r="P791" s="41">
        <f t="shared" si="149"/>
        <v>1.5057373464227615E-2</v>
      </c>
      <c r="Q791" s="42">
        <f t="shared" si="150"/>
        <v>0.24557832933825022</v>
      </c>
    </row>
    <row r="792" spans="1:17" x14ac:dyDescent="0.2">
      <c r="A792" s="17">
        <v>36955</v>
      </c>
      <c r="B792" s="50" t="s">
        <v>8</v>
      </c>
      <c r="C792" s="40" t="str">
        <f t="shared" si="152"/>
        <v/>
      </c>
      <c r="D792" s="41">
        <f t="shared" si="151"/>
        <v>5.5114714518690065E-2</v>
      </c>
      <c r="E792" s="55">
        <f t="shared" si="147"/>
        <v>0.89889379084672938</v>
      </c>
      <c r="F792" s="39">
        <v>47</v>
      </c>
      <c r="G792" s="40">
        <f t="shared" si="153"/>
        <v>3.7944931564123471E-2</v>
      </c>
      <c r="H792" s="41">
        <f t="shared" si="145"/>
        <v>3.5575595997213563E-2</v>
      </c>
      <c r="I792" s="42">
        <f t="shared" si="146"/>
        <v>0.58022041167831273</v>
      </c>
      <c r="J792" s="39">
        <v>52.5</v>
      </c>
      <c r="K792" s="40">
        <f t="shared" si="154"/>
        <v>0</v>
      </c>
      <c r="L792" s="41">
        <f t="shared" si="155"/>
        <v>2.4879928399059933E-2</v>
      </c>
      <c r="M792" s="42">
        <f t="shared" si="156"/>
        <v>0.40577935220987382</v>
      </c>
      <c r="N792" s="39">
        <v>81.499992370605469</v>
      </c>
      <c r="O792" s="40">
        <f t="shared" si="148"/>
        <v>-6.1162275882422502E-3</v>
      </c>
      <c r="P792" s="41">
        <f t="shared" si="149"/>
        <v>1.4123431083481651E-2</v>
      </c>
      <c r="Q792" s="42">
        <f t="shared" si="150"/>
        <v>0.23034619007394413</v>
      </c>
    </row>
    <row r="793" spans="1:17" x14ac:dyDescent="0.2">
      <c r="A793" s="17">
        <v>36956</v>
      </c>
      <c r="B793" s="50" t="s">
        <v>8</v>
      </c>
      <c r="C793" s="40" t="str">
        <f t="shared" si="152"/>
        <v/>
      </c>
      <c r="D793" s="41">
        <f t="shared" si="151"/>
        <v>5.1690448446303543E-2</v>
      </c>
      <c r="E793" s="55">
        <f t="shared" si="147"/>
        <v>0.84304570132008294</v>
      </c>
      <c r="F793" s="39">
        <v>47.5</v>
      </c>
      <c r="G793" s="40">
        <f t="shared" si="153"/>
        <v>1.0582109330537008E-2</v>
      </c>
      <c r="H793" s="41">
        <f t="shared" ref="H793:H802" si="157">+IF(ISERROR(STDEV(G773:G793)),"",STDEV(G773:G793))</f>
        <v>3.4001236285427582E-2</v>
      </c>
      <c r="I793" s="42">
        <f t="shared" ref="I793:I802" si="158">IF(H793="","",(H793*(SQRT(266))))</f>
        <v>0.55454338183533392</v>
      </c>
      <c r="J793" s="39">
        <v>53.25</v>
      </c>
      <c r="K793" s="40">
        <f t="shared" si="154"/>
        <v>1.4184634991956381E-2</v>
      </c>
      <c r="L793" s="41">
        <f t="shared" si="155"/>
        <v>2.3586994357621498E-2</v>
      </c>
      <c r="M793" s="42">
        <f t="shared" si="156"/>
        <v>0.38469223614707976</v>
      </c>
      <c r="N793" s="39">
        <v>81.749992370605469</v>
      </c>
      <c r="O793" s="40">
        <f t="shared" si="148"/>
        <v>3.0627898168216617E-3</v>
      </c>
      <c r="P793" s="41">
        <f t="shared" si="149"/>
        <v>1.38612684757124E-2</v>
      </c>
      <c r="Q793" s="42">
        <f t="shared" si="150"/>
        <v>0.2260704473367473</v>
      </c>
    </row>
    <row r="794" spans="1:17" x14ac:dyDescent="0.2">
      <c r="A794" s="17">
        <v>36957</v>
      </c>
      <c r="B794" s="50" t="s">
        <v>8</v>
      </c>
      <c r="C794" s="40" t="str">
        <f t="shared" si="152"/>
        <v/>
      </c>
      <c r="D794" s="41">
        <f t="shared" si="151"/>
        <v>4.1189629824761403E-2</v>
      </c>
      <c r="E794" s="55">
        <f t="shared" ref="E794:E802" si="159">IF(D794="","",(D794*(SQRT(266))))</f>
        <v>0.67178253248862652</v>
      </c>
      <c r="F794" s="39">
        <v>46.5</v>
      </c>
      <c r="G794" s="40">
        <f t="shared" si="153"/>
        <v>-2.1277398447284851E-2</v>
      </c>
      <c r="H794" s="41">
        <f t="shared" si="157"/>
        <v>2.9394722769309586E-2</v>
      </c>
      <c r="I794" s="42">
        <f t="shared" si="158"/>
        <v>0.47941342002294318</v>
      </c>
      <c r="J794" s="39">
        <v>53</v>
      </c>
      <c r="K794" s="40">
        <f t="shared" si="154"/>
        <v>-4.7058910374126166E-3</v>
      </c>
      <c r="L794" s="41">
        <f t="shared" si="155"/>
        <v>2.0590992393438892E-2</v>
      </c>
      <c r="M794" s="42">
        <f t="shared" si="156"/>
        <v>0.33582892284705185</v>
      </c>
      <c r="N794" s="39">
        <v>82.249992370605469</v>
      </c>
      <c r="O794" s="40">
        <f t="shared" si="148"/>
        <v>6.0975804354493641E-3</v>
      </c>
      <c r="P794" s="41">
        <f t="shared" si="149"/>
        <v>1.2110884856259281E-2</v>
      </c>
      <c r="Q794" s="42">
        <f t="shared" si="150"/>
        <v>0.19752255443978473</v>
      </c>
    </row>
    <row r="795" spans="1:17" x14ac:dyDescent="0.2">
      <c r="A795" s="17">
        <v>36958</v>
      </c>
      <c r="B795" s="50" t="s">
        <v>8</v>
      </c>
      <c r="C795" s="40" t="str">
        <f t="shared" si="152"/>
        <v/>
      </c>
      <c r="D795" s="41">
        <f t="shared" si="151"/>
        <v>4.2744215149510691E-2</v>
      </c>
      <c r="E795" s="55">
        <f t="shared" si="159"/>
        <v>0.69713705183907515</v>
      </c>
      <c r="F795" s="39">
        <v>44.75</v>
      </c>
      <c r="G795" s="40">
        <f t="shared" si="153"/>
        <v>-3.8360867872446212E-2</v>
      </c>
      <c r="H795" s="41">
        <f t="shared" si="157"/>
        <v>3.0779201710269221E-2</v>
      </c>
      <c r="I795" s="42">
        <f t="shared" si="158"/>
        <v>0.50199358821313933</v>
      </c>
      <c r="J795" s="39">
        <v>52.25</v>
      </c>
      <c r="K795" s="40">
        <f t="shared" si="154"/>
        <v>-1.4252022707201502E-2</v>
      </c>
      <c r="L795" s="41">
        <f t="shared" si="155"/>
        <v>2.0943772167881642E-2</v>
      </c>
      <c r="M795" s="42">
        <f t="shared" si="156"/>
        <v>0.3415825868468057</v>
      </c>
      <c r="N795" s="39">
        <v>81.499992370605469</v>
      </c>
      <c r="O795" s="40">
        <f t="shared" si="148"/>
        <v>-9.1603702522710037E-3</v>
      </c>
      <c r="P795" s="41">
        <f t="shared" si="149"/>
        <v>1.2014549406822681E-2</v>
      </c>
      <c r="Q795" s="42">
        <f t="shared" si="150"/>
        <v>0.19595137080773264</v>
      </c>
    </row>
    <row r="796" spans="1:17" x14ac:dyDescent="0.2">
      <c r="A796" s="17">
        <v>36959</v>
      </c>
      <c r="B796" s="50" t="s">
        <v>8</v>
      </c>
      <c r="C796" s="40" t="str">
        <f t="shared" si="152"/>
        <v/>
      </c>
      <c r="D796" s="41">
        <f t="shared" si="151"/>
        <v>3.5243602074623188E-2</v>
      </c>
      <c r="E796" s="55">
        <f t="shared" si="159"/>
        <v>0.57480575466300443</v>
      </c>
      <c r="F796" s="39">
        <v>43.321428571428569</v>
      </c>
      <c r="G796" s="40">
        <f t="shared" si="153"/>
        <v>-3.2444045952018233E-2</v>
      </c>
      <c r="H796" s="41">
        <f t="shared" si="157"/>
        <v>2.7707202546122228E-2</v>
      </c>
      <c r="I796" s="42">
        <f t="shared" si="158"/>
        <v>0.45189079809160748</v>
      </c>
      <c r="J796" s="39">
        <v>51.5</v>
      </c>
      <c r="K796" s="40">
        <f t="shared" si="154"/>
        <v>-1.4458083175229888E-2</v>
      </c>
      <c r="L796" s="41">
        <f t="shared" si="155"/>
        <v>1.9445692290581563E-2</v>
      </c>
      <c r="M796" s="42">
        <f t="shared" si="156"/>
        <v>0.3171496434548769</v>
      </c>
      <c r="N796" s="39">
        <v>80.499992370605469</v>
      </c>
      <c r="O796" s="40">
        <f t="shared" si="148"/>
        <v>-1.2345836985183994E-2</v>
      </c>
      <c r="P796" s="41">
        <f t="shared" si="149"/>
        <v>1.0926808824786685E-2</v>
      </c>
      <c r="Q796" s="42">
        <f t="shared" si="150"/>
        <v>0.17821085879051821</v>
      </c>
    </row>
    <row r="797" spans="1:17" x14ac:dyDescent="0.2">
      <c r="A797" s="17">
        <v>36962</v>
      </c>
      <c r="B797" s="50" t="s">
        <v>8</v>
      </c>
      <c r="C797" s="40" t="str">
        <f t="shared" si="152"/>
        <v/>
      </c>
      <c r="D797" s="41">
        <f t="shared" si="151"/>
        <v>3.6756069328917153E-2</v>
      </c>
      <c r="E797" s="55">
        <f t="shared" si="159"/>
        <v>0.59947334907253025</v>
      </c>
      <c r="F797" s="39">
        <v>42.5</v>
      </c>
      <c r="G797" s="40">
        <f t="shared" si="153"/>
        <v>-1.9143322838475051E-2</v>
      </c>
      <c r="H797" s="41">
        <f t="shared" si="157"/>
        <v>2.7913738795197356E-2</v>
      </c>
      <c r="I797" s="42">
        <f t="shared" si="158"/>
        <v>0.45525930237398837</v>
      </c>
      <c r="J797" s="39">
        <v>51.25</v>
      </c>
      <c r="K797" s="40">
        <f t="shared" si="154"/>
        <v>-4.8661896511728994E-3</v>
      </c>
      <c r="L797" s="41">
        <f t="shared" si="155"/>
        <v>1.9183094424707295E-2</v>
      </c>
      <c r="M797" s="42">
        <f t="shared" si="156"/>
        <v>0.3128668018728174</v>
      </c>
      <c r="N797" s="39">
        <v>79.999992370605469</v>
      </c>
      <c r="O797" s="40">
        <f t="shared" si="148"/>
        <v>-6.2305503429804718E-3</v>
      </c>
      <c r="P797" s="41">
        <f t="shared" si="149"/>
        <v>1.0931298276700092E-2</v>
      </c>
      <c r="Q797" s="42">
        <f t="shared" si="150"/>
        <v>0.17828407953536846</v>
      </c>
    </row>
    <row r="798" spans="1:17" x14ac:dyDescent="0.2">
      <c r="A798" s="17">
        <v>36963</v>
      </c>
      <c r="B798" s="50" t="s">
        <v>8</v>
      </c>
      <c r="C798" s="40" t="str">
        <f t="shared" si="152"/>
        <v/>
      </c>
      <c r="D798" s="41">
        <f t="shared" si="151"/>
        <v>3.8482213953141275E-2</v>
      </c>
      <c r="E798" s="55">
        <f t="shared" si="159"/>
        <v>0.62762591592094141</v>
      </c>
      <c r="F798" s="39">
        <v>39</v>
      </c>
      <c r="G798" s="40">
        <f t="shared" si="153"/>
        <v>-8.5942429800724765E-2</v>
      </c>
      <c r="H798" s="41">
        <f t="shared" si="157"/>
        <v>3.2886230942486244E-2</v>
      </c>
      <c r="I798" s="42">
        <f t="shared" si="158"/>
        <v>0.53635819502481319</v>
      </c>
      <c r="J798" s="39">
        <v>48.5</v>
      </c>
      <c r="K798" s="40">
        <f t="shared" si="154"/>
        <v>-5.5151820075080099E-2</v>
      </c>
      <c r="L798" s="41">
        <f t="shared" si="155"/>
        <v>2.268213300856917E-2</v>
      </c>
      <c r="M798" s="42">
        <f t="shared" si="156"/>
        <v>0.36993439415618079</v>
      </c>
      <c r="N798" s="39">
        <v>77.249992370605469</v>
      </c>
      <c r="O798" s="40">
        <f t="shared" si="148"/>
        <v>-3.4979722290984262E-2</v>
      </c>
      <c r="P798" s="41">
        <f t="shared" si="149"/>
        <v>1.3100646342049752E-2</v>
      </c>
      <c r="Q798" s="42">
        <f t="shared" si="150"/>
        <v>0.21366507575674779</v>
      </c>
    </row>
    <row r="799" spans="1:17" x14ac:dyDescent="0.2">
      <c r="A799" s="17">
        <v>36964</v>
      </c>
      <c r="B799" s="50" t="s">
        <v>8</v>
      </c>
      <c r="C799" s="40" t="str">
        <f t="shared" si="152"/>
        <v/>
      </c>
      <c r="D799" s="41">
        <f t="shared" si="151"/>
        <v>3.4409942733582444E-2</v>
      </c>
      <c r="E799" s="55">
        <f t="shared" si="159"/>
        <v>0.56120918227962069</v>
      </c>
      <c r="F799" s="39">
        <v>37.5</v>
      </c>
      <c r="G799" s="40">
        <f t="shared" si="153"/>
        <v>-3.9220713153281267E-2</v>
      </c>
      <c r="H799" s="41">
        <f t="shared" si="157"/>
        <v>3.3157702527099306E-2</v>
      </c>
      <c r="I799" s="42">
        <f t="shared" si="158"/>
        <v>0.54078576257970368</v>
      </c>
      <c r="J799" s="39">
        <v>46.5</v>
      </c>
      <c r="K799" s="40">
        <f t="shared" si="154"/>
        <v>-4.2111485350126848E-2</v>
      </c>
      <c r="L799" s="41">
        <f t="shared" si="155"/>
        <v>2.3236710030202209E-2</v>
      </c>
      <c r="M799" s="42">
        <f t="shared" si="156"/>
        <v>0.3789792716566015</v>
      </c>
      <c r="N799" s="39">
        <v>74.499992370605469</v>
      </c>
      <c r="O799" s="40">
        <f t="shared" si="148"/>
        <v>-3.6247794037932921E-2</v>
      </c>
      <c r="P799" s="41">
        <f t="shared" si="149"/>
        <v>1.4843906445098901E-2</v>
      </c>
      <c r="Q799" s="42">
        <f t="shared" si="150"/>
        <v>0.24209678761711348</v>
      </c>
    </row>
    <row r="800" spans="1:17" x14ac:dyDescent="0.2">
      <c r="A800" s="17">
        <v>36965</v>
      </c>
      <c r="B800" s="50" t="s">
        <v>8</v>
      </c>
      <c r="C800" s="40" t="str">
        <f t="shared" si="152"/>
        <v/>
      </c>
      <c r="D800" s="41">
        <f t="shared" si="151"/>
        <v>3.4916397035190908E-2</v>
      </c>
      <c r="E800" s="55">
        <f t="shared" si="159"/>
        <v>0.56946920196835704</v>
      </c>
      <c r="F800" s="39">
        <v>38.88095238095238</v>
      </c>
      <c r="G800" s="40">
        <f t="shared" si="153"/>
        <v>3.6163541710731717E-2</v>
      </c>
      <c r="H800" s="41">
        <f t="shared" si="157"/>
        <v>3.4176465650736974E-2</v>
      </c>
      <c r="I800" s="42">
        <f t="shared" si="158"/>
        <v>0.5574012862956248</v>
      </c>
      <c r="J800" s="39">
        <v>47</v>
      </c>
      <c r="K800" s="40">
        <f t="shared" si="154"/>
        <v>1.069528911674795E-2</v>
      </c>
      <c r="L800" s="41">
        <f t="shared" si="155"/>
        <v>2.2236236743625799E-2</v>
      </c>
      <c r="M800" s="42">
        <f t="shared" si="156"/>
        <v>0.36266204615584008</v>
      </c>
      <c r="N800" s="39">
        <v>73.999992370605469</v>
      </c>
      <c r="O800" s="40">
        <f>IF(ISERROR(LN(N800/N799)),"",LN(N800/N799))</f>
        <v>-6.7340328732899942E-3</v>
      </c>
      <c r="P800" s="41">
        <f>+IF(ISERROR(STDEV(O780:O800)),"",STDEV(O780:O800))</f>
        <v>1.3905085541264404E-2</v>
      </c>
      <c r="Q800" s="42">
        <f>IF(P800="","",(P800*(SQRT(266))))</f>
        <v>0.22678508204912459</v>
      </c>
    </row>
    <row r="801" spans="1:17" x14ac:dyDescent="0.2">
      <c r="A801" s="17">
        <v>36966</v>
      </c>
      <c r="B801" s="50" t="s">
        <v>8</v>
      </c>
      <c r="C801" s="40" t="str">
        <f t="shared" si="152"/>
        <v/>
      </c>
      <c r="D801" s="41">
        <f>+IF(ISERROR(STDEV(C781:C801)),"",STDEV(C781:C801))</f>
        <v>3.3961457139735092E-2</v>
      </c>
      <c r="E801" s="55">
        <f t="shared" si="159"/>
        <v>0.55389460360287035</v>
      </c>
      <c r="F801" s="39">
        <v>40.904761904761905</v>
      </c>
      <c r="G801" s="40">
        <f t="shared" si="153"/>
        <v>5.0742009573735515E-2</v>
      </c>
      <c r="H801" s="41">
        <f t="shared" si="157"/>
        <v>3.6151191475690056E-2</v>
      </c>
      <c r="I801" s="42">
        <f t="shared" si="158"/>
        <v>0.58960808983577673</v>
      </c>
      <c r="J801" s="39">
        <v>49</v>
      </c>
      <c r="K801" s="40">
        <f t="shared" si="154"/>
        <v>4.1672696400568081E-2</v>
      </c>
      <c r="L801" s="41">
        <f t="shared" si="155"/>
        <v>2.42778262889441E-2</v>
      </c>
      <c r="M801" s="42">
        <f t="shared" si="156"/>
        <v>0.39595936397324238</v>
      </c>
      <c r="N801" s="39">
        <v>76.499992370605469</v>
      </c>
      <c r="O801" s="40">
        <f>IF(ISERROR(LN(N801/N800)),"",LN(N801/N800))</f>
        <v>3.3225650997599415E-2</v>
      </c>
      <c r="P801" s="41">
        <f>+IF(ISERROR(STDEV(O781:O801)),"",STDEV(O781:O801))</f>
        <v>1.6298604459954673E-2</v>
      </c>
      <c r="Q801" s="42">
        <f>IF(P801="","",(P801*(SQRT(266))))</f>
        <v>0.26582219424454845</v>
      </c>
    </row>
    <row r="802" spans="1:17" ht="13.5" thickBot="1" x14ac:dyDescent="0.25">
      <c r="A802" s="18">
        <v>36969</v>
      </c>
      <c r="B802" s="51" t="s">
        <v>8</v>
      </c>
      <c r="C802" s="44" t="str">
        <f>IF(ISERROR(LN(B802/B801)),"",LN(B802/B801))</f>
        <v/>
      </c>
      <c r="D802" s="45">
        <f>+IF(ISERROR(STDEV(C782:C802)),"",STDEV(C782:C802))</f>
        <v>3.3379633404809761E-2</v>
      </c>
      <c r="E802" s="56">
        <f t="shared" si="159"/>
        <v>0.54440534565680443</v>
      </c>
      <c r="F802" s="43">
        <v>42.166666666666664</v>
      </c>
      <c r="G802" s="44">
        <f t="shared" si="153"/>
        <v>3.0383535238632853E-2</v>
      </c>
      <c r="H802" s="45">
        <f t="shared" si="157"/>
        <v>3.6653964699323596E-2</v>
      </c>
      <c r="I802" s="46">
        <f t="shared" si="158"/>
        <v>0.59780807295961069</v>
      </c>
      <c r="J802" s="43">
        <v>50.25</v>
      </c>
      <c r="K802" s="44">
        <f t="shared" si="154"/>
        <v>2.5190248828558495E-2</v>
      </c>
      <c r="L802" s="45">
        <f t="shared" si="155"/>
        <v>2.4946787829199811E-2</v>
      </c>
      <c r="M802" s="46">
        <f t="shared" si="156"/>
        <v>0.40686979651566635</v>
      </c>
      <c r="N802" s="43">
        <v>76.499992370605469</v>
      </c>
      <c r="O802" s="44">
        <f>IF(ISERROR(LN(N802/N801)),"",LN(N802/N801))</f>
        <v>0</v>
      </c>
      <c r="P802" s="45">
        <f>+IF(ISERROR(STDEV(O782:O802)),"",STDEV(O782:O802))</f>
        <v>1.631191374375917E-2</v>
      </c>
      <c r="Q802" s="46">
        <f>IF(P802="","",(P802*(SQRT(266))))</f>
        <v>0.26603926209434059</v>
      </c>
    </row>
    <row r="803" spans="1:17" x14ac:dyDescent="0.2">
      <c r="F803"/>
    </row>
    <row r="804" spans="1:17" x14ac:dyDescent="0.2">
      <c r="F804"/>
    </row>
    <row r="805" spans="1:17" x14ac:dyDescent="0.2">
      <c r="F805"/>
    </row>
    <row r="806" spans="1:17" x14ac:dyDescent="0.2">
      <c r="F80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1998 Charts</vt:lpstr>
      <vt:lpstr>1999 Charts</vt:lpstr>
      <vt:lpstr>2000 Charts</vt:lpstr>
      <vt:lpstr>2001 Charts</vt:lpstr>
      <vt:lpstr>vol data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Jan Havlíček</cp:lastModifiedBy>
  <cp:lastPrinted>2001-03-22T20:21:50Z</cp:lastPrinted>
  <dcterms:created xsi:type="dcterms:W3CDTF">2001-03-13T14:21:03Z</dcterms:created>
  <dcterms:modified xsi:type="dcterms:W3CDTF">2023-09-10T18:49:34Z</dcterms:modified>
</cp:coreProperties>
</file>