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8364F56-46BA-4507-98CA-079C61272B2E}" xr6:coauthVersionLast="47" xr6:coauthVersionMax="47" xr10:uidLastSave="{00000000-0000-0000-0000-000000000000}"/>
  <bookViews>
    <workbookView xWindow="-120" yWindow="-120" windowWidth="38640" windowHeight="15720"/>
  </bookViews>
  <sheets>
    <sheet name="Banks" sheetId="3" r:id="rId1"/>
    <sheet name="Insurance" sheetId="4" r:id="rId2"/>
    <sheet name="Leasing" sheetId="5" r:id="rId3"/>
  </sheets>
  <calcPr calcId="0"/>
</workbook>
</file>

<file path=xl/calcChain.xml><?xml version="1.0" encoding="utf-8"?>
<calcChain xmlns="http://schemas.openxmlformats.org/spreadsheetml/2006/main">
  <c r="B35" i="3" l="1"/>
  <c r="C35" i="3"/>
  <c r="B36" i="3"/>
  <c r="C36" i="3"/>
  <c r="B37" i="3"/>
  <c r="C37" i="3"/>
  <c r="B38" i="3"/>
  <c r="C38" i="3"/>
  <c r="B39" i="3"/>
  <c r="C39" i="3"/>
  <c r="B43" i="3"/>
  <c r="C43" i="3"/>
  <c r="B44" i="3"/>
  <c r="C44" i="3"/>
  <c r="B45" i="3"/>
  <c r="C45" i="3"/>
  <c r="B47" i="3"/>
  <c r="C47" i="3"/>
  <c r="B48" i="3"/>
  <c r="C48" i="3"/>
  <c r="G88" i="3"/>
  <c r="H88" i="3"/>
</calcChain>
</file>

<file path=xl/sharedStrings.xml><?xml version="1.0" encoding="utf-8"?>
<sst xmlns="http://schemas.openxmlformats.org/spreadsheetml/2006/main" count="171" uniqueCount="157">
  <si>
    <t>Bank of America</t>
  </si>
  <si>
    <t>Barclays</t>
  </si>
  <si>
    <t>West LB</t>
  </si>
  <si>
    <t>Royal Bank of Scotland</t>
  </si>
  <si>
    <t>ABN Amro</t>
  </si>
  <si>
    <t>Royal Bank of Canada</t>
  </si>
  <si>
    <t>Bank One</t>
  </si>
  <si>
    <t>Credit Lyonnais</t>
  </si>
  <si>
    <t>BNP Paribas</t>
  </si>
  <si>
    <t>Toronto Dominion</t>
  </si>
  <si>
    <t>Bayerische Landesbank</t>
  </si>
  <si>
    <t>Fuji</t>
  </si>
  <si>
    <t>Dresdner</t>
  </si>
  <si>
    <t>First Union</t>
  </si>
  <si>
    <t>CSFB</t>
  </si>
  <si>
    <t>Deutsche</t>
  </si>
  <si>
    <t>CIBC</t>
  </si>
  <si>
    <t>Fleet</t>
  </si>
  <si>
    <t>KBC</t>
  </si>
  <si>
    <t>Lehmen Bros.</t>
  </si>
  <si>
    <t>ANZ</t>
  </si>
  <si>
    <t>Bear Stearns</t>
  </si>
  <si>
    <t>ING</t>
  </si>
  <si>
    <t>Hypoverinsbank</t>
  </si>
  <si>
    <t>Dai-Ichi</t>
  </si>
  <si>
    <t>IBJ</t>
  </si>
  <si>
    <t>NAB</t>
  </si>
  <si>
    <t>Scotia</t>
  </si>
  <si>
    <t>SocGen</t>
  </si>
  <si>
    <t>State Bank of India</t>
  </si>
  <si>
    <t>Sumitomo</t>
  </si>
  <si>
    <t>UBS</t>
  </si>
  <si>
    <t>Global Loan</t>
  </si>
  <si>
    <t>Citibank / SSB</t>
  </si>
  <si>
    <t>HSBC Banking Group</t>
  </si>
  <si>
    <t>Mizuho Financial</t>
  </si>
  <si>
    <t>Commerzbank</t>
  </si>
  <si>
    <t>Bank of Tokyo-Mitsubishi</t>
  </si>
  <si>
    <t>Bank of Nova Scotia</t>
  </si>
  <si>
    <t>MSDW</t>
  </si>
  <si>
    <t>Bank of NY</t>
  </si>
  <si>
    <t>Goldman Sachs</t>
  </si>
  <si>
    <t>Merrill Lynch</t>
  </si>
  <si>
    <t>Credit Agricole-Indosuez</t>
  </si>
  <si>
    <t>Other</t>
  </si>
  <si>
    <t>Aegis Insurance</t>
  </si>
  <si>
    <t>Aetna</t>
  </si>
  <si>
    <t>AIG Energy</t>
  </si>
  <si>
    <t>Allstate Financial</t>
  </si>
  <si>
    <t>Alternative Risk Solutions</t>
  </si>
  <si>
    <t>American Express Bank</t>
  </si>
  <si>
    <t>Amex Financial Advisors</t>
  </si>
  <si>
    <t>American International</t>
  </si>
  <si>
    <t>Arab Bank</t>
  </si>
  <si>
    <t>ARS</t>
  </si>
  <si>
    <t>Atlantic Mutual</t>
  </si>
  <si>
    <t>Bank Commerciale Italiana</t>
  </si>
  <si>
    <t>Banca di Roma</t>
  </si>
  <si>
    <t>Banca Intesa</t>
  </si>
  <si>
    <t>Banca Nationale dei Lavoro</t>
  </si>
  <si>
    <t xml:space="preserve">Banca Bilbao </t>
  </si>
  <si>
    <t>Banca Santender</t>
  </si>
  <si>
    <t>Banesto</t>
  </si>
  <si>
    <t>Bank Austria Creditanstalt</t>
  </si>
  <si>
    <t>Bank Hapoalim</t>
  </si>
  <si>
    <t>Bank of China</t>
  </si>
  <si>
    <t>Bank of Montreal</t>
  </si>
  <si>
    <t>Christiana Bank</t>
  </si>
  <si>
    <t>Bladex</t>
  </si>
  <si>
    <t>Blaylock &amp; Partners</t>
  </si>
  <si>
    <t>Chubb &amp; Son</t>
  </si>
  <si>
    <t>Co Bank</t>
  </si>
  <si>
    <t>Compass Bank</t>
  </si>
  <si>
    <t>Energy Insurance Mutual</t>
  </si>
  <si>
    <t>Executive Liability</t>
  </si>
  <si>
    <t>Fidelity &amp; Deposit of Maryland</t>
  </si>
  <si>
    <t>Fortis Bank</t>
  </si>
  <si>
    <t>Gulf International Bank</t>
  </si>
  <si>
    <t>Heleba</t>
  </si>
  <si>
    <t>J &amp; H Marsh &amp; McLennan</t>
  </si>
  <si>
    <t>John Hancock</t>
  </si>
  <si>
    <t>John Wortham &amp; Son</t>
  </si>
  <si>
    <t>Kemper Insurance</t>
  </si>
  <si>
    <t>Liberty Bond Services</t>
  </si>
  <si>
    <t>McGriff</t>
  </si>
  <si>
    <t>Mellon</t>
  </si>
  <si>
    <t>Met Life</t>
  </si>
  <si>
    <t>MONY Life</t>
  </si>
  <si>
    <t>Munich-American Risk Partners</t>
  </si>
  <si>
    <t>Prudential</t>
  </si>
  <si>
    <t>Putnam</t>
  </si>
  <si>
    <t>Natexis Banques Populaires</t>
  </si>
  <si>
    <t>Nomura</t>
  </si>
  <si>
    <t>Nord/LB</t>
  </si>
  <si>
    <t>RZB Finance</t>
  </si>
  <si>
    <t>Sanwa</t>
  </si>
  <si>
    <t>Standard Chartered</t>
  </si>
  <si>
    <t>Strategic Risk Solutions</t>
  </si>
  <si>
    <t>SunTrust</t>
  </si>
  <si>
    <t>Teachers</t>
  </si>
  <si>
    <t>Travelor's</t>
  </si>
  <si>
    <t>Union Bank of California</t>
  </si>
  <si>
    <t>Wachovia Bank</t>
  </si>
  <si>
    <t>Winterthour</t>
  </si>
  <si>
    <t>PNC Bank</t>
  </si>
  <si>
    <t>Wells Fargo</t>
  </si>
  <si>
    <t>KeyBank</t>
  </si>
  <si>
    <t>Heller Financial</t>
  </si>
  <si>
    <t>GECC</t>
  </si>
  <si>
    <t>US Bank National Assoc.</t>
  </si>
  <si>
    <t>National City Corporation</t>
  </si>
  <si>
    <t>Internal Category</t>
  </si>
  <si>
    <t>Marketing Status</t>
  </si>
  <si>
    <t>1=Tier 1</t>
  </si>
  <si>
    <t>2=Tier 2</t>
  </si>
  <si>
    <t>Other =no relationship</t>
  </si>
  <si>
    <t>3=Tier 3</t>
  </si>
  <si>
    <t>3=Considering DB</t>
  </si>
  <si>
    <t>4=Initial Meeting</t>
  </si>
  <si>
    <t>5=No Contact</t>
  </si>
  <si>
    <t>Internal</t>
  </si>
  <si>
    <t>Category</t>
  </si>
  <si>
    <t xml:space="preserve"># of </t>
  </si>
  <si>
    <t>Meetings</t>
  </si>
  <si>
    <t># of Meeting</t>
  </si>
  <si>
    <t>Participants</t>
  </si>
  <si>
    <t>Contract</t>
  </si>
  <si>
    <t>Expiration</t>
  </si>
  <si>
    <t>Competitor</t>
  </si>
  <si>
    <t>Price</t>
  </si>
  <si>
    <t>Quoted</t>
  </si>
  <si>
    <t>Comments</t>
  </si>
  <si>
    <t>Yes ?</t>
  </si>
  <si>
    <t>SLA pending for 2 trials within Healthcare</t>
  </si>
  <si>
    <t>Not returning calls since Dec.  Meeting with RM on 20 Feb</t>
  </si>
  <si>
    <t>Reviewing Business Plan</t>
  </si>
  <si>
    <t>Trialing 2 deals by 28 Feb.  Will sign global contract if pleased with performance.  Dinner and meetings scheduled week of 26 Feb.</t>
  </si>
  <si>
    <t>18 months</t>
  </si>
  <si>
    <t>Merger of Fuji, IBJ and Dai-Ichi under one holding company as of September 2000.  Merger not final until March 2002.  Best to meet with individual syndication units now.</t>
  </si>
  <si>
    <t>1 trial deal currently on site.  While please with DealBench, are sidetracked by internal restructuring.  Meeting in London week of 26 Feb.</t>
  </si>
  <si>
    <t>1 trial deal complete.  Decision held up in London.  Meeting scheduled in London weekd of 26 Feb.</t>
  </si>
  <si>
    <t>Signing SLA for free trial (also trialing other products).  Meeting in London week of 26 Feb.</t>
  </si>
  <si>
    <t>No</t>
  </si>
  <si>
    <t>Revisiting in NY and London in Feb.</t>
  </si>
  <si>
    <t>Signing SLA for free trial in NY.  Scheduling meeting in London week of 26 Feb.</t>
  </si>
  <si>
    <t>Not a market leader.</t>
  </si>
  <si>
    <t xml:space="preserve">Call </t>
  </si>
  <si>
    <t>Phone</t>
  </si>
  <si>
    <t>Address</t>
  </si>
  <si>
    <t>Main Contact &amp; Title</t>
  </si>
  <si>
    <t>Contact in 3 months to discuss our progress.</t>
  </si>
  <si>
    <t>Contracted for 35 of potential 50 deals.</t>
  </si>
  <si>
    <t>Just consolidated DLJ/CSFB Intralink licenses for 70 deals (approx. total deal volume)</t>
  </si>
  <si>
    <t>Signing SLA for trial deal to launch Feb.26  Will consider contracting DealBench for NY volume (approx. 12 deals/year).  UK/Europe makes separate decisions.  Contact Elain Saunders in UK.</t>
  </si>
  <si>
    <t>NY will trial DealBench.  Discuss the same with London week of Feb.26.</t>
  </si>
  <si>
    <t>1=Paying SLA executed or in progress</t>
  </si>
  <si>
    <t>2=Trial SLA or trial deal in progress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</si>
</sst>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6" formatCode="_(* #,##0_);_(* \(#,##0\);_(* &quot;-&quot;??_);_(@_)"/>
  </numFmts>
  <fonts count="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u/>
      <sz val="10"/>
      <name val="Arial"/>
      <family val="2"/>
    </font>
    <font>
      <sz val="8"/>
      <name val="Arial"/>
      <family val="2"/>
    </font>
    <font>
      <b/>
      <u/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Border="1"/>
    <xf numFmtId="0" fontId="2" fillId="0" borderId="0" xfId="0" applyFont="1"/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166" fontId="0" fillId="0" borderId="0" xfId="1" applyNumberFormat="1" applyFont="1" applyAlignment="1">
      <alignment horizontal="right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166" fontId="0" fillId="0" borderId="0" xfId="1" applyNumberFormat="1" applyFont="1" applyAlignment="1">
      <alignment horizontal="center"/>
    </xf>
    <xf numFmtId="0" fontId="5" fillId="0" borderId="0" xfId="0" applyFont="1"/>
    <xf numFmtId="0" fontId="4" fillId="0" borderId="0" xfId="0" applyFont="1" applyAlignment="1">
      <alignment horizontal="left"/>
    </xf>
    <xf numFmtId="0" fontId="4" fillId="0" borderId="0" xfId="0" applyFont="1"/>
    <xf numFmtId="0" fontId="5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166" fontId="0" fillId="2" borderId="0" xfId="1" applyNumberFormat="1" applyFont="1" applyFill="1" applyBorder="1" applyAlignment="1">
      <alignment horizontal="right" vertical="center"/>
    </xf>
    <xf numFmtId="166" fontId="0" fillId="2" borderId="0" xfId="1" applyNumberFormat="1" applyFont="1" applyFill="1" applyBorder="1" applyAlignment="1">
      <alignment horizontal="right"/>
    </xf>
    <xf numFmtId="166" fontId="0" fillId="2" borderId="0" xfId="1" applyNumberFormat="1" applyFont="1" applyFill="1" applyAlignment="1">
      <alignment horizontal="right"/>
    </xf>
    <xf numFmtId="166" fontId="0" fillId="3" borderId="0" xfId="1" applyNumberFormat="1" applyFont="1" applyFill="1" applyBorder="1" applyAlignment="1">
      <alignment horizontal="right" vertical="center"/>
    </xf>
    <xf numFmtId="166" fontId="0" fillId="3" borderId="0" xfId="1" applyNumberFormat="1" applyFont="1" applyFill="1" applyBorder="1" applyAlignment="1">
      <alignment horizontal="right"/>
    </xf>
    <xf numFmtId="166" fontId="0" fillId="3" borderId="0" xfId="1" applyNumberFormat="1" applyFont="1" applyFill="1" applyAlignment="1">
      <alignment horizontal="right"/>
    </xf>
    <xf numFmtId="0" fontId="0" fillId="0" borderId="0" xfId="0" applyAlignment="1">
      <alignment wrapText="1"/>
    </xf>
    <xf numFmtId="15" fontId="0" fillId="0" borderId="0" xfId="0" applyNumberFormat="1" applyAlignment="1">
      <alignment horizontal="right"/>
    </xf>
    <xf numFmtId="0" fontId="0" fillId="0" borderId="0" xfId="0" applyAlignment="1">
      <alignment horizontal="right" vertical="center"/>
    </xf>
    <xf numFmtId="0" fontId="0" fillId="0" borderId="0" xfId="0" applyAlignment="1">
      <alignment vertical="center"/>
    </xf>
    <xf numFmtId="15" fontId="0" fillId="0" borderId="0" xfId="0" applyNumberFormat="1" applyAlignment="1">
      <alignment horizontal="righ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6</xdr:row>
          <xdr:rowOff>85725</xdr:rowOff>
        </xdr:from>
        <xdr:to>
          <xdr:col>1</xdr:col>
          <xdr:colOff>19050</xdr:colOff>
          <xdr:row>8</xdr:row>
          <xdr:rowOff>142875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204A8B80-B959-BFFE-9F58-BC4CEB12A23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Institution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38100</xdr:colOff>
          <xdr:row>4</xdr:row>
          <xdr:rowOff>142875</xdr:rowOff>
        </xdr:from>
        <xdr:to>
          <xdr:col>2</xdr:col>
          <xdr:colOff>28575</xdr:colOff>
          <xdr:row>8</xdr:row>
          <xdr:rowOff>142875</xdr:rowOff>
        </xdr:to>
        <xdr:sp macro="" textlink="">
          <xdr:nvSpPr>
            <xdr:cNvPr id="1026" name="Button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5453F26F-9AA3-9282-0BF9-22A3A861642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# of 2000 Global Loan Syndications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2</xdr:row>
          <xdr:rowOff>85725</xdr:rowOff>
        </xdr:from>
        <xdr:to>
          <xdr:col>3</xdr:col>
          <xdr:colOff>19050</xdr:colOff>
          <xdr:row>8</xdr:row>
          <xdr:rowOff>152400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C6EEE3F1-A8DA-25E5-847D-4759D4ED635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2000 Global Loan Syndication Volume</a:t>
              </a:r>
            </a:p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(US$billions)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38100</xdr:colOff>
          <xdr:row>2</xdr:row>
          <xdr:rowOff>104775</xdr:rowOff>
        </xdr:from>
        <xdr:to>
          <xdr:col>4</xdr:col>
          <xdr:colOff>9525</xdr:colOff>
          <xdr:row>8</xdr:row>
          <xdr:rowOff>142875</xdr:rowOff>
        </xdr:to>
        <xdr:sp macro="" textlink="">
          <xdr:nvSpPr>
            <xdr:cNvPr id="1029" name="Button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50F2FB47-A511-5ABE-26C9-BB9914C086E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# of 2000 Leveraged Agent-Only Loan Syndications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28575</xdr:colOff>
          <xdr:row>3</xdr:row>
          <xdr:rowOff>0</xdr:rowOff>
        </xdr:from>
        <xdr:to>
          <xdr:col>4</xdr:col>
          <xdr:colOff>876300</xdr:colOff>
          <xdr:row>8</xdr:row>
          <xdr:rowOff>133350</xdr:rowOff>
        </xdr:to>
        <xdr:sp macro="" textlink="">
          <xdr:nvSpPr>
            <xdr:cNvPr id="1032" name="Button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386ABE03-B8CA-4C41-5235-8B9003668CE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2000 Leveraged Agent-Only Loan Volume </a:t>
              </a:r>
              <a:r>
                <a:rPr lang="en-U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(US$billions)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O1282"/>
  <sheetViews>
    <sheetView tabSelected="1" workbookViewId="0">
      <selection activeCell="B10" sqref="B10"/>
    </sheetView>
  </sheetViews>
  <sheetFormatPr defaultRowHeight="12.75" x14ac:dyDescent="0.2"/>
  <cols>
    <col min="1" max="1" width="22.28515625" customWidth="1"/>
    <col min="2" max="2" width="13.5703125" customWidth="1"/>
    <col min="3" max="3" width="13.42578125" customWidth="1"/>
    <col min="4" max="4" width="12.7109375" customWidth="1"/>
    <col min="5" max="5" width="13.5703125" customWidth="1"/>
    <col min="6" max="6" width="18.5703125" customWidth="1"/>
    <col min="7" max="7" width="12" customWidth="1"/>
    <col min="8" max="8" width="14.28515625" customWidth="1"/>
    <col min="9" max="9" width="15" customWidth="1"/>
    <col min="10" max="10" width="12.42578125" customWidth="1"/>
    <col min="11" max="11" width="11.140625" customWidth="1"/>
    <col min="12" max="12" width="39.7109375" customWidth="1"/>
    <col min="13" max="13" width="34" customWidth="1"/>
    <col min="14" max="14" width="20.140625" customWidth="1"/>
    <col min="15" max="15" width="26.5703125" customWidth="1"/>
  </cols>
  <sheetData>
    <row r="1" spans="1:15" x14ac:dyDescent="0.2">
      <c r="F1" s="11" t="s">
        <v>112</v>
      </c>
      <c r="G1" s="12"/>
      <c r="H1" s="12"/>
      <c r="I1" s="14" t="s">
        <v>111</v>
      </c>
    </row>
    <row r="2" spans="1:15" x14ac:dyDescent="0.2">
      <c r="F2" s="13" t="s">
        <v>155</v>
      </c>
      <c r="G2" s="12"/>
      <c r="H2" s="12"/>
      <c r="I2" s="12" t="s">
        <v>113</v>
      </c>
    </row>
    <row r="3" spans="1:15" x14ac:dyDescent="0.2">
      <c r="F3" s="13" t="s">
        <v>156</v>
      </c>
      <c r="G3" s="12"/>
      <c r="H3" s="12"/>
      <c r="I3" s="12" t="s">
        <v>114</v>
      </c>
    </row>
    <row r="4" spans="1:15" x14ac:dyDescent="0.2">
      <c r="F4" s="13" t="s">
        <v>117</v>
      </c>
      <c r="G4" s="12"/>
      <c r="H4" s="12"/>
      <c r="I4" s="12" t="s">
        <v>116</v>
      </c>
    </row>
    <row r="5" spans="1:15" x14ac:dyDescent="0.2">
      <c r="F5" s="13" t="s">
        <v>118</v>
      </c>
      <c r="G5" s="12"/>
      <c r="H5" s="12"/>
      <c r="I5" s="12" t="s">
        <v>115</v>
      </c>
    </row>
    <row r="6" spans="1:15" x14ac:dyDescent="0.2">
      <c r="F6" s="13" t="s">
        <v>119</v>
      </c>
      <c r="I6" s="4"/>
    </row>
    <row r="7" spans="1:15" x14ac:dyDescent="0.2">
      <c r="J7" s="15" t="s">
        <v>128</v>
      </c>
    </row>
    <row r="8" spans="1:15" x14ac:dyDescent="0.2">
      <c r="B8" s="4"/>
      <c r="C8" s="3"/>
      <c r="D8" s="3"/>
      <c r="E8" s="3"/>
      <c r="F8" s="4"/>
      <c r="G8" s="15" t="s">
        <v>122</v>
      </c>
      <c r="H8" s="15" t="s">
        <v>124</v>
      </c>
      <c r="I8" s="15" t="s">
        <v>120</v>
      </c>
      <c r="J8" s="15" t="s">
        <v>126</v>
      </c>
      <c r="K8" s="15" t="s">
        <v>129</v>
      </c>
    </row>
    <row r="9" spans="1:15" x14ac:dyDescent="0.2">
      <c r="B9" s="3"/>
      <c r="C9" s="3" t="s">
        <v>32</v>
      </c>
      <c r="D9" s="3"/>
      <c r="E9" s="3"/>
      <c r="F9" s="15" t="s">
        <v>112</v>
      </c>
      <c r="G9" s="15" t="s">
        <v>123</v>
      </c>
      <c r="H9" s="15" t="s">
        <v>125</v>
      </c>
      <c r="I9" s="15" t="s">
        <v>121</v>
      </c>
      <c r="J9" s="15" t="s">
        <v>127</v>
      </c>
      <c r="K9" s="15" t="s">
        <v>130</v>
      </c>
      <c r="L9" s="2" t="s">
        <v>131</v>
      </c>
      <c r="M9" s="2" t="s">
        <v>149</v>
      </c>
      <c r="N9" s="2" t="s">
        <v>147</v>
      </c>
      <c r="O9" s="2" t="s">
        <v>148</v>
      </c>
    </row>
    <row r="10" spans="1:15" x14ac:dyDescent="0.2">
      <c r="A10" s="6" t="s">
        <v>0</v>
      </c>
      <c r="B10" s="17">
        <v>1476</v>
      </c>
      <c r="C10" s="17">
        <v>755</v>
      </c>
      <c r="D10" s="20">
        <v>578</v>
      </c>
      <c r="E10" s="20">
        <v>134</v>
      </c>
      <c r="F10" s="7">
        <v>2</v>
      </c>
      <c r="G10" s="8">
        <v>5</v>
      </c>
      <c r="H10" s="8">
        <v>16</v>
      </c>
      <c r="I10" s="7">
        <v>1</v>
      </c>
      <c r="J10" s="4" t="s">
        <v>132</v>
      </c>
      <c r="L10" s="23" t="s">
        <v>133</v>
      </c>
    </row>
    <row r="11" spans="1:15" x14ac:dyDescent="0.2">
      <c r="A11" s="1" t="s">
        <v>33</v>
      </c>
      <c r="B11" s="18">
        <v>727</v>
      </c>
      <c r="C11" s="18">
        <v>711</v>
      </c>
      <c r="D11" s="21">
        <v>77</v>
      </c>
      <c r="E11" s="21">
        <v>30</v>
      </c>
      <c r="F11" s="8">
        <v>3</v>
      </c>
      <c r="G11" s="8">
        <v>3</v>
      </c>
      <c r="H11" s="8">
        <v>11</v>
      </c>
      <c r="I11" s="8">
        <v>1</v>
      </c>
      <c r="J11" s="4" t="s">
        <v>132</v>
      </c>
      <c r="L11" s="23" t="s">
        <v>135</v>
      </c>
    </row>
    <row r="12" spans="1:15" x14ac:dyDescent="0.2">
      <c r="A12" s="1" t="s">
        <v>17</v>
      </c>
      <c r="B12" s="18">
        <v>469</v>
      </c>
      <c r="C12" s="18">
        <v>111</v>
      </c>
      <c r="D12" s="21">
        <v>254</v>
      </c>
      <c r="E12" s="21">
        <v>52</v>
      </c>
      <c r="F12" s="8">
        <v>4</v>
      </c>
      <c r="G12" s="8">
        <v>1</v>
      </c>
      <c r="H12" s="8">
        <v>2</v>
      </c>
      <c r="I12" s="8">
        <v>2</v>
      </c>
      <c r="J12" s="4"/>
      <c r="L12" s="23"/>
    </row>
    <row r="13" spans="1:15" x14ac:dyDescent="0.2">
      <c r="A13" s="6" t="s">
        <v>6</v>
      </c>
      <c r="B13" s="17">
        <v>452</v>
      </c>
      <c r="C13" s="17">
        <v>250</v>
      </c>
      <c r="D13" s="20">
        <v>154</v>
      </c>
      <c r="E13" s="20">
        <v>32</v>
      </c>
      <c r="F13" s="7">
        <v>5</v>
      </c>
      <c r="G13" s="7">
        <v>0</v>
      </c>
      <c r="H13" s="7">
        <v>0</v>
      </c>
      <c r="I13" s="7">
        <v>3</v>
      </c>
      <c r="J13" s="4"/>
      <c r="L13" s="23"/>
    </row>
    <row r="14" spans="1:15" ht="25.5" x14ac:dyDescent="0.2">
      <c r="A14" s="1" t="s">
        <v>15</v>
      </c>
      <c r="B14" s="18">
        <v>376</v>
      </c>
      <c r="C14" s="18">
        <v>284</v>
      </c>
      <c r="D14" s="21">
        <v>126</v>
      </c>
      <c r="E14" s="21">
        <v>42</v>
      </c>
      <c r="F14" s="8">
        <v>3</v>
      </c>
      <c r="G14" s="8">
        <v>3</v>
      </c>
      <c r="H14" s="8">
        <v>8</v>
      </c>
      <c r="I14" s="8">
        <v>1</v>
      </c>
      <c r="J14" s="4" t="s">
        <v>132</v>
      </c>
      <c r="L14" s="23" t="s">
        <v>134</v>
      </c>
    </row>
    <row r="15" spans="1:15" ht="25.5" x14ac:dyDescent="0.2">
      <c r="A15" s="6" t="s">
        <v>4</v>
      </c>
      <c r="B15" s="17">
        <v>330</v>
      </c>
      <c r="C15" s="17">
        <v>287</v>
      </c>
      <c r="D15" s="20">
        <v>62</v>
      </c>
      <c r="E15" s="20">
        <v>15</v>
      </c>
      <c r="F15" s="7">
        <v>2</v>
      </c>
      <c r="G15" s="7">
        <v>3</v>
      </c>
      <c r="H15" s="7">
        <v>17</v>
      </c>
      <c r="I15" s="7">
        <v>1</v>
      </c>
      <c r="J15" s="27">
        <v>36981</v>
      </c>
      <c r="L15" s="23" t="s">
        <v>154</v>
      </c>
    </row>
    <row r="16" spans="1:15" x14ac:dyDescent="0.2">
      <c r="A16" s="1" t="s">
        <v>13</v>
      </c>
      <c r="B16" s="18">
        <v>300</v>
      </c>
      <c r="C16" s="18">
        <v>95</v>
      </c>
      <c r="D16" s="21">
        <v>176</v>
      </c>
      <c r="E16" s="21">
        <v>42</v>
      </c>
      <c r="F16" s="8">
        <v>4</v>
      </c>
      <c r="G16" s="8">
        <v>2</v>
      </c>
      <c r="H16" s="8">
        <v>8</v>
      </c>
      <c r="I16" s="8">
        <v>2</v>
      </c>
      <c r="J16" s="4"/>
      <c r="L16" s="23"/>
    </row>
    <row r="17" spans="1:12" ht="51" x14ac:dyDescent="0.2">
      <c r="A17" s="6" t="s">
        <v>35</v>
      </c>
      <c r="B17" s="17">
        <v>270</v>
      </c>
      <c r="C17" s="17">
        <v>177</v>
      </c>
      <c r="D17" s="20">
        <v>42</v>
      </c>
      <c r="E17" s="20">
        <v>8</v>
      </c>
      <c r="F17" s="7">
        <v>5</v>
      </c>
      <c r="G17" s="7">
        <v>0</v>
      </c>
      <c r="H17" s="7">
        <v>0</v>
      </c>
      <c r="I17" s="7" t="s">
        <v>44</v>
      </c>
      <c r="J17" s="4"/>
      <c r="L17" s="23" t="s">
        <v>138</v>
      </c>
    </row>
    <row r="18" spans="1:12" ht="38.25" x14ac:dyDescent="0.2">
      <c r="A18" s="6" t="s">
        <v>1</v>
      </c>
      <c r="B18" s="17">
        <v>215</v>
      </c>
      <c r="C18" s="17">
        <v>302</v>
      </c>
      <c r="D18" s="20">
        <v>11</v>
      </c>
      <c r="E18" s="20">
        <v>6</v>
      </c>
      <c r="F18" s="7">
        <v>2</v>
      </c>
      <c r="G18" s="7">
        <v>5</v>
      </c>
      <c r="H18" s="7">
        <v>7</v>
      </c>
      <c r="I18" s="7">
        <v>1</v>
      </c>
      <c r="J18" s="25" t="s">
        <v>132</v>
      </c>
      <c r="K18" s="26"/>
      <c r="L18" s="23" t="s">
        <v>140</v>
      </c>
    </row>
    <row r="19" spans="1:12" ht="51" x14ac:dyDescent="0.2">
      <c r="A19" s="6" t="s">
        <v>28</v>
      </c>
      <c r="B19" s="17">
        <v>196</v>
      </c>
      <c r="C19" s="17">
        <v>102</v>
      </c>
      <c r="D19" s="20">
        <v>34</v>
      </c>
      <c r="E19" s="20">
        <v>7</v>
      </c>
      <c r="F19" s="7">
        <v>2</v>
      </c>
      <c r="G19" s="7">
        <v>5</v>
      </c>
      <c r="H19" s="7">
        <v>10</v>
      </c>
      <c r="I19" s="7">
        <v>2</v>
      </c>
      <c r="J19" s="25"/>
      <c r="K19" s="26"/>
      <c r="L19" s="23" t="s">
        <v>139</v>
      </c>
    </row>
    <row r="20" spans="1:12" x14ac:dyDescent="0.2">
      <c r="A20" s="1" t="s">
        <v>8</v>
      </c>
      <c r="B20" s="18">
        <v>193</v>
      </c>
      <c r="C20" s="18">
        <v>201</v>
      </c>
      <c r="D20" s="21"/>
      <c r="E20" s="21"/>
      <c r="F20" s="8">
        <v>4</v>
      </c>
      <c r="G20" s="8">
        <v>1</v>
      </c>
      <c r="H20" s="8">
        <v>2</v>
      </c>
      <c r="I20" s="8">
        <v>2</v>
      </c>
      <c r="J20" s="4" t="s">
        <v>142</v>
      </c>
      <c r="L20" s="23" t="s">
        <v>145</v>
      </c>
    </row>
    <row r="21" spans="1:12" ht="38.25" x14ac:dyDescent="0.2">
      <c r="A21" s="6" t="s">
        <v>7</v>
      </c>
      <c r="B21" s="17">
        <v>182</v>
      </c>
      <c r="C21" s="17">
        <v>97</v>
      </c>
      <c r="D21" s="20">
        <v>28</v>
      </c>
      <c r="E21" s="20">
        <v>16</v>
      </c>
      <c r="F21" s="7">
        <v>2</v>
      </c>
      <c r="G21" s="7">
        <v>3</v>
      </c>
      <c r="H21" s="7">
        <v>10</v>
      </c>
      <c r="I21" s="7">
        <v>2</v>
      </c>
      <c r="J21" s="4"/>
      <c r="L21" s="23" t="s">
        <v>136</v>
      </c>
    </row>
    <row r="22" spans="1:12" x14ac:dyDescent="0.2">
      <c r="A22" s="1" t="s">
        <v>38</v>
      </c>
      <c r="B22" s="18">
        <v>181</v>
      </c>
      <c r="C22" s="18">
        <v>109</v>
      </c>
      <c r="D22" s="21">
        <v>73</v>
      </c>
      <c r="E22" s="21">
        <v>28</v>
      </c>
      <c r="F22" s="8">
        <v>4</v>
      </c>
      <c r="G22" s="8">
        <v>1</v>
      </c>
      <c r="H22" s="8">
        <v>3</v>
      </c>
      <c r="I22" s="8">
        <v>3</v>
      </c>
      <c r="J22" s="24">
        <v>37164</v>
      </c>
      <c r="L22" s="23" t="s">
        <v>150</v>
      </c>
    </row>
    <row r="23" spans="1:12" ht="63.75" x14ac:dyDescent="0.2">
      <c r="A23" s="6" t="s">
        <v>36</v>
      </c>
      <c r="B23" s="17">
        <v>169</v>
      </c>
      <c r="C23" s="17">
        <v>131</v>
      </c>
      <c r="D23" s="20"/>
      <c r="E23" s="20"/>
      <c r="F23" s="7">
        <v>2</v>
      </c>
      <c r="G23" s="7">
        <v>1</v>
      </c>
      <c r="H23" s="7">
        <v>3</v>
      </c>
      <c r="I23" s="7">
        <v>3</v>
      </c>
      <c r="J23" s="25" t="s">
        <v>142</v>
      </c>
      <c r="K23" s="26"/>
      <c r="L23" s="23" t="s">
        <v>153</v>
      </c>
    </row>
    <row r="24" spans="1:12" ht="38.25" x14ac:dyDescent="0.2">
      <c r="A24" s="1" t="s">
        <v>14</v>
      </c>
      <c r="B24" s="18">
        <v>159</v>
      </c>
      <c r="C24" s="18">
        <v>168</v>
      </c>
      <c r="D24" s="21">
        <v>82</v>
      </c>
      <c r="E24" s="21">
        <v>35</v>
      </c>
      <c r="F24" s="8">
        <v>4</v>
      </c>
      <c r="G24" s="8">
        <v>3</v>
      </c>
      <c r="H24" s="8">
        <v>6</v>
      </c>
      <c r="I24" s="8">
        <v>1</v>
      </c>
      <c r="J24" s="24">
        <v>36950</v>
      </c>
      <c r="L24" s="23" t="s">
        <v>152</v>
      </c>
    </row>
    <row r="25" spans="1:12" x14ac:dyDescent="0.2">
      <c r="A25" s="1" t="s">
        <v>2</v>
      </c>
      <c r="B25" s="18">
        <v>148</v>
      </c>
      <c r="C25" s="18">
        <v>119</v>
      </c>
      <c r="D25" s="21"/>
      <c r="E25" s="21"/>
      <c r="F25" s="8">
        <v>4</v>
      </c>
      <c r="G25" s="8">
        <v>2</v>
      </c>
      <c r="H25" s="8">
        <v>6</v>
      </c>
      <c r="I25" s="8">
        <v>1</v>
      </c>
      <c r="J25" s="24">
        <v>37072</v>
      </c>
      <c r="L25" s="23" t="s">
        <v>143</v>
      </c>
    </row>
    <row r="26" spans="1:12" x14ac:dyDescent="0.2">
      <c r="A26" s="1" t="s">
        <v>40</v>
      </c>
      <c r="B26" s="18">
        <v>141</v>
      </c>
      <c r="C26" s="18">
        <v>94</v>
      </c>
      <c r="D26" s="21">
        <v>32</v>
      </c>
      <c r="E26" s="21">
        <v>12</v>
      </c>
      <c r="F26" s="8">
        <v>4</v>
      </c>
      <c r="G26" s="8">
        <v>1</v>
      </c>
      <c r="H26" s="8">
        <v>2</v>
      </c>
      <c r="I26" s="8">
        <v>3</v>
      </c>
      <c r="J26" s="4" t="s">
        <v>137</v>
      </c>
      <c r="L26" s="23" t="s">
        <v>151</v>
      </c>
    </row>
    <row r="27" spans="1:12" ht="25.5" x14ac:dyDescent="0.2">
      <c r="A27" s="6" t="s">
        <v>12</v>
      </c>
      <c r="B27" s="17">
        <v>132</v>
      </c>
      <c r="C27" s="17">
        <v>117</v>
      </c>
      <c r="D27" s="20"/>
      <c r="E27" s="20"/>
      <c r="F27" s="7">
        <v>3</v>
      </c>
      <c r="G27" s="7">
        <v>1</v>
      </c>
      <c r="H27" s="7">
        <v>11</v>
      </c>
      <c r="I27" s="7">
        <v>2</v>
      </c>
      <c r="J27" s="4"/>
      <c r="L27" s="23" t="s">
        <v>144</v>
      </c>
    </row>
    <row r="28" spans="1:12" x14ac:dyDescent="0.2">
      <c r="A28" s="1" t="s">
        <v>34</v>
      </c>
      <c r="B28" s="18">
        <v>124</v>
      </c>
      <c r="C28" s="18">
        <v>182</v>
      </c>
      <c r="D28" s="21"/>
      <c r="E28" s="21"/>
      <c r="F28" s="8">
        <v>5</v>
      </c>
      <c r="G28" s="8"/>
      <c r="H28" s="8"/>
      <c r="I28" s="8">
        <v>3</v>
      </c>
      <c r="J28" s="4"/>
      <c r="L28" s="23"/>
    </row>
    <row r="29" spans="1:12" x14ac:dyDescent="0.2">
      <c r="A29" s="1" t="s">
        <v>37</v>
      </c>
      <c r="B29" s="18">
        <v>118</v>
      </c>
      <c r="C29" s="18">
        <v>109</v>
      </c>
      <c r="D29" s="21"/>
      <c r="E29" s="21"/>
      <c r="F29" s="8">
        <v>5</v>
      </c>
      <c r="G29" s="8"/>
      <c r="H29" s="8"/>
      <c r="I29" s="8">
        <v>3</v>
      </c>
      <c r="J29" s="4"/>
      <c r="L29" s="23"/>
    </row>
    <row r="30" spans="1:12" x14ac:dyDescent="0.2">
      <c r="A30" s="1" t="s">
        <v>43</v>
      </c>
      <c r="B30" s="18">
        <v>108</v>
      </c>
      <c r="C30" s="18">
        <v>67</v>
      </c>
      <c r="D30" s="21"/>
      <c r="E30" s="21"/>
      <c r="F30" s="8">
        <v>5</v>
      </c>
      <c r="G30" s="8"/>
      <c r="H30" s="8"/>
      <c r="I30" s="8">
        <v>3</v>
      </c>
      <c r="J30" s="4"/>
      <c r="L30" s="23"/>
    </row>
    <row r="31" spans="1:12" x14ac:dyDescent="0.2">
      <c r="A31" s="1" t="s">
        <v>30</v>
      </c>
      <c r="B31" s="18">
        <v>97</v>
      </c>
      <c r="C31" s="18">
        <v>76</v>
      </c>
      <c r="D31" s="21"/>
      <c r="E31" s="21"/>
      <c r="F31" s="8">
        <v>5</v>
      </c>
      <c r="G31" s="8"/>
      <c r="H31" s="8"/>
      <c r="I31" s="8">
        <v>2</v>
      </c>
      <c r="J31" s="4"/>
      <c r="L31" s="23"/>
    </row>
    <row r="32" spans="1:12" ht="38.25" x14ac:dyDescent="0.2">
      <c r="A32" s="1" t="s">
        <v>3</v>
      </c>
      <c r="B32" s="18">
        <v>94</v>
      </c>
      <c r="C32" s="18">
        <v>154</v>
      </c>
      <c r="D32" s="21"/>
      <c r="E32" s="21"/>
      <c r="F32" s="8">
        <v>2</v>
      </c>
      <c r="G32" s="8">
        <v>4</v>
      </c>
      <c r="H32" s="8">
        <v>9</v>
      </c>
      <c r="I32" s="8">
        <v>1</v>
      </c>
      <c r="J32" s="4" t="s">
        <v>142</v>
      </c>
      <c r="L32" s="23" t="s">
        <v>141</v>
      </c>
    </row>
    <row r="33" spans="1:12" x14ac:dyDescent="0.2">
      <c r="A33" s="1" t="s">
        <v>9</v>
      </c>
      <c r="B33" s="18">
        <v>93</v>
      </c>
      <c r="C33" s="18">
        <v>92</v>
      </c>
      <c r="D33" s="21">
        <v>36</v>
      </c>
      <c r="E33" s="21">
        <v>24</v>
      </c>
      <c r="F33" s="8">
        <v>5</v>
      </c>
      <c r="G33" s="8"/>
      <c r="H33" s="8"/>
      <c r="I33" s="8">
        <v>2</v>
      </c>
      <c r="J33" s="4"/>
      <c r="L33" s="23"/>
    </row>
    <row r="34" spans="1:12" x14ac:dyDescent="0.2">
      <c r="A34" s="1" t="s">
        <v>22</v>
      </c>
      <c r="B34" s="18">
        <v>90</v>
      </c>
      <c r="C34" s="18">
        <v>85</v>
      </c>
      <c r="D34" s="21"/>
      <c r="E34" s="21"/>
      <c r="F34" s="8">
        <v>5</v>
      </c>
      <c r="G34" s="8"/>
      <c r="H34" s="8"/>
      <c r="I34" s="8">
        <v>2</v>
      </c>
      <c r="J34" s="4"/>
      <c r="L34" s="23"/>
    </row>
    <row r="35" spans="1:12" x14ac:dyDescent="0.2">
      <c r="A35" s="1" t="s">
        <v>105</v>
      </c>
      <c r="B35" s="18">
        <f>34+50</f>
        <v>84</v>
      </c>
      <c r="C35" s="18">
        <f>6+3</f>
        <v>9</v>
      </c>
      <c r="D35" s="21">
        <v>67</v>
      </c>
      <c r="E35" s="21">
        <v>9</v>
      </c>
      <c r="F35" s="8">
        <v>5</v>
      </c>
      <c r="G35" s="8"/>
      <c r="H35" s="8"/>
      <c r="I35" s="8" t="s">
        <v>44</v>
      </c>
      <c r="J35" s="4"/>
      <c r="L35" s="23"/>
    </row>
    <row r="36" spans="1:12" x14ac:dyDescent="0.2">
      <c r="A36" s="1" t="s">
        <v>107</v>
      </c>
      <c r="B36" s="18">
        <f>21+49</f>
        <v>70</v>
      </c>
      <c r="C36" s="18">
        <f>4+3</f>
        <v>7</v>
      </c>
      <c r="D36" s="21">
        <v>77</v>
      </c>
      <c r="E36" s="21">
        <v>9</v>
      </c>
      <c r="F36" s="8">
        <v>4</v>
      </c>
      <c r="G36" s="8"/>
      <c r="H36" s="8"/>
      <c r="I36" s="8" t="s">
        <v>44</v>
      </c>
      <c r="J36" s="4"/>
      <c r="L36" s="23"/>
    </row>
    <row r="37" spans="1:12" x14ac:dyDescent="0.2">
      <c r="A37" s="1" t="s">
        <v>104</v>
      </c>
      <c r="B37" s="18">
        <f>20+50</f>
        <v>70</v>
      </c>
      <c r="C37" s="18">
        <f>4+2</f>
        <v>6</v>
      </c>
      <c r="D37" s="21"/>
      <c r="E37" s="21"/>
      <c r="F37" s="8">
        <v>5</v>
      </c>
      <c r="G37" s="8"/>
      <c r="H37" s="8"/>
      <c r="I37" s="8" t="s">
        <v>44</v>
      </c>
      <c r="J37" s="4"/>
      <c r="L37" s="23"/>
    </row>
    <row r="38" spans="1:12" x14ac:dyDescent="0.2">
      <c r="A38" s="1" t="s">
        <v>98</v>
      </c>
      <c r="B38" s="18">
        <f>27+38</f>
        <v>65</v>
      </c>
      <c r="C38" s="18">
        <f>5+2</f>
        <v>7</v>
      </c>
      <c r="D38" s="21">
        <v>49</v>
      </c>
      <c r="E38" s="21">
        <v>6</v>
      </c>
      <c r="F38" s="8">
        <v>5</v>
      </c>
      <c r="G38" s="8"/>
      <c r="H38" s="8"/>
      <c r="I38" s="8">
        <v>3</v>
      </c>
      <c r="J38" s="4"/>
      <c r="L38" s="23"/>
    </row>
    <row r="39" spans="1:12" x14ac:dyDescent="0.2">
      <c r="A39" s="1" t="s">
        <v>106</v>
      </c>
      <c r="B39" s="18">
        <f>24+39</f>
        <v>63</v>
      </c>
      <c r="C39" s="18">
        <f>5+2</f>
        <v>7</v>
      </c>
      <c r="D39" s="21">
        <v>72</v>
      </c>
      <c r="E39" s="21">
        <v>10</v>
      </c>
      <c r="F39" s="8">
        <v>5</v>
      </c>
      <c r="G39" s="8"/>
      <c r="H39" s="8"/>
      <c r="I39" s="8" t="s">
        <v>44</v>
      </c>
      <c r="J39" s="4"/>
      <c r="L39" s="23"/>
    </row>
    <row r="40" spans="1:12" x14ac:dyDescent="0.2">
      <c r="A40" s="1" t="s">
        <v>41</v>
      </c>
      <c r="B40" s="18">
        <v>59</v>
      </c>
      <c r="C40" s="18">
        <v>92</v>
      </c>
      <c r="D40" s="21">
        <v>35</v>
      </c>
      <c r="E40" s="21">
        <v>19</v>
      </c>
      <c r="F40" s="8">
        <v>5</v>
      </c>
      <c r="G40" s="8"/>
      <c r="H40" s="8"/>
      <c r="I40" s="8">
        <v>3</v>
      </c>
      <c r="J40" s="4"/>
      <c r="L40" s="23"/>
    </row>
    <row r="41" spans="1:12" x14ac:dyDescent="0.2">
      <c r="A41" s="1" t="s">
        <v>31</v>
      </c>
      <c r="B41" s="18">
        <v>53</v>
      </c>
      <c r="C41" s="18">
        <v>114</v>
      </c>
      <c r="D41" s="21"/>
      <c r="E41" s="21"/>
      <c r="F41" s="8">
        <v>5</v>
      </c>
      <c r="G41" s="8"/>
      <c r="H41" s="8"/>
      <c r="I41" s="8">
        <v>2</v>
      </c>
      <c r="J41" s="4"/>
      <c r="L41" s="23"/>
    </row>
    <row r="42" spans="1:12" x14ac:dyDescent="0.2">
      <c r="A42" s="1" t="s">
        <v>42</v>
      </c>
      <c r="B42" s="18">
        <v>45</v>
      </c>
      <c r="C42" s="18">
        <v>71</v>
      </c>
      <c r="D42" s="21">
        <v>16</v>
      </c>
      <c r="E42" s="21">
        <v>8</v>
      </c>
      <c r="F42" s="8">
        <v>5</v>
      </c>
      <c r="G42" s="8"/>
      <c r="H42" s="8"/>
      <c r="I42" s="8">
        <v>3</v>
      </c>
      <c r="J42" s="4"/>
      <c r="L42" s="23"/>
    </row>
    <row r="43" spans="1:12" x14ac:dyDescent="0.2">
      <c r="A43" s="1" t="s">
        <v>108</v>
      </c>
      <c r="B43" s="18">
        <f>21+23</f>
        <v>44</v>
      </c>
      <c r="C43" s="18">
        <f>3+1</f>
        <v>4</v>
      </c>
      <c r="D43" s="21">
        <v>46</v>
      </c>
      <c r="E43" s="21">
        <v>6</v>
      </c>
      <c r="F43" s="8">
        <v>5</v>
      </c>
      <c r="G43" s="8"/>
      <c r="H43" s="8"/>
      <c r="I43" s="8" t="s">
        <v>44</v>
      </c>
      <c r="J43" s="4"/>
      <c r="L43" s="23"/>
    </row>
    <row r="44" spans="1:12" x14ac:dyDescent="0.2">
      <c r="A44" s="1" t="s">
        <v>109</v>
      </c>
      <c r="B44" s="18">
        <f>14+30</f>
        <v>44</v>
      </c>
      <c r="C44" s="18">
        <f>3+2</f>
        <v>5</v>
      </c>
      <c r="D44" s="21"/>
      <c r="E44" s="21"/>
      <c r="F44" s="8">
        <v>5</v>
      </c>
      <c r="G44" s="8"/>
      <c r="H44" s="8"/>
      <c r="I44" s="8" t="s">
        <v>44</v>
      </c>
      <c r="J44" s="4"/>
      <c r="L44" s="23"/>
    </row>
    <row r="45" spans="1:12" x14ac:dyDescent="0.2">
      <c r="A45" s="1" t="s">
        <v>101</v>
      </c>
      <c r="B45" s="18">
        <f>22+19</f>
        <v>41</v>
      </c>
      <c r="C45" s="18">
        <f>4+1</f>
        <v>5</v>
      </c>
      <c r="D45" s="21">
        <v>38</v>
      </c>
      <c r="E45" s="21">
        <v>7</v>
      </c>
      <c r="F45" s="8">
        <v>5</v>
      </c>
      <c r="G45" s="8"/>
      <c r="H45" s="8"/>
      <c r="I45" s="8">
        <v>3</v>
      </c>
      <c r="J45" s="4"/>
      <c r="L45" s="23"/>
    </row>
    <row r="46" spans="1:12" x14ac:dyDescent="0.2">
      <c r="A46" s="1" t="s">
        <v>39</v>
      </c>
      <c r="B46" s="18">
        <v>38</v>
      </c>
      <c r="C46" s="18">
        <v>99</v>
      </c>
      <c r="D46" s="21">
        <v>17</v>
      </c>
      <c r="E46" s="21">
        <v>6</v>
      </c>
      <c r="F46" s="8">
        <v>5</v>
      </c>
      <c r="G46" s="8"/>
      <c r="H46" s="8"/>
      <c r="I46" s="8">
        <v>3</v>
      </c>
      <c r="J46" s="4"/>
      <c r="L46" s="23"/>
    </row>
    <row r="47" spans="1:12" x14ac:dyDescent="0.2">
      <c r="A47" s="1" t="s">
        <v>16</v>
      </c>
      <c r="B47" s="18">
        <f>21+16</f>
        <v>37</v>
      </c>
      <c r="C47" s="18">
        <f>6+1</f>
        <v>7</v>
      </c>
      <c r="D47" s="21">
        <v>44</v>
      </c>
      <c r="E47" s="21">
        <v>15</v>
      </c>
      <c r="F47" s="8">
        <v>4</v>
      </c>
      <c r="G47" s="8">
        <v>3</v>
      </c>
      <c r="H47" s="8">
        <v>10</v>
      </c>
      <c r="I47" s="8">
        <v>1</v>
      </c>
      <c r="J47" s="4"/>
      <c r="L47" s="23"/>
    </row>
    <row r="48" spans="1:12" x14ac:dyDescent="0.2">
      <c r="A48" s="1" t="s">
        <v>66</v>
      </c>
      <c r="B48" s="18">
        <f>22+11</f>
        <v>33</v>
      </c>
      <c r="C48" s="18">
        <f>5+1</f>
        <v>6</v>
      </c>
      <c r="D48" s="21">
        <v>33</v>
      </c>
      <c r="E48" s="21">
        <v>7</v>
      </c>
      <c r="F48" s="8">
        <v>5</v>
      </c>
      <c r="G48" s="8"/>
      <c r="H48" s="8"/>
      <c r="I48" s="8">
        <v>3</v>
      </c>
      <c r="J48" s="4"/>
      <c r="L48" s="23"/>
    </row>
    <row r="49" spans="1:12" x14ac:dyDescent="0.2">
      <c r="A49" s="1" t="s">
        <v>110</v>
      </c>
      <c r="B49" s="18">
        <v>30</v>
      </c>
      <c r="C49" s="18">
        <v>2</v>
      </c>
      <c r="D49" s="21"/>
      <c r="E49" s="21"/>
      <c r="F49" s="8">
        <v>5</v>
      </c>
      <c r="G49" s="8"/>
      <c r="H49" s="8"/>
      <c r="I49" s="8" t="s">
        <v>44</v>
      </c>
      <c r="J49" s="4"/>
      <c r="L49" s="23"/>
    </row>
    <row r="50" spans="1:12" x14ac:dyDescent="0.2">
      <c r="A50" s="1" t="s">
        <v>102</v>
      </c>
      <c r="B50" s="18">
        <v>22</v>
      </c>
      <c r="C50" s="18">
        <v>6</v>
      </c>
      <c r="D50" s="21"/>
      <c r="E50" s="21"/>
      <c r="F50" s="8">
        <v>5</v>
      </c>
      <c r="G50" s="8"/>
      <c r="H50" s="8"/>
      <c r="I50" s="8">
        <v>3</v>
      </c>
      <c r="J50" s="4"/>
      <c r="L50" s="23"/>
    </row>
    <row r="51" spans="1:12" x14ac:dyDescent="0.2">
      <c r="A51" s="1" t="s">
        <v>20</v>
      </c>
      <c r="B51" s="18">
        <v>0</v>
      </c>
      <c r="C51" s="18">
        <v>0</v>
      </c>
      <c r="D51" s="21"/>
      <c r="E51" s="21"/>
      <c r="F51" s="8">
        <v>4</v>
      </c>
      <c r="I51" s="8">
        <v>2</v>
      </c>
      <c r="J51" s="4"/>
      <c r="L51" s="23"/>
    </row>
    <row r="52" spans="1:12" x14ac:dyDescent="0.2">
      <c r="A52" s="1" t="s">
        <v>10</v>
      </c>
      <c r="B52" s="18">
        <v>0</v>
      </c>
      <c r="C52" s="18">
        <v>0</v>
      </c>
      <c r="D52" s="21"/>
      <c r="E52" s="21"/>
      <c r="F52" s="8">
        <v>4</v>
      </c>
      <c r="G52" s="8">
        <v>2</v>
      </c>
      <c r="H52" s="8">
        <v>4</v>
      </c>
      <c r="I52" s="8">
        <v>2</v>
      </c>
      <c r="J52" s="4"/>
      <c r="L52" s="23" t="s">
        <v>145</v>
      </c>
    </row>
    <row r="53" spans="1:12" x14ac:dyDescent="0.2">
      <c r="A53" s="1" t="s">
        <v>21</v>
      </c>
      <c r="B53" s="18">
        <v>0</v>
      </c>
      <c r="C53" s="18">
        <v>0</v>
      </c>
      <c r="D53" s="21"/>
      <c r="E53" s="21"/>
      <c r="F53" s="8">
        <v>5</v>
      </c>
      <c r="G53" s="8"/>
      <c r="H53" s="8"/>
      <c r="I53" s="8">
        <v>2</v>
      </c>
      <c r="J53" s="4"/>
      <c r="L53" s="23"/>
    </row>
    <row r="54" spans="1:12" x14ac:dyDescent="0.2">
      <c r="A54" s="1" t="s">
        <v>24</v>
      </c>
      <c r="B54" s="18">
        <v>0</v>
      </c>
      <c r="C54" s="18">
        <v>0</v>
      </c>
      <c r="D54" s="21"/>
      <c r="E54" s="21"/>
      <c r="F54" s="8">
        <v>5</v>
      </c>
      <c r="G54" s="8"/>
      <c r="H54" s="8"/>
      <c r="I54" s="8">
        <v>2</v>
      </c>
      <c r="J54" s="4"/>
      <c r="L54" s="23"/>
    </row>
    <row r="55" spans="1:12" x14ac:dyDescent="0.2">
      <c r="A55" s="6" t="s">
        <v>11</v>
      </c>
      <c r="B55" s="17">
        <v>0</v>
      </c>
      <c r="C55" s="17">
        <v>0</v>
      </c>
      <c r="D55" s="20"/>
      <c r="E55" s="20"/>
      <c r="F55" s="7">
        <v>5</v>
      </c>
      <c r="G55" s="7">
        <v>0</v>
      </c>
      <c r="H55" s="7">
        <v>0</v>
      </c>
      <c r="I55" s="7">
        <v>2</v>
      </c>
      <c r="J55" s="4"/>
      <c r="L55" s="23" t="s">
        <v>146</v>
      </c>
    </row>
    <row r="56" spans="1:12" x14ac:dyDescent="0.2">
      <c r="A56" s="1" t="s">
        <v>23</v>
      </c>
      <c r="B56" s="18">
        <v>0</v>
      </c>
      <c r="C56" s="18">
        <v>0</v>
      </c>
      <c r="D56" s="21"/>
      <c r="E56" s="21"/>
      <c r="F56" s="8">
        <v>5</v>
      </c>
      <c r="G56" s="8"/>
      <c r="H56" s="8"/>
      <c r="I56" s="8">
        <v>2</v>
      </c>
      <c r="J56" s="4"/>
      <c r="L56" s="23"/>
    </row>
    <row r="57" spans="1:12" x14ac:dyDescent="0.2">
      <c r="A57" s="1" t="s">
        <v>25</v>
      </c>
      <c r="B57" s="18">
        <v>0</v>
      </c>
      <c r="C57" s="18">
        <v>0</v>
      </c>
      <c r="D57" s="21"/>
      <c r="E57" s="21"/>
      <c r="F57" s="8">
        <v>5</v>
      </c>
      <c r="G57" s="8"/>
      <c r="H57" s="8"/>
      <c r="I57" s="8">
        <v>2</v>
      </c>
      <c r="J57" s="4"/>
      <c r="L57" s="23"/>
    </row>
    <row r="58" spans="1:12" x14ac:dyDescent="0.2">
      <c r="A58" s="1" t="s">
        <v>18</v>
      </c>
      <c r="B58" s="18">
        <v>0</v>
      </c>
      <c r="C58" s="18">
        <v>0</v>
      </c>
      <c r="D58" s="21"/>
      <c r="E58" s="21"/>
      <c r="F58" s="8">
        <v>4</v>
      </c>
      <c r="G58" s="8">
        <v>2</v>
      </c>
      <c r="H58" s="8">
        <v>4</v>
      </c>
      <c r="I58" s="8">
        <v>2</v>
      </c>
      <c r="J58" s="4"/>
      <c r="L58" s="23"/>
    </row>
    <row r="59" spans="1:12" x14ac:dyDescent="0.2">
      <c r="A59" s="1" t="s">
        <v>19</v>
      </c>
      <c r="B59" s="18">
        <v>0</v>
      </c>
      <c r="C59" s="18">
        <v>0</v>
      </c>
      <c r="D59" s="21">
        <v>35</v>
      </c>
      <c r="E59" s="21">
        <v>13</v>
      </c>
      <c r="F59" s="8">
        <v>5</v>
      </c>
      <c r="G59" s="8"/>
      <c r="H59" s="8"/>
      <c r="I59" s="8">
        <v>2</v>
      </c>
      <c r="J59" s="4"/>
      <c r="L59" s="23"/>
    </row>
    <row r="60" spans="1:12" x14ac:dyDescent="0.2">
      <c r="A60" s="1" t="s">
        <v>26</v>
      </c>
      <c r="B60" s="18">
        <v>0</v>
      </c>
      <c r="C60" s="18">
        <v>0</v>
      </c>
      <c r="D60" s="21"/>
      <c r="E60" s="21"/>
      <c r="F60" s="8">
        <v>4</v>
      </c>
      <c r="G60" s="8">
        <v>1</v>
      </c>
      <c r="H60" s="8">
        <v>5</v>
      </c>
      <c r="I60" s="8">
        <v>2</v>
      </c>
      <c r="J60" s="4"/>
      <c r="L60" s="23"/>
    </row>
    <row r="61" spans="1:12" x14ac:dyDescent="0.2">
      <c r="A61" s="1" t="s">
        <v>5</v>
      </c>
      <c r="B61" s="18">
        <v>0</v>
      </c>
      <c r="C61" s="18">
        <v>0</v>
      </c>
      <c r="D61" s="21"/>
      <c r="E61" s="21"/>
      <c r="F61" s="8">
        <v>5</v>
      </c>
      <c r="G61" s="8">
        <v>1</v>
      </c>
      <c r="H61" s="8">
        <v>2</v>
      </c>
      <c r="I61" s="8">
        <v>2</v>
      </c>
      <c r="J61" s="4"/>
      <c r="L61" s="23"/>
    </row>
    <row r="62" spans="1:12" x14ac:dyDescent="0.2">
      <c r="A62" s="1" t="s">
        <v>29</v>
      </c>
      <c r="B62" s="18">
        <v>0</v>
      </c>
      <c r="C62" s="18">
        <v>0</v>
      </c>
      <c r="D62" s="21"/>
      <c r="E62" s="21"/>
      <c r="F62" s="8">
        <v>5</v>
      </c>
      <c r="G62" s="8"/>
      <c r="H62" s="8"/>
      <c r="I62" s="8">
        <v>2</v>
      </c>
      <c r="J62" s="4"/>
      <c r="L62" s="23"/>
    </row>
    <row r="63" spans="1:12" x14ac:dyDescent="0.2">
      <c r="A63" s="1" t="s">
        <v>53</v>
      </c>
      <c r="B63" s="18"/>
      <c r="C63" s="18"/>
      <c r="D63" s="21"/>
      <c r="E63" s="21"/>
      <c r="F63" s="8">
        <v>5</v>
      </c>
      <c r="G63" s="8"/>
      <c r="H63" s="8"/>
      <c r="I63" s="8">
        <v>3</v>
      </c>
      <c r="J63" s="4"/>
      <c r="L63" s="23"/>
    </row>
    <row r="64" spans="1:12" x14ac:dyDescent="0.2">
      <c r="A64" s="1" t="s">
        <v>60</v>
      </c>
      <c r="B64" s="18"/>
      <c r="C64" s="18"/>
      <c r="D64" s="21"/>
      <c r="E64" s="21"/>
      <c r="F64" s="8">
        <v>5</v>
      </c>
      <c r="G64" s="8"/>
      <c r="H64" s="8"/>
      <c r="I64" s="8">
        <v>3</v>
      </c>
      <c r="J64" s="4"/>
      <c r="L64" s="23"/>
    </row>
    <row r="65" spans="1:12" x14ac:dyDescent="0.2">
      <c r="A65" s="1" t="s">
        <v>57</v>
      </c>
      <c r="B65" s="18"/>
      <c r="C65" s="18"/>
      <c r="D65" s="21"/>
      <c r="E65" s="21"/>
      <c r="F65" s="8">
        <v>5</v>
      </c>
      <c r="G65" s="8"/>
      <c r="H65" s="8"/>
      <c r="I65" s="8">
        <v>3</v>
      </c>
      <c r="J65" s="4"/>
      <c r="L65" s="23"/>
    </row>
    <row r="66" spans="1:12" x14ac:dyDescent="0.2">
      <c r="A66" s="1" t="s">
        <v>58</v>
      </c>
      <c r="B66" s="18"/>
      <c r="C66" s="18"/>
      <c r="D66" s="21"/>
      <c r="E66" s="21"/>
      <c r="F66" s="8">
        <v>5</v>
      </c>
      <c r="G66" s="8"/>
      <c r="H66" s="8"/>
      <c r="I66" s="8">
        <v>3</v>
      </c>
      <c r="J66" s="4"/>
      <c r="L66" s="23"/>
    </row>
    <row r="67" spans="1:12" x14ac:dyDescent="0.2">
      <c r="A67" s="1" t="s">
        <v>59</v>
      </c>
      <c r="B67" s="18"/>
      <c r="C67" s="18"/>
      <c r="D67" s="21"/>
      <c r="E67" s="21"/>
      <c r="F67" s="8">
        <v>5</v>
      </c>
      <c r="G67" s="8"/>
      <c r="H67" s="8"/>
      <c r="I67" s="8">
        <v>3</v>
      </c>
      <c r="J67" s="4"/>
      <c r="L67" s="23"/>
    </row>
    <row r="68" spans="1:12" x14ac:dyDescent="0.2">
      <c r="A68" s="1" t="s">
        <v>61</v>
      </c>
      <c r="B68" s="18"/>
      <c r="C68" s="18"/>
      <c r="D68" s="21"/>
      <c r="E68" s="21"/>
      <c r="F68" s="8">
        <v>5</v>
      </c>
      <c r="G68" s="8"/>
      <c r="H68" s="8"/>
      <c r="I68" s="8">
        <v>3</v>
      </c>
      <c r="J68" s="4"/>
      <c r="L68" s="23"/>
    </row>
    <row r="69" spans="1:12" x14ac:dyDescent="0.2">
      <c r="A69" s="1" t="s">
        <v>62</v>
      </c>
      <c r="B69" s="18"/>
      <c r="C69" s="18"/>
      <c r="D69" s="21"/>
      <c r="E69" s="21"/>
      <c r="F69" s="8">
        <v>5</v>
      </c>
      <c r="G69" s="8"/>
      <c r="H69" s="8"/>
      <c r="I69" s="8">
        <v>3</v>
      </c>
      <c r="J69" s="4"/>
      <c r="L69" s="23"/>
    </row>
    <row r="70" spans="1:12" x14ac:dyDescent="0.2">
      <c r="A70" s="1" t="s">
        <v>63</v>
      </c>
      <c r="B70" s="18"/>
      <c r="C70" s="18"/>
      <c r="D70" s="21"/>
      <c r="E70" s="21"/>
      <c r="F70" s="8">
        <v>5</v>
      </c>
      <c r="G70" s="8"/>
      <c r="H70" s="8"/>
      <c r="I70" s="8">
        <v>3</v>
      </c>
      <c r="J70" s="4"/>
      <c r="L70" s="23"/>
    </row>
    <row r="71" spans="1:12" x14ac:dyDescent="0.2">
      <c r="A71" s="1" t="s">
        <v>56</v>
      </c>
      <c r="B71" s="18"/>
      <c r="C71" s="18"/>
      <c r="D71" s="21"/>
      <c r="E71" s="21"/>
      <c r="F71" s="8">
        <v>5</v>
      </c>
      <c r="G71" s="8"/>
      <c r="H71" s="8"/>
      <c r="I71" s="8">
        <v>3</v>
      </c>
      <c r="J71" s="4"/>
      <c r="L71" s="23"/>
    </row>
    <row r="72" spans="1:12" x14ac:dyDescent="0.2">
      <c r="A72" s="1" t="s">
        <v>64</v>
      </c>
      <c r="B72" s="18"/>
      <c r="C72" s="18"/>
      <c r="D72" s="21"/>
      <c r="E72" s="21"/>
      <c r="F72" s="8">
        <v>5</v>
      </c>
      <c r="G72" s="8"/>
      <c r="H72" s="8"/>
      <c r="I72" s="8">
        <v>3</v>
      </c>
      <c r="J72" s="4"/>
      <c r="L72" s="23"/>
    </row>
    <row r="73" spans="1:12" x14ac:dyDescent="0.2">
      <c r="A73" s="1" t="s">
        <v>65</v>
      </c>
      <c r="B73" s="18"/>
      <c r="C73" s="18"/>
      <c r="D73" s="21"/>
      <c r="E73" s="21"/>
      <c r="F73" s="8">
        <v>5</v>
      </c>
      <c r="G73" s="8"/>
      <c r="H73" s="8"/>
      <c r="I73" s="8">
        <v>3</v>
      </c>
      <c r="J73" s="4"/>
      <c r="L73" s="23"/>
    </row>
    <row r="74" spans="1:12" x14ac:dyDescent="0.2">
      <c r="A74" s="1" t="s">
        <v>67</v>
      </c>
      <c r="B74" s="18"/>
      <c r="C74" s="18"/>
      <c r="D74" s="21"/>
      <c r="E74" s="21"/>
      <c r="F74" s="8">
        <v>5</v>
      </c>
      <c r="G74" s="8"/>
      <c r="H74" s="8"/>
      <c r="I74" s="8">
        <v>3</v>
      </c>
      <c r="J74" s="4"/>
      <c r="L74" s="23"/>
    </row>
    <row r="75" spans="1:12" x14ac:dyDescent="0.2">
      <c r="A75" s="1" t="s">
        <v>71</v>
      </c>
      <c r="B75" s="18"/>
      <c r="C75" s="18"/>
      <c r="D75" s="21"/>
      <c r="E75" s="21"/>
      <c r="F75" s="8">
        <v>5</v>
      </c>
      <c r="G75" s="8"/>
      <c r="H75" s="8"/>
      <c r="I75" s="8">
        <v>3</v>
      </c>
      <c r="J75" s="4"/>
      <c r="L75" s="23"/>
    </row>
    <row r="76" spans="1:12" x14ac:dyDescent="0.2">
      <c r="A76" s="1" t="s">
        <v>72</v>
      </c>
      <c r="B76" s="18"/>
      <c r="C76" s="18"/>
      <c r="D76" s="21"/>
      <c r="E76" s="21"/>
      <c r="F76" s="8">
        <v>5</v>
      </c>
      <c r="G76" s="8"/>
      <c r="H76" s="8"/>
      <c r="I76" s="8">
        <v>3</v>
      </c>
      <c r="J76" s="4"/>
      <c r="L76" s="23"/>
    </row>
    <row r="77" spans="1:12" x14ac:dyDescent="0.2">
      <c r="A77" s="1" t="s">
        <v>76</v>
      </c>
      <c r="B77" s="18"/>
      <c r="C77" s="18"/>
      <c r="D77" s="21"/>
      <c r="E77" s="21"/>
      <c r="F77" s="8">
        <v>5</v>
      </c>
      <c r="G77" s="8"/>
      <c r="H77" s="8"/>
      <c r="I77" s="8">
        <v>3</v>
      </c>
      <c r="J77" s="4"/>
      <c r="L77" s="23"/>
    </row>
    <row r="78" spans="1:12" x14ac:dyDescent="0.2">
      <c r="A78" s="1" t="s">
        <v>77</v>
      </c>
      <c r="B78" s="18"/>
      <c r="C78" s="18"/>
      <c r="D78" s="21"/>
      <c r="E78" s="21"/>
      <c r="F78" s="8">
        <v>5</v>
      </c>
      <c r="G78" s="8"/>
      <c r="H78" s="8"/>
      <c r="I78" s="8">
        <v>3</v>
      </c>
      <c r="J78" s="4"/>
      <c r="L78" s="23"/>
    </row>
    <row r="79" spans="1:12" x14ac:dyDescent="0.2">
      <c r="A79" s="1" t="s">
        <v>78</v>
      </c>
      <c r="B79" s="18"/>
      <c r="C79" s="18"/>
      <c r="D79" s="21"/>
      <c r="E79" s="21"/>
      <c r="F79" s="8">
        <v>5</v>
      </c>
      <c r="G79" s="8"/>
      <c r="H79" s="8"/>
      <c r="I79" s="8">
        <v>3</v>
      </c>
      <c r="J79" s="4"/>
      <c r="L79" s="23"/>
    </row>
    <row r="80" spans="1:12" x14ac:dyDescent="0.2">
      <c r="A80" s="1" t="s">
        <v>85</v>
      </c>
      <c r="B80" s="18"/>
      <c r="C80" s="18"/>
      <c r="D80" s="21"/>
      <c r="E80" s="21"/>
      <c r="F80" s="8">
        <v>5</v>
      </c>
      <c r="G80" s="8"/>
      <c r="H80" s="8"/>
      <c r="I80" s="8">
        <v>3</v>
      </c>
      <c r="J80" s="4"/>
      <c r="L80" s="23"/>
    </row>
    <row r="81" spans="1:12" x14ac:dyDescent="0.2">
      <c r="A81" s="1" t="s">
        <v>91</v>
      </c>
      <c r="B81" s="18"/>
      <c r="C81" s="18"/>
      <c r="D81" s="21"/>
      <c r="E81" s="21"/>
      <c r="F81" s="8">
        <v>5</v>
      </c>
      <c r="G81" s="8"/>
      <c r="H81" s="8"/>
      <c r="I81" s="8">
        <v>3</v>
      </c>
      <c r="J81" s="4"/>
      <c r="L81" s="23"/>
    </row>
    <row r="82" spans="1:12" x14ac:dyDescent="0.2">
      <c r="A82" s="1" t="s">
        <v>92</v>
      </c>
      <c r="B82" s="18"/>
      <c r="C82" s="18"/>
      <c r="D82" s="21"/>
      <c r="E82" s="21"/>
      <c r="F82" s="8">
        <v>5</v>
      </c>
      <c r="G82" s="8"/>
      <c r="H82" s="8"/>
      <c r="I82" s="8">
        <v>3</v>
      </c>
      <c r="J82" s="4"/>
      <c r="L82" s="23"/>
    </row>
    <row r="83" spans="1:12" x14ac:dyDescent="0.2">
      <c r="A83" s="1" t="s">
        <v>93</v>
      </c>
      <c r="B83" s="18"/>
      <c r="C83" s="18"/>
      <c r="D83" s="21"/>
      <c r="E83" s="21"/>
      <c r="F83" s="8">
        <v>5</v>
      </c>
      <c r="G83" s="8"/>
      <c r="H83" s="8"/>
      <c r="I83" s="8">
        <v>3</v>
      </c>
      <c r="J83" s="4"/>
      <c r="L83" s="23"/>
    </row>
    <row r="84" spans="1:12" x14ac:dyDescent="0.2">
      <c r="A84" s="1" t="s">
        <v>94</v>
      </c>
      <c r="B84" s="18"/>
      <c r="C84" s="18"/>
      <c r="D84" s="21"/>
      <c r="E84" s="21"/>
      <c r="F84" s="8">
        <v>5</v>
      </c>
      <c r="G84" s="8"/>
      <c r="H84" s="8"/>
      <c r="I84" s="8">
        <v>3</v>
      </c>
      <c r="J84" s="4"/>
      <c r="L84" s="23"/>
    </row>
    <row r="85" spans="1:12" x14ac:dyDescent="0.2">
      <c r="A85" s="1" t="s">
        <v>95</v>
      </c>
      <c r="B85" s="18"/>
      <c r="C85" s="18"/>
      <c r="D85" s="21"/>
      <c r="E85" s="21"/>
      <c r="F85" s="8">
        <v>5</v>
      </c>
      <c r="G85" s="8"/>
      <c r="H85" s="8"/>
      <c r="I85" s="8">
        <v>3</v>
      </c>
      <c r="J85" s="4"/>
      <c r="L85" s="23"/>
    </row>
    <row r="86" spans="1:12" x14ac:dyDescent="0.2">
      <c r="A86" s="1" t="s">
        <v>27</v>
      </c>
      <c r="B86" s="18"/>
      <c r="C86" s="18"/>
      <c r="D86" s="21"/>
      <c r="E86" s="21"/>
      <c r="F86" s="8">
        <v>5</v>
      </c>
      <c r="G86" s="8"/>
      <c r="H86" s="8"/>
      <c r="I86" s="8">
        <v>2</v>
      </c>
      <c r="J86" s="4"/>
      <c r="L86" s="23"/>
    </row>
    <row r="87" spans="1:12" x14ac:dyDescent="0.2">
      <c r="A87" s="1" t="s">
        <v>96</v>
      </c>
      <c r="B87" s="18"/>
      <c r="C87" s="18"/>
      <c r="D87" s="21"/>
      <c r="E87" s="21"/>
      <c r="F87" s="8">
        <v>5</v>
      </c>
      <c r="G87" s="16"/>
      <c r="H87" s="16"/>
      <c r="I87" s="8">
        <v>3</v>
      </c>
      <c r="J87" s="4"/>
      <c r="L87" s="23"/>
    </row>
    <row r="88" spans="1:12" x14ac:dyDescent="0.2">
      <c r="B88" s="19"/>
      <c r="C88" s="19"/>
      <c r="D88" s="22"/>
      <c r="E88" s="22"/>
      <c r="F88" s="9"/>
      <c r="G88" s="9">
        <f>SUM(G11:G87)</f>
        <v>48</v>
      </c>
      <c r="H88" s="9">
        <f>SUM(H11:H87)</f>
        <v>140</v>
      </c>
      <c r="I88" s="9"/>
      <c r="J88" s="4"/>
      <c r="L88" s="23"/>
    </row>
    <row r="89" spans="1:12" x14ac:dyDescent="0.2">
      <c r="B89" s="19"/>
      <c r="C89" s="19"/>
      <c r="D89" s="22"/>
      <c r="E89" s="22"/>
      <c r="F89" s="9"/>
      <c r="G89" s="9"/>
      <c r="H89" s="9"/>
      <c r="I89" s="9"/>
      <c r="J89" s="4"/>
      <c r="L89" s="23"/>
    </row>
    <row r="90" spans="1:12" x14ac:dyDescent="0.2">
      <c r="B90" s="19"/>
      <c r="C90" s="19"/>
      <c r="D90" s="22"/>
      <c r="E90" s="22"/>
      <c r="F90" s="9"/>
      <c r="G90" s="9"/>
      <c r="H90" s="9"/>
      <c r="I90" s="9"/>
      <c r="J90" s="4"/>
      <c r="L90" s="23"/>
    </row>
    <row r="91" spans="1:12" x14ac:dyDescent="0.2">
      <c r="B91" s="19"/>
      <c r="C91" s="19"/>
      <c r="D91" s="22"/>
      <c r="E91" s="22"/>
      <c r="F91" s="9"/>
      <c r="G91" s="9"/>
      <c r="H91" s="9"/>
      <c r="I91" s="9"/>
      <c r="J91" s="4"/>
      <c r="L91" s="23"/>
    </row>
    <row r="92" spans="1:12" x14ac:dyDescent="0.2">
      <c r="B92" s="19"/>
      <c r="C92" s="19"/>
      <c r="D92" s="22"/>
      <c r="E92" s="22"/>
      <c r="F92" s="9"/>
      <c r="G92" s="9"/>
      <c r="H92" s="9"/>
      <c r="I92" s="9"/>
      <c r="J92" s="4"/>
      <c r="L92" s="23"/>
    </row>
    <row r="93" spans="1:12" x14ac:dyDescent="0.2">
      <c r="B93" s="19"/>
      <c r="C93" s="19"/>
      <c r="D93" s="22"/>
      <c r="E93" s="22"/>
      <c r="F93" s="9"/>
      <c r="G93" s="9"/>
      <c r="H93" s="9"/>
      <c r="I93" s="9"/>
      <c r="J93" s="4"/>
      <c r="L93" s="23"/>
    </row>
    <row r="94" spans="1:12" x14ac:dyDescent="0.2">
      <c r="B94" s="19"/>
      <c r="C94" s="19"/>
      <c r="D94" s="22"/>
      <c r="E94" s="22"/>
      <c r="F94" s="9"/>
      <c r="G94" s="9"/>
      <c r="H94" s="9"/>
      <c r="I94" s="9"/>
      <c r="J94" s="4"/>
      <c r="L94" s="23"/>
    </row>
    <row r="95" spans="1:12" x14ac:dyDescent="0.2">
      <c r="B95" s="19"/>
      <c r="C95" s="19"/>
      <c r="D95" s="22"/>
      <c r="E95" s="22"/>
      <c r="F95" s="9"/>
      <c r="G95" s="9"/>
      <c r="H95" s="9"/>
      <c r="I95" s="9"/>
      <c r="J95" s="4"/>
      <c r="L95" s="23"/>
    </row>
    <row r="96" spans="1:12" x14ac:dyDescent="0.2">
      <c r="B96" s="19"/>
      <c r="C96" s="19"/>
      <c r="D96" s="22"/>
      <c r="E96" s="22"/>
      <c r="F96" s="9"/>
      <c r="G96" s="9"/>
      <c r="H96" s="9"/>
      <c r="I96" s="9"/>
      <c r="J96" s="4"/>
      <c r="L96" s="23"/>
    </row>
    <row r="97" spans="2:12" x14ac:dyDescent="0.2">
      <c r="B97" s="19"/>
      <c r="C97" s="19"/>
      <c r="D97" s="22"/>
      <c r="E97" s="22"/>
      <c r="F97" s="9"/>
      <c r="G97" s="9"/>
      <c r="H97" s="9"/>
      <c r="I97" s="9"/>
      <c r="J97" s="4"/>
      <c r="L97" s="23"/>
    </row>
    <row r="98" spans="2:12" x14ac:dyDescent="0.2">
      <c r="B98" s="19"/>
      <c r="C98" s="19"/>
      <c r="D98" s="22"/>
      <c r="E98" s="22"/>
      <c r="F98" s="9"/>
      <c r="G98" s="9"/>
      <c r="H98" s="9"/>
      <c r="I98" s="9"/>
      <c r="J98" s="4"/>
      <c r="L98" s="23"/>
    </row>
    <row r="99" spans="2:12" x14ac:dyDescent="0.2">
      <c r="B99" s="19"/>
      <c r="C99" s="19"/>
      <c r="D99" s="22"/>
      <c r="E99" s="22"/>
      <c r="F99" s="9"/>
      <c r="G99" s="9"/>
      <c r="H99" s="9"/>
      <c r="I99" s="9"/>
      <c r="J99" s="4"/>
      <c r="L99" s="23"/>
    </row>
    <row r="100" spans="2:12" x14ac:dyDescent="0.2">
      <c r="B100" s="5"/>
      <c r="C100" s="5"/>
      <c r="D100" s="5"/>
      <c r="E100" s="5"/>
      <c r="F100" s="9"/>
      <c r="G100" s="9"/>
      <c r="H100" s="9"/>
      <c r="J100" s="4"/>
      <c r="L100" s="23"/>
    </row>
    <row r="101" spans="2:12" x14ac:dyDescent="0.2">
      <c r="B101" s="5"/>
      <c r="C101" s="5"/>
      <c r="D101" s="5"/>
      <c r="E101" s="5"/>
      <c r="F101" s="9"/>
      <c r="G101" s="9"/>
      <c r="H101" s="9"/>
      <c r="J101" s="4"/>
      <c r="L101" s="23"/>
    </row>
    <row r="102" spans="2:12" x14ac:dyDescent="0.2">
      <c r="B102" s="5"/>
      <c r="C102" s="5"/>
      <c r="D102" s="5"/>
      <c r="E102" s="5"/>
      <c r="F102" s="9"/>
      <c r="G102" s="9"/>
      <c r="H102" s="9"/>
      <c r="J102" s="4"/>
      <c r="L102" s="23"/>
    </row>
    <row r="103" spans="2:12" x14ac:dyDescent="0.2">
      <c r="B103" s="5"/>
      <c r="C103" s="5"/>
      <c r="D103" s="5"/>
      <c r="E103" s="5"/>
      <c r="F103" s="9"/>
      <c r="G103" s="9"/>
      <c r="H103" s="9"/>
      <c r="J103" s="4"/>
      <c r="L103" s="23"/>
    </row>
    <row r="104" spans="2:12" x14ac:dyDescent="0.2">
      <c r="B104" s="5"/>
      <c r="C104" s="5"/>
      <c r="D104" s="5"/>
      <c r="E104" s="5"/>
      <c r="F104" s="9"/>
      <c r="G104" s="9"/>
      <c r="H104" s="9"/>
      <c r="J104" s="4"/>
      <c r="L104" s="23"/>
    </row>
    <row r="105" spans="2:12" x14ac:dyDescent="0.2">
      <c r="B105" s="5"/>
      <c r="C105" s="5"/>
      <c r="D105" s="5"/>
      <c r="E105" s="5"/>
      <c r="F105" s="9"/>
      <c r="G105" s="9"/>
      <c r="H105" s="9"/>
      <c r="J105" s="4"/>
      <c r="L105" s="23"/>
    </row>
    <row r="106" spans="2:12" x14ac:dyDescent="0.2">
      <c r="B106" s="5"/>
      <c r="C106" s="5"/>
      <c r="D106" s="5"/>
      <c r="E106" s="5"/>
      <c r="F106" s="9"/>
      <c r="G106" s="9"/>
      <c r="H106" s="9"/>
      <c r="J106" s="4"/>
      <c r="L106" s="23"/>
    </row>
    <row r="107" spans="2:12" x14ac:dyDescent="0.2">
      <c r="B107" s="5"/>
      <c r="C107" s="5"/>
      <c r="D107" s="5"/>
      <c r="E107" s="5"/>
      <c r="F107" s="9"/>
      <c r="G107" s="9"/>
      <c r="H107" s="9"/>
      <c r="J107" s="4"/>
      <c r="L107" s="23"/>
    </row>
    <row r="108" spans="2:12" x14ac:dyDescent="0.2">
      <c r="B108" s="5"/>
      <c r="C108" s="5"/>
      <c r="D108" s="5"/>
      <c r="E108" s="5"/>
      <c r="F108" s="9"/>
      <c r="G108" s="9"/>
      <c r="H108" s="9"/>
      <c r="J108" s="4"/>
      <c r="L108" s="23"/>
    </row>
    <row r="109" spans="2:12" x14ac:dyDescent="0.2">
      <c r="B109" s="5"/>
      <c r="C109" s="5"/>
      <c r="D109" s="5"/>
      <c r="E109" s="5"/>
      <c r="F109" s="9"/>
      <c r="G109" s="9"/>
      <c r="H109" s="9"/>
      <c r="J109" s="4"/>
      <c r="L109" s="23"/>
    </row>
    <row r="110" spans="2:12" x14ac:dyDescent="0.2">
      <c r="B110" s="5"/>
      <c r="C110" s="5"/>
      <c r="D110" s="5"/>
      <c r="E110" s="5"/>
      <c r="F110" s="9"/>
      <c r="G110" s="9"/>
      <c r="H110" s="9"/>
      <c r="J110" s="4"/>
      <c r="L110" s="23"/>
    </row>
    <row r="111" spans="2:12" x14ac:dyDescent="0.2">
      <c r="B111" s="5"/>
      <c r="C111" s="5"/>
      <c r="D111" s="5"/>
      <c r="E111" s="5"/>
      <c r="F111" s="9"/>
      <c r="G111" s="9"/>
      <c r="H111" s="9"/>
      <c r="J111" s="4"/>
      <c r="L111" s="23"/>
    </row>
    <row r="112" spans="2:12" x14ac:dyDescent="0.2">
      <c r="B112" s="5"/>
      <c r="C112" s="5"/>
      <c r="D112" s="5"/>
      <c r="E112" s="5"/>
      <c r="F112" s="10"/>
      <c r="G112" s="9"/>
      <c r="H112" s="9"/>
      <c r="J112" s="4"/>
      <c r="L112" s="23"/>
    </row>
    <row r="113" spans="2:12" x14ac:dyDescent="0.2">
      <c r="B113" s="5"/>
      <c r="C113" s="5"/>
      <c r="D113" s="5"/>
      <c r="E113" s="5"/>
      <c r="F113" s="10"/>
      <c r="G113" s="9"/>
      <c r="H113" s="9"/>
      <c r="J113" s="4"/>
      <c r="L113" s="23"/>
    </row>
    <row r="114" spans="2:12" x14ac:dyDescent="0.2">
      <c r="B114" s="5"/>
      <c r="C114" s="5"/>
      <c r="D114" s="5"/>
      <c r="E114" s="5"/>
      <c r="F114" s="10"/>
      <c r="G114" s="9"/>
      <c r="H114" s="9"/>
      <c r="J114" s="4"/>
      <c r="L114" s="23"/>
    </row>
    <row r="115" spans="2:12" x14ac:dyDescent="0.2">
      <c r="B115" s="5"/>
      <c r="C115" s="5"/>
      <c r="D115" s="5"/>
      <c r="E115" s="5"/>
      <c r="F115" s="10"/>
      <c r="G115" s="9"/>
      <c r="H115" s="9"/>
      <c r="J115" s="4"/>
      <c r="L115" s="23"/>
    </row>
    <row r="116" spans="2:12" x14ac:dyDescent="0.2">
      <c r="B116" s="5"/>
      <c r="C116" s="5"/>
      <c r="D116" s="5"/>
      <c r="E116" s="5"/>
      <c r="F116" s="10"/>
      <c r="G116" s="9"/>
      <c r="H116" s="9"/>
      <c r="J116" s="4"/>
      <c r="L116" s="23"/>
    </row>
    <row r="117" spans="2:12" x14ac:dyDescent="0.2">
      <c r="B117" s="5"/>
      <c r="C117" s="5"/>
      <c r="D117" s="5"/>
      <c r="E117" s="5"/>
      <c r="F117" s="10"/>
      <c r="G117" s="9"/>
      <c r="H117" s="9"/>
      <c r="J117" s="4"/>
      <c r="L117" s="23"/>
    </row>
    <row r="118" spans="2:12" x14ac:dyDescent="0.2">
      <c r="B118" s="5"/>
      <c r="C118" s="5"/>
      <c r="D118" s="5"/>
      <c r="E118" s="5"/>
      <c r="F118" s="10"/>
      <c r="G118" s="9"/>
      <c r="H118" s="9"/>
      <c r="J118" s="4"/>
      <c r="L118" s="23"/>
    </row>
    <row r="119" spans="2:12" x14ac:dyDescent="0.2">
      <c r="B119" s="5"/>
      <c r="C119" s="5"/>
      <c r="D119" s="5"/>
      <c r="E119" s="5"/>
      <c r="F119" s="10"/>
      <c r="G119" s="9"/>
      <c r="H119" s="9"/>
      <c r="J119" s="4"/>
      <c r="L119" s="23"/>
    </row>
    <row r="120" spans="2:12" x14ac:dyDescent="0.2">
      <c r="B120" s="5"/>
      <c r="C120" s="5"/>
      <c r="D120" s="5"/>
      <c r="E120" s="5"/>
      <c r="F120" s="10"/>
      <c r="G120" s="9"/>
      <c r="H120" s="9"/>
      <c r="J120" s="4"/>
      <c r="L120" s="23"/>
    </row>
    <row r="121" spans="2:12" x14ac:dyDescent="0.2">
      <c r="B121" s="5"/>
      <c r="C121" s="5"/>
      <c r="D121" s="5"/>
      <c r="E121" s="5"/>
      <c r="F121" s="10"/>
      <c r="G121" s="9"/>
      <c r="H121" s="9"/>
      <c r="J121" s="4"/>
      <c r="L121" s="23"/>
    </row>
    <row r="122" spans="2:12" x14ac:dyDescent="0.2">
      <c r="B122" s="5"/>
      <c r="C122" s="5"/>
      <c r="D122" s="5"/>
      <c r="E122" s="5"/>
      <c r="F122" s="10"/>
      <c r="G122" s="9"/>
      <c r="H122" s="9"/>
      <c r="J122" s="4"/>
      <c r="L122" s="23"/>
    </row>
    <row r="123" spans="2:12" x14ac:dyDescent="0.2">
      <c r="B123" s="5"/>
      <c r="C123" s="5"/>
      <c r="D123" s="5"/>
      <c r="E123" s="5"/>
      <c r="F123" s="10"/>
      <c r="G123" s="9"/>
      <c r="H123" s="9"/>
      <c r="J123" s="4"/>
      <c r="L123" s="23"/>
    </row>
    <row r="124" spans="2:12" x14ac:dyDescent="0.2">
      <c r="B124" s="5"/>
      <c r="C124" s="5"/>
      <c r="D124" s="5"/>
      <c r="E124" s="5"/>
      <c r="F124" s="10"/>
      <c r="G124" s="9"/>
      <c r="H124" s="9"/>
      <c r="J124" s="4"/>
      <c r="L124" s="23"/>
    </row>
    <row r="125" spans="2:12" x14ac:dyDescent="0.2">
      <c r="B125" s="5"/>
      <c r="C125" s="5"/>
      <c r="D125" s="5"/>
      <c r="E125" s="5"/>
      <c r="F125" s="10"/>
      <c r="G125" s="9"/>
      <c r="H125" s="9"/>
      <c r="J125" s="4"/>
      <c r="L125" s="23"/>
    </row>
    <row r="126" spans="2:12" x14ac:dyDescent="0.2">
      <c r="B126" s="5"/>
      <c r="C126" s="5"/>
      <c r="D126" s="5"/>
      <c r="E126" s="5"/>
      <c r="F126" s="10"/>
      <c r="G126" s="9"/>
      <c r="H126" s="9"/>
      <c r="J126" s="4"/>
      <c r="L126" s="23"/>
    </row>
    <row r="127" spans="2:12" x14ac:dyDescent="0.2">
      <c r="B127" s="5"/>
      <c r="C127" s="5"/>
      <c r="D127" s="5"/>
      <c r="E127" s="5"/>
      <c r="F127" s="10"/>
      <c r="G127" s="9"/>
      <c r="H127" s="9"/>
      <c r="J127" s="4"/>
      <c r="L127" s="23"/>
    </row>
    <row r="128" spans="2:12" x14ac:dyDescent="0.2">
      <c r="B128" s="5"/>
      <c r="C128" s="5"/>
      <c r="D128" s="5"/>
      <c r="E128" s="5"/>
      <c r="F128" s="10"/>
      <c r="G128" s="9"/>
      <c r="H128" s="9"/>
      <c r="J128" s="4"/>
      <c r="L128" s="23"/>
    </row>
    <row r="129" spans="2:12" x14ac:dyDescent="0.2">
      <c r="B129" s="5"/>
      <c r="C129" s="5"/>
      <c r="D129" s="5"/>
      <c r="E129" s="5"/>
      <c r="F129" s="10"/>
      <c r="G129" s="9"/>
      <c r="H129" s="9"/>
      <c r="J129" s="4"/>
      <c r="L129" s="23"/>
    </row>
    <row r="130" spans="2:12" x14ac:dyDescent="0.2">
      <c r="B130" s="5"/>
      <c r="C130" s="5"/>
      <c r="D130" s="5"/>
      <c r="E130" s="5"/>
      <c r="F130" s="10"/>
      <c r="G130" s="9"/>
      <c r="H130" s="9"/>
      <c r="J130" s="4"/>
      <c r="L130" s="23"/>
    </row>
    <row r="131" spans="2:12" x14ac:dyDescent="0.2">
      <c r="B131" s="5"/>
      <c r="C131" s="5"/>
      <c r="D131" s="5"/>
      <c r="E131" s="5"/>
      <c r="F131" s="10"/>
      <c r="G131" s="9"/>
      <c r="H131" s="9"/>
      <c r="J131" s="4"/>
      <c r="L131" s="23"/>
    </row>
    <row r="132" spans="2:12" x14ac:dyDescent="0.2">
      <c r="B132" s="5"/>
      <c r="C132" s="5"/>
      <c r="D132" s="5"/>
      <c r="E132" s="5"/>
      <c r="F132" s="10"/>
      <c r="G132" s="9"/>
      <c r="H132" s="9"/>
      <c r="J132" s="4"/>
      <c r="L132" s="23"/>
    </row>
    <row r="133" spans="2:12" x14ac:dyDescent="0.2">
      <c r="B133" s="5"/>
      <c r="C133" s="5"/>
      <c r="D133" s="5"/>
      <c r="E133" s="5"/>
      <c r="F133" s="10"/>
      <c r="G133" s="9"/>
      <c r="H133" s="9"/>
      <c r="J133" s="4"/>
      <c r="L133" s="23"/>
    </row>
    <row r="134" spans="2:12" x14ac:dyDescent="0.2">
      <c r="B134" s="5"/>
      <c r="C134" s="5"/>
      <c r="D134" s="5"/>
      <c r="E134" s="5"/>
      <c r="F134" s="10"/>
      <c r="G134" s="9"/>
      <c r="H134" s="9"/>
      <c r="J134" s="4"/>
      <c r="L134" s="23"/>
    </row>
    <row r="135" spans="2:12" x14ac:dyDescent="0.2">
      <c r="B135" s="5"/>
      <c r="C135" s="5"/>
      <c r="D135" s="5"/>
      <c r="E135" s="5"/>
      <c r="F135" s="10"/>
      <c r="G135" s="9"/>
      <c r="H135" s="9"/>
      <c r="J135" s="4"/>
      <c r="L135" s="23"/>
    </row>
    <row r="136" spans="2:12" x14ac:dyDescent="0.2">
      <c r="B136" s="5"/>
      <c r="C136" s="5"/>
      <c r="D136" s="5"/>
      <c r="E136" s="5"/>
      <c r="F136" s="10"/>
      <c r="G136" s="9"/>
      <c r="H136" s="9"/>
      <c r="J136" s="4"/>
      <c r="L136" s="23"/>
    </row>
    <row r="137" spans="2:12" x14ac:dyDescent="0.2">
      <c r="B137" s="5"/>
      <c r="C137" s="5"/>
      <c r="D137" s="5"/>
      <c r="E137" s="5"/>
      <c r="F137" s="10"/>
      <c r="G137" s="9"/>
      <c r="H137" s="9"/>
      <c r="J137" s="4"/>
      <c r="L137" s="23"/>
    </row>
    <row r="138" spans="2:12" x14ac:dyDescent="0.2">
      <c r="B138" s="5"/>
      <c r="C138" s="5"/>
      <c r="D138" s="5"/>
      <c r="E138" s="5"/>
      <c r="F138" s="10"/>
      <c r="G138" s="9"/>
      <c r="H138" s="9"/>
      <c r="J138" s="4"/>
      <c r="L138" s="23"/>
    </row>
    <row r="139" spans="2:12" x14ac:dyDescent="0.2">
      <c r="B139" s="5"/>
      <c r="C139" s="5"/>
      <c r="D139" s="5"/>
      <c r="E139" s="5"/>
      <c r="F139" s="10"/>
      <c r="G139" s="9"/>
      <c r="H139" s="9"/>
      <c r="J139" s="4"/>
      <c r="L139" s="23"/>
    </row>
    <row r="140" spans="2:12" x14ac:dyDescent="0.2">
      <c r="B140" s="5"/>
      <c r="C140" s="5"/>
      <c r="D140" s="5"/>
      <c r="E140" s="5"/>
      <c r="F140" s="10"/>
      <c r="G140" s="9"/>
      <c r="H140" s="9"/>
      <c r="J140" s="4"/>
      <c r="L140" s="23"/>
    </row>
    <row r="141" spans="2:12" x14ac:dyDescent="0.2">
      <c r="B141" s="5"/>
      <c r="C141" s="5"/>
      <c r="D141" s="5"/>
      <c r="E141" s="5"/>
      <c r="F141" s="10"/>
      <c r="G141" s="9"/>
      <c r="H141" s="9"/>
      <c r="J141" s="4"/>
      <c r="L141" s="23"/>
    </row>
    <row r="142" spans="2:12" x14ac:dyDescent="0.2">
      <c r="B142" s="5"/>
      <c r="C142" s="5"/>
      <c r="D142" s="5"/>
      <c r="E142" s="5"/>
      <c r="F142" s="10"/>
      <c r="G142" s="9"/>
      <c r="H142" s="9"/>
      <c r="J142" s="4"/>
      <c r="L142" s="23"/>
    </row>
    <row r="143" spans="2:12" x14ac:dyDescent="0.2">
      <c r="B143" s="5"/>
      <c r="C143" s="5"/>
      <c r="D143" s="5"/>
      <c r="E143" s="5"/>
      <c r="F143" s="10"/>
      <c r="G143" s="9"/>
      <c r="H143" s="9"/>
      <c r="J143" s="4"/>
    </row>
    <row r="144" spans="2:12" x14ac:dyDescent="0.2">
      <c r="B144" s="5"/>
      <c r="C144" s="5"/>
      <c r="D144" s="5"/>
      <c r="E144" s="5"/>
      <c r="F144" s="10"/>
      <c r="G144" s="9"/>
      <c r="H144" s="9"/>
      <c r="J144" s="4"/>
    </row>
    <row r="145" spans="2:10" x14ac:dyDescent="0.2">
      <c r="B145" s="5"/>
      <c r="C145" s="5"/>
      <c r="D145" s="5"/>
      <c r="E145" s="5"/>
      <c r="F145" s="10"/>
      <c r="G145" s="9"/>
      <c r="H145" s="9"/>
      <c r="J145" s="4"/>
    </row>
    <row r="146" spans="2:10" x14ac:dyDescent="0.2">
      <c r="B146" s="5"/>
      <c r="C146" s="5"/>
      <c r="D146" s="5"/>
      <c r="E146" s="5"/>
      <c r="F146" s="10"/>
      <c r="G146" s="9"/>
      <c r="H146" s="9"/>
      <c r="J146" s="4"/>
    </row>
    <row r="147" spans="2:10" x14ac:dyDescent="0.2">
      <c r="B147" s="5"/>
      <c r="C147" s="5"/>
      <c r="D147" s="5"/>
      <c r="E147" s="5"/>
      <c r="F147" s="10"/>
      <c r="G147" s="9"/>
      <c r="H147" s="9"/>
      <c r="J147" s="4"/>
    </row>
    <row r="148" spans="2:10" x14ac:dyDescent="0.2">
      <c r="B148" s="5"/>
      <c r="C148" s="5"/>
      <c r="D148" s="5"/>
      <c r="E148" s="5"/>
      <c r="F148" s="10"/>
      <c r="G148" s="9"/>
      <c r="H148" s="9"/>
      <c r="J148" s="4"/>
    </row>
    <row r="149" spans="2:10" x14ac:dyDescent="0.2">
      <c r="B149" s="5"/>
      <c r="C149" s="5"/>
      <c r="D149" s="5"/>
      <c r="E149" s="5"/>
      <c r="F149" s="10"/>
      <c r="G149" s="9"/>
      <c r="H149" s="9"/>
      <c r="J149" s="4"/>
    </row>
    <row r="150" spans="2:10" x14ac:dyDescent="0.2">
      <c r="B150" s="5"/>
      <c r="C150" s="5"/>
      <c r="D150" s="5"/>
      <c r="E150" s="5"/>
      <c r="F150" s="10"/>
      <c r="G150" s="9"/>
      <c r="H150" s="9"/>
      <c r="J150" s="4"/>
    </row>
    <row r="151" spans="2:10" x14ac:dyDescent="0.2">
      <c r="B151" s="5"/>
      <c r="C151" s="5"/>
      <c r="D151" s="5"/>
      <c r="E151" s="5"/>
      <c r="F151" s="10"/>
      <c r="G151" s="9"/>
      <c r="H151" s="9"/>
      <c r="J151" s="4"/>
    </row>
    <row r="152" spans="2:10" x14ac:dyDescent="0.2">
      <c r="B152" s="5"/>
      <c r="C152" s="5"/>
      <c r="D152" s="5"/>
      <c r="E152" s="5"/>
      <c r="F152" s="10"/>
      <c r="G152" s="9"/>
      <c r="H152" s="9"/>
      <c r="J152" s="4"/>
    </row>
    <row r="153" spans="2:10" x14ac:dyDescent="0.2">
      <c r="B153" s="5"/>
      <c r="C153" s="5"/>
      <c r="D153" s="5"/>
      <c r="E153" s="5"/>
      <c r="F153" s="10"/>
      <c r="G153" s="9"/>
      <c r="H153" s="9"/>
      <c r="J153" s="4"/>
    </row>
    <row r="154" spans="2:10" x14ac:dyDescent="0.2">
      <c r="B154" s="5"/>
      <c r="C154" s="5"/>
      <c r="D154" s="5"/>
      <c r="E154" s="5"/>
      <c r="F154" s="10"/>
      <c r="G154" s="9"/>
      <c r="H154" s="9"/>
      <c r="J154" s="4"/>
    </row>
    <row r="155" spans="2:10" x14ac:dyDescent="0.2">
      <c r="B155" s="5"/>
      <c r="C155" s="5"/>
      <c r="D155" s="5"/>
      <c r="E155" s="5"/>
      <c r="F155" s="10"/>
      <c r="G155" s="9"/>
      <c r="H155" s="9"/>
      <c r="J155" s="4"/>
    </row>
    <row r="156" spans="2:10" x14ac:dyDescent="0.2">
      <c r="B156" s="5"/>
      <c r="C156" s="5"/>
      <c r="D156" s="5"/>
      <c r="E156" s="5"/>
      <c r="F156" s="10"/>
      <c r="G156" s="9"/>
      <c r="H156" s="9"/>
      <c r="J156" s="4"/>
    </row>
    <row r="157" spans="2:10" x14ac:dyDescent="0.2">
      <c r="B157" s="5"/>
      <c r="C157" s="5"/>
      <c r="D157" s="5"/>
      <c r="E157" s="5"/>
      <c r="F157" s="10"/>
      <c r="G157" s="9"/>
      <c r="H157" s="9"/>
      <c r="J157" s="4"/>
    </row>
    <row r="158" spans="2:10" x14ac:dyDescent="0.2">
      <c r="B158" s="5"/>
      <c r="C158" s="5"/>
      <c r="D158" s="5"/>
      <c r="E158" s="5"/>
      <c r="F158" s="10"/>
      <c r="G158" s="9"/>
      <c r="H158" s="9"/>
      <c r="J158" s="4"/>
    </row>
    <row r="159" spans="2:10" x14ac:dyDescent="0.2">
      <c r="B159" s="5"/>
      <c r="C159" s="5"/>
      <c r="D159" s="5"/>
      <c r="E159" s="5"/>
      <c r="F159" s="10"/>
      <c r="G159" s="9"/>
      <c r="H159" s="9"/>
      <c r="J159" s="4"/>
    </row>
    <row r="160" spans="2:10" x14ac:dyDescent="0.2">
      <c r="B160" s="5"/>
      <c r="C160" s="5"/>
      <c r="D160" s="5"/>
      <c r="E160" s="5"/>
      <c r="F160" s="10"/>
      <c r="G160" s="9"/>
      <c r="H160" s="9"/>
      <c r="J160" s="4"/>
    </row>
    <row r="161" spans="2:10" x14ac:dyDescent="0.2">
      <c r="B161" s="5"/>
      <c r="C161" s="5"/>
      <c r="D161" s="5"/>
      <c r="E161" s="5"/>
      <c r="F161" s="10"/>
      <c r="G161" s="9"/>
      <c r="H161" s="9"/>
      <c r="J161" s="4"/>
    </row>
    <row r="162" spans="2:10" x14ac:dyDescent="0.2">
      <c r="B162" s="5"/>
      <c r="C162" s="5"/>
      <c r="D162" s="5"/>
      <c r="E162" s="5"/>
      <c r="F162" s="10"/>
      <c r="G162" s="9"/>
      <c r="H162" s="9"/>
      <c r="J162" s="4"/>
    </row>
    <row r="163" spans="2:10" x14ac:dyDescent="0.2">
      <c r="B163" s="5"/>
      <c r="C163" s="5"/>
      <c r="D163" s="5"/>
      <c r="E163" s="5"/>
      <c r="F163" s="10"/>
      <c r="G163" s="9"/>
      <c r="H163" s="9"/>
      <c r="J163" s="4"/>
    </row>
    <row r="164" spans="2:10" x14ac:dyDescent="0.2">
      <c r="B164" s="5"/>
      <c r="C164" s="5"/>
      <c r="D164" s="5"/>
      <c r="E164" s="5"/>
      <c r="F164" s="10"/>
      <c r="G164" s="9"/>
      <c r="H164" s="9"/>
      <c r="J164" s="4"/>
    </row>
    <row r="165" spans="2:10" x14ac:dyDescent="0.2">
      <c r="B165" s="5"/>
      <c r="C165" s="5"/>
      <c r="D165" s="5"/>
      <c r="E165" s="5"/>
      <c r="F165" s="10"/>
      <c r="G165" s="9"/>
      <c r="H165" s="9"/>
      <c r="J165" s="4"/>
    </row>
    <row r="166" spans="2:10" x14ac:dyDescent="0.2">
      <c r="B166" s="5"/>
      <c r="C166" s="5"/>
      <c r="D166" s="5"/>
      <c r="E166" s="5"/>
      <c r="F166" s="10"/>
      <c r="G166" s="9"/>
      <c r="H166" s="9"/>
      <c r="J166" s="4"/>
    </row>
    <row r="167" spans="2:10" x14ac:dyDescent="0.2">
      <c r="B167" s="5"/>
      <c r="C167" s="5"/>
      <c r="D167" s="5"/>
      <c r="E167" s="5"/>
      <c r="F167" s="10"/>
      <c r="G167" s="9"/>
      <c r="H167" s="9"/>
      <c r="J167" s="4"/>
    </row>
    <row r="168" spans="2:10" x14ac:dyDescent="0.2">
      <c r="B168" s="5"/>
      <c r="C168" s="5"/>
      <c r="D168" s="5"/>
      <c r="E168" s="5"/>
      <c r="F168" s="10"/>
      <c r="G168" s="9"/>
      <c r="H168" s="9"/>
      <c r="J168" s="4"/>
    </row>
    <row r="169" spans="2:10" x14ac:dyDescent="0.2">
      <c r="B169" s="5"/>
      <c r="C169" s="5"/>
      <c r="D169" s="5"/>
      <c r="E169" s="5"/>
      <c r="F169" s="10"/>
      <c r="G169" s="9"/>
      <c r="H169" s="9"/>
      <c r="J169" s="4"/>
    </row>
    <row r="170" spans="2:10" x14ac:dyDescent="0.2">
      <c r="B170" s="5"/>
      <c r="C170" s="5"/>
      <c r="D170" s="5"/>
      <c r="E170" s="5"/>
      <c r="F170" s="10"/>
      <c r="G170" s="9"/>
      <c r="H170" s="9"/>
      <c r="J170" s="4"/>
    </row>
    <row r="171" spans="2:10" x14ac:dyDescent="0.2">
      <c r="B171" s="5"/>
      <c r="C171" s="5"/>
      <c r="D171" s="5"/>
      <c r="E171" s="5"/>
      <c r="F171" s="10"/>
      <c r="G171" s="9"/>
      <c r="H171" s="9"/>
      <c r="J171" s="4"/>
    </row>
    <row r="172" spans="2:10" x14ac:dyDescent="0.2">
      <c r="B172" s="5"/>
      <c r="C172" s="5"/>
      <c r="D172" s="5"/>
      <c r="E172" s="5"/>
      <c r="F172" s="10"/>
      <c r="G172" s="9"/>
      <c r="H172" s="9"/>
      <c r="J172" s="4"/>
    </row>
    <row r="173" spans="2:10" x14ac:dyDescent="0.2">
      <c r="B173" s="5"/>
      <c r="C173" s="5"/>
      <c r="D173" s="5"/>
      <c r="E173" s="5"/>
      <c r="F173" s="10"/>
      <c r="G173" s="9"/>
      <c r="H173" s="9"/>
      <c r="J173" s="4"/>
    </row>
    <row r="174" spans="2:10" x14ac:dyDescent="0.2">
      <c r="B174" s="5"/>
      <c r="C174" s="5"/>
      <c r="D174" s="5"/>
      <c r="E174" s="5"/>
      <c r="F174" s="10"/>
      <c r="G174" s="9"/>
      <c r="H174" s="9"/>
      <c r="J174" s="4"/>
    </row>
    <row r="175" spans="2:10" x14ac:dyDescent="0.2">
      <c r="B175" s="5"/>
      <c r="C175" s="5"/>
      <c r="D175" s="5"/>
      <c r="E175" s="5"/>
      <c r="F175" s="10"/>
      <c r="G175" s="9"/>
      <c r="H175" s="9"/>
      <c r="J175" s="4"/>
    </row>
    <row r="176" spans="2:10" x14ac:dyDescent="0.2">
      <c r="B176" s="5"/>
      <c r="C176" s="5"/>
      <c r="D176" s="5"/>
      <c r="E176" s="5"/>
      <c r="F176" s="10"/>
      <c r="G176" s="9"/>
      <c r="H176" s="9"/>
      <c r="J176" s="4"/>
    </row>
    <row r="177" spans="2:10" x14ac:dyDescent="0.2">
      <c r="B177" s="5"/>
      <c r="C177" s="5"/>
      <c r="D177" s="5"/>
      <c r="E177" s="5"/>
      <c r="F177" s="10"/>
      <c r="G177" s="9"/>
      <c r="H177" s="9"/>
      <c r="J177" s="4"/>
    </row>
    <row r="178" spans="2:10" x14ac:dyDescent="0.2">
      <c r="B178" s="5"/>
      <c r="C178" s="5"/>
      <c r="D178" s="5"/>
      <c r="E178" s="5"/>
      <c r="F178" s="10"/>
      <c r="G178" s="9"/>
      <c r="H178" s="9"/>
      <c r="J178" s="4"/>
    </row>
    <row r="179" spans="2:10" x14ac:dyDescent="0.2">
      <c r="B179" s="5"/>
      <c r="C179" s="5"/>
      <c r="D179" s="5"/>
      <c r="E179" s="5"/>
      <c r="F179" s="10"/>
      <c r="G179" s="9"/>
      <c r="H179" s="9"/>
      <c r="J179" s="4"/>
    </row>
    <row r="180" spans="2:10" x14ac:dyDescent="0.2">
      <c r="B180" s="5"/>
      <c r="C180" s="5"/>
      <c r="D180" s="5"/>
      <c r="E180" s="5"/>
      <c r="F180" s="10"/>
      <c r="G180" s="9"/>
      <c r="H180" s="9"/>
      <c r="J180" s="4"/>
    </row>
    <row r="181" spans="2:10" x14ac:dyDescent="0.2">
      <c r="B181" s="5"/>
      <c r="C181" s="5"/>
      <c r="D181" s="5"/>
      <c r="E181" s="5"/>
      <c r="F181" s="10"/>
      <c r="G181" s="9"/>
      <c r="H181" s="9"/>
      <c r="J181" s="4"/>
    </row>
    <row r="182" spans="2:10" x14ac:dyDescent="0.2">
      <c r="B182" s="5"/>
      <c r="C182" s="5"/>
      <c r="D182" s="5"/>
      <c r="E182" s="5"/>
      <c r="F182" s="10"/>
      <c r="G182" s="9"/>
      <c r="H182" s="9"/>
      <c r="J182" s="4"/>
    </row>
    <row r="183" spans="2:10" x14ac:dyDescent="0.2">
      <c r="B183" s="5"/>
      <c r="C183" s="5"/>
      <c r="D183" s="5"/>
      <c r="E183" s="5"/>
      <c r="F183" s="10"/>
      <c r="G183" s="9"/>
      <c r="H183" s="9"/>
      <c r="J183" s="4"/>
    </row>
    <row r="184" spans="2:10" x14ac:dyDescent="0.2">
      <c r="B184" s="5"/>
      <c r="C184" s="5"/>
      <c r="D184" s="5"/>
      <c r="E184" s="5"/>
      <c r="F184" s="10"/>
      <c r="G184" s="9"/>
      <c r="H184" s="9"/>
      <c r="J184" s="4"/>
    </row>
    <row r="185" spans="2:10" x14ac:dyDescent="0.2">
      <c r="B185" s="5"/>
      <c r="C185" s="5"/>
      <c r="D185" s="5"/>
      <c r="E185" s="5"/>
      <c r="F185" s="10"/>
      <c r="G185" s="9"/>
      <c r="H185" s="9"/>
      <c r="J185" s="4"/>
    </row>
    <row r="186" spans="2:10" x14ac:dyDescent="0.2">
      <c r="B186" s="5"/>
      <c r="C186" s="5"/>
      <c r="D186" s="5"/>
      <c r="E186" s="5"/>
      <c r="F186" s="10"/>
      <c r="G186" s="9"/>
      <c r="H186" s="9"/>
      <c r="J186" s="4"/>
    </row>
    <row r="187" spans="2:10" x14ac:dyDescent="0.2">
      <c r="B187" s="5"/>
      <c r="C187" s="5"/>
      <c r="D187" s="5"/>
      <c r="E187" s="5"/>
      <c r="F187" s="10"/>
      <c r="G187" s="9"/>
      <c r="H187" s="9"/>
      <c r="J187" s="4"/>
    </row>
    <row r="188" spans="2:10" x14ac:dyDescent="0.2">
      <c r="B188" s="4"/>
      <c r="C188" s="4"/>
      <c r="D188" s="4"/>
      <c r="E188" s="4"/>
      <c r="F188" s="9"/>
      <c r="G188" s="9"/>
      <c r="H188" s="9"/>
      <c r="J188" s="4"/>
    </row>
    <row r="189" spans="2:10" x14ac:dyDescent="0.2">
      <c r="B189" s="4"/>
      <c r="C189" s="4"/>
      <c r="D189" s="4"/>
      <c r="E189" s="4"/>
      <c r="F189" s="9"/>
      <c r="G189" s="9"/>
      <c r="H189" s="9"/>
      <c r="J189" s="4"/>
    </row>
    <row r="190" spans="2:10" x14ac:dyDescent="0.2">
      <c r="B190" s="4"/>
      <c r="C190" s="4"/>
      <c r="D190" s="4"/>
      <c r="E190" s="4"/>
      <c r="F190" s="9"/>
      <c r="G190" s="9"/>
      <c r="H190" s="9"/>
      <c r="J190" s="4"/>
    </row>
    <row r="191" spans="2:10" x14ac:dyDescent="0.2">
      <c r="B191" s="4"/>
      <c r="C191" s="4"/>
      <c r="D191" s="4"/>
      <c r="E191" s="4"/>
      <c r="F191" s="9"/>
      <c r="G191" s="9"/>
      <c r="H191" s="9"/>
      <c r="J191" s="4"/>
    </row>
    <row r="192" spans="2:10" x14ac:dyDescent="0.2">
      <c r="B192" s="4"/>
      <c r="C192" s="4"/>
      <c r="D192" s="4"/>
      <c r="E192" s="4"/>
      <c r="F192" s="9"/>
      <c r="G192" s="9"/>
      <c r="H192" s="9"/>
      <c r="J192" s="4"/>
    </row>
    <row r="193" spans="2:10" x14ac:dyDescent="0.2">
      <c r="B193" s="4"/>
      <c r="C193" s="4"/>
      <c r="D193" s="4"/>
      <c r="E193" s="4"/>
      <c r="F193" s="9"/>
      <c r="G193" s="9"/>
      <c r="H193" s="9"/>
      <c r="J193" s="4"/>
    </row>
    <row r="194" spans="2:10" x14ac:dyDescent="0.2">
      <c r="B194" s="4"/>
      <c r="C194" s="4"/>
      <c r="D194" s="4"/>
      <c r="E194" s="4"/>
      <c r="F194" s="9"/>
      <c r="G194" s="9"/>
      <c r="H194" s="9"/>
      <c r="J194" s="4"/>
    </row>
    <row r="195" spans="2:10" x14ac:dyDescent="0.2">
      <c r="B195" s="4"/>
      <c r="C195" s="4"/>
      <c r="D195" s="4"/>
      <c r="E195" s="4"/>
      <c r="F195" s="9"/>
      <c r="G195" s="9"/>
      <c r="H195" s="9"/>
      <c r="J195" s="4"/>
    </row>
    <row r="196" spans="2:10" x14ac:dyDescent="0.2">
      <c r="B196" s="4"/>
      <c r="C196" s="4"/>
      <c r="D196" s="4"/>
      <c r="E196" s="4"/>
      <c r="F196" s="9"/>
      <c r="G196" s="9"/>
      <c r="H196" s="9"/>
      <c r="J196" s="4"/>
    </row>
    <row r="197" spans="2:10" x14ac:dyDescent="0.2">
      <c r="B197" s="4"/>
      <c r="C197" s="4"/>
      <c r="D197" s="4"/>
      <c r="E197" s="4"/>
      <c r="F197" s="9"/>
      <c r="G197" s="9"/>
      <c r="H197" s="9"/>
      <c r="J197" s="4"/>
    </row>
    <row r="198" spans="2:10" x14ac:dyDescent="0.2">
      <c r="B198" s="4"/>
      <c r="C198" s="4"/>
      <c r="D198" s="4"/>
      <c r="E198" s="4"/>
      <c r="F198" s="9"/>
      <c r="G198" s="9"/>
      <c r="H198" s="9"/>
      <c r="J198" s="4"/>
    </row>
    <row r="199" spans="2:10" x14ac:dyDescent="0.2">
      <c r="B199" s="4"/>
      <c r="C199" s="4"/>
      <c r="D199" s="4"/>
      <c r="E199" s="4"/>
      <c r="F199" s="9"/>
      <c r="G199" s="9"/>
      <c r="H199" s="9"/>
      <c r="J199" s="4"/>
    </row>
    <row r="200" spans="2:10" x14ac:dyDescent="0.2">
      <c r="B200" s="4"/>
      <c r="C200" s="4"/>
      <c r="D200" s="4"/>
      <c r="E200" s="4"/>
      <c r="F200" s="9"/>
      <c r="G200" s="9"/>
      <c r="H200" s="9"/>
      <c r="J200" s="4"/>
    </row>
    <row r="201" spans="2:10" x14ac:dyDescent="0.2">
      <c r="B201" s="4"/>
      <c r="C201" s="4"/>
      <c r="D201" s="4"/>
      <c r="E201" s="4"/>
      <c r="F201" s="9"/>
      <c r="G201" s="9"/>
      <c r="H201" s="9"/>
      <c r="J201" s="4"/>
    </row>
    <row r="202" spans="2:10" x14ac:dyDescent="0.2">
      <c r="B202" s="4"/>
      <c r="C202" s="4"/>
      <c r="D202" s="4"/>
      <c r="E202" s="4"/>
      <c r="F202" s="9"/>
      <c r="G202" s="9"/>
      <c r="H202" s="9"/>
      <c r="J202" s="4"/>
    </row>
    <row r="203" spans="2:10" x14ac:dyDescent="0.2">
      <c r="B203" s="4"/>
      <c r="C203" s="4"/>
      <c r="D203" s="4"/>
      <c r="E203" s="4"/>
      <c r="F203" s="9"/>
      <c r="G203" s="9"/>
      <c r="H203" s="9"/>
      <c r="J203" s="4"/>
    </row>
    <row r="204" spans="2:10" x14ac:dyDescent="0.2">
      <c r="B204" s="4"/>
      <c r="C204" s="4"/>
      <c r="D204" s="4"/>
      <c r="E204" s="4"/>
      <c r="F204" s="9"/>
      <c r="G204" s="9"/>
      <c r="H204" s="9"/>
      <c r="J204" s="4"/>
    </row>
    <row r="205" spans="2:10" x14ac:dyDescent="0.2">
      <c r="B205" s="4"/>
      <c r="C205" s="4"/>
      <c r="D205" s="4"/>
      <c r="E205" s="4"/>
      <c r="F205" s="9"/>
      <c r="G205" s="9"/>
      <c r="H205" s="9"/>
      <c r="J205" s="4"/>
    </row>
    <row r="206" spans="2:10" x14ac:dyDescent="0.2">
      <c r="B206" s="4"/>
      <c r="C206" s="4"/>
      <c r="D206" s="4"/>
      <c r="E206" s="4"/>
      <c r="F206" s="9"/>
      <c r="G206" s="9"/>
      <c r="H206" s="9"/>
      <c r="J206" s="4"/>
    </row>
    <row r="207" spans="2:10" x14ac:dyDescent="0.2">
      <c r="B207" s="4"/>
      <c r="C207" s="4"/>
      <c r="D207" s="4"/>
      <c r="E207" s="4"/>
      <c r="F207" s="9"/>
      <c r="G207" s="9"/>
      <c r="H207" s="9"/>
      <c r="J207" s="4"/>
    </row>
    <row r="208" spans="2:10" x14ac:dyDescent="0.2">
      <c r="B208" s="4"/>
      <c r="C208" s="4"/>
      <c r="D208" s="4"/>
      <c r="E208" s="4"/>
      <c r="F208" s="9"/>
      <c r="G208" s="9"/>
      <c r="H208" s="9"/>
      <c r="J208" s="4"/>
    </row>
    <row r="209" spans="2:10" x14ac:dyDescent="0.2">
      <c r="B209" s="4"/>
      <c r="C209" s="4"/>
      <c r="D209" s="4"/>
      <c r="E209" s="4"/>
      <c r="F209" s="9"/>
      <c r="G209" s="9"/>
      <c r="H209" s="9"/>
      <c r="J209" s="4"/>
    </row>
    <row r="210" spans="2:10" x14ac:dyDescent="0.2">
      <c r="F210" s="9"/>
      <c r="G210" s="9"/>
      <c r="H210" s="9"/>
      <c r="J210" s="4"/>
    </row>
    <row r="211" spans="2:10" x14ac:dyDescent="0.2">
      <c r="F211" s="9"/>
      <c r="G211" s="9"/>
      <c r="H211" s="9"/>
      <c r="J211" s="4"/>
    </row>
    <row r="212" spans="2:10" x14ac:dyDescent="0.2">
      <c r="F212" s="9"/>
      <c r="G212" s="9"/>
      <c r="H212" s="9"/>
      <c r="J212" s="4"/>
    </row>
    <row r="213" spans="2:10" x14ac:dyDescent="0.2">
      <c r="F213" s="9"/>
      <c r="G213" s="9"/>
      <c r="H213" s="9"/>
      <c r="J213" s="4"/>
    </row>
    <row r="214" spans="2:10" x14ac:dyDescent="0.2">
      <c r="F214" s="9"/>
      <c r="G214" s="9"/>
      <c r="H214" s="9"/>
      <c r="J214" s="4"/>
    </row>
    <row r="215" spans="2:10" x14ac:dyDescent="0.2">
      <c r="F215" s="9"/>
      <c r="G215" s="9"/>
      <c r="H215" s="9"/>
      <c r="J215" s="4"/>
    </row>
    <row r="216" spans="2:10" x14ac:dyDescent="0.2">
      <c r="F216" s="9"/>
      <c r="G216" s="9"/>
      <c r="H216" s="9"/>
      <c r="J216" s="4"/>
    </row>
    <row r="217" spans="2:10" x14ac:dyDescent="0.2">
      <c r="F217" s="9"/>
      <c r="G217" s="9"/>
      <c r="H217" s="9"/>
      <c r="J217" s="4"/>
    </row>
    <row r="218" spans="2:10" x14ac:dyDescent="0.2">
      <c r="F218" s="9"/>
      <c r="G218" s="9"/>
      <c r="H218" s="9"/>
      <c r="J218" s="4"/>
    </row>
    <row r="219" spans="2:10" x14ac:dyDescent="0.2">
      <c r="F219" s="9"/>
      <c r="G219" s="9"/>
      <c r="H219" s="9"/>
      <c r="J219" s="4"/>
    </row>
    <row r="220" spans="2:10" x14ac:dyDescent="0.2">
      <c r="F220" s="9"/>
      <c r="G220" s="9"/>
      <c r="H220" s="9"/>
      <c r="J220" s="4"/>
    </row>
    <row r="221" spans="2:10" x14ac:dyDescent="0.2">
      <c r="F221" s="9"/>
      <c r="G221" s="9"/>
      <c r="H221" s="9"/>
      <c r="J221" s="4"/>
    </row>
    <row r="222" spans="2:10" x14ac:dyDescent="0.2">
      <c r="F222" s="9"/>
      <c r="G222" s="9"/>
      <c r="H222" s="9"/>
      <c r="J222" s="4"/>
    </row>
    <row r="223" spans="2:10" x14ac:dyDescent="0.2">
      <c r="F223" s="9"/>
      <c r="G223" s="9"/>
      <c r="H223" s="9"/>
      <c r="J223" s="4"/>
    </row>
    <row r="224" spans="2:10" x14ac:dyDescent="0.2">
      <c r="F224" s="9"/>
      <c r="G224" s="9"/>
      <c r="H224" s="9"/>
      <c r="J224" s="4"/>
    </row>
    <row r="225" spans="6:10" x14ac:dyDescent="0.2">
      <c r="F225" s="9"/>
      <c r="G225" s="9"/>
      <c r="H225" s="9"/>
      <c r="J225" s="4"/>
    </row>
    <row r="226" spans="6:10" x14ac:dyDescent="0.2">
      <c r="F226" s="9"/>
      <c r="G226" s="9"/>
      <c r="H226" s="9"/>
      <c r="J226" s="4"/>
    </row>
    <row r="227" spans="6:10" x14ac:dyDescent="0.2">
      <c r="F227" s="9"/>
      <c r="G227" s="9"/>
      <c r="H227" s="9"/>
      <c r="J227" s="4"/>
    </row>
    <row r="228" spans="6:10" x14ac:dyDescent="0.2">
      <c r="F228" s="9"/>
      <c r="G228" s="9"/>
      <c r="H228" s="9"/>
      <c r="J228" s="4"/>
    </row>
    <row r="229" spans="6:10" x14ac:dyDescent="0.2">
      <c r="F229" s="9"/>
      <c r="G229" s="9"/>
      <c r="H229" s="9"/>
      <c r="J229" s="4"/>
    </row>
    <row r="230" spans="6:10" x14ac:dyDescent="0.2">
      <c r="F230" s="9"/>
      <c r="G230" s="9"/>
      <c r="H230" s="9"/>
      <c r="J230" s="4"/>
    </row>
    <row r="231" spans="6:10" x14ac:dyDescent="0.2">
      <c r="F231" s="9"/>
      <c r="G231" s="9"/>
      <c r="H231" s="9"/>
      <c r="J231" s="4"/>
    </row>
    <row r="232" spans="6:10" x14ac:dyDescent="0.2">
      <c r="F232" s="9"/>
      <c r="G232" s="9"/>
      <c r="H232" s="9"/>
      <c r="J232" s="4"/>
    </row>
    <row r="233" spans="6:10" x14ac:dyDescent="0.2">
      <c r="F233" s="9"/>
      <c r="G233" s="9"/>
      <c r="H233" s="9"/>
      <c r="J233" s="4"/>
    </row>
    <row r="234" spans="6:10" x14ac:dyDescent="0.2">
      <c r="F234" s="9"/>
      <c r="G234" s="9"/>
      <c r="H234" s="9"/>
      <c r="J234" s="4"/>
    </row>
    <row r="235" spans="6:10" x14ac:dyDescent="0.2">
      <c r="F235" s="9"/>
      <c r="G235" s="9"/>
      <c r="H235" s="9"/>
      <c r="J235" s="4"/>
    </row>
    <row r="236" spans="6:10" x14ac:dyDescent="0.2">
      <c r="F236" s="9"/>
      <c r="G236" s="9"/>
      <c r="H236" s="9"/>
      <c r="J236" s="4"/>
    </row>
    <row r="237" spans="6:10" x14ac:dyDescent="0.2">
      <c r="F237" s="9"/>
      <c r="G237" s="9"/>
      <c r="H237" s="9"/>
      <c r="J237" s="4"/>
    </row>
    <row r="238" spans="6:10" x14ac:dyDescent="0.2">
      <c r="F238" s="9"/>
      <c r="G238" s="9"/>
      <c r="H238" s="9"/>
      <c r="J238" s="4"/>
    </row>
    <row r="239" spans="6:10" x14ac:dyDescent="0.2">
      <c r="F239" s="9"/>
      <c r="G239" s="9"/>
      <c r="H239" s="9"/>
      <c r="J239" s="4"/>
    </row>
    <row r="240" spans="6:10" x14ac:dyDescent="0.2">
      <c r="F240" s="9"/>
      <c r="G240" s="9"/>
      <c r="H240" s="9"/>
      <c r="J240" s="4"/>
    </row>
    <row r="241" spans="6:10" x14ac:dyDescent="0.2">
      <c r="F241" s="9"/>
      <c r="G241" s="9"/>
      <c r="H241" s="9"/>
      <c r="J241" s="4"/>
    </row>
    <row r="242" spans="6:10" x14ac:dyDescent="0.2">
      <c r="F242" s="9"/>
      <c r="G242" s="9"/>
      <c r="H242" s="9"/>
      <c r="J242" s="4"/>
    </row>
    <row r="243" spans="6:10" x14ac:dyDescent="0.2">
      <c r="F243" s="9"/>
      <c r="G243" s="9"/>
      <c r="H243" s="9"/>
      <c r="J243" s="4"/>
    </row>
    <row r="244" spans="6:10" x14ac:dyDescent="0.2">
      <c r="F244" s="9"/>
      <c r="G244" s="9"/>
      <c r="H244" s="9"/>
      <c r="J244" s="4"/>
    </row>
    <row r="245" spans="6:10" x14ac:dyDescent="0.2">
      <c r="F245" s="9"/>
      <c r="G245" s="9"/>
      <c r="H245" s="9"/>
      <c r="J245" s="4"/>
    </row>
    <row r="246" spans="6:10" x14ac:dyDescent="0.2">
      <c r="F246" s="9"/>
      <c r="G246" s="9"/>
      <c r="H246" s="9"/>
      <c r="J246" s="4"/>
    </row>
    <row r="247" spans="6:10" x14ac:dyDescent="0.2">
      <c r="F247" s="9"/>
      <c r="G247" s="9"/>
      <c r="H247" s="9"/>
      <c r="J247" s="4"/>
    </row>
    <row r="248" spans="6:10" x14ac:dyDescent="0.2">
      <c r="F248" s="9"/>
      <c r="G248" s="9"/>
      <c r="H248" s="9"/>
      <c r="J248" s="4"/>
    </row>
    <row r="249" spans="6:10" x14ac:dyDescent="0.2">
      <c r="F249" s="9"/>
      <c r="G249" s="9"/>
      <c r="H249" s="9"/>
      <c r="J249" s="4"/>
    </row>
    <row r="250" spans="6:10" x14ac:dyDescent="0.2">
      <c r="G250" s="9"/>
      <c r="H250" s="9"/>
      <c r="J250" s="4"/>
    </row>
    <row r="251" spans="6:10" x14ac:dyDescent="0.2">
      <c r="G251" s="9"/>
      <c r="H251" s="9"/>
      <c r="J251" s="4"/>
    </row>
    <row r="252" spans="6:10" x14ac:dyDescent="0.2">
      <c r="G252" s="9"/>
      <c r="H252" s="9"/>
      <c r="J252" s="4"/>
    </row>
    <row r="253" spans="6:10" x14ac:dyDescent="0.2">
      <c r="G253" s="9"/>
      <c r="H253" s="9"/>
      <c r="J253" s="4"/>
    </row>
    <row r="254" spans="6:10" x14ac:dyDescent="0.2">
      <c r="G254" s="9"/>
      <c r="H254" s="9"/>
      <c r="J254" s="4"/>
    </row>
    <row r="255" spans="6:10" x14ac:dyDescent="0.2">
      <c r="G255" s="9"/>
      <c r="H255" s="9"/>
      <c r="J255" s="4"/>
    </row>
    <row r="256" spans="6:10" x14ac:dyDescent="0.2">
      <c r="G256" s="9"/>
      <c r="H256" s="9"/>
      <c r="J256" s="4"/>
    </row>
    <row r="257" spans="7:10" x14ac:dyDescent="0.2">
      <c r="G257" s="9"/>
      <c r="H257" s="9"/>
      <c r="J257" s="4"/>
    </row>
    <row r="258" spans="7:10" x14ac:dyDescent="0.2">
      <c r="G258" s="9"/>
      <c r="H258" s="9"/>
      <c r="J258" s="4"/>
    </row>
    <row r="259" spans="7:10" x14ac:dyDescent="0.2">
      <c r="G259" s="9"/>
      <c r="H259" s="9"/>
      <c r="J259" s="4"/>
    </row>
    <row r="260" spans="7:10" x14ac:dyDescent="0.2">
      <c r="G260" s="9"/>
      <c r="H260" s="9"/>
      <c r="J260" s="4"/>
    </row>
    <row r="261" spans="7:10" x14ac:dyDescent="0.2">
      <c r="G261" s="9"/>
      <c r="H261" s="9"/>
      <c r="J261" s="4"/>
    </row>
    <row r="262" spans="7:10" x14ac:dyDescent="0.2">
      <c r="G262" s="9"/>
      <c r="H262" s="9"/>
      <c r="J262" s="4"/>
    </row>
    <row r="263" spans="7:10" x14ac:dyDescent="0.2">
      <c r="G263" s="9"/>
      <c r="H263" s="9"/>
      <c r="J263" s="4"/>
    </row>
    <row r="264" spans="7:10" x14ac:dyDescent="0.2">
      <c r="G264" s="9"/>
      <c r="H264" s="9"/>
      <c r="J264" s="4"/>
    </row>
    <row r="265" spans="7:10" x14ac:dyDescent="0.2">
      <c r="G265" s="9"/>
      <c r="H265" s="9"/>
      <c r="J265" s="4"/>
    </row>
    <row r="266" spans="7:10" x14ac:dyDescent="0.2">
      <c r="G266" s="9"/>
      <c r="H266" s="9"/>
      <c r="J266" s="4"/>
    </row>
    <row r="267" spans="7:10" x14ac:dyDescent="0.2">
      <c r="G267" s="9"/>
      <c r="H267" s="9"/>
      <c r="J267" s="4"/>
    </row>
    <row r="268" spans="7:10" x14ac:dyDescent="0.2">
      <c r="G268" s="9"/>
      <c r="H268" s="9"/>
      <c r="J268" s="4"/>
    </row>
    <row r="269" spans="7:10" x14ac:dyDescent="0.2">
      <c r="G269" s="9"/>
      <c r="H269" s="9"/>
      <c r="J269" s="4"/>
    </row>
    <row r="270" spans="7:10" x14ac:dyDescent="0.2">
      <c r="G270" s="9"/>
      <c r="H270" s="9"/>
      <c r="J270" s="4"/>
    </row>
    <row r="271" spans="7:10" x14ac:dyDescent="0.2">
      <c r="G271" s="9"/>
      <c r="H271" s="9"/>
      <c r="J271" s="4"/>
    </row>
    <row r="272" spans="7:10" x14ac:dyDescent="0.2">
      <c r="G272" s="9"/>
      <c r="H272" s="9"/>
      <c r="J272" s="4"/>
    </row>
    <row r="273" spans="7:10" x14ac:dyDescent="0.2">
      <c r="G273" s="9"/>
      <c r="H273" s="9"/>
      <c r="J273" s="4"/>
    </row>
    <row r="274" spans="7:10" x14ac:dyDescent="0.2">
      <c r="G274" s="9"/>
      <c r="H274" s="9"/>
      <c r="J274" s="4"/>
    </row>
    <row r="275" spans="7:10" x14ac:dyDescent="0.2">
      <c r="G275" s="9"/>
      <c r="H275" s="9"/>
      <c r="J275" s="4"/>
    </row>
    <row r="276" spans="7:10" x14ac:dyDescent="0.2">
      <c r="G276" s="9"/>
      <c r="H276" s="9"/>
      <c r="J276" s="4"/>
    </row>
    <row r="277" spans="7:10" x14ac:dyDescent="0.2">
      <c r="G277" s="9"/>
      <c r="H277" s="9"/>
      <c r="J277" s="4"/>
    </row>
    <row r="278" spans="7:10" x14ac:dyDescent="0.2">
      <c r="G278" s="9"/>
      <c r="H278" s="9"/>
      <c r="J278" s="4"/>
    </row>
    <row r="279" spans="7:10" x14ac:dyDescent="0.2">
      <c r="G279" s="9"/>
      <c r="H279" s="9"/>
      <c r="J279" s="4"/>
    </row>
    <row r="280" spans="7:10" x14ac:dyDescent="0.2">
      <c r="G280" s="9"/>
      <c r="H280" s="9"/>
      <c r="J280" s="4"/>
    </row>
    <row r="281" spans="7:10" x14ac:dyDescent="0.2">
      <c r="G281" s="9"/>
      <c r="H281" s="9"/>
      <c r="J281" s="4"/>
    </row>
    <row r="282" spans="7:10" x14ac:dyDescent="0.2">
      <c r="G282" s="9"/>
      <c r="H282" s="9"/>
      <c r="J282" s="4"/>
    </row>
    <row r="283" spans="7:10" x14ac:dyDescent="0.2">
      <c r="G283" s="9"/>
      <c r="H283" s="9"/>
      <c r="J283" s="4"/>
    </row>
    <row r="284" spans="7:10" x14ac:dyDescent="0.2">
      <c r="G284" s="9"/>
      <c r="H284" s="9"/>
      <c r="J284" s="4"/>
    </row>
    <row r="285" spans="7:10" x14ac:dyDescent="0.2">
      <c r="G285" s="9"/>
      <c r="H285" s="9"/>
      <c r="J285" s="4"/>
    </row>
    <row r="286" spans="7:10" x14ac:dyDescent="0.2">
      <c r="G286" s="9"/>
      <c r="H286" s="9"/>
      <c r="J286" s="4"/>
    </row>
    <row r="287" spans="7:10" x14ac:dyDescent="0.2">
      <c r="G287" s="9"/>
      <c r="H287" s="9"/>
      <c r="J287" s="4"/>
    </row>
    <row r="288" spans="7:10" x14ac:dyDescent="0.2">
      <c r="G288" s="9"/>
      <c r="H288" s="9"/>
      <c r="J288" s="4"/>
    </row>
    <row r="289" spans="7:10" x14ac:dyDescent="0.2">
      <c r="G289" s="9"/>
      <c r="H289" s="9"/>
      <c r="J289" s="4"/>
    </row>
    <row r="290" spans="7:10" x14ac:dyDescent="0.2">
      <c r="G290" s="9"/>
      <c r="H290" s="9"/>
      <c r="J290" s="4"/>
    </row>
    <row r="291" spans="7:10" x14ac:dyDescent="0.2">
      <c r="G291" s="9"/>
      <c r="H291" s="9"/>
      <c r="J291" s="4"/>
    </row>
    <row r="292" spans="7:10" x14ac:dyDescent="0.2">
      <c r="G292" s="9"/>
      <c r="H292" s="9"/>
      <c r="J292" s="4"/>
    </row>
    <row r="293" spans="7:10" x14ac:dyDescent="0.2">
      <c r="G293" s="9"/>
      <c r="H293" s="9"/>
      <c r="J293" s="4"/>
    </row>
    <row r="294" spans="7:10" x14ac:dyDescent="0.2">
      <c r="G294" s="9"/>
      <c r="H294" s="9"/>
      <c r="J294" s="4"/>
    </row>
    <row r="295" spans="7:10" x14ac:dyDescent="0.2">
      <c r="G295" s="9"/>
      <c r="H295" s="9"/>
      <c r="J295" s="4"/>
    </row>
    <row r="296" spans="7:10" x14ac:dyDescent="0.2">
      <c r="G296" s="9"/>
      <c r="H296" s="9"/>
      <c r="J296" s="4"/>
    </row>
    <row r="297" spans="7:10" x14ac:dyDescent="0.2">
      <c r="G297" s="9"/>
      <c r="H297" s="9"/>
      <c r="J297" s="4"/>
    </row>
    <row r="298" spans="7:10" x14ac:dyDescent="0.2">
      <c r="G298" s="9"/>
      <c r="H298" s="9"/>
      <c r="J298" s="4"/>
    </row>
    <row r="299" spans="7:10" x14ac:dyDescent="0.2">
      <c r="G299" s="9"/>
      <c r="H299" s="9"/>
      <c r="J299" s="4"/>
    </row>
    <row r="300" spans="7:10" x14ac:dyDescent="0.2">
      <c r="G300" s="9"/>
      <c r="H300" s="9"/>
      <c r="J300" s="4"/>
    </row>
    <row r="301" spans="7:10" x14ac:dyDescent="0.2">
      <c r="G301" s="9"/>
      <c r="H301" s="9"/>
      <c r="J301" s="4"/>
    </row>
    <row r="302" spans="7:10" x14ac:dyDescent="0.2">
      <c r="G302" s="9"/>
      <c r="H302" s="9"/>
      <c r="J302" s="4"/>
    </row>
    <row r="303" spans="7:10" x14ac:dyDescent="0.2">
      <c r="G303" s="9"/>
      <c r="H303" s="9"/>
      <c r="J303" s="4"/>
    </row>
    <row r="304" spans="7:10" x14ac:dyDescent="0.2">
      <c r="G304" s="9"/>
      <c r="H304" s="9"/>
      <c r="J304" s="4"/>
    </row>
    <row r="305" spans="7:10" x14ac:dyDescent="0.2">
      <c r="G305" s="9"/>
      <c r="H305" s="9"/>
      <c r="J305" s="4"/>
    </row>
    <row r="306" spans="7:10" x14ac:dyDescent="0.2">
      <c r="G306" s="9"/>
      <c r="H306" s="9"/>
      <c r="J306" s="4"/>
    </row>
    <row r="307" spans="7:10" x14ac:dyDescent="0.2">
      <c r="G307" s="9"/>
      <c r="H307" s="9"/>
      <c r="J307" s="4"/>
    </row>
    <row r="308" spans="7:10" x14ac:dyDescent="0.2">
      <c r="G308" s="9"/>
      <c r="H308" s="9"/>
      <c r="J308" s="4"/>
    </row>
    <row r="309" spans="7:10" x14ac:dyDescent="0.2">
      <c r="G309" s="9"/>
      <c r="H309" s="9"/>
      <c r="J309" s="4"/>
    </row>
    <row r="310" spans="7:10" x14ac:dyDescent="0.2">
      <c r="G310" s="9"/>
      <c r="H310" s="9"/>
      <c r="J310" s="4"/>
    </row>
    <row r="311" spans="7:10" x14ac:dyDescent="0.2">
      <c r="G311" s="9"/>
      <c r="H311" s="9"/>
      <c r="J311" s="4"/>
    </row>
    <row r="312" spans="7:10" x14ac:dyDescent="0.2">
      <c r="G312" s="9"/>
      <c r="H312" s="9"/>
      <c r="J312" s="4"/>
    </row>
    <row r="313" spans="7:10" x14ac:dyDescent="0.2">
      <c r="G313" s="9"/>
      <c r="H313" s="9"/>
      <c r="J313" s="4"/>
    </row>
    <row r="314" spans="7:10" x14ac:dyDescent="0.2">
      <c r="G314" s="9"/>
      <c r="H314" s="9"/>
      <c r="J314" s="4"/>
    </row>
    <row r="315" spans="7:10" x14ac:dyDescent="0.2">
      <c r="G315" s="9"/>
      <c r="H315" s="9"/>
      <c r="J315" s="4"/>
    </row>
    <row r="316" spans="7:10" x14ac:dyDescent="0.2">
      <c r="G316" s="9"/>
      <c r="H316" s="9"/>
      <c r="J316" s="4"/>
    </row>
    <row r="317" spans="7:10" x14ac:dyDescent="0.2">
      <c r="G317" s="9"/>
      <c r="H317" s="9"/>
      <c r="J317" s="4"/>
    </row>
    <row r="318" spans="7:10" x14ac:dyDescent="0.2">
      <c r="G318" s="9"/>
      <c r="H318" s="9"/>
      <c r="J318" s="4"/>
    </row>
    <row r="319" spans="7:10" x14ac:dyDescent="0.2">
      <c r="G319" s="9"/>
      <c r="H319" s="9"/>
      <c r="J319" s="4"/>
    </row>
    <row r="320" spans="7:10" x14ac:dyDescent="0.2">
      <c r="G320" s="9"/>
      <c r="H320" s="9"/>
      <c r="J320" s="4"/>
    </row>
    <row r="321" spans="7:10" x14ac:dyDescent="0.2">
      <c r="G321" s="9"/>
      <c r="H321" s="9"/>
      <c r="J321" s="4"/>
    </row>
    <row r="322" spans="7:10" x14ac:dyDescent="0.2">
      <c r="G322" s="9"/>
      <c r="H322" s="9"/>
      <c r="J322" s="4"/>
    </row>
    <row r="323" spans="7:10" x14ac:dyDescent="0.2">
      <c r="G323" s="9"/>
      <c r="H323" s="9"/>
      <c r="J323" s="4"/>
    </row>
    <row r="324" spans="7:10" x14ac:dyDescent="0.2">
      <c r="G324" s="9"/>
      <c r="H324" s="9"/>
      <c r="J324" s="4"/>
    </row>
    <row r="325" spans="7:10" x14ac:dyDescent="0.2">
      <c r="G325" s="9"/>
      <c r="H325" s="9"/>
      <c r="J325" s="4"/>
    </row>
    <row r="326" spans="7:10" x14ac:dyDescent="0.2">
      <c r="G326" s="9"/>
      <c r="H326" s="9"/>
      <c r="J326" s="4"/>
    </row>
    <row r="327" spans="7:10" x14ac:dyDescent="0.2">
      <c r="G327" s="9"/>
      <c r="H327" s="9"/>
      <c r="J327" s="4"/>
    </row>
    <row r="328" spans="7:10" x14ac:dyDescent="0.2">
      <c r="G328" s="9"/>
      <c r="H328" s="9"/>
      <c r="J328" s="4"/>
    </row>
    <row r="329" spans="7:10" x14ac:dyDescent="0.2">
      <c r="G329" s="9"/>
      <c r="H329" s="9"/>
      <c r="J329" s="4"/>
    </row>
    <row r="330" spans="7:10" x14ac:dyDescent="0.2">
      <c r="G330" s="9"/>
      <c r="H330" s="9"/>
      <c r="J330" s="4"/>
    </row>
    <row r="331" spans="7:10" x14ac:dyDescent="0.2">
      <c r="G331" s="9"/>
      <c r="H331" s="9"/>
      <c r="J331" s="4"/>
    </row>
    <row r="332" spans="7:10" x14ac:dyDescent="0.2">
      <c r="G332" s="9"/>
      <c r="H332" s="9"/>
      <c r="J332" s="4"/>
    </row>
    <row r="333" spans="7:10" x14ac:dyDescent="0.2">
      <c r="G333" s="9"/>
      <c r="H333" s="9"/>
      <c r="J333" s="4"/>
    </row>
    <row r="334" spans="7:10" x14ac:dyDescent="0.2">
      <c r="G334" s="9"/>
      <c r="H334" s="9"/>
      <c r="J334" s="4"/>
    </row>
    <row r="335" spans="7:10" x14ac:dyDescent="0.2">
      <c r="G335" s="9"/>
      <c r="H335" s="9"/>
      <c r="J335" s="4"/>
    </row>
    <row r="336" spans="7:10" x14ac:dyDescent="0.2">
      <c r="G336" s="9"/>
      <c r="H336" s="9"/>
      <c r="J336" s="4"/>
    </row>
    <row r="337" spans="7:10" x14ac:dyDescent="0.2">
      <c r="G337" s="9"/>
      <c r="H337" s="9"/>
      <c r="J337" s="4"/>
    </row>
    <row r="338" spans="7:10" x14ac:dyDescent="0.2">
      <c r="G338" s="9"/>
      <c r="H338" s="9"/>
      <c r="J338" s="4"/>
    </row>
    <row r="339" spans="7:10" x14ac:dyDescent="0.2">
      <c r="G339" s="9"/>
      <c r="H339" s="9"/>
      <c r="J339" s="4"/>
    </row>
    <row r="340" spans="7:10" x14ac:dyDescent="0.2">
      <c r="G340" s="9"/>
      <c r="H340" s="9"/>
      <c r="J340" s="4"/>
    </row>
    <row r="341" spans="7:10" x14ac:dyDescent="0.2">
      <c r="G341" s="9"/>
      <c r="H341" s="9"/>
      <c r="J341" s="4"/>
    </row>
    <row r="342" spans="7:10" x14ac:dyDescent="0.2">
      <c r="G342" s="9"/>
      <c r="H342" s="9"/>
      <c r="J342" s="4"/>
    </row>
    <row r="343" spans="7:10" x14ac:dyDescent="0.2">
      <c r="G343" s="9"/>
      <c r="H343" s="9"/>
      <c r="J343" s="4"/>
    </row>
    <row r="344" spans="7:10" x14ac:dyDescent="0.2">
      <c r="G344" s="9"/>
      <c r="H344" s="9"/>
      <c r="J344" s="4"/>
    </row>
    <row r="345" spans="7:10" x14ac:dyDescent="0.2">
      <c r="G345" s="9"/>
      <c r="H345" s="9"/>
      <c r="J345" s="4"/>
    </row>
    <row r="346" spans="7:10" x14ac:dyDescent="0.2">
      <c r="G346" s="9"/>
      <c r="H346" s="9"/>
      <c r="J346" s="4"/>
    </row>
    <row r="347" spans="7:10" x14ac:dyDescent="0.2">
      <c r="G347" s="9"/>
      <c r="H347" s="9"/>
      <c r="J347" s="4"/>
    </row>
    <row r="348" spans="7:10" x14ac:dyDescent="0.2">
      <c r="G348" s="9"/>
      <c r="H348" s="9"/>
      <c r="J348" s="4"/>
    </row>
    <row r="349" spans="7:10" x14ac:dyDescent="0.2">
      <c r="G349" s="9"/>
      <c r="H349" s="9"/>
      <c r="J349" s="4"/>
    </row>
    <row r="350" spans="7:10" x14ac:dyDescent="0.2">
      <c r="G350" s="9"/>
      <c r="H350" s="9"/>
      <c r="J350" s="4"/>
    </row>
    <row r="351" spans="7:10" x14ac:dyDescent="0.2">
      <c r="G351" s="9"/>
      <c r="H351" s="9"/>
      <c r="J351" s="4"/>
    </row>
    <row r="352" spans="7:10" x14ac:dyDescent="0.2">
      <c r="G352" s="9"/>
      <c r="H352" s="9"/>
      <c r="J352" s="4"/>
    </row>
    <row r="353" spans="7:10" x14ac:dyDescent="0.2">
      <c r="G353" s="9"/>
      <c r="H353" s="9"/>
      <c r="J353" s="4"/>
    </row>
    <row r="354" spans="7:10" x14ac:dyDescent="0.2">
      <c r="G354" s="9"/>
      <c r="H354" s="9"/>
      <c r="J354" s="4"/>
    </row>
    <row r="355" spans="7:10" x14ac:dyDescent="0.2">
      <c r="G355" s="9"/>
      <c r="H355" s="9"/>
      <c r="J355" s="4"/>
    </row>
    <row r="356" spans="7:10" x14ac:dyDescent="0.2">
      <c r="G356" s="9"/>
      <c r="H356" s="9"/>
      <c r="J356" s="4"/>
    </row>
    <row r="357" spans="7:10" x14ac:dyDescent="0.2">
      <c r="G357" s="9"/>
      <c r="H357" s="9"/>
      <c r="J357" s="4"/>
    </row>
    <row r="358" spans="7:10" x14ac:dyDescent="0.2">
      <c r="G358" s="9"/>
      <c r="H358" s="9"/>
      <c r="J358" s="4"/>
    </row>
    <row r="359" spans="7:10" x14ac:dyDescent="0.2">
      <c r="G359" s="9"/>
      <c r="H359" s="9"/>
      <c r="J359" s="4"/>
    </row>
    <row r="360" spans="7:10" x14ac:dyDescent="0.2">
      <c r="G360" s="9"/>
      <c r="H360" s="9"/>
      <c r="J360" s="4"/>
    </row>
    <row r="361" spans="7:10" x14ac:dyDescent="0.2">
      <c r="G361" s="9"/>
      <c r="H361" s="9"/>
      <c r="J361" s="4"/>
    </row>
    <row r="362" spans="7:10" x14ac:dyDescent="0.2">
      <c r="G362" s="9"/>
      <c r="H362" s="9"/>
      <c r="J362" s="4"/>
    </row>
    <row r="363" spans="7:10" x14ac:dyDescent="0.2">
      <c r="G363" s="9"/>
      <c r="H363" s="9"/>
      <c r="J363" s="4"/>
    </row>
    <row r="364" spans="7:10" x14ac:dyDescent="0.2">
      <c r="G364" s="9"/>
      <c r="H364" s="9"/>
      <c r="J364" s="4"/>
    </row>
    <row r="365" spans="7:10" x14ac:dyDescent="0.2">
      <c r="G365" s="9"/>
      <c r="H365" s="9"/>
      <c r="J365" s="4"/>
    </row>
    <row r="366" spans="7:10" x14ac:dyDescent="0.2">
      <c r="G366" s="9"/>
      <c r="H366" s="9"/>
      <c r="J366" s="4"/>
    </row>
    <row r="367" spans="7:10" x14ac:dyDescent="0.2">
      <c r="G367" s="9"/>
      <c r="H367" s="9"/>
      <c r="J367" s="4"/>
    </row>
    <row r="368" spans="7:10" x14ac:dyDescent="0.2">
      <c r="G368" s="9"/>
      <c r="H368" s="9"/>
      <c r="J368" s="4"/>
    </row>
    <row r="369" spans="7:10" x14ac:dyDescent="0.2">
      <c r="G369" s="9"/>
      <c r="H369" s="9"/>
      <c r="J369" s="4"/>
    </row>
    <row r="370" spans="7:10" x14ac:dyDescent="0.2">
      <c r="G370" s="9"/>
      <c r="H370" s="9"/>
      <c r="J370" s="4"/>
    </row>
    <row r="371" spans="7:10" x14ac:dyDescent="0.2">
      <c r="G371" s="9"/>
      <c r="H371" s="9"/>
      <c r="J371" s="4"/>
    </row>
    <row r="372" spans="7:10" x14ac:dyDescent="0.2">
      <c r="G372" s="9"/>
      <c r="H372" s="9"/>
      <c r="J372" s="4"/>
    </row>
    <row r="373" spans="7:10" x14ac:dyDescent="0.2">
      <c r="G373" s="9"/>
      <c r="H373" s="9"/>
      <c r="J373" s="4"/>
    </row>
    <row r="374" spans="7:10" x14ac:dyDescent="0.2">
      <c r="G374" s="9"/>
      <c r="H374" s="9"/>
      <c r="J374" s="4"/>
    </row>
    <row r="375" spans="7:10" x14ac:dyDescent="0.2">
      <c r="G375" s="9"/>
      <c r="H375" s="9"/>
      <c r="J375" s="4"/>
    </row>
    <row r="376" spans="7:10" x14ac:dyDescent="0.2">
      <c r="G376" s="9"/>
      <c r="H376" s="9"/>
      <c r="J376" s="4"/>
    </row>
    <row r="377" spans="7:10" x14ac:dyDescent="0.2">
      <c r="G377" s="9"/>
      <c r="H377" s="9"/>
      <c r="J377" s="4"/>
    </row>
    <row r="378" spans="7:10" x14ac:dyDescent="0.2">
      <c r="G378" s="9"/>
      <c r="H378" s="9"/>
      <c r="J378" s="4"/>
    </row>
    <row r="379" spans="7:10" x14ac:dyDescent="0.2">
      <c r="G379" s="9"/>
      <c r="H379" s="9"/>
      <c r="J379" s="4"/>
    </row>
    <row r="380" spans="7:10" x14ac:dyDescent="0.2">
      <c r="G380" s="9"/>
      <c r="H380" s="9"/>
      <c r="J380" s="4"/>
    </row>
    <row r="381" spans="7:10" x14ac:dyDescent="0.2">
      <c r="G381" s="9"/>
      <c r="H381" s="9"/>
      <c r="J381" s="4"/>
    </row>
    <row r="382" spans="7:10" x14ac:dyDescent="0.2">
      <c r="G382" s="9"/>
      <c r="H382" s="9"/>
      <c r="J382" s="4"/>
    </row>
    <row r="383" spans="7:10" x14ac:dyDescent="0.2">
      <c r="G383" s="9"/>
      <c r="H383" s="9"/>
      <c r="J383" s="4"/>
    </row>
    <row r="384" spans="7:10" x14ac:dyDescent="0.2">
      <c r="G384" s="9"/>
      <c r="H384" s="9"/>
      <c r="J384" s="4"/>
    </row>
    <row r="385" spans="7:10" x14ac:dyDescent="0.2">
      <c r="G385" s="9"/>
      <c r="H385" s="9"/>
      <c r="J385" s="4"/>
    </row>
    <row r="386" spans="7:10" x14ac:dyDescent="0.2">
      <c r="G386" s="9"/>
      <c r="H386" s="9"/>
      <c r="J386" s="4"/>
    </row>
    <row r="387" spans="7:10" x14ac:dyDescent="0.2">
      <c r="G387" s="9"/>
      <c r="H387" s="9"/>
      <c r="J387" s="4"/>
    </row>
    <row r="388" spans="7:10" x14ac:dyDescent="0.2">
      <c r="G388" s="9"/>
      <c r="H388" s="9"/>
      <c r="J388" s="4"/>
    </row>
    <row r="389" spans="7:10" x14ac:dyDescent="0.2">
      <c r="G389" s="9"/>
      <c r="H389" s="9"/>
      <c r="J389" s="4"/>
    </row>
    <row r="390" spans="7:10" x14ac:dyDescent="0.2">
      <c r="G390" s="9"/>
      <c r="H390" s="9"/>
      <c r="J390" s="4"/>
    </row>
    <row r="391" spans="7:10" x14ac:dyDescent="0.2">
      <c r="G391" s="9"/>
      <c r="H391" s="9"/>
      <c r="J391" s="4"/>
    </row>
    <row r="392" spans="7:10" x14ac:dyDescent="0.2">
      <c r="G392" s="9"/>
      <c r="H392" s="9"/>
      <c r="J392" s="4"/>
    </row>
    <row r="393" spans="7:10" x14ac:dyDescent="0.2">
      <c r="G393" s="9"/>
      <c r="H393" s="9"/>
      <c r="J393" s="4"/>
    </row>
    <row r="394" spans="7:10" x14ac:dyDescent="0.2">
      <c r="G394" s="9"/>
      <c r="H394" s="9"/>
      <c r="J394" s="4"/>
    </row>
    <row r="395" spans="7:10" x14ac:dyDescent="0.2">
      <c r="G395" s="9"/>
      <c r="H395" s="9"/>
      <c r="J395" s="4"/>
    </row>
    <row r="396" spans="7:10" x14ac:dyDescent="0.2">
      <c r="G396" s="9"/>
      <c r="H396" s="9"/>
      <c r="J396" s="4"/>
    </row>
    <row r="397" spans="7:10" x14ac:dyDescent="0.2">
      <c r="G397" s="9"/>
      <c r="H397" s="9"/>
      <c r="J397" s="4"/>
    </row>
    <row r="398" spans="7:10" x14ac:dyDescent="0.2">
      <c r="G398" s="9"/>
      <c r="H398" s="9"/>
      <c r="J398" s="4"/>
    </row>
    <row r="399" spans="7:10" x14ac:dyDescent="0.2">
      <c r="G399" s="9"/>
      <c r="H399" s="9"/>
      <c r="J399" s="4"/>
    </row>
    <row r="400" spans="7:10" x14ac:dyDescent="0.2">
      <c r="G400" s="9"/>
      <c r="H400" s="9"/>
      <c r="J400" s="4"/>
    </row>
    <row r="401" spans="7:10" x14ac:dyDescent="0.2">
      <c r="G401" s="9"/>
      <c r="H401" s="9"/>
      <c r="J401" s="4"/>
    </row>
    <row r="402" spans="7:10" x14ac:dyDescent="0.2">
      <c r="G402" s="9"/>
      <c r="H402" s="9"/>
      <c r="J402" s="4"/>
    </row>
    <row r="403" spans="7:10" x14ac:dyDescent="0.2">
      <c r="G403" s="9"/>
      <c r="H403" s="9"/>
      <c r="J403" s="4"/>
    </row>
    <row r="404" spans="7:10" x14ac:dyDescent="0.2">
      <c r="G404" s="9"/>
      <c r="H404" s="9"/>
      <c r="J404" s="4"/>
    </row>
    <row r="405" spans="7:10" x14ac:dyDescent="0.2">
      <c r="G405" s="9"/>
      <c r="H405" s="9"/>
      <c r="J405" s="4"/>
    </row>
    <row r="406" spans="7:10" x14ac:dyDescent="0.2">
      <c r="G406" s="9"/>
      <c r="H406" s="9"/>
      <c r="J406" s="4"/>
    </row>
    <row r="407" spans="7:10" x14ac:dyDescent="0.2">
      <c r="G407" s="9"/>
      <c r="H407" s="9"/>
      <c r="J407" s="4"/>
    </row>
    <row r="408" spans="7:10" x14ac:dyDescent="0.2">
      <c r="G408" s="9"/>
      <c r="H408" s="9"/>
      <c r="J408" s="4"/>
    </row>
    <row r="409" spans="7:10" x14ac:dyDescent="0.2">
      <c r="G409" s="9"/>
      <c r="H409" s="9"/>
      <c r="J409" s="4"/>
    </row>
    <row r="410" spans="7:10" x14ac:dyDescent="0.2">
      <c r="G410" s="9"/>
      <c r="H410" s="9"/>
      <c r="J410" s="4"/>
    </row>
    <row r="411" spans="7:10" x14ac:dyDescent="0.2">
      <c r="G411" s="9"/>
      <c r="H411" s="9"/>
      <c r="J411" s="4"/>
    </row>
    <row r="412" spans="7:10" x14ac:dyDescent="0.2">
      <c r="G412" s="9"/>
      <c r="H412" s="9"/>
      <c r="J412" s="4"/>
    </row>
    <row r="413" spans="7:10" x14ac:dyDescent="0.2">
      <c r="G413" s="9"/>
      <c r="H413" s="9"/>
      <c r="J413" s="4"/>
    </row>
    <row r="414" spans="7:10" x14ac:dyDescent="0.2">
      <c r="G414" s="9"/>
      <c r="H414" s="9"/>
      <c r="J414" s="4"/>
    </row>
    <row r="415" spans="7:10" x14ac:dyDescent="0.2">
      <c r="G415" s="9"/>
      <c r="H415" s="9"/>
      <c r="J415" s="4"/>
    </row>
    <row r="416" spans="7:10" x14ac:dyDescent="0.2">
      <c r="G416" s="9"/>
      <c r="H416" s="9"/>
      <c r="J416" s="4"/>
    </row>
    <row r="417" spans="7:10" x14ac:dyDescent="0.2">
      <c r="G417" s="9"/>
      <c r="H417" s="9"/>
      <c r="J417" s="4"/>
    </row>
    <row r="418" spans="7:10" x14ac:dyDescent="0.2">
      <c r="G418" s="9"/>
      <c r="H418" s="9"/>
      <c r="J418" s="4"/>
    </row>
    <row r="419" spans="7:10" x14ac:dyDescent="0.2">
      <c r="G419" s="9"/>
      <c r="H419" s="9"/>
      <c r="J419" s="4"/>
    </row>
    <row r="420" spans="7:10" x14ac:dyDescent="0.2">
      <c r="G420" s="9"/>
      <c r="H420" s="9"/>
      <c r="J420" s="4"/>
    </row>
    <row r="421" spans="7:10" x14ac:dyDescent="0.2">
      <c r="G421" s="9"/>
      <c r="H421" s="9"/>
      <c r="J421" s="4"/>
    </row>
    <row r="422" spans="7:10" x14ac:dyDescent="0.2">
      <c r="G422" s="9"/>
      <c r="H422" s="9"/>
      <c r="J422" s="4"/>
    </row>
    <row r="423" spans="7:10" x14ac:dyDescent="0.2">
      <c r="G423" s="9"/>
      <c r="H423" s="9"/>
      <c r="J423" s="4"/>
    </row>
    <row r="424" spans="7:10" x14ac:dyDescent="0.2">
      <c r="G424" s="9"/>
      <c r="H424" s="9"/>
      <c r="J424" s="4"/>
    </row>
    <row r="425" spans="7:10" x14ac:dyDescent="0.2">
      <c r="G425" s="9"/>
      <c r="H425" s="9"/>
      <c r="J425" s="4"/>
    </row>
    <row r="426" spans="7:10" x14ac:dyDescent="0.2">
      <c r="G426" s="9"/>
      <c r="H426" s="9"/>
      <c r="J426" s="4"/>
    </row>
    <row r="427" spans="7:10" x14ac:dyDescent="0.2">
      <c r="G427" s="9"/>
      <c r="H427" s="9"/>
      <c r="J427" s="4"/>
    </row>
    <row r="428" spans="7:10" x14ac:dyDescent="0.2">
      <c r="G428" s="9"/>
      <c r="H428" s="9"/>
      <c r="J428" s="4"/>
    </row>
    <row r="429" spans="7:10" x14ac:dyDescent="0.2">
      <c r="G429" s="9"/>
      <c r="H429" s="9"/>
      <c r="J429" s="4"/>
    </row>
    <row r="430" spans="7:10" x14ac:dyDescent="0.2">
      <c r="G430" s="9"/>
      <c r="H430" s="9"/>
      <c r="J430" s="4"/>
    </row>
    <row r="431" spans="7:10" x14ac:dyDescent="0.2">
      <c r="G431" s="9"/>
      <c r="H431" s="9"/>
      <c r="J431" s="4"/>
    </row>
    <row r="432" spans="7:10" x14ac:dyDescent="0.2">
      <c r="G432" s="9"/>
      <c r="H432" s="9"/>
      <c r="J432" s="4"/>
    </row>
    <row r="433" spans="7:10" x14ac:dyDescent="0.2">
      <c r="G433" s="9"/>
      <c r="H433" s="9"/>
      <c r="J433" s="4"/>
    </row>
    <row r="434" spans="7:10" x14ac:dyDescent="0.2">
      <c r="G434" s="9"/>
      <c r="H434" s="9"/>
      <c r="J434" s="4"/>
    </row>
    <row r="435" spans="7:10" x14ac:dyDescent="0.2">
      <c r="G435" s="9"/>
      <c r="H435" s="9"/>
      <c r="J435" s="4"/>
    </row>
    <row r="436" spans="7:10" x14ac:dyDescent="0.2">
      <c r="G436" s="9"/>
      <c r="H436" s="9"/>
      <c r="J436" s="4"/>
    </row>
    <row r="437" spans="7:10" x14ac:dyDescent="0.2">
      <c r="G437" s="9"/>
      <c r="H437" s="9"/>
      <c r="J437" s="4"/>
    </row>
    <row r="438" spans="7:10" x14ac:dyDescent="0.2">
      <c r="G438" s="9"/>
      <c r="H438" s="9"/>
      <c r="J438" s="4"/>
    </row>
    <row r="439" spans="7:10" x14ac:dyDescent="0.2">
      <c r="G439" s="9"/>
      <c r="H439" s="9"/>
      <c r="J439" s="4"/>
    </row>
    <row r="440" spans="7:10" x14ac:dyDescent="0.2">
      <c r="G440" s="9"/>
      <c r="H440" s="9"/>
      <c r="J440" s="4"/>
    </row>
    <row r="441" spans="7:10" x14ac:dyDescent="0.2">
      <c r="G441" s="9"/>
      <c r="H441" s="9"/>
      <c r="J441" s="4"/>
    </row>
    <row r="442" spans="7:10" x14ac:dyDescent="0.2">
      <c r="G442" s="9"/>
      <c r="H442" s="9"/>
      <c r="J442" s="4"/>
    </row>
    <row r="443" spans="7:10" x14ac:dyDescent="0.2">
      <c r="G443" s="9"/>
      <c r="H443" s="9"/>
      <c r="J443" s="4"/>
    </row>
    <row r="444" spans="7:10" x14ac:dyDescent="0.2">
      <c r="G444" s="9"/>
      <c r="H444" s="9"/>
      <c r="J444" s="4"/>
    </row>
    <row r="445" spans="7:10" x14ac:dyDescent="0.2">
      <c r="G445" s="9"/>
      <c r="H445" s="9"/>
      <c r="J445" s="4"/>
    </row>
    <row r="446" spans="7:10" x14ac:dyDescent="0.2">
      <c r="G446" s="9"/>
      <c r="H446" s="9"/>
      <c r="J446" s="4"/>
    </row>
    <row r="447" spans="7:10" x14ac:dyDescent="0.2">
      <c r="G447" s="9"/>
      <c r="H447" s="9"/>
      <c r="J447" s="4"/>
    </row>
    <row r="448" spans="7:10" x14ac:dyDescent="0.2">
      <c r="G448" s="9"/>
      <c r="H448" s="9"/>
      <c r="J448" s="4"/>
    </row>
    <row r="449" spans="7:10" x14ac:dyDescent="0.2">
      <c r="G449" s="9"/>
      <c r="H449" s="9"/>
      <c r="J449" s="4"/>
    </row>
    <row r="450" spans="7:10" x14ac:dyDescent="0.2">
      <c r="G450" s="9"/>
      <c r="H450" s="9"/>
      <c r="J450" s="4"/>
    </row>
    <row r="451" spans="7:10" x14ac:dyDescent="0.2">
      <c r="G451" s="9"/>
      <c r="H451" s="9"/>
      <c r="J451" s="4"/>
    </row>
    <row r="452" spans="7:10" x14ac:dyDescent="0.2">
      <c r="G452" s="9"/>
      <c r="H452" s="9"/>
      <c r="J452" s="4"/>
    </row>
    <row r="453" spans="7:10" x14ac:dyDescent="0.2">
      <c r="G453" s="9"/>
      <c r="H453" s="9"/>
      <c r="J453" s="4"/>
    </row>
    <row r="454" spans="7:10" x14ac:dyDescent="0.2">
      <c r="G454" s="9"/>
      <c r="H454" s="9"/>
      <c r="J454" s="4"/>
    </row>
    <row r="455" spans="7:10" x14ac:dyDescent="0.2">
      <c r="G455" s="9"/>
      <c r="H455" s="9"/>
      <c r="J455" s="4"/>
    </row>
    <row r="456" spans="7:10" x14ac:dyDescent="0.2">
      <c r="G456" s="9"/>
      <c r="H456" s="9"/>
      <c r="J456" s="4"/>
    </row>
    <row r="457" spans="7:10" x14ac:dyDescent="0.2">
      <c r="G457" s="9"/>
      <c r="H457" s="9"/>
      <c r="J457" s="4"/>
    </row>
    <row r="458" spans="7:10" x14ac:dyDescent="0.2">
      <c r="G458" s="9"/>
      <c r="H458" s="9"/>
      <c r="J458" s="4"/>
    </row>
    <row r="459" spans="7:10" x14ac:dyDescent="0.2">
      <c r="G459" s="9"/>
      <c r="H459" s="9"/>
      <c r="J459" s="4"/>
    </row>
    <row r="460" spans="7:10" x14ac:dyDescent="0.2">
      <c r="G460" s="9"/>
      <c r="H460" s="9"/>
      <c r="J460" s="4"/>
    </row>
    <row r="461" spans="7:10" x14ac:dyDescent="0.2">
      <c r="G461" s="9"/>
      <c r="H461" s="9"/>
      <c r="J461" s="4"/>
    </row>
    <row r="462" spans="7:10" x14ac:dyDescent="0.2">
      <c r="G462" s="9"/>
      <c r="H462" s="9"/>
      <c r="J462" s="4"/>
    </row>
    <row r="463" spans="7:10" x14ac:dyDescent="0.2">
      <c r="G463" s="9"/>
      <c r="H463" s="9"/>
      <c r="J463" s="4"/>
    </row>
    <row r="464" spans="7:10" x14ac:dyDescent="0.2">
      <c r="G464" s="9"/>
      <c r="H464" s="9"/>
      <c r="J464" s="4"/>
    </row>
    <row r="465" spans="7:10" x14ac:dyDescent="0.2">
      <c r="G465" s="9"/>
      <c r="H465" s="9"/>
      <c r="J465" s="4"/>
    </row>
    <row r="466" spans="7:10" x14ac:dyDescent="0.2">
      <c r="G466" s="9"/>
      <c r="H466" s="9"/>
      <c r="J466" s="4"/>
    </row>
    <row r="467" spans="7:10" x14ac:dyDescent="0.2">
      <c r="G467" s="9"/>
      <c r="H467" s="9"/>
      <c r="J467" s="4"/>
    </row>
    <row r="468" spans="7:10" x14ac:dyDescent="0.2">
      <c r="G468" s="9"/>
      <c r="H468" s="9"/>
      <c r="J468" s="4"/>
    </row>
    <row r="469" spans="7:10" x14ac:dyDescent="0.2">
      <c r="G469" s="9"/>
      <c r="H469" s="9"/>
      <c r="J469" s="4"/>
    </row>
    <row r="470" spans="7:10" x14ac:dyDescent="0.2">
      <c r="G470" s="9"/>
      <c r="H470" s="9"/>
      <c r="J470" s="4"/>
    </row>
    <row r="471" spans="7:10" x14ac:dyDescent="0.2">
      <c r="G471" s="9"/>
      <c r="H471" s="9"/>
      <c r="J471" s="4"/>
    </row>
    <row r="472" spans="7:10" x14ac:dyDescent="0.2">
      <c r="G472" s="9"/>
      <c r="H472" s="9"/>
      <c r="J472" s="4"/>
    </row>
    <row r="473" spans="7:10" x14ac:dyDescent="0.2">
      <c r="G473" s="9"/>
      <c r="H473" s="9"/>
      <c r="J473" s="4"/>
    </row>
    <row r="474" spans="7:10" x14ac:dyDescent="0.2">
      <c r="G474" s="9"/>
      <c r="H474" s="9"/>
      <c r="J474" s="4"/>
    </row>
    <row r="475" spans="7:10" x14ac:dyDescent="0.2">
      <c r="G475" s="9"/>
      <c r="H475" s="9"/>
      <c r="J475" s="4"/>
    </row>
    <row r="476" spans="7:10" x14ac:dyDescent="0.2">
      <c r="G476" s="9"/>
      <c r="H476" s="9"/>
      <c r="J476" s="4"/>
    </row>
    <row r="477" spans="7:10" x14ac:dyDescent="0.2">
      <c r="G477" s="9"/>
      <c r="H477" s="9"/>
      <c r="J477" s="4"/>
    </row>
    <row r="478" spans="7:10" x14ac:dyDescent="0.2">
      <c r="G478" s="9"/>
      <c r="H478" s="9"/>
      <c r="J478" s="4"/>
    </row>
    <row r="479" spans="7:10" x14ac:dyDescent="0.2">
      <c r="G479" s="9"/>
      <c r="H479" s="9"/>
      <c r="J479" s="4"/>
    </row>
    <row r="480" spans="7:10" x14ac:dyDescent="0.2">
      <c r="G480" s="9"/>
      <c r="H480" s="9"/>
      <c r="J480" s="4"/>
    </row>
    <row r="481" spans="7:10" x14ac:dyDescent="0.2">
      <c r="G481" s="9"/>
      <c r="H481" s="9"/>
      <c r="J481" s="4"/>
    </row>
    <row r="482" spans="7:10" x14ac:dyDescent="0.2">
      <c r="G482" s="9"/>
      <c r="H482" s="9"/>
      <c r="J482" s="4"/>
    </row>
    <row r="483" spans="7:10" x14ac:dyDescent="0.2">
      <c r="G483" s="9"/>
      <c r="H483" s="9"/>
      <c r="J483" s="4"/>
    </row>
    <row r="484" spans="7:10" x14ac:dyDescent="0.2">
      <c r="G484" s="9"/>
      <c r="H484" s="9"/>
      <c r="J484" s="4"/>
    </row>
    <row r="485" spans="7:10" x14ac:dyDescent="0.2">
      <c r="G485" s="9"/>
      <c r="H485" s="9"/>
      <c r="J485" s="4"/>
    </row>
    <row r="486" spans="7:10" x14ac:dyDescent="0.2">
      <c r="G486" s="9"/>
      <c r="H486" s="9"/>
      <c r="J486" s="4"/>
    </row>
    <row r="487" spans="7:10" x14ac:dyDescent="0.2">
      <c r="G487" s="9"/>
      <c r="H487" s="9"/>
      <c r="J487" s="4"/>
    </row>
    <row r="488" spans="7:10" x14ac:dyDescent="0.2">
      <c r="G488" s="9"/>
      <c r="H488" s="9"/>
      <c r="J488" s="4"/>
    </row>
    <row r="489" spans="7:10" x14ac:dyDescent="0.2">
      <c r="G489" s="9"/>
      <c r="H489" s="9"/>
      <c r="J489" s="4"/>
    </row>
    <row r="490" spans="7:10" x14ac:dyDescent="0.2">
      <c r="G490" s="9"/>
      <c r="H490" s="9"/>
      <c r="J490" s="4"/>
    </row>
    <row r="491" spans="7:10" x14ac:dyDescent="0.2">
      <c r="G491" s="9"/>
      <c r="H491" s="9"/>
      <c r="J491" s="4"/>
    </row>
    <row r="492" spans="7:10" x14ac:dyDescent="0.2">
      <c r="G492" s="9"/>
      <c r="H492" s="9"/>
      <c r="J492" s="4"/>
    </row>
    <row r="493" spans="7:10" x14ac:dyDescent="0.2">
      <c r="G493" s="9"/>
      <c r="H493" s="9"/>
      <c r="J493" s="4"/>
    </row>
    <row r="494" spans="7:10" x14ac:dyDescent="0.2">
      <c r="G494" s="9"/>
      <c r="H494" s="9"/>
      <c r="J494" s="4"/>
    </row>
    <row r="495" spans="7:10" x14ac:dyDescent="0.2">
      <c r="G495" s="9"/>
      <c r="H495" s="9"/>
      <c r="J495" s="4"/>
    </row>
    <row r="496" spans="7:10" x14ac:dyDescent="0.2">
      <c r="G496" s="9"/>
      <c r="H496" s="9"/>
      <c r="J496" s="4"/>
    </row>
    <row r="497" spans="7:10" x14ac:dyDescent="0.2">
      <c r="G497" s="9"/>
      <c r="H497" s="9"/>
      <c r="J497" s="4"/>
    </row>
    <row r="498" spans="7:10" x14ac:dyDescent="0.2">
      <c r="G498" s="9"/>
      <c r="H498" s="9"/>
      <c r="J498" s="4"/>
    </row>
    <row r="499" spans="7:10" x14ac:dyDescent="0.2">
      <c r="G499" s="9"/>
      <c r="H499" s="9"/>
      <c r="J499" s="4"/>
    </row>
    <row r="500" spans="7:10" x14ac:dyDescent="0.2">
      <c r="G500" s="9"/>
      <c r="H500" s="9"/>
      <c r="J500" s="4"/>
    </row>
    <row r="501" spans="7:10" x14ac:dyDescent="0.2">
      <c r="G501" s="9"/>
      <c r="H501" s="9"/>
      <c r="J501" s="4"/>
    </row>
    <row r="502" spans="7:10" x14ac:dyDescent="0.2">
      <c r="G502" s="9"/>
      <c r="H502" s="9"/>
      <c r="J502" s="4"/>
    </row>
    <row r="503" spans="7:10" x14ac:dyDescent="0.2">
      <c r="G503" s="9"/>
      <c r="H503" s="9"/>
      <c r="J503" s="4"/>
    </row>
    <row r="504" spans="7:10" x14ac:dyDescent="0.2">
      <c r="G504" s="9"/>
      <c r="H504" s="9"/>
      <c r="J504" s="4"/>
    </row>
    <row r="505" spans="7:10" x14ac:dyDescent="0.2">
      <c r="G505" s="9"/>
      <c r="H505" s="9"/>
      <c r="J505" s="4"/>
    </row>
    <row r="506" spans="7:10" x14ac:dyDescent="0.2">
      <c r="G506" s="9"/>
      <c r="H506" s="9"/>
      <c r="J506" s="4"/>
    </row>
    <row r="507" spans="7:10" x14ac:dyDescent="0.2">
      <c r="G507" s="9"/>
      <c r="H507" s="9"/>
      <c r="J507" s="4"/>
    </row>
    <row r="508" spans="7:10" x14ac:dyDescent="0.2">
      <c r="G508" s="9"/>
      <c r="H508" s="9"/>
      <c r="J508" s="4"/>
    </row>
    <row r="509" spans="7:10" x14ac:dyDescent="0.2">
      <c r="G509" s="9"/>
      <c r="H509" s="9"/>
      <c r="J509" s="4"/>
    </row>
    <row r="510" spans="7:10" x14ac:dyDescent="0.2">
      <c r="G510" s="9"/>
      <c r="H510" s="9"/>
      <c r="J510" s="4"/>
    </row>
    <row r="511" spans="7:10" x14ac:dyDescent="0.2">
      <c r="G511" s="9"/>
      <c r="H511" s="9"/>
      <c r="J511" s="4"/>
    </row>
    <row r="512" spans="7:10" x14ac:dyDescent="0.2">
      <c r="G512" s="9"/>
      <c r="H512" s="9"/>
      <c r="J512" s="4"/>
    </row>
    <row r="513" spans="7:10" x14ac:dyDescent="0.2">
      <c r="G513" s="9"/>
      <c r="H513" s="9"/>
      <c r="J513" s="4"/>
    </row>
    <row r="514" spans="7:10" x14ac:dyDescent="0.2">
      <c r="G514" s="9"/>
      <c r="H514" s="9"/>
      <c r="J514" s="4"/>
    </row>
    <row r="515" spans="7:10" x14ac:dyDescent="0.2">
      <c r="G515" s="9"/>
      <c r="H515" s="9"/>
      <c r="J515" s="4"/>
    </row>
    <row r="516" spans="7:10" x14ac:dyDescent="0.2">
      <c r="G516" s="9"/>
      <c r="H516" s="9"/>
      <c r="J516" s="4"/>
    </row>
    <row r="517" spans="7:10" x14ac:dyDescent="0.2">
      <c r="G517" s="9"/>
      <c r="H517" s="9"/>
      <c r="J517" s="4"/>
    </row>
    <row r="518" spans="7:10" x14ac:dyDescent="0.2">
      <c r="G518" s="9"/>
      <c r="H518" s="9"/>
      <c r="J518" s="4"/>
    </row>
    <row r="519" spans="7:10" x14ac:dyDescent="0.2">
      <c r="G519" s="9"/>
      <c r="H519" s="9"/>
      <c r="J519" s="4"/>
    </row>
    <row r="520" spans="7:10" x14ac:dyDescent="0.2">
      <c r="G520" s="9"/>
      <c r="H520" s="9"/>
      <c r="J520" s="4"/>
    </row>
    <row r="521" spans="7:10" x14ac:dyDescent="0.2">
      <c r="G521" s="9"/>
      <c r="H521" s="9"/>
      <c r="J521" s="4"/>
    </row>
    <row r="522" spans="7:10" x14ac:dyDescent="0.2">
      <c r="G522" s="9"/>
      <c r="H522" s="9"/>
      <c r="J522" s="4"/>
    </row>
    <row r="523" spans="7:10" x14ac:dyDescent="0.2">
      <c r="G523" s="9"/>
      <c r="H523" s="9"/>
      <c r="J523" s="4"/>
    </row>
    <row r="524" spans="7:10" x14ac:dyDescent="0.2">
      <c r="G524" s="9"/>
      <c r="H524" s="9"/>
      <c r="J524" s="4"/>
    </row>
    <row r="525" spans="7:10" x14ac:dyDescent="0.2">
      <c r="G525" s="9"/>
      <c r="H525" s="9"/>
      <c r="J525" s="4"/>
    </row>
    <row r="526" spans="7:10" x14ac:dyDescent="0.2">
      <c r="G526" s="9"/>
      <c r="H526" s="9"/>
      <c r="J526" s="4"/>
    </row>
    <row r="527" spans="7:10" x14ac:dyDescent="0.2">
      <c r="G527" s="9"/>
      <c r="H527" s="9"/>
      <c r="J527" s="4"/>
    </row>
    <row r="528" spans="7:10" x14ac:dyDescent="0.2">
      <c r="G528" s="9"/>
      <c r="H528" s="9"/>
      <c r="J528" s="4"/>
    </row>
    <row r="529" spans="7:10" x14ac:dyDescent="0.2">
      <c r="G529" s="9"/>
      <c r="H529" s="9"/>
      <c r="J529" s="4"/>
    </row>
    <row r="530" spans="7:10" x14ac:dyDescent="0.2">
      <c r="G530" s="9"/>
      <c r="H530" s="9"/>
      <c r="J530" s="4"/>
    </row>
    <row r="531" spans="7:10" x14ac:dyDescent="0.2">
      <c r="G531" s="9"/>
      <c r="H531" s="9"/>
      <c r="J531" s="4"/>
    </row>
    <row r="532" spans="7:10" x14ac:dyDescent="0.2">
      <c r="G532" s="9"/>
      <c r="H532" s="9"/>
      <c r="J532" s="4"/>
    </row>
    <row r="533" spans="7:10" x14ac:dyDescent="0.2">
      <c r="G533" s="9"/>
      <c r="H533" s="9"/>
      <c r="J533" s="4"/>
    </row>
    <row r="534" spans="7:10" x14ac:dyDescent="0.2">
      <c r="G534" s="9"/>
      <c r="H534" s="9"/>
      <c r="J534" s="4"/>
    </row>
    <row r="535" spans="7:10" x14ac:dyDescent="0.2">
      <c r="G535" s="9"/>
      <c r="H535" s="9"/>
      <c r="J535" s="4"/>
    </row>
    <row r="536" spans="7:10" x14ac:dyDescent="0.2">
      <c r="G536" s="9"/>
      <c r="H536" s="9"/>
      <c r="J536" s="4"/>
    </row>
    <row r="537" spans="7:10" x14ac:dyDescent="0.2">
      <c r="G537" s="9"/>
      <c r="H537" s="9"/>
      <c r="J537" s="4"/>
    </row>
    <row r="538" spans="7:10" x14ac:dyDescent="0.2">
      <c r="G538" s="9"/>
      <c r="H538" s="9"/>
      <c r="J538" s="4"/>
    </row>
    <row r="539" spans="7:10" x14ac:dyDescent="0.2">
      <c r="G539" s="9"/>
      <c r="H539" s="9"/>
      <c r="J539" s="4"/>
    </row>
    <row r="540" spans="7:10" x14ac:dyDescent="0.2">
      <c r="G540" s="9"/>
      <c r="H540" s="9"/>
      <c r="J540" s="4"/>
    </row>
    <row r="541" spans="7:10" x14ac:dyDescent="0.2">
      <c r="G541" s="9"/>
      <c r="H541" s="9"/>
      <c r="J541" s="4"/>
    </row>
    <row r="542" spans="7:10" x14ac:dyDescent="0.2">
      <c r="G542" s="9"/>
      <c r="H542" s="9"/>
      <c r="J542" s="4"/>
    </row>
    <row r="543" spans="7:10" x14ac:dyDescent="0.2">
      <c r="G543" s="9"/>
      <c r="H543" s="9"/>
      <c r="J543" s="4"/>
    </row>
    <row r="544" spans="7:10" x14ac:dyDescent="0.2">
      <c r="G544" s="9"/>
      <c r="H544" s="9"/>
      <c r="J544" s="4"/>
    </row>
    <row r="545" spans="7:10" x14ac:dyDescent="0.2">
      <c r="G545" s="9"/>
      <c r="H545" s="9"/>
      <c r="J545" s="4"/>
    </row>
    <row r="546" spans="7:10" x14ac:dyDescent="0.2">
      <c r="G546" s="9"/>
      <c r="H546" s="9"/>
      <c r="J546" s="4"/>
    </row>
    <row r="547" spans="7:10" x14ac:dyDescent="0.2">
      <c r="G547" s="9"/>
      <c r="H547" s="9"/>
      <c r="J547" s="4"/>
    </row>
    <row r="548" spans="7:10" x14ac:dyDescent="0.2">
      <c r="G548" s="9"/>
      <c r="H548" s="9"/>
      <c r="J548" s="4"/>
    </row>
    <row r="549" spans="7:10" x14ac:dyDescent="0.2">
      <c r="G549" s="9"/>
      <c r="H549" s="9"/>
      <c r="J549" s="4"/>
    </row>
    <row r="550" spans="7:10" x14ac:dyDescent="0.2">
      <c r="G550" s="9"/>
      <c r="H550" s="9"/>
      <c r="J550" s="4"/>
    </row>
    <row r="551" spans="7:10" x14ac:dyDescent="0.2">
      <c r="G551" s="9"/>
      <c r="H551" s="9"/>
      <c r="J551" s="4"/>
    </row>
    <row r="552" spans="7:10" x14ac:dyDescent="0.2">
      <c r="G552" s="9"/>
      <c r="H552" s="9"/>
      <c r="J552" s="4"/>
    </row>
    <row r="553" spans="7:10" x14ac:dyDescent="0.2">
      <c r="G553" s="9"/>
      <c r="H553" s="9"/>
      <c r="J553" s="4"/>
    </row>
    <row r="554" spans="7:10" x14ac:dyDescent="0.2">
      <c r="G554" s="9"/>
      <c r="H554" s="9"/>
      <c r="J554" s="4"/>
    </row>
    <row r="555" spans="7:10" x14ac:dyDescent="0.2">
      <c r="G555" s="9"/>
      <c r="H555" s="9"/>
      <c r="J555" s="4"/>
    </row>
    <row r="556" spans="7:10" x14ac:dyDescent="0.2">
      <c r="G556" s="9"/>
      <c r="H556" s="9"/>
      <c r="J556" s="4"/>
    </row>
    <row r="557" spans="7:10" x14ac:dyDescent="0.2">
      <c r="G557" s="9"/>
      <c r="H557" s="9"/>
      <c r="J557" s="4"/>
    </row>
    <row r="558" spans="7:10" x14ac:dyDescent="0.2">
      <c r="G558" s="9"/>
      <c r="H558" s="9"/>
      <c r="J558" s="4"/>
    </row>
    <row r="559" spans="7:10" x14ac:dyDescent="0.2">
      <c r="G559" s="9"/>
      <c r="H559" s="9"/>
      <c r="J559" s="4"/>
    </row>
    <row r="560" spans="7:10" x14ac:dyDescent="0.2">
      <c r="G560" s="9"/>
      <c r="H560" s="9"/>
      <c r="J560" s="4"/>
    </row>
    <row r="561" spans="7:10" x14ac:dyDescent="0.2">
      <c r="G561" s="9"/>
      <c r="H561" s="9"/>
      <c r="J561" s="4"/>
    </row>
    <row r="562" spans="7:10" x14ac:dyDescent="0.2">
      <c r="G562" s="9"/>
      <c r="H562" s="9"/>
      <c r="J562" s="4"/>
    </row>
    <row r="563" spans="7:10" x14ac:dyDescent="0.2">
      <c r="G563" s="9"/>
      <c r="H563" s="9"/>
      <c r="J563" s="4"/>
    </row>
    <row r="564" spans="7:10" x14ac:dyDescent="0.2">
      <c r="G564" s="9"/>
      <c r="H564" s="9"/>
      <c r="J564" s="4"/>
    </row>
    <row r="565" spans="7:10" x14ac:dyDescent="0.2">
      <c r="G565" s="9"/>
      <c r="H565" s="9"/>
      <c r="J565" s="4"/>
    </row>
    <row r="566" spans="7:10" x14ac:dyDescent="0.2">
      <c r="G566" s="9"/>
      <c r="H566" s="9"/>
      <c r="J566" s="4"/>
    </row>
    <row r="567" spans="7:10" x14ac:dyDescent="0.2">
      <c r="G567" s="9"/>
      <c r="H567" s="9"/>
      <c r="J567" s="4"/>
    </row>
    <row r="568" spans="7:10" x14ac:dyDescent="0.2">
      <c r="G568" s="9"/>
      <c r="H568" s="9"/>
      <c r="J568" s="4"/>
    </row>
    <row r="569" spans="7:10" x14ac:dyDescent="0.2">
      <c r="G569" s="9"/>
      <c r="H569" s="9"/>
      <c r="J569" s="4"/>
    </row>
    <row r="570" spans="7:10" x14ac:dyDescent="0.2">
      <c r="G570" s="9"/>
      <c r="H570" s="9"/>
      <c r="J570" s="4"/>
    </row>
    <row r="571" spans="7:10" x14ac:dyDescent="0.2">
      <c r="G571" s="9"/>
      <c r="H571" s="9"/>
      <c r="J571" s="4"/>
    </row>
    <row r="572" spans="7:10" x14ac:dyDescent="0.2">
      <c r="G572" s="9"/>
      <c r="H572" s="9"/>
      <c r="J572" s="4"/>
    </row>
    <row r="573" spans="7:10" x14ac:dyDescent="0.2">
      <c r="G573" s="9"/>
      <c r="H573" s="9"/>
      <c r="J573" s="4"/>
    </row>
    <row r="574" spans="7:10" x14ac:dyDescent="0.2">
      <c r="G574" s="9"/>
      <c r="H574" s="9"/>
      <c r="J574" s="4"/>
    </row>
    <row r="575" spans="7:10" x14ac:dyDescent="0.2">
      <c r="G575" s="9"/>
      <c r="H575" s="9"/>
      <c r="J575" s="4"/>
    </row>
    <row r="576" spans="7:10" x14ac:dyDescent="0.2">
      <c r="G576" s="9"/>
      <c r="H576" s="9"/>
      <c r="J576" s="4"/>
    </row>
    <row r="577" spans="7:10" x14ac:dyDescent="0.2">
      <c r="G577" s="9"/>
      <c r="H577" s="9"/>
      <c r="J577" s="4"/>
    </row>
    <row r="578" spans="7:10" x14ac:dyDescent="0.2">
      <c r="G578" s="9"/>
      <c r="H578" s="9"/>
      <c r="J578" s="4"/>
    </row>
    <row r="579" spans="7:10" x14ac:dyDescent="0.2">
      <c r="G579" s="9"/>
      <c r="H579" s="9"/>
      <c r="J579" s="4"/>
    </row>
    <row r="580" spans="7:10" x14ac:dyDescent="0.2">
      <c r="G580" s="9"/>
      <c r="H580" s="9"/>
      <c r="J580" s="4"/>
    </row>
    <row r="581" spans="7:10" x14ac:dyDescent="0.2">
      <c r="G581" s="9"/>
      <c r="H581" s="9"/>
      <c r="J581" s="4"/>
    </row>
    <row r="582" spans="7:10" x14ac:dyDescent="0.2">
      <c r="G582" s="9"/>
      <c r="H582" s="9"/>
      <c r="J582" s="4"/>
    </row>
    <row r="583" spans="7:10" x14ac:dyDescent="0.2">
      <c r="G583" s="9"/>
      <c r="H583" s="9"/>
      <c r="J583" s="4"/>
    </row>
    <row r="584" spans="7:10" x14ac:dyDescent="0.2">
      <c r="G584" s="9"/>
      <c r="H584" s="9"/>
      <c r="J584" s="4"/>
    </row>
    <row r="585" spans="7:10" x14ac:dyDescent="0.2">
      <c r="G585" s="9"/>
      <c r="H585" s="9"/>
      <c r="J585" s="4"/>
    </row>
    <row r="586" spans="7:10" x14ac:dyDescent="0.2">
      <c r="G586" s="9"/>
      <c r="H586" s="9"/>
      <c r="J586" s="4"/>
    </row>
    <row r="587" spans="7:10" x14ac:dyDescent="0.2">
      <c r="G587" s="9"/>
      <c r="H587" s="9"/>
      <c r="J587" s="4"/>
    </row>
    <row r="588" spans="7:10" x14ac:dyDescent="0.2">
      <c r="G588" s="9"/>
      <c r="H588" s="9"/>
      <c r="J588" s="4"/>
    </row>
    <row r="589" spans="7:10" x14ac:dyDescent="0.2">
      <c r="G589" s="9"/>
      <c r="H589" s="9"/>
      <c r="J589" s="4"/>
    </row>
    <row r="590" spans="7:10" x14ac:dyDescent="0.2">
      <c r="G590" s="9"/>
      <c r="H590" s="9"/>
      <c r="J590" s="4"/>
    </row>
    <row r="591" spans="7:10" x14ac:dyDescent="0.2">
      <c r="G591" s="9"/>
      <c r="H591" s="9"/>
      <c r="J591" s="4"/>
    </row>
    <row r="592" spans="7:10" x14ac:dyDescent="0.2">
      <c r="G592" s="9"/>
      <c r="H592" s="9"/>
    </row>
    <row r="593" spans="7:8" x14ac:dyDescent="0.2">
      <c r="G593" s="9"/>
      <c r="H593" s="9"/>
    </row>
    <row r="594" spans="7:8" x14ac:dyDescent="0.2">
      <c r="G594" s="9"/>
      <c r="H594" s="9"/>
    </row>
    <row r="595" spans="7:8" x14ac:dyDescent="0.2">
      <c r="G595" s="9"/>
      <c r="H595" s="9"/>
    </row>
    <row r="596" spans="7:8" x14ac:dyDescent="0.2">
      <c r="G596" s="9"/>
      <c r="H596" s="9"/>
    </row>
    <row r="597" spans="7:8" x14ac:dyDescent="0.2">
      <c r="G597" s="9"/>
      <c r="H597" s="9"/>
    </row>
    <row r="598" spans="7:8" x14ac:dyDescent="0.2">
      <c r="G598" s="9"/>
      <c r="H598" s="9"/>
    </row>
    <row r="599" spans="7:8" x14ac:dyDescent="0.2">
      <c r="G599" s="9"/>
      <c r="H599" s="9"/>
    </row>
    <row r="600" spans="7:8" x14ac:dyDescent="0.2">
      <c r="G600" s="9"/>
      <c r="H600" s="9"/>
    </row>
    <row r="601" spans="7:8" x14ac:dyDescent="0.2">
      <c r="G601" s="9"/>
      <c r="H601" s="9"/>
    </row>
    <row r="602" spans="7:8" x14ac:dyDescent="0.2">
      <c r="G602" s="9"/>
      <c r="H602" s="9"/>
    </row>
    <row r="603" spans="7:8" x14ac:dyDescent="0.2">
      <c r="G603" s="9"/>
      <c r="H603" s="9"/>
    </row>
    <row r="604" spans="7:8" x14ac:dyDescent="0.2">
      <c r="G604" s="9"/>
      <c r="H604" s="9"/>
    </row>
    <row r="605" spans="7:8" x14ac:dyDescent="0.2">
      <c r="G605" s="9"/>
      <c r="H605" s="9"/>
    </row>
    <row r="606" spans="7:8" x14ac:dyDescent="0.2">
      <c r="G606" s="9"/>
      <c r="H606" s="9"/>
    </row>
    <row r="607" spans="7:8" x14ac:dyDescent="0.2">
      <c r="G607" s="9"/>
      <c r="H607" s="9"/>
    </row>
    <row r="608" spans="7:8" x14ac:dyDescent="0.2">
      <c r="G608" s="9"/>
      <c r="H608" s="9"/>
    </row>
    <row r="609" spans="7:8" x14ac:dyDescent="0.2">
      <c r="G609" s="9"/>
      <c r="H609" s="9"/>
    </row>
    <row r="610" spans="7:8" x14ac:dyDescent="0.2">
      <c r="G610" s="9"/>
      <c r="H610" s="9"/>
    </row>
    <row r="611" spans="7:8" x14ac:dyDescent="0.2">
      <c r="G611" s="9"/>
      <c r="H611" s="9"/>
    </row>
    <row r="612" spans="7:8" x14ac:dyDescent="0.2">
      <c r="G612" s="9"/>
      <c r="H612" s="9"/>
    </row>
    <row r="613" spans="7:8" x14ac:dyDescent="0.2">
      <c r="G613" s="9"/>
      <c r="H613" s="9"/>
    </row>
    <row r="614" spans="7:8" x14ac:dyDescent="0.2">
      <c r="G614" s="9"/>
      <c r="H614" s="9"/>
    </row>
    <row r="615" spans="7:8" x14ac:dyDescent="0.2">
      <c r="G615" s="9"/>
      <c r="H615" s="9"/>
    </row>
    <row r="616" spans="7:8" x14ac:dyDescent="0.2">
      <c r="G616" s="9"/>
      <c r="H616" s="9"/>
    </row>
    <row r="617" spans="7:8" x14ac:dyDescent="0.2">
      <c r="G617" s="9"/>
      <c r="H617" s="9"/>
    </row>
    <row r="618" spans="7:8" x14ac:dyDescent="0.2">
      <c r="G618" s="9"/>
      <c r="H618" s="9"/>
    </row>
    <row r="619" spans="7:8" x14ac:dyDescent="0.2">
      <c r="G619" s="9"/>
      <c r="H619" s="9"/>
    </row>
    <row r="620" spans="7:8" x14ac:dyDescent="0.2">
      <c r="G620" s="9"/>
      <c r="H620" s="9"/>
    </row>
    <row r="621" spans="7:8" x14ac:dyDescent="0.2">
      <c r="G621" s="9"/>
      <c r="H621" s="9"/>
    </row>
    <row r="622" spans="7:8" x14ac:dyDescent="0.2">
      <c r="G622" s="9"/>
      <c r="H622" s="9"/>
    </row>
    <row r="623" spans="7:8" x14ac:dyDescent="0.2">
      <c r="G623" s="9"/>
      <c r="H623" s="9"/>
    </row>
    <row r="624" spans="7:8" x14ac:dyDescent="0.2">
      <c r="G624" s="9"/>
      <c r="H624" s="9"/>
    </row>
    <row r="625" spans="7:8" x14ac:dyDescent="0.2">
      <c r="G625" s="9"/>
      <c r="H625" s="9"/>
    </row>
    <row r="626" spans="7:8" x14ac:dyDescent="0.2">
      <c r="G626" s="9"/>
      <c r="H626" s="9"/>
    </row>
    <row r="627" spans="7:8" x14ac:dyDescent="0.2">
      <c r="G627" s="9"/>
      <c r="H627" s="9"/>
    </row>
    <row r="628" spans="7:8" x14ac:dyDescent="0.2">
      <c r="G628" s="9"/>
      <c r="H628" s="9"/>
    </row>
    <row r="629" spans="7:8" x14ac:dyDescent="0.2">
      <c r="G629" s="9"/>
      <c r="H629" s="9"/>
    </row>
    <row r="630" spans="7:8" x14ac:dyDescent="0.2">
      <c r="G630" s="9"/>
      <c r="H630" s="9"/>
    </row>
    <row r="631" spans="7:8" x14ac:dyDescent="0.2">
      <c r="G631" s="9"/>
      <c r="H631" s="9"/>
    </row>
    <row r="632" spans="7:8" x14ac:dyDescent="0.2">
      <c r="G632" s="9"/>
      <c r="H632" s="9"/>
    </row>
    <row r="633" spans="7:8" x14ac:dyDescent="0.2">
      <c r="G633" s="9"/>
      <c r="H633" s="9"/>
    </row>
    <row r="634" spans="7:8" x14ac:dyDescent="0.2">
      <c r="G634" s="9"/>
      <c r="H634" s="9"/>
    </row>
    <row r="635" spans="7:8" x14ac:dyDescent="0.2">
      <c r="G635" s="9"/>
      <c r="H635" s="9"/>
    </row>
    <row r="636" spans="7:8" x14ac:dyDescent="0.2">
      <c r="G636" s="9"/>
      <c r="H636" s="9"/>
    </row>
    <row r="637" spans="7:8" x14ac:dyDescent="0.2">
      <c r="G637" s="9"/>
      <c r="H637" s="9"/>
    </row>
    <row r="638" spans="7:8" x14ac:dyDescent="0.2">
      <c r="G638" s="9"/>
      <c r="H638" s="9"/>
    </row>
    <row r="639" spans="7:8" x14ac:dyDescent="0.2">
      <c r="G639" s="9"/>
      <c r="H639" s="9"/>
    </row>
    <row r="640" spans="7:8" x14ac:dyDescent="0.2">
      <c r="G640" s="9"/>
      <c r="H640" s="9"/>
    </row>
    <row r="641" spans="7:8" x14ac:dyDescent="0.2">
      <c r="G641" s="9"/>
      <c r="H641" s="9"/>
    </row>
    <row r="642" spans="7:8" x14ac:dyDescent="0.2">
      <c r="G642" s="9"/>
      <c r="H642" s="9"/>
    </row>
    <row r="643" spans="7:8" x14ac:dyDescent="0.2">
      <c r="G643" s="9"/>
      <c r="H643" s="9"/>
    </row>
    <row r="644" spans="7:8" x14ac:dyDescent="0.2">
      <c r="G644" s="9"/>
      <c r="H644" s="9"/>
    </row>
    <row r="645" spans="7:8" x14ac:dyDescent="0.2">
      <c r="G645" s="9"/>
      <c r="H645" s="9"/>
    </row>
    <row r="646" spans="7:8" x14ac:dyDescent="0.2">
      <c r="G646" s="9"/>
      <c r="H646" s="9"/>
    </row>
    <row r="647" spans="7:8" x14ac:dyDescent="0.2">
      <c r="G647" s="9"/>
      <c r="H647" s="9"/>
    </row>
    <row r="648" spans="7:8" x14ac:dyDescent="0.2">
      <c r="G648" s="9"/>
      <c r="H648" s="9"/>
    </row>
    <row r="649" spans="7:8" x14ac:dyDescent="0.2">
      <c r="G649" s="9"/>
      <c r="H649" s="9"/>
    </row>
    <row r="650" spans="7:8" x14ac:dyDescent="0.2">
      <c r="G650" s="9"/>
      <c r="H650" s="9"/>
    </row>
    <row r="651" spans="7:8" x14ac:dyDescent="0.2">
      <c r="G651" s="9"/>
      <c r="H651" s="9"/>
    </row>
    <row r="652" spans="7:8" x14ac:dyDescent="0.2">
      <c r="G652" s="9"/>
      <c r="H652" s="9"/>
    </row>
    <row r="653" spans="7:8" x14ac:dyDescent="0.2">
      <c r="G653" s="9"/>
      <c r="H653" s="9"/>
    </row>
    <row r="654" spans="7:8" x14ac:dyDescent="0.2">
      <c r="G654" s="9"/>
      <c r="H654" s="9"/>
    </row>
    <row r="655" spans="7:8" x14ac:dyDescent="0.2">
      <c r="G655" s="9"/>
      <c r="H655" s="9"/>
    </row>
    <row r="656" spans="7:8" x14ac:dyDescent="0.2">
      <c r="G656" s="9"/>
      <c r="H656" s="9"/>
    </row>
    <row r="657" spans="7:8" x14ac:dyDescent="0.2">
      <c r="G657" s="9"/>
      <c r="H657" s="9"/>
    </row>
    <row r="658" spans="7:8" x14ac:dyDescent="0.2">
      <c r="G658" s="9"/>
      <c r="H658" s="9"/>
    </row>
    <row r="659" spans="7:8" x14ac:dyDescent="0.2">
      <c r="G659" s="9"/>
      <c r="H659" s="9"/>
    </row>
    <row r="660" spans="7:8" x14ac:dyDescent="0.2">
      <c r="G660" s="9"/>
      <c r="H660" s="9"/>
    </row>
    <row r="661" spans="7:8" x14ac:dyDescent="0.2">
      <c r="G661" s="9"/>
      <c r="H661" s="9"/>
    </row>
    <row r="662" spans="7:8" x14ac:dyDescent="0.2">
      <c r="G662" s="9"/>
      <c r="H662" s="9"/>
    </row>
    <row r="663" spans="7:8" x14ac:dyDescent="0.2">
      <c r="G663" s="9"/>
      <c r="H663" s="9"/>
    </row>
    <row r="664" spans="7:8" x14ac:dyDescent="0.2">
      <c r="G664" s="9"/>
      <c r="H664" s="9"/>
    </row>
    <row r="665" spans="7:8" x14ac:dyDescent="0.2">
      <c r="G665" s="9"/>
      <c r="H665" s="9"/>
    </row>
    <row r="666" spans="7:8" x14ac:dyDescent="0.2">
      <c r="G666" s="9"/>
      <c r="H666" s="9"/>
    </row>
    <row r="667" spans="7:8" x14ac:dyDescent="0.2">
      <c r="G667" s="9"/>
      <c r="H667" s="9"/>
    </row>
    <row r="668" spans="7:8" x14ac:dyDescent="0.2">
      <c r="G668" s="9"/>
      <c r="H668" s="9"/>
    </row>
    <row r="669" spans="7:8" x14ac:dyDescent="0.2">
      <c r="G669" s="9"/>
      <c r="H669" s="9"/>
    </row>
    <row r="670" spans="7:8" x14ac:dyDescent="0.2">
      <c r="G670" s="9"/>
      <c r="H670" s="9"/>
    </row>
    <row r="671" spans="7:8" x14ac:dyDescent="0.2">
      <c r="G671" s="9"/>
      <c r="H671" s="9"/>
    </row>
    <row r="672" spans="7:8" x14ac:dyDescent="0.2">
      <c r="G672" s="9"/>
      <c r="H672" s="9"/>
    </row>
    <row r="673" spans="7:8" x14ac:dyDescent="0.2">
      <c r="G673" s="9"/>
      <c r="H673" s="9"/>
    </row>
    <row r="674" spans="7:8" x14ac:dyDescent="0.2">
      <c r="G674" s="9"/>
      <c r="H674" s="9"/>
    </row>
    <row r="675" spans="7:8" x14ac:dyDescent="0.2">
      <c r="G675" s="9"/>
      <c r="H675" s="9"/>
    </row>
    <row r="676" spans="7:8" x14ac:dyDescent="0.2">
      <c r="G676" s="9"/>
      <c r="H676" s="9"/>
    </row>
    <row r="677" spans="7:8" x14ac:dyDescent="0.2">
      <c r="G677" s="9"/>
      <c r="H677" s="9"/>
    </row>
    <row r="678" spans="7:8" x14ac:dyDescent="0.2">
      <c r="G678" s="9"/>
      <c r="H678" s="9"/>
    </row>
    <row r="679" spans="7:8" x14ac:dyDescent="0.2">
      <c r="G679" s="9"/>
      <c r="H679" s="9"/>
    </row>
    <row r="680" spans="7:8" x14ac:dyDescent="0.2">
      <c r="G680" s="9"/>
      <c r="H680" s="9"/>
    </row>
    <row r="681" spans="7:8" x14ac:dyDescent="0.2">
      <c r="G681" s="9"/>
      <c r="H681" s="9"/>
    </row>
    <row r="682" spans="7:8" x14ac:dyDescent="0.2">
      <c r="G682" s="9"/>
      <c r="H682" s="9"/>
    </row>
    <row r="683" spans="7:8" x14ac:dyDescent="0.2">
      <c r="G683" s="9"/>
      <c r="H683" s="9"/>
    </row>
    <row r="684" spans="7:8" x14ac:dyDescent="0.2">
      <c r="G684" s="9"/>
      <c r="H684" s="9"/>
    </row>
    <row r="685" spans="7:8" x14ac:dyDescent="0.2">
      <c r="G685" s="9"/>
      <c r="H685" s="9"/>
    </row>
    <row r="686" spans="7:8" x14ac:dyDescent="0.2">
      <c r="G686" s="9"/>
      <c r="H686" s="9"/>
    </row>
    <row r="687" spans="7:8" x14ac:dyDescent="0.2">
      <c r="G687" s="9"/>
      <c r="H687" s="9"/>
    </row>
    <row r="688" spans="7:8" x14ac:dyDescent="0.2">
      <c r="G688" s="9"/>
      <c r="H688" s="9"/>
    </row>
    <row r="689" spans="7:8" x14ac:dyDescent="0.2">
      <c r="G689" s="9"/>
      <c r="H689" s="9"/>
    </row>
    <row r="690" spans="7:8" x14ac:dyDescent="0.2">
      <c r="G690" s="9"/>
      <c r="H690" s="9"/>
    </row>
    <row r="691" spans="7:8" x14ac:dyDescent="0.2">
      <c r="G691" s="9"/>
      <c r="H691" s="9"/>
    </row>
    <row r="692" spans="7:8" x14ac:dyDescent="0.2">
      <c r="G692" s="9"/>
      <c r="H692" s="9"/>
    </row>
    <row r="693" spans="7:8" x14ac:dyDescent="0.2">
      <c r="G693" s="9"/>
      <c r="H693" s="9"/>
    </row>
    <row r="694" spans="7:8" x14ac:dyDescent="0.2">
      <c r="G694" s="9"/>
      <c r="H694" s="9"/>
    </row>
    <row r="695" spans="7:8" x14ac:dyDescent="0.2">
      <c r="G695" s="9"/>
      <c r="H695" s="9"/>
    </row>
    <row r="696" spans="7:8" x14ac:dyDescent="0.2">
      <c r="G696" s="9"/>
      <c r="H696" s="9"/>
    </row>
    <row r="697" spans="7:8" x14ac:dyDescent="0.2">
      <c r="G697" s="9"/>
      <c r="H697" s="9"/>
    </row>
    <row r="698" spans="7:8" x14ac:dyDescent="0.2">
      <c r="G698" s="9"/>
      <c r="H698" s="9"/>
    </row>
    <row r="699" spans="7:8" x14ac:dyDescent="0.2">
      <c r="G699" s="9"/>
      <c r="H699" s="9"/>
    </row>
    <row r="700" spans="7:8" x14ac:dyDescent="0.2">
      <c r="G700" s="9"/>
      <c r="H700" s="9"/>
    </row>
    <row r="701" spans="7:8" x14ac:dyDescent="0.2">
      <c r="G701" s="9"/>
      <c r="H701" s="9"/>
    </row>
    <row r="702" spans="7:8" x14ac:dyDescent="0.2">
      <c r="G702" s="9"/>
      <c r="H702" s="9"/>
    </row>
    <row r="703" spans="7:8" x14ac:dyDescent="0.2">
      <c r="G703" s="9"/>
      <c r="H703" s="9"/>
    </row>
    <row r="704" spans="7:8" x14ac:dyDescent="0.2">
      <c r="G704" s="9"/>
      <c r="H704" s="9"/>
    </row>
    <row r="705" spans="7:8" x14ac:dyDescent="0.2">
      <c r="G705" s="9"/>
      <c r="H705" s="9"/>
    </row>
    <row r="706" spans="7:8" x14ac:dyDescent="0.2">
      <c r="G706" s="9"/>
      <c r="H706" s="9"/>
    </row>
    <row r="707" spans="7:8" x14ac:dyDescent="0.2">
      <c r="G707" s="9"/>
      <c r="H707" s="9"/>
    </row>
    <row r="708" spans="7:8" x14ac:dyDescent="0.2">
      <c r="G708" s="9"/>
      <c r="H708" s="9"/>
    </row>
    <row r="709" spans="7:8" x14ac:dyDescent="0.2">
      <c r="G709" s="9"/>
      <c r="H709" s="9"/>
    </row>
    <row r="710" spans="7:8" x14ac:dyDescent="0.2">
      <c r="G710" s="9"/>
      <c r="H710" s="9"/>
    </row>
    <row r="711" spans="7:8" x14ac:dyDescent="0.2">
      <c r="G711" s="9"/>
      <c r="H711" s="9"/>
    </row>
    <row r="712" spans="7:8" x14ac:dyDescent="0.2">
      <c r="G712" s="9"/>
      <c r="H712" s="9"/>
    </row>
    <row r="713" spans="7:8" x14ac:dyDescent="0.2">
      <c r="G713" s="9"/>
      <c r="H713" s="9"/>
    </row>
    <row r="714" spans="7:8" x14ac:dyDescent="0.2">
      <c r="G714" s="9"/>
      <c r="H714" s="9"/>
    </row>
    <row r="715" spans="7:8" x14ac:dyDescent="0.2">
      <c r="G715" s="9"/>
      <c r="H715" s="9"/>
    </row>
    <row r="716" spans="7:8" x14ac:dyDescent="0.2">
      <c r="G716" s="9"/>
      <c r="H716" s="9"/>
    </row>
    <row r="717" spans="7:8" x14ac:dyDescent="0.2">
      <c r="G717" s="9"/>
      <c r="H717" s="9"/>
    </row>
    <row r="718" spans="7:8" x14ac:dyDescent="0.2">
      <c r="G718" s="9"/>
      <c r="H718" s="9"/>
    </row>
    <row r="719" spans="7:8" x14ac:dyDescent="0.2">
      <c r="G719" s="9"/>
      <c r="H719" s="9"/>
    </row>
    <row r="720" spans="7:8" x14ac:dyDescent="0.2">
      <c r="G720" s="9"/>
      <c r="H720" s="9"/>
    </row>
    <row r="721" spans="7:8" x14ac:dyDescent="0.2">
      <c r="G721" s="9"/>
      <c r="H721" s="9"/>
    </row>
    <row r="722" spans="7:8" x14ac:dyDescent="0.2">
      <c r="G722" s="9"/>
      <c r="H722" s="9"/>
    </row>
    <row r="723" spans="7:8" x14ac:dyDescent="0.2">
      <c r="G723" s="9"/>
      <c r="H723" s="9"/>
    </row>
    <row r="724" spans="7:8" x14ac:dyDescent="0.2">
      <c r="G724" s="9"/>
      <c r="H724" s="9"/>
    </row>
    <row r="725" spans="7:8" x14ac:dyDescent="0.2">
      <c r="G725" s="9"/>
      <c r="H725" s="9"/>
    </row>
    <row r="726" spans="7:8" x14ac:dyDescent="0.2">
      <c r="G726" s="9"/>
      <c r="H726" s="9"/>
    </row>
    <row r="727" spans="7:8" x14ac:dyDescent="0.2">
      <c r="G727" s="9"/>
      <c r="H727" s="9"/>
    </row>
    <row r="728" spans="7:8" x14ac:dyDescent="0.2">
      <c r="G728" s="9"/>
      <c r="H728" s="9"/>
    </row>
    <row r="729" spans="7:8" x14ac:dyDescent="0.2">
      <c r="G729" s="9"/>
      <c r="H729" s="9"/>
    </row>
    <row r="730" spans="7:8" x14ac:dyDescent="0.2">
      <c r="G730" s="9"/>
      <c r="H730" s="9"/>
    </row>
    <row r="731" spans="7:8" x14ac:dyDescent="0.2">
      <c r="G731" s="9"/>
      <c r="H731" s="9"/>
    </row>
    <row r="732" spans="7:8" x14ac:dyDescent="0.2">
      <c r="G732" s="9"/>
      <c r="H732" s="9"/>
    </row>
    <row r="733" spans="7:8" x14ac:dyDescent="0.2">
      <c r="G733" s="9"/>
      <c r="H733" s="9"/>
    </row>
    <row r="734" spans="7:8" x14ac:dyDescent="0.2">
      <c r="G734" s="9"/>
      <c r="H734" s="9"/>
    </row>
    <row r="735" spans="7:8" x14ac:dyDescent="0.2">
      <c r="G735" s="9"/>
      <c r="H735" s="9"/>
    </row>
    <row r="736" spans="7:8" x14ac:dyDescent="0.2">
      <c r="G736" s="9"/>
      <c r="H736" s="9"/>
    </row>
    <row r="737" spans="7:8" x14ac:dyDescent="0.2">
      <c r="G737" s="9"/>
      <c r="H737" s="9"/>
    </row>
    <row r="738" spans="7:8" x14ac:dyDescent="0.2">
      <c r="G738" s="9"/>
      <c r="H738" s="9"/>
    </row>
    <row r="739" spans="7:8" x14ac:dyDescent="0.2">
      <c r="G739" s="9"/>
      <c r="H739" s="9"/>
    </row>
    <row r="740" spans="7:8" x14ac:dyDescent="0.2">
      <c r="G740" s="9"/>
      <c r="H740" s="9"/>
    </row>
    <row r="741" spans="7:8" x14ac:dyDescent="0.2">
      <c r="G741" s="9"/>
      <c r="H741" s="9"/>
    </row>
    <row r="742" spans="7:8" x14ac:dyDescent="0.2">
      <c r="G742" s="9"/>
      <c r="H742" s="9"/>
    </row>
    <row r="743" spans="7:8" x14ac:dyDescent="0.2">
      <c r="G743" s="9"/>
      <c r="H743" s="9"/>
    </row>
    <row r="744" spans="7:8" x14ac:dyDescent="0.2">
      <c r="G744" s="9"/>
      <c r="H744" s="9"/>
    </row>
    <row r="745" spans="7:8" x14ac:dyDescent="0.2">
      <c r="G745" s="9"/>
      <c r="H745" s="9"/>
    </row>
    <row r="746" spans="7:8" x14ac:dyDescent="0.2">
      <c r="G746" s="9"/>
      <c r="H746" s="9"/>
    </row>
    <row r="747" spans="7:8" x14ac:dyDescent="0.2">
      <c r="G747" s="9"/>
      <c r="H747" s="9"/>
    </row>
    <row r="748" spans="7:8" x14ac:dyDescent="0.2">
      <c r="G748" s="9"/>
      <c r="H748" s="9"/>
    </row>
    <row r="749" spans="7:8" x14ac:dyDescent="0.2">
      <c r="G749" s="9"/>
      <c r="H749" s="9"/>
    </row>
    <row r="750" spans="7:8" x14ac:dyDescent="0.2">
      <c r="G750" s="9"/>
      <c r="H750" s="9"/>
    </row>
    <row r="751" spans="7:8" x14ac:dyDescent="0.2">
      <c r="G751" s="9"/>
      <c r="H751" s="9"/>
    </row>
    <row r="752" spans="7:8" x14ac:dyDescent="0.2">
      <c r="G752" s="9"/>
      <c r="H752" s="9"/>
    </row>
    <row r="753" spans="7:8" x14ac:dyDescent="0.2">
      <c r="G753" s="9"/>
      <c r="H753" s="9"/>
    </row>
    <row r="754" spans="7:8" x14ac:dyDescent="0.2">
      <c r="G754" s="9"/>
      <c r="H754" s="9"/>
    </row>
    <row r="755" spans="7:8" x14ac:dyDescent="0.2">
      <c r="G755" s="9"/>
      <c r="H755" s="9"/>
    </row>
    <row r="756" spans="7:8" x14ac:dyDescent="0.2">
      <c r="G756" s="9"/>
      <c r="H756" s="9"/>
    </row>
    <row r="757" spans="7:8" x14ac:dyDescent="0.2">
      <c r="G757" s="9"/>
      <c r="H757" s="9"/>
    </row>
    <row r="758" spans="7:8" x14ac:dyDescent="0.2">
      <c r="G758" s="9"/>
      <c r="H758" s="9"/>
    </row>
    <row r="759" spans="7:8" x14ac:dyDescent="0.2">
      <c r="G759" s="9"/>
      <c r="H759" s="9"/>
    </row>
    <row r="760" spans="7:8" x14ac:dyDescent="0.2">
      <c r="G760" s="9"/>
      <c r="H760" s="9"/>
    </row>
    <row r="761" spans="7:8" x14ac:dyDescent="0.2">
      <c r="G761" s="9"/>
      <c r="H761" s="9"/>
    </row>
    <row r="762" spans="7:8" x14ac:dyDescent="0.2">
      <c r="G762" s="9"/>
      <c r="H762" s="9"/>
    </row>
    <row r="763" spans="7:8" x14ac:dyDescent="0.2">
      <c r="G763" s="9"/>
      <c r="H763" s="9"/>
    </row>
    <row r="764" spans="7:8" x14ac:dyDescent="0.2">
      <c r="G764" s="9"/>
      <c r="H764" s="9"/>
    </row>
    <row r="765" spans="7:8" x14ac:dyDescent="0.2">
      <c r="G765" s="9"/>
      <c r="H765" s="9"/>
    </row>
    <row r="766" spans="7:8" x14ac:dyDescent="0.2">
      <c r="G766" s="9"/>
      <c r="H766" s="9"/>
    </row>
    <row r="767" spans="7:8" x14ac:dyDescent="0.2">
      <c r="G767" s="9"/>
      <c r="H767" s="9"/>
    </row>
    <row r="768" spans="7:8" x14ac:dyDescent="0.2">
      <c r="G768" s="9"/>
      <c r="H768" s="9"/>
    </row>
    <row r="769" spans="7:8" x14ac:dyDescent="0.2">
      <c r="G769" s="9"/>
      <c r="H769" s="9"/>
    </row>
    <row r="770" spans="7:8" x14ac:dyDescent="0.2">
      <c r="G770" s="9"/>
      <c r="H770" s="9"/>
    </row>
    <row r="771" spans="7:8" x14ac:dyDescent="0.2">
      <c r="G771" s="9"/>
      <c r="H771" s="9"/>
    </row>
    <row r="772" spans="7:8" x14ac:dyDescent="0.2">
      <c r="G772" s="9"/>
      <c r="H772" s="9"/>
    </row>
    <row r="773" spans="7:8" x14ac:dyDescent="0.2">
      <c r="G773" s="9"/>
      <c r="H773" s="9"/>
    </row>
    <row r="774" spans="7:8" x14ac:dyDescent="0.2">
      <c r="G774" s="9"/>
      <c r="H774" s="9"/>
    </row>
    <row r="775" spans="7:8" x14ac:dyDescent="0.2">
      <c r="G775" s="9"/>
      <c r="H775" s="9"/>
    </row>
    <row r="776" spans="7:8" x14ac:dyDescent="0.2">
      <c r="G776" s="9"/>
      <c r="H776" s="9"/>
    </row>
    <row r="777" spans="7:8" x14ac:dyDescent="0.2">
      <c r="G777" s="9"/>
      <c r="H777" s="9"/>
    </row>
    <row r="778" spans="7:8" x14ac:dyDescent="0.2">
      <c r="G778" s="9"/>
      <c r="H778" s="9"/>
    </row>
    <row r="779" spans="7:8" x14ac:dyDescent="0.2">
      <c r="G779" s="9"/>
      <c r="H779" s="9"/>
    </row>
    <row r="780" spans="7:8" x14ac:dyDescent="0.2">
      <c r="G780" s="9"/>
      <c r="H780" s="9"/>
    </row>
    <row r="781" spans="7:8" x14ac:dyDescent="0.2">
      <c r="G781" s="9"/>
      <c r="H781" s="9"/>
    </row>
    <row r="782" spans="7:8" x14ac:dyDescent="0.2">
      <c r="G782" s="9"/>
      <c r="H782" s="9"/>
    </row>
    <row r="783" spans="7:8" x14ac:dyDescent="0.2">
      <c r="G783" s="9"/>
      <c r="H783" s="9"/>
    </row>
    <row r="784" spans="7:8" x14ac:dyDescent="0.2">
      <c r="G784" s="9"/>
      <c r="H784" s="9"/>
    </row>
    <row r="785" spans="7:8" x14ac:dyDescent="0.2">
      <c r="G785" s="9"/>
      <c r="H785" s="9"/>
    </row>
    <row r="786" spans="7:8" x14ac:dyDescent="0.2">
      <c r="G786" s="9"/>
      <c r="H786" s="9"/>
    </row>
    <row r="787" spans="7:8" x14ac:dyDescent="0.2">
      <c r="G787" s="9"/>
      <c r="H787" s="9"/>
    </row>
    <row r="788" spans="7:8" x14ac:dyDescent="0.2">
      <c r="G788" s="9"/>
      <c r="H788" s="9"/>
    </row>
    <row r="789" spans="7:8" x14ac:dyDescent="0.2">
      <c r="G789" s="9"/>
      <c r="H789" s="9"/>
    </row>
    <row r="790" spans="7:8" x14ac:dyDescent="0.2">
      <c r="G790" s="9"/>
      <c r="H790" s="9"/>
    </row>
    <row r="791" spans="7:8" x14ac:dyDescent="0.2">
      <c r="G791" s="9"/>
      <c r="H791" s="9"/>
    </row>
    <row r="792" spans="7:8" x14ac:dyDescent="0.2">
      <c r="G792" s="9"/>
      <c r="H792" s="9"/>
    </row>
    <row r="793" spans="7:8" x14ac:dyDescent="0.2">
      <c r="G793" s="9"/>
      <c r="H793" s="9"/>
    </row>
    <row r="794" spans="7:8" x14ac:dyDescent="0.2">
      <c r="G794" s="9"/>
      <c r="H794" s="9"/>
    </row>
    <row r="795" spans="7:8" x14ac:dyDescent="0.2">
      <c r="G795" s="9"/>
      <c r="H795" s="9"/>
    </row>
    <row r="796" spans="7:8" x14ac:dyDescent="0.2">
      <c r="G796" s="9"/>
      <c r="H796" s="9"/>
    </row>
    <row r="797" spans="7:8" x14ac:dyDescent="0.2">
      <c r="G797" s="9"/>
      <c r="H797" s="9"/>
    </row>
    <row r="798" spans="7:8" x14ac:dyDescent="0.2">
      <c r="G798" s="9"/>
      <c r="H798" s="9"/>
    </row>
    <row r="799" spans="7:8" x14ac:dyDescent="0.2">
      <c r="G799" s="9"/>
      <c r="H799" s="9"/>
    </row>
    <row r="800" spans="7:8" x14ac:dyDescent="0.2">
      <c r="G800" s="9"/>
      <c r="H800" s="9"/>
    </row>
    <row r="801" spans="7:8" x14ac:dyDescent="0.2">
      <c r="G801" s="9"/>
      <c r="H801" s="9"/>
    </row>
    <row r="802" spans="7:8" x14ac:dyDescent="0.2">
      <c r="G802" s="9"/>
      <c r="H802" s="9"/>
    </row>
    <row r="803" spans="7:8" x14ac:dyDescent="0.2">
      <c r="G803" s="9"/>
      <c r="H803" s="9"/>
    </row>
    <row r="804" spans="7:8" x14ac:dyDescent="0.2">
      <c r="G804" s="9"/>
      <c r="H804" s="9"/>
    </row>
    <row r="805" spans="7:8" x14ac:dyDescent="0.2">
      <c r="G805" s="9"/>
      <c r="H805" s="9"/>
    </row>
    <row r="806" spans="7:8" x14ac:dyDescent="0.2">
      <c r="G806" s="9"/>
      <c r="H806" s="9"/>
    </row>
    <row r="807" spans="7:8" x14ac:dyDescent="0.2">
      <c r="G807" s="9"/>
      <c r="H807" s="9"/>
    </row>
    <row r="808" spans="7:8" x14ac:dyDescent="0.2">
      <c r="G808" s="9"/>
      <c r="H808" s="9"/>
    </row>
    <row r="809" spans="7:8" x14ac:dyDescent="0.2">
      <c r="G809" s="9"/>
      <c r="H809" s="9"/>
    </row>
    <row r="810" spans="7:8" x14ac:dyDescent="0.2">
      <c r="G810" s="9"/>
      <c r="H810" s="9"/>
    </row>
    <row r="811" spans="7:8" x14ac:dyDescent="0.2">
      <c r="G811" s="9"/>
      <c r="H811" s="9"/>
    </row>
    <row r="812" spans="7:8" x14ac:dyDescent="0.2">
      <c r="G812" s="9"/>
      <c r="H812" s="9"/>
    </row>
    <row r="813" spans="7:8" x14ac:dyDescent="0.2">
      <c r="G813" s="9"/>
      <c r="H813" s="9"/>
    </row>
    <row r="814" spans="7:8" x14ac:dyDescent="0.2">
      <c r="G814" s="9"/>
      <c r="H814" s="9"/>
    </row>
    <row r="815" spans="7:8" x14ac:dyDescent="0.2">
      <c r="G815" s="9"/>
      <c r="H815" s="9"/>
    </row>
    <row r="816" spans="7:8" x14ac:dyDescent="0.2">
      <c r="G816" s="9"/>
      <c r="H816" s="9"/>
    </row>
    <row r="817" spans="7:8" x14ac:dyDescent="0.2">
      <c r="G817" s="9"/>
      <c r="H817" s="9"/>
    </row>
    <row r="818" spans="7:8" x14ac:dyDescent="0.2">
      <c r="G818" s="9"/>
      <c r="H818" s="9"/>
    </row>
    <row r="819" spans="7:8" x14ac:dyDescent="0.2">
      <c r="G819" s="9"/>
      <c r="H819" s="9"/>
    </row>
    <row r="820" spans="7:8" x14ac:dyDescent="0.2">
      <c r="G820" s="9"/>
      <c r="H820" s="9"/>
    </row>
    <row r="821" spans="7:8" x14ac:dyDescent="0.2">
      <c r="G821" s="9"/>
      <c r="H821" s="9"/>
    </row>
    <row r="822" spans="7:8" x14ac:dyDescent="0.2">
      <c r="G822" s="9"/>
      <c r="H822" s="9"/>
    </row>
    <row r="823" spans="7:8" x14ac:dyDescent="0.2">
      <c r="G823" s="9"/>
      <c r="H823" s="9"/>
    </row>
    <row r="824" spans="7:8" x14ac:dyDescent="0.2">
      <c r="G824" s="9"/>
      <c r="H824" s="9"/>
    </row>
    <row r="825" spans="7:8" x14ac:dyDescent="0.2">
      <c r="G825" s="9"/>
      <c r="H825" s="9"/>
    </row>
    <row r="826" spans="7:8" x14ac:dyDescent="0.2">
      <c r="G826" s="9"/>
      <c r="H826" s="9"/>
    </row>
    <row r="827" spans="7:8" x14ac:dyDescent="0.2">
      <c r="G827" s="9"/>
      <c r="H827" s="9"/>
    </row>
    <row r="828" spans="7:8" x14ac:dyDescent="0.2">
      <c r="G828" s="9"/>
      <c r="H828" s="9"/>
    </row>
    <row r="829" spans="7:8" x14ac:dyDescent="0.2">
      <c r="G829" s="9"/>
      <c r="H829" s="9"/>
    </row>
    <row r="830" spans="7:8" x14ac:dyDescent="0.2">
      <c r="G830" s="9"/>
      <c r="H830" s="9"/>
    </row>
    <row r="831" spans="7:8" x14ac:dyDescent="0.2">
      <c r="G831" s="9"/>
      <c r="H831" s="9"/>
    </row>
    <row r="832" spans="7:8" x14ac:dyDescent="0.2">
      <c r="G832" s="9"/>
      <c r="H832" s="9"/>
    </row>
    <row r="833" spans="7:8" x14ac:dyDescent="0.2">
      <c r="G833" s="9"/>
      <c r="H833" s="9"/>
    </row>
    <row r="834" spans="7:8" x14ac:dyDescent="0.2">
      <c r="G834" s="9"/>
      <c r="H834" s="9"/>
    </row>
    <row r="835" spans="7:8" x14ac:dyDescent="0.2">
      <c r="G835" s="9"/>
      <c r="H835" s="9"/>
    </row>
    <row r="836" spans="7:8" x14ac:dyDescent="0.2">
      <c r="G836" s="9"/>
      <c r="H836" s="9"/>
    </row>
    <row r="837" spans="7:8" x14ac:dyDescent="0.2">
      <c r="G837" s="9"/>
      <c r="H837" s="9"/>
    </row>
    <row r="838" spans="7:8" x14ac:dyDescent="0.2">
      <c r="G838" s="9"/>
      <c r="H838" s="9"/>
    </row>
    <row r="839" spans="7:8" x14ac:dyDescent="0.2">
      <c r="G839" s="9"/>
      <c r="H839" s="9"/>
    </row>
    <row r="840" spans="7:8" x14ac:dyDescent="0.2">
      <c r="G840" s="9"/>
      <c r="H840" s="9"/>
    </row>
    <row r="841" spans="7:8" x14ac:dyDescent="0.2">
      <c r="G841" s="9"/>
      <c r="H841" s="9"/>
    </row>
    <row r="842" spans="7:8" x14ac:dyDescent="0.2">
      <c r="G842" s="9"/>
      <c r="H842" s="9"/>
    </row>
    <row r="843" spans="7:8" x14ac:dyDescent="0.2">
      <c r="G843" s="9"/>
      <c r="H843" s="9"/>
    </row>
    <row r="844" spans="7:8" x14ac:dyDescent="0.2">
      <c r="G844" s="9"/>
      <c r="H844" s="9"/>
    </row>
    <row r="845" spans="7:8" x14ac:dyDescent="0.2">
      <c r="G845" s="9"/>
      <c r="H845" s="9"/>
    </row>
    <row r="846" spans="7:8" x14ac:dyDescent="0.2">
      <c r="G846" s="9"/>
      <c r="H846" s="9"/>
    </row>
    <row r="847" spans="7:8" x14ac:dyDescent="0.2">
      <c r="G847" s="9"/>
      <c r="H847" s="9"/>
    </row>
    <row r="848" spans="7:8" x14ac:dyDescent="0.2">
      <c r="G848" s="9"/>
      <c r="H848" s="9"/>
    </row>
    <row r="849" spans="7:8" x14ac:dyDescent="0.2">
      <c r="G849" s="9"/>
      <c r="H849" s="9"/>
    </row>
    <row r="850" spans="7:8" x14ac:dyDescent="0.2">
      <c r="G850" s="9"/>
      <c r="H850" s="9"/>
    </row>
    <row r="851" spans="7:8" x14ac:dyDescent="0.2">
      <c r="G851" s="9"/>
      <c r="H851" s="9"/>
    </row>
    <row r="852" spans="7:8" x14ac:dyDescent="0.2">
      <c r="G852" s="9"/>
      <c r="H852" s="9"/>
    </row>
    <row r="853" spans="7:8" x14ac:dyDescent="0.2">
      <c r="G853" s="9"/>
      <c r="H853" s="9"/>
    </row>
    <row r="854" spans="7:8" x14ac:dyDescent="0.2">
      <c r="G854" s="9"/>
      <c r="H854" s="9"/>
    </row>
    <row r="855" spans="7:8" x14ac:dyDescent="0.2">
      <c r="G855" s="9"/>
      <c r="H855" s="9"/>
    </row>
    <row r="856" spans="7:8" x14ac:dyDescent="0.2">
      <c r="G856" s="9"/>
      <c r="H856" s="9"/>
    </row>
    <row r="857" spans="7:8" x14ac:dyDescent="0.2">
      <c r="G857" s="9"/>
      <c r="H857" s="9"/>
    </row>
    <row r="858" spans="7:8" x14ac:dyDescent="0.2">
      <c r="G858" s="9"/>
      <c r="H858" s="9"/>
    </row>
    <row r="859" spans="7:8" x14ac:dyDescent="0.2">
      <c r="G859" s="9"/>
      <c r="H859" s="9"/>
    </row>
    <row r="860" spans="7:8" x14ac:dyDescent="0.2">
      <c r="G860" s="9"/>
      <c r="H860" s="9"/>
    </row>
    <row r="861" spans="7:8" x14ac:dyDescent="0.2">
      <c r="G861" s="9"/>
      <c r="H861" s="9"/>
    </row>
    <row r="862" spans="7:8" x14ac:dyDescent="0.2">
      <c r="G862" s="9"/>
      <c r="H862" s="9"/>
    </row>
    <row r="863" spans="7:8" x14ac:dyDescent="0.2">
      <c r="G863" s="9"/>
      <c r="H863" s="9"/>
    </row>
    <row r="864" spans="7:8" x14ac:dyDescent="0.2">
      <c r="G864" s="9"/>
      <c r="H864" s="9"/>
    </row>
    <row r="865" spans="7:8" x14ac:dyDescent="0.2">
      <c r="G865" s="9"/>
      <c r="H865" s="9"/>
    </row>
    <row r="866" spans="7:8" x14ac:dyDescent="0.2">
      <c r="G866" s="9"/>
      <c r="H866" s="9"/>
    </row>
    <row r="867" spans="7:8" x14ac:dyDescent="0.2">
      <c r="G867" s="9"/>
      <c r="H867" s="9"/>
    </row>
    <row r="868" spans="7:8" x14ac:dyDescent="0.2">
      <c r="G868" s="9"/>
      <c r="H868" s="9"/>
    </row>
    <row r="869" spans="7:8" x14ac:dyDescent="0.2">
      <c r="G869" s="9"/>
      <c r="H869" s="9"/>
    </row>
    <row r="870" spans="7:8" x14ac:dyDescent="0.2">
      <c r="G870" s="9"/>
      <c r="H870" s="9"/>
    </row>
    <row r="871" spans="7:8" x14ac:dyDescent="0.2">
      <c r="G871" s="9"/>
      <c r="H871" s="9"/>
    </row>
    <row r="872" spans="7:8" x14ac:dyDescent="0.2">
      <c r="G872" s="9"/>
      <c r="H872" s="9"/>
    </row>
    <row r="873" spans="7:8" x14ac:dyDescent="0.2">
      <c r="G873" s="9"/>
      <c r="H873" s="9"/>
    </row>
    <row r="874" spans="7:8" x14ac:dyDescent="0.2">
      <c r="G874" s="9"/>
      <c r="H874" s="9"/>
    </row>
    <row r="875" spans="7:8" x14ac:dyDescent="0.2">
      <c r="G875" s="9"/>
      <c r="H875" s="9"/>
    </row>
    <row r="876" spans="7:8" x14ac:dyDescent="0.2">
      <c r="G876" s="9"/>
      <c r="H876" s="9"/>
    </row>
    <row r="877" spans="7:8" x14ac:dyDescent="0.2">
      <c r="G877" s="9"/>
      <c r="H877" s="9"/>
    </row>
    <row r="878" spans="7:8" x14ac:dyDescent="0.2">
      <c r="G878" s="9"/>
      <c r="H878" s="9"/>
    </row>
    <row r="879" spans="7:8" x14ac:dyDescent="0.2">
      <c r="G879" s="9"/>
      <c r="H879" s="9"/>
    </row>
    <row r="880" spans="7:8" x14ac:dyDescent="0.2">
      <c r="G880" s="9"/>
      <c r="H880" s="9"/>
    </row>
    <row r="881" spans="7:8" x14ac:dyDescent="0.2">
      <c r="G881" s="9"/>
      <c r="H881" s="9"/>
    </row>
    <row r="882" spans="7:8" x14ac:dyDescent="0.2">
      <c r="G882" s="9"/>
      <c r="H882" s="9"/>
    </row>
    <row r="883" spans="7:8" x14ac:dyDescent="0.2">
      <c r="G883" s="9"/>
      <c r="H883" s="9"/>
    </row>
    <row r="884" spans="7:8" x14ac:dyDescent="0.2">
      <c r="G884" s="9"/>
      <c r="H884" s="9"/>
    </row>
    <row r="885" spans="7:8" x14ac:dyDescent="0.2">
      <c r="G885" s="9"/>
      <c r="H885" s="9"/>
    </row>
    <row r="886" spans="7:8" x14ac:dyDescent="0.2">
      <c r="G886" s="9"/>
      <c r="H886" s="9"/>
    </row>
    <row r="887" spans="7:8" x14ac:dyDescent="0.2">
      <c r="G887" s="9"/>
      <c r="H887" s="9"/>
    </row>
    <row r="888" spans="7:8" x14ac:dyDescent="0.2">
      <c r="G888" s="9"/>
      <c r="H888" s="9"/>
    </row>
    <row r="889" spans="7:8" x14ac:dyDescent="0.2">
      <c r="G889" s="9"/>
      <c r="H889" s="9"/>
    </row>
    <row r="890" spans="7:8" x14ac:dyDescent="0.2">
      <c r="G890" s="9"/>
      <c r="H890" s="9"/>
    </row>
    <row r="891" spans="7:8" x14ac:dyDescent="0.2">
      <c r="G891" s="9"/>
      <c r="H891" s="9"/>
    </row>
    <row r="892" spans="7:8" x14ac:dyDescent="0.2">
      <c r="G892" s="9"/>
      <c r="H892" s="9"/>
    </row>
    <row r="893" spans="7:8" x14ac:dyDescent="0.2">
      <c r="G893" s="9"/>
      <c r="H893" s="9"/>
    </row>
    <row r="894" spans="7:8" x14ac:dyDescent="0.2">
      <c r="G894" s="9"/>
      <c r="H894" s="9"/>
    </row>
    <row r="895" spans="7:8" x14ac:dyDescent="0.2">
      <c r="G895" s="9"/>
      <c r="H895" s="9"/>
    </row>
    <row r="896" spans="7:8" x14ac:dyDescent="0.2">
      <c r="G896" s="9"/>
      <c r="H896" s="9"/>
    </row>
    <row r="897" spans="7:8" x14ac:dyDescent="0.2">
      <c r="G897" s="9"/>
      <c r="H897" s="9"/>
    </row>
    <row r="898" spans="7:8" x14ac:dyDescent="0.2">
      <c r="G898" s="9"/>
      <c r="H898" s="9"/>
    </row>
    <row r="899" spans="7:8" x14ac:dyDescent="0.2">
      <c r="G899" s="9"/>
      <c r="H899" s="9"/>
    </row>
    <row r="900" spans="7:8" x14ac:dyDescent="0.2">
      <c r="G900" s="9"/>
      <c r="H900" s="9"/>
    </row>
    <row r="901" spans="7:8" x14ac:dyDescent="0.2">
      <c r="G901" s="9"/>
      <c r="H901" s="9"/>
    </row>
    <row r="902" spans="7:8" x14ac:dyDescent="0.2">
      <c r="G902" s="9"/>
      <c r="H902" s="9"/>
    </row>
    <row r="903" spans="7:8" x14ac:dyDescent="0.2">
      <c r="G903" s="9"/>
      <c r="H903" s="9"/>
    </row>
    <row r="904" spans="7:8" x14ac:dyDescent="0.2">
      <c r="G904" s="9"/>
      <c r="H904" s="9"/>
    </row>
    <row r="905" spans="7:8" x14ac:dyDescent="0.2">
      <c r="G905" s="9"/>
      <c r="H905" s="9"/>
    </row>
    <row r="906" spans="7:8" x14ac:dyDescent="0.2">
      <c r="G906" s="9"/>
      <c r="H906" s="9"/>
    </row>
    <row r="907" spans="7:8" x14ac:dyDescent="0.2">
      <c r="G907" s="9"/>
      <c r="H907" s="9"/>
    </row>
    <row r="908" spans="7:8" x14ac:dyDescent="0.2">
      <c r="G908" s="9"/>
      <c r="H908" s="9"/>
    </row>
    <row r="909" spans="7:8" x14ac:dyDescent="0.2">
      <c r="G909" s="9"/>
      <c r="H909" s="9"/>
    </row>
    <row r="910" spans="7:8" x14ac:dyDescent="0.2">
      <c r="G910" s="9"/>
      <c r="H910" s="9"/>
    </row>
    <row r="911" spans="7:8" x14ac:dyDescent="0.2">
      <c r="G911" s="9"/>
      <c r="H911" s="9"/>
    </row>
    <row r="912" spans="7:8" x14ac:dyDescent="0.2">
      <c r="G912" s="9"/>
      <c r="H912" s="9"/>
    </row>
    <row r="913" spans="7:8" x14ac:dyDescent="0.2">
      <c r="G913" s="9"/>
      <c r="H913" s="9"/>
    </row>
    <row r="914" spans="7:8" x14ac:dyDescent="0.2">
      <c r="G914" s="9"/>
      <c r="H914" s="9"/>
    </row>
    <row r="915" spans="7:8" x14ac:dyDescent="0.2">
      <c r="G915" s="9"/>
      <c r="H915" s="9"/>
    </row>
    <row r="916" spans="7:8" x14ac:dyDescent="0.2">
      <c r="G916" s="9"/>
      <c r="H916" s="9"/>
    </row>
    <row r="917" spans="7:8" x14ac:dyDescent="0.2">
      <c r="G917" s="9"/>
      <c r="H917" s="9"/>
    </row>
    <row r="918" spans="7:8" x14ac:dyDescent="0.2">
      <c r="G918" s="9"/>
      <c r="H918" s="9"/>
    </row>
    <row r="919" spans="7:8" x14ac:dyDescent="0.2">
      <c r="G919" s="9"/>
      <c r="H919" s="9"/>
    </row>
    <row r="920" spans="7:8" x14ac:dyDescent="0.2">
      <c r="G920" s="9"/>
      <c r="H920" s="9"/>
    </row>
    <row r="921" spans="7:8" x14ac:dyDescent="0.2">
      <c r="G921" s="9"/>
      <c r="H921" s="9"/>
    </row>
    <row r="922" spans="7:8" x14ac:dyDescent="0.2">
      <c r="G922" s="9"/>
      <c r="H922" s="9"/>
    </row>
    <row r="923" spans="7:8" x14ac:dyDescent="0.2">
      <c r="G923" s="9"/>
      <c r="H923" s="9"/>
    </row>
    <row r="924" spans="7:8" x14ac:dyDescent="0.2">
      <c r="G924" s="9"/>
      <c r="H924" s="9"/>
    </row>
    <row r="925" spans="7:8" x14ac:dyDescent="0.2">
      <c r="G925" s="9"/>
      <c r="H925" s="9"/>
    </row>
    <row r="926" spans="7:8" x14ac:dyDescent="0.2">
      <c r="G926" s="9"/>
      <c r="H926" s="9"/>
    </row>
    <row r="927" spans="7:8" x14ac:dyDescent="0.2">
      <c r="G927" s="9"/>
      <c r="H927" s="9"/>
    </row>
    <row r="928" spans="7:8" x14ac:dyDescent="0.2">
      <c r="G928" s="9"/>
      <c r="H928" s="9"/>
    </row>
    <row r="929" spans="7:8" x14ac:dyDescent="0.2">
      <c r="G929" s="9"/>
      <c r="H929" s="9"/>
    </row>
    <row r="930" spans="7:8" x14ac:dyDescent="0.2">
      <c r="G930" s="9"/>
      <c r="H930" s="9"/>
    </row>
    <row r="931" spans="7:8" x14ac:dyDescent="0.2">
      <c r="G931" s="9"/>
      <c r="H931" s="9"/>
    </row>
    <row r="932" spans="7:8" x14ac:dyDescent="0.2">
      <c r="G932" s="9"/>
      <c r="H932" s="9"/>
    </row>
    <row r="933" spans="7:8" x14ac:dyDescent="0.2">
      <c r="G933" s="9"/>
      <c r="H933" s="9"/>
    </row>
    <row r="934" spans="7:8" x14ac:dyDescent="0.2">
      <c r="G934" s="9"/>
      <c r="H934" s="9"/>
    </row>
    <row r="935" spans="7:8" x14ac:dyDescent="0.2">
      <c r="G935" s="9"/>
      <c r="H935" s="9"/>
    </row>
    <row r="936" spans="7:8" x14ac:dyDescent="0.2">
      <c r="G936" s="9"/>
      <c r="H936" s="9"/>
    </row>
    <row r="937" spans="7:8" x14ac:dyDescent="0.2">
      <c r="G937" s="9"/>
      <c r="H937" s="9"/>
    </row>
    <row r="938" spans="7:8" x14ac:dyDescent="0.2">
      <c r="G938" s="9"/>
      <c r="H938" s="9"/>
    </row>
    <row r="939" spans="7:8" x14ac:dyDescent="0.2">
      <c r="G939" s="9"/>
      <c r="H939" s="9"/>
    </row>
    <row r="940" spans="7:8" x14ac:dyDescent="0.2">
      <c r="G940" s="9"/>
      <c r="H940" s="9"/>
    </row>
    <row r="941" spans="7:8" x14ac:dyDescent="0.2">
      <c r="G941" s="9"/>
      <c r="H941" s="9"/>
    </row>
    <row r="942" spans="7:8" x14ac:dyDescent="0.2">
      <c r="G942" s="9"/>
      <c r="H942" s="9"/>
    </row>
    <row r="943" spans="7:8" x14ac:dyDescent="0.2">
      <c r="G943" s="9"/>
      <c r="H943" s="9"/>
    </row>
    <row r="944" spans="7:8" x14ac:dyDescent="0.2">
      <c r="G944" s="9"/>
      <c r="H944" s="9"/>
    </row>
    <row r="945" spans="7:8" x14ac:dyDescent="0.2">
      <c r="G945" s="9"/>
      <c r="H945" s="9"/>
    </row>
    <row r="946" spans="7:8" x14ac:dyDescent="0.2">
      <c r="G946" s="9"/>
      <c r="H946" s="9"/>
    </row>
    <row r="947" spans="7:8" x14ac:dyDescent="0.2">
      <c r="G947" s="9"/>
      <c r="H947" s="9"/>
    </row>
    <row r="948" spans="7:8" x14ac:dyDescent="0.2">
      <c r="G948" s="9"/>
      <c r="H948" s="9"/>
    </row>
    <row r="949" spans="7:8" x14ac:dyDescent="0.2">
      <c r="G949" s="9"/>
      <c r="H949" s="9"/>
    </row>
    <row r="950" spans="7:8" x14ac:dyDescent="0.2">
      <c r="G950" s="9"/>
      <c r="H950" s="9"/>
    </row>
    <row r="951" spans="7:8" x14ac:dyDescent="0.2">
      <c r="G951" s="9"/>
      <c r="H951" s="9"/>
    </row>
    <row r="952" spans="7:8" x14ac:dyDescent="0.2">
      <c r="G952" s="9"/>
      <c r="H952" s="9"/>
    </row>
    <row r="953" spans="7:8" x14ac:dyDescent="0.2">
      <c r="G953" s="9"/>
      <c r="H953" s="9"/>
    </row>
    <row r="954" spans="7:8" x14ac:dyDescent="0.2">
      <c r="G954" s="9"/>
      <c r="H954" s="9"/>
    </row>
    <row r="955" spans="7:8" x14ac:dyDescent="0.2">
      <c r="G955" s="9"/>
      <c r="H955" s="9"/>
    </row>
    <row r="956" spans="7:8" x14ac:dyDescent="0.2">
      <c r="G956" s="9"/>
      <c r="H956" s="9"/>
    </row>
    <row r="957" spans="7:8" x14ac:dyDescent="0.2">
      <c r="G957" s="9"/>
      <c r="H957" s="9"/>
    </row>
    <row r="958" spans="7:8" x14ac:dyDescent="0.2">
      <c r="G958" s="9"/>
      <c r="H958" s="9"/>
    </row>
    <row r="959" spans="7:8" x14ac:dyDescent="0.2">
      <c r="G959" s="9"/>
      <c r="H959" s="9"/>
    </row>
    <row r="960" spans="7:8" x14ac:dyDescent="0.2">
      <c r="G960" s="9"/>
      <c r="H960" s="9"/>
    </row>
    <row r="961" spans="7:8" x14ac:dyDescent="0.2">
      <c r="G961" s="9"/>
      <c r="H961" s="9"/>
    </row>
    <row r="962" spans="7:8" x14ac:dyDescent="0.2">
      <c r="G962" s="9"/>
      <c r="H962" s="9"/>
    </row>
    <row r="963" spans="7:8" x14ac:dyDescent="0.2">
      <c r="G963" s="9"/>
      <c r="H963" s="9"/>
    </row>
    <row r="964" spans="7:8" x14ac:dyDescent="0.2">
      <c r="G964" s="9"/>
      <c r="H964" s="9"/>
    </row>
    <row r="965" spans="7:8" x14ac:dyDescent="0.2">
      <c r="G965" s="9"/>
      <c r="H965" s="9"/>
    </row>
    <row r="966" spans="7:8" x14ac:dyDescent="0.2">
      <c r="G966" s="9"/>
      <c r="H966" s="9"/>
    </row>
    <row r="967" spans="7:8" x14ac:dyDescent="0.2">
      <c r="G967" s="9"/>
      <c r="H967" s="9"/>
    </row>
    <row r="968" spans="7:8" x14ac:dyDescent="0.2">
      <c r="G968" s="9"/>
      <c r="H968" s="9"/>
    </row>
    <row r="969" spans="7:8" x14ac:dyDescent="0.2">
      <c r="G969" s="9"/>
      <c r="H969" s="9"/>
    </row>
    <row r="970" spans="7:8" x14ac:dyDescent="0.2">
      <c r="G970" s="9"/>
      <c r="H970" s="9"/>
    </row>
    <row r="971" spans="7:8" x14ac:dyDescent="0.2">
      <c r="G971" s="9"/>
      <c r="H971" s="9"/>
    </row>
    <row r="972" spans="7:8" x14ac:dyDescent="0.2">
      <c r="G972" s="9"/>
      <c r="H972" s="9"/>
    </row>
    <row r="973" spans="7:8" x14ac:dyDescent="0.2">
      <c r="G973" s="9"/>
      <c r="H973" s="9"/>
    </row>
    <row r="974" spans="7:8" x14ac:dyDescent="0.2">
      <c r="G974" s="9"/>
      <c r="H974" s="9"/>
    </row>
    <row r="975" spans="7:8" x14ac:dyDescent="0.2">
      <c r="G975" s="9"/>
      <c r="H975" s="9"/>
    </row>
    <row r="976" spans="7:8" x14ac:dyDescent="0.2">
      <c r="G976" s="9"/>
      <c r="H976" s="9"/>
    </row>
    <row r="977" spans="7:8" x14ac:dyDescent="0.2">
      <c r="G977" s="9"/>
      <c r="H977" s="9"/>
    </row>
    <row r="978" spans="7:8" x14ac:dyDescent="0.2">
      <c r="G978" s="9"/>
      <c r="H978" s="9"/>
    </row>
    <row r="979" spans="7:8" x14ac:dyDescent="0.2">
      <c r="G979" s="9"/>
      <c r="H979" s="9"/>
    </row>
    <row r="980" spans="7:8" x14ac:dyDescent="0.2">
      <c r="G980" s="9"/>
      <c r="H980" s="9"/>
    </row>
    <row r="981" spans="7:8" x14ac:dyDescent="0.2">
      <c r="G981" s="9"/>
      <c r="H981" s="9"/>
    </row>
    <row r="982" spans="7:8" x14ac:dyDescent="0.2">
      <c r="G982" s="9"/>
      <c r="H982" s="9"/>
    </row>
    <row r="983" spans="7:8" x14ac:dyDescent="0.2">
      <c r="G983" s="9"/>
      <c r="H983" s="9"/>
    </row>
    <row r="984" spans="7:8" x14ac:dyDescent="0.2">
      <c r="G984" s="9"/>
      <c r="H984" s="9"/>
    </row>
    <row r="985" spans="7:8" x14ac:dyDescent="0.2">
      <c r="G985" s="9"/>
      <c r="H985" s="9"/>
    </row>
    <row r="986" spans="7:8" x14ac:dyDescent="0.2">
      <c r="G986" s="9"/>
      <c r="H986" s="9"/>
    </row>
    <row r="987" spans="7:8" x14ac:dyDescent="0.2">
      <c r="G987" s="9"/>
      <c r="H987" s="9"/>
    </row>
    <row r="988" spans="7:8" x14ac:dyDescent="0.2">
      <c r="G988" s="9"/>
      <c r="H988" s="9"/>
    </row>
    <row r="989" spans="7:8" x14ac:dyDescent="0.2">
      <c r="G989" s="9"/>
      <c r="H989" s="9"/>
    </row>
    <row r="990" spans="7:8" x14ac:dyDescent="0.2">
      <c r="G990" s="9"/>
      <c r="H990" s="9"/>
    </row>
    <row r="991" spans="7:8" x14ac:dyDescent="0.2">
      <c r="G991" s="9"/>
      <c r="H991" s="9"/>
    </row>
    <row r="992" spans="7:8" x14ac:dyDescent="0.2">
      <c r="G992" s="9"/>
      <c r="H992" s="9"/>
    </row>
    <row r="993" spans="7:8" x14ac:dyDescent="0.2">
      <c r="G993" s="9"/>
      <c r="H993" s="9"/>
    </row>
    <row r="994" spans="7:8" x14ac:dyDescent="0.2">
      <c r="G994" s="9"/>
      <c r="H994" s="9"/>
    </row>
    <row r="995" spans="7:8" x14ac:dyDescent="0.2">
      <c r="G995" s="9"/>
      <c r="H995" s="9"/>
    </row>
    <row r="996" spans="7:8" x14ac:dyDescent="0.2">
      <c r="G996" s="9"/>
      <c r="H996" s="9"/>
    </row>
    <row r="997" spans="7:8" x14ac:dyDescent="0.2">
      <c r="G997" s="9"/>
      <c r="H997" s="9"/>
    </row>
    <row r="998" spans="7:8" x14ac:dyDescent="0.2">
      <c r="G998" s="9"/>
      <c r="H998" s="9"/>
    </row>
    <row r="999" spans="7:8" x14ac:dyDescent="0.2">
      <c r="G999" s="9"/>
      <c r="H999" s="9"/>
    </row>
    <row r="1000" spans="7:8" x14ac:dyDescent="0.2">
      <c r="G1000" s="9"/>
      <c r="H1000" s="9"/>
    </row>
    <row r="1001" spans="7:8" x14ac:dyDescent="0.2">
      <c r="G1001" s="9"/>
      <c r="H1001" s="9"/>
    </row>
    <row r="1002" spans="7:8" x14ac:dyDescent="0.2">
      <c r="G1002" s="9"/>
      <c r="H1002" s="9"/>
    </row>
    <row r="1003" spans="7:8" x14ac:dyDescent="0.2">
      <c r="G1003" s="9"/>
      <c r="H1003" s="9"/>
    </row>
    <row r="1004" spans="7:8" x14ac:dyDescent="0.2">
      <c r="G1004" s="9"/>
      <c r="H1004" s="9"/>
    </row>
    <row r="1005" spans="7:8" x14ac:dyDescent="0.2">
      <c r="G1005" s="9"/>
      <c r="H1005" s="9"/>
    </row>
    <row r="1006" spans="7:8" x14ac:dyDescent="0.2">
      <c r="G1006" s="9"/>
      <c r="H1006" s="9"/>
    </row>
    <row r="1007" spans="7:8" x14ac:dyDescent="0.2">
      <c r="G1007" s="9"/>
      <c r="H1007" s="9"/>
    </row>
    <row r="1008" spans="7:8" x14ac:dyDescent="0.2">
      <c r="G1008" s="9"/>
      <c r="H1008" s="9"/>
    </row>
    <row r="1009" spans="7:8" x14ac:dyDescent="0.2">
      <c r="G1009" s="9"/>
      <c r="H1009" s="9"/>
    </row>
    <row r="1010" spans="7:8" x14ac:dyDescent="0.2">
      <c r="G1010" s="9"/>
      <c r="H1010" s="9"/>
    </row>
    <row r="1011" spans="7:8" x14ac:dyDescent="0.2">
      <c r="G1011" s="9"/>
      <c r="H1011" s="9"/>
    </row>
    <row r="1012" spans="7:8" x14ac:dyDescent="0.2">
      <c r="G1012" s="9"/>
      <c r="H1012" s="9"/>
    </row>
    <row r="1013" spans="7:8" x14ac:dyDescent="0.2">
      <c r="G1013" s="9"/>
      <c r="H1013" s="9"/>
    </row>
    <row r="1014" spans="7:8" x14ac:dyDescent="0.2">
      <c r="G1014" s="9"/>
      <c r="H1014" s="9"/>
    </row>
    <row r="1015" spans="7:8" x14ac:dyDescent="0.2">
      <c r="G1015" s="9"/>
      <c r="H1015" s="9"/>
    </row>
    <row r="1016" spans="7:8" x14ac:dyDescent="0.2">
      <c r="G1016" s="9"/>
      <c r="H1016" s="9"/>
    </row>
    <row r="1017" spans="7:8" x14ac:dyDescent="0.2">
      <c r="G1017" s="9"/>
      <c r="H1017" s="9"/>
    </row>
    <row r="1018" spans="7:8" x14ac:dyDescent="0.2">
      <c r="G1018" s="9"/>
      <c r="H1018" s="9"/>
    </row>
    <row r="1019" spans="7:8" x14ac:dyDescent="0.2">
      <c r="G1019" s="9"/>
      <c r="H1019" s="9"/>
    </row>
    <row r="1020" spans="7:8" x14ac:dyDescent="0.2">
      <c r="G1020" s="9"/>
      <c r="H1020" s="9"/>
    </row>
    <row r="1021" spans="7:8" x14ac:dyDescent="0.2">
      <c r="G1021" s="9"/>
      <c r="H1021" s="9"/>
    </row>
    <row r="1022" spans="7:8" x14ac:dyDescent="0.2">
      <c r="G1022" s="9"/>
      <c r="H1022" s="9"/>
    </row>
    <row r="1023" spans="7:8" x14ac:dyDescent="0.2">
      <c r="G1023" s="9"/>
      <c r="H1023" s="9"/>
    </row>
    <row r="1024" spans="7:8" x14ac:dyDescent="0.2">
      <c r="G1024" s="9"/>
      <c r="H1024" s="9"/>
    </row>
    <row r="1025" spans="7:8" x14ac:dyDescent="0.2">
      <c r="G1025" s="9"/>
      <c r="H1025" s="9"/>
    </row>
    <row r="1026" spans="7:8" x14ac:dyDescent="0.2">
      <c r="G1026" s="9"/>
      <c r="H1026" s="9"/>
    </row>
    <row r="1027" spans="7:8" x14ac:dyDescent="0.2">
      <c r="G1027" s="9"/>
      <c r="H1027" s="9"/>
    </row>
    <row r="1028" spans="7:8" x14ac:dyDescent="0.2">
      <c r="G1028" s="9"/>
      <c r="H1028" s="9"/>
    </row>
    <row r="1029" spans="7:8" x14ac:dyDescent="0.2">
      <c r="G1029" s="9"/>
      <c r="H1029" s="9"/>
    </row>
    <row r="1030" spans="7:8" x14ac:dyDescent="0.2">
      <c r="G1030" s="9"/>
      <c r="H1030" s="9"/>
    </row>
    <row r="1031" spans="7:8" x14ac:dyDescent="0.2">
      <c r="G1031" s="9"/>
      <c r="H1031" s="9"/>
    </row>
    <row r="1032" spans="7:8" x14ac:dyDescent="0.2">
      <c r="G1032" s="9"/>
      <c r="H1032" s="9"/>
    </row>
    <row r="1033" spans="7:8" x14ac:dyDescent="0.2">
      <c r="G1033" s="9"/>
      <c r="H1033" s="9"/>
    </row>
    <row r="1034" spans="7:8" x14ac:dyDescent="0.2">
      <c r="G1034" s="9"/>
      <c r="H1034" s="9"/>
    </row>
    <row r="1035" spans="7:8" x14ac:dyDescent="0.2">
      <c r="G1035" s="9"/>
      <c r="H1035" s="9"/>
    </row>
    <row r="1036" spans="7:8" x14ac:dyDescent="0.2">
      <c r="G1036" s="9"/>
      <c r="H1036" s="9"/>
    </row>
    <row r="1037" spans="7:8" x14ac:dyDescent="0.2">
      <c r="G1037" s="9"/>
      <c r="H1037" s="9"/>
    </row>
    <row r="1038" spans="7:8" x14ac:dyDescent="0.2">
      <c r="G1038" s="9"/>
      <c r="H1038" s="9"/>
    </row>
    <row r="1039" spans="7:8" x14ac:dyDescent="0.2">
      <c r="G1039" s="9"/>
      <c r="H1039" s="9"/>
    </row>
    <row r="1040" spans="7:8" x14ac:dyDescent="0.2">
      <c r="G1040" s="9"/>
      <c r="H1040" s="9"/>
    </row>
    <row r="1041" spans="7:8" x14ac:dyDescent="0.2">
      <c r="G1041" s="9"/>
      <c r="H1041" s="9"/>
    </row>
    <row r="1042" spans="7:8" x14ac:dyDescent="0.2">
      <c r="G1042" s="9"/>
      <c r="H1042" s="9"/>
    </row>
    <row r="1043" spans="7:8" x14ac:dyDescent="0.2">
      <c r="G1043" s="9"/>
      <c r="H1043" s="9"/>
    </row>
    <row r="1044" spans="7:8" x14ac:dyDescent="0.2">
      <c r="G1044" s="9"/>
      <c r="H1044" s="9"/>
    </row>
    <row r="1045" spans="7:8" x14ac:dyDescent="0.2">
      <c r="G1045" s="9"/>
      <c r="H1045" s="9"/>
    </row>
    <row r="1046" spans="7:8" x14ac:dyDescent="0.2">
      <c r="G1046" s="9"/>
      <c r="H1046" s="9"/>
    </row>
    <row r="1047" spans="7:8" x14ac:dyDescent="0.2">
      <c r="G1047" s="9"/>
      <c r="H1047" s="9"/>
    </row>
    <row r="1048" spans="7:8" x14ac:dyDescent="0.2">
      <c r="G1048" s="9"/>
      <c r="H1048" s="9"/>
    </row>
    <row r="1049" spans="7:8" x14ac:dyDescent="0.2">
      <c r="G1049" s="9"/>
      <c r="H1049" s="9"/>
    </row>
    <row r="1050" spans="7:8" x14ac:dyDescent="0.2">
      <c r="G1050" s="9"/>
      <c r="H1050" s="9"/>
    </row>
    <row r="1051" spans="7:8" x14ac:dyDescent="0.2">
      <c r="G1051" s="9"/>
      <c r="H1051" s="9"/>
    </row>
    <row r="1052" spans="7:8" x14ac:dyDescent="0.2">
      <c r="G1052" s="9"/>
      <c r="H1052" s="9"/>
    </row>
    <row r="1053" spans="7:8" x14ac:dyDescent="0.2">
      <c r="G1053" s="9"/>
      <c r="H1053" s="9"/>
    </row>
    <row r="1054" spans="7:8" x14ac:dyDescent="0.2">
      <c r="G1054" s="9"/>
      <c r="H1054" s="9"/>
    </row>
    <row r="1055" spans="7:8" x14ac:dyDescent="0.2">
      <c r="G1055" s="9"/>
      <c r="H1055" s="9"/>
    </row>
    <row r="1056" spans="7:8" x14ac:dyDescent="0.2">
      <c r="G1056" s="9"/>
      <c r="H1056" s="9"/>
    </row>
    <row r="1057" spans="7:8" x14ac:dyDescent="0.2">
      <c r="G1057" s="9"/>
      <c r="H1057" s="9"/>
    </row>
    <row r="1058" spans="7:8" x14ac:dyDescent="0.2">
      <c r="G1058" s="9"/>
      <c r="H1058" s="9"/>
    </row>
    <row r="1059" spans="7:8" x14ac:dyDescent="0.2">
      <c r="G1059" s="9"/>
      <c r="H1059" s="9"/>
    </row>
    <row r="1060" spans="7:8" x14ac:dyDescent="0.2">
      <c r="G1060" s="9"/>
      <c r="H1060" s="9"/>
    </row>
    <row r="1061" spans="7:8" x14ac:dyDescent="0.2">
      <c r="G1061" s="9"/>
      <c r="H1061" s="9"/>
    </row>
    <row r="1062" spans="7:8" x14ac:dyDescent="0.2">
      <c r="G1062" s="9"/>
      <c r="H1062" s="9"/>
    </row>
    <row r="1063" spans="7:8" x14ac:dyDescent="0.2">
      <c r="G1063" s="9"/>
      <c r="H1063" s="9"/>
    </row>
    <row r="1064" spans="7:8" x14ac:dyDescent="0.2">
      <c r="G1064" s="9"/>
      <c r="H1064" s="9"/>
    </row>
    <row r="1065" spans="7:8" x14ac:dyDescent="0.2">
      <c r="G1065" s="9"/>
      <c r="H1065" s="9"/>
    </row>
    <row r="1066" spans="7:8" x14ac:dyDescent="0.2">
      <c r="G1066" s="9"/>
      <c r="H1066" s="9"/>
    </row>
    <row r="1067" spans="7:8" x14ac:dyDescent="0.2">
      <c r="G1067" s="9"/>
      <c r="H1067" s="9"/>
    </row>
    <row r="1068" spans="7:8" x14ac:dyDescent="0.2">
      <c r="G1068" s="9"/>
      <c r="H1068" s="9"/>
    </row>
    <row r="1069" spans="7:8" x14ac:dyDescent="0.2">
      <c r="G1069" s="9"/>
      <c r="H1069" s="9"/>
    </row>
    <row r="1070" spans="7:8" x14ac:dyDescent="0.2">
      <c r="G1070" s="9"/>
      <c r="H1070" s="9"/>
    </row>
    <row r="1071" spans="7:8" x14ac:dyDescent="0.2">
      <c r="G1071" s="9"/>
      <c r="H1071" s="9"/>
    </row>
    <row r="1072" spans="7:8" x14ac:dyDescent="0.2">
      <c r="G1072" s="9"/>
      <c r="H1072" s="9"/>
    </row>
    <row r="1073" spans="7:8" x14ac:dyDescent="0.2">
      <c r="G1073" s="9"/>
      <c r="H1073" s="9"/>
    </row>
    <row r="1074" spans="7:8" x14ac:dyDescent="0.2">
      <c r="G1074" s="9"/>
      <c r="H1074" s="9"/>
    </row>
    <row r="1075" spans="7:8" x14ac:dyDescent="0.2">
      <c r="G1075" s="9"/>
      <c r="H1075" s="9"/>
    </row>
    <row r="1076" spans="7:8" x14ac:dyDescent="0.2">
      <c r="G1076" s="9"/>
      <c r="H1076" s="9"/>
    </row>
    <row r="1077" spans="7:8" x14ac:dyDescent="0.2">
      <c r="G1077" s="9"/>
      <c r="H1077" s="9"/>
    </row>
    <row r="1078" spans="7:8" x14ac:dyDescent="0.2">
      <c r="G1078" s="9"/>
      <c r="H1078" s="9"/>
    </row>
    <row r="1079" spans="7:8" x14ac:dyDescent="0.2">
      <c r="G1079" s="9"/>
      <c r="H1079" s="9"/>
    </row>
    <row r="1080" spans="7:8" x14ac:dyDescent="0.2">
      <c r="G1080" s="9"/>
      <c r="H1080" s="9"/>
    </row>
    <row r="1081" spans="7:8" x14ac:dyDescent="0.2">
      <c r="G1081" s="9"/>
      <c r="H1081" s="9"/>
    </row>
    <row r="1082" spans="7:8" x14ac:dyDescent="0.2">
      <c r="G1082" s="9"/>
      <c r="H1082" s="9"/>
    </row>
    <row r="1083" spans="7:8" x14ac:dyDescent="0.2">
      <c r="G1083" s="9"/>
      <c r="H1083" s="9"/>
    </row>
    <row r="1084" spans="7:8" x14ac:dyDescent="0.2">
      <c r="G1084" s="9"/>
      <c r="H1084" s="9"/>
    </row>
    <row r="1085" spans="7:8" x14ac:dyDescent="0.2">
      <c r="G1085" s="9"/>
      <c r="H1085" s="9"/>
    </row>
    <row r="1086" spans="7:8" x14ac:dyDescent="0.2">
      <c r="G1086" s="9"/>
      <c r="H1086" s="9"/>
    </row>
    <row r="1087" spans="7:8" x14ac:dyDescent="0.2">
      <c r="G1087" s="9"/>
      <c r="H1087" s="9"/>
    </row>
    <row r="1088" spans="7:8" x14ac:dyDescent="0.2">
      <c r="G1088" s="9"/>
      <c r="H1088" s="9"/>
    </row>
    <row r="1089" spans="7:8" x14ac:dyDescent="0.2">
      <c r="G1089" s="9"/>
      <c r="H1089" s="9"/>
    </row>
    <row r="1090" spans="7:8" x14ac:dyDescent="0.2">
      <c r="G1090" s="9"/>
      <c r="H1090" s="9"/>
    </row>
    <row r="1091" spans="7:8" x14ac:dyDescent="0.2">
      <c r="G1091" s="9"/>
      <c r="H1091" s="9"/>
    </row>
    <row r="1092" spans="7:8" x14ac:dyDescent="0.2">
      <c r="G1092" s="9"/>
      <c r="H1092" s="9"/>
    </row>
    <row r="1093" spans="7:8" x14ac:dyDescent="0.2">
      <c r="G1093" s="9"/>
      <c r="H1093" s="9"/>
    </row>
    <row r="1094" spans="7:8" x14ac:dyDescent="0.2">
      <c r="G1094" s="9"/>
      <c r="H1094" s="9"/>
    </row>
    <row r="1095" spans="7:8" x14ac:dyDescent="0.2">
      <c r="G1095" s="9"/>
      <c r="H1095" s="9"/>
    </row>
    <row r="1096" spans="7:8" x14ac:dyDescent="0.2">
      <c r="G1096" s="9"/>
      <c r="H1096" s="9"/>
    </row>
    <row r="1097" spans="7:8" x14ac:dyDescent="0.2">
      <c r="G1097" s="9"/>
      <c r="H1097" s="9"/>
    </row>
    <row r="1098" spans="7:8" x14ac:dyDescent="0.2">
      <c r="G1098" s="9"/>
      <c r="H1098" s="9"/>
    </row>
    <row r="1099" spans="7:8" x14ac:dyDescent="0.2">
      <c r="G1099" s="9"/>
      <c r="H1099" s="9"/>
    </row>
    <row r="1100" spans="7:8" x14ac:dyDescent="0.2">
      <c r="G1100" s="9"/>
      <c r="H1100" s="9"/>
    </row>
    <row r="1101" spans="7:8" x14ac:dyDescent="0.2">
      <c r="G1101" s="9"/>
      <c r="H1101" s="9"/>
    </row>
    <row r="1102" spans="7:8" x14ac:dyDescent="0.2">
      <c r="G1102" s="9"/>
      <c r="H1102" s="9"/>
    </row>
    <row r="1103" spans="7:8" x14ac:dyDescent="0.2">
      <c r="G1103" s="9"/>
      <c r="H1103" s="9"/>
    </row>
    <row r="1104" spans="7:8" x14ac:dyDescent="0.2">
      <c r="G1104" s="9"/>
      <c r="H1104" s="9"/>
    </row>
    <row r="1105" spans="7:8" x14ac:dyDescent="0.2">
      <c r="G1105" s="9"/>
      <c r="H1105" s="9"/>
    </row>
    <row r="1106" spans="7:8" x14ac:dyDescent="0.2">
      <c r="G1106" s="9"/>
      <c r="H1106" s="9"/>
    </row>
    <row r="1107" spans="7:8" x14ac:dyDescent="0.2">
      <c r="G1107" s="9"/>
      <c r="H1107" s="9"/>
    </row>
    <row r="1108" spans="7:8" x14ac:dyDescent="0.2">
      <c r="G1108" s="9"/>
      <c r="H1108" s="9"/>
    </row>
    <row r="1109" spans="7:8" x14ac:dyDescent="0.2">
      <c r="G1109" s="9"/>
      <c r="H1109" s="9"/>
    </row>
    <row r="1110" spans="7:8" x14ac:dyDescent="0.2">
      <c r="G1110" s="9"/>
      <c r="H1110" s="9"/>
    </row>
    <row r="1111" spans="7:8" x14ac:dyDescent="0.2">
      <c r="G1111" s="9"/>
      <c r="H1111" s="9"/>
    </row>
    <row r="1112" spans="7:8" x14ac:dyDescent="0.2">
      <c r="G1112" s="9"/>
      <c r="H1112" s="9"/>
    </row>
    <row r="1113" spans="7:8" x14ac:dyDescent="0.2">
      <c r="G1113" s="9"/>
      <c r="H1113" s="9"/>
    </row>
    <row r="1114" spans="7:8" x14ac:dyDescent="0.2">
      <c r="G1114" s="9"/>
      <c r="H1114" s="9"/>
    </row>
    <row r="1115" spans="7:8" x14ac:dyDescent="0.2">
      <c r="G1115" s="9"/>
      <c r="H1115" s="9"/>
    </row>
    <row r="1116" spans="7:8" x14ac:dyDescent="0.2">
      <c r="G1116" s="9"/>
      <c r="H1116" s="9"/>
    </row>
    <row r="1117" spans="7:8" x14ac:dyDescent="0.2">
      <c r="G1117" s="9"/>
      <c r="H1117" s="9"/>
    </row>
    <row r="1118" spans="7:8" x14ac:dyDescent="0.2">
      <c r="G1118" s="9"/>
      <c r="H1118" s="9"/>
    </row>
    <row r="1119" spans="7:8" x14ac:dyDescent="0.2">
      <c r="G1119" s="9"/>
      <c r="H1119" s="9"/>
    </row>
    <row r="1120" spans="7:8" x14ac:dyDescent="0.2">
      <c r="G1120" s="9"/>
      <c r="H1120" s="9"/>
    </row>
    <row r="1121" spans="7:8" x14ac:dyDescent="0.2">
      <c r="G1121" s="9"/>
      <c r="H1121" s="9"/>
    </row>
    <row r="1122" spans="7:8" x14ac:dyDescent="0.2">
      <c r="G1122" s="9"/>
      <c r="H1122" s="9"/>
    </row>
    <row r="1123" spans="7:8" x14ac:dyDescent="0.2">
      <c r="G1123" s="9"/>
      <c r="H1123" s="9"/>
    </row>
    <row r="1124" spans="7:8" x14ac:dyDescent="0.2">
      <c r="G1124" s="9"/>
      <c r="H1124" s="9"/>
    </row>
    <row r="1125" spans="7:8" x14ac:dyDescent="0.2">
      <c r="G1125" s="9"/>
      <c r="H1125" s="9"/>
    </row>
    <row r="1126" spans="7:8" x14ac:dyDescent="0.2">
      <c r="G1126" s="9"/>
      <c r="H1126" s="9"/>
    </row>
    <row r="1127" spans="7:8" x14ac:dyDescent="0.2">
      <c r="G1127" s="9"/>
      <c r="H1127" s="9"/>
    </row>
    <row r="1128" spans="7:8" x14ac:dyDescent="0.2">
      <c r="G1128" s="9"/>
      <c r="H1128" s="9"/>
    </row>
    <row r="1129" spans="7:8" x14ac:dyDescent="0.2">
      <c r="G1129" s="9"/>
      <c r="H1129" s="9"/>
    </row>
    <row r="1130" spans="7:8" x14ac:dyDescent="0.2">
      <c r="G1130" s="9"/>
      <c r="H1130" s="9"/>
    </row>
    <row r="1131" spans="7:8" x14ac:dyDescent="0.2">
      <c r="G1131" s="9"/>
      <c r="H1131" s="9"/>
    </row>
    <row r="1132" spans="7:8" x14ac:dyDescent="0.2">
      <c r="G1132" s="9"/>
      <c r="H1132" s="9"/>
    </row>
    <row r="1133" spans="7:8" x14ac:dyDescent="0.2">
      <c r="G1133" s="9"/>
      <c r="H1133" s="9"/>
    </row>
    <row r="1134" spans="7:8" x14ac:dyDescent="0.2">
      <c r="G1134" s="9"/>
      <c r="H1134" s="9"/>
    </row>
    <row r="1135" spans="7:8" x14ac:dyDescent="0.2">
      <c r="G1135" s="9"/>
      <c r="H1135" s="9"/>
    </row>
    <row r="1136" spans="7:8" x14ac:dyDescent="0.2">
      <c r="G1136" s="9"/>
      <c r="H1136" s="9"/>
    </row>
    <row r="1137" spans="7:8" x14ac:dyDescent="0.2">
      <c r="G1137" s="9"/>
      <c r="H1137" s="9"/>
    </row>
    <row r="1138" spans="7:8" x14ac:dyDescent="0.2">
      <c r="G1138" s="9"/>
      <c r="H1138" s="9"/>
    </row>
    <row r="1139" spans="7:8" x14ac:dyDescent="0.2">
      <c r="G1139" s="9"/>
      <c r="H1139" s="9"/>
    </row>
    <row r="1140" spans="7:8" x14ac:dyDescent="0.2">
      <c r="G1140" s="9"/>
      <c r="H1140" s="9"/>
    </row>
    <row r="1141" spans="7:8" x14ac:dyDescent="0.2">
      <c r="G1141" s="9"/>
      <c r="H1141" s="9"/>
    </row>
    <row r="1142" spans="7:8" x14ac:dyDescent="0.2">
      <c r="G1142" s="9"/>
      <c r="H1142" s="9"/>
    </row>
    <row r="1143" spans="7:8" x14ac:dyDescent="0.2">
      <c r="G1143" s="9"/>
      <c r="H1143" s="9"/>
    </row>
    <row r="1144" spans="7:8" x14ac:dyDescent="0.2">
      <c r="G1144" s="9"/>
      <c r="H1144" s="9"/>
    </row>
    <row r="1145" spans="7:8" x14ac:dyDescent="0.2">
      <c r="G1145" s="9"/>
      <c r="H1145" s="9"/>
    </row>
    <row r="1146" spans="7:8" x14ac:dyDescent="0.2">
      <c r="G1146" s="9"/>
      <c r="H1146" s="9"/>
    </row>
    <row r="1147" spans="7:8" x14ac:dyDescent="0.2">
      <c r="G1147" s="9"/>
      <c r="H1147" s="9"/>
    </row>
    <row r="1148" spans="7:8" x14ac:dyDescent="0.2">
      <c r="G1148" s="9"/>
      <c r="H1148" s="9"/>
    </row>
    <row r="1149" spans="7:8" x14ac:dyDescent="0.2">
      <c r="G1149" s="9"/>
      <c r="H1149" s="9"/>
    </row>
    <row r="1150" spans="7:8" x14ac:dyDescent="0.2">
      <c r="G1150" s="9"/>
      <c r="H1150" s="9"/>
    </row>
    <row r="1151" spans="7:8" x14ac:dyDescent="0.2">
      <c r="G1151" s="9"/>
      <c r="H1151" s="9"/>
    </row>
    <row r="1152" spans="7:8" x14ac:dyDescent="0.2">
      <c r="G1152" s="9"/>
      <c r="H1152" s="9"/>
    </row>
    <row r="1153" spans="7:8" x14ac:dyDescent="0.2">
      <c r="G1153" s="9"/>
      <c r="H1153" s="9"/>
    </row>
    <row r="1154" spans="7:8" x14ac:dyDescent="0.2">
      <c r="G1154" s="9"/>
      <c r="H1154" s="9"/>
    </row>
    <row r="1155" spans="7:8" x14ac:dyDescent="0.2">
      <c r="G1155" s="9"/>
      <c r="H1155" s="9"/>
    </row>
    <row r="1156" spans="7:8" x14ac:dyDescent="0.2">
      <c r="G1156" s="9"/>
      <c r="H1156" s="9"/>
    </row>
    <row r="1157" spans="7:8" x14ac:dyDescent="0.2">
      <c r="G1157" s="9"/>
      <c r="H1157" s="9"/>
    </row>
    <row r="1158" spans="7:8" x14ac:dyDescent="0.2">
      <c r="G1158" s="9"/>
      <c r="H1158" s="9"/>
    </row>
    <row r="1159" spans="7:8" x14ac:dyDescent="0.2">
      <c r="G1159" s="9"/>
      <c r="H1159" s="9"/>
    </row>
    <row r="1160" spans="7:8" x14ac:dyDescent="0.2">
      <c r="G1160" s="9"/>
      <c r="H1160" s="9"/>
    </row>
    <row r="1161" spans="7:8" x14ac:dyDescent="0.2">
      <c r="G1161" s="9"/>
      <c r="H1161" s="9"/>
    </row>
    <row r="1162" spans="7:8" x14ac:dyDescent="0.2">
      <c r="G1162" s="9"/>
      <c r="H1162" s="9"/>
    </row>
    <row r="1163" spans="7:8" x14ac:dyDescent="0.2">
      <c r="G1163" s="9"/>
      <c r="H1163" s="9"/>
    </row>
    <row r="1164" spans="7:8" x14ac:dyDescent="0.2">
      <c r="G1164" s="9"/>
      <c r="H1164" s="9"/>
    </row>
    <row r="1165" spans="7:8" x14ac:dyDescent="0.2">
      <c r="G1165" s="9"/>
      <c r="H1165" s="9"/>
    </row>
    <row r="1166" spans="7:8" x14ac:dyDescent="0.2">
      <c r="G1166" s="9"/>
      <c r="H1166" s="9"/>
    </row>
    <row r="1167" spans="7:8" x14ac:dyDescent="0.2">
      <c r="G1167" s="9"/>
      <c r="H1167" s="9"/>
    </row>
    <row r="1168" spans="7:8" x14ac:dyDescent="0.2">
      <c r="G1168" s="9"/>
      <c r="H1168" s="9"/>
    </row>
    <row r="1169" spans="7:8" x14ac:dyDescent="0.2">
      <c r="G1169" s="9"/>
      <c r="H1169" s="9"/>
    </row>
    <row r="1170" spans="7:8" x14ac:dyDescent="0.2">
      <c r="G1170" s="9"/>
      <c r="H1170" s="9"/>
    </row>
    <row r="1171" spans="7:8" x14ac:dyDescent="0.2">
      <c r="G1171" s="9"/>
      <c r="H1171" s="9"/>
    </row>
    <row r="1172" spans="7:8" x14ac:dyDescent="0.2">
      <c r="G1172" s="9"/>
      <c r="H1172" s="9"/>
    </row>
    <row r="1173" spans="7:8" x14ac:dyDescent="0.2">
      <c r="G1173" s="9"/>
      <c r="H1173" s="9"/>
    </row>
    <row r="1174" spans="7:8" x14ac:dyDescent="0.2">
      <c r="G1174" s="9"/>
      <c r="H1174" s="9"/>
    </row>
    <row r="1175" spans="7:8" x14ac:dyDescent="0.2">
      <c r="G1175" s="9"/>
      <c r="H1175" s="9"/>
    </row>
    <row r="1176" spans="7:8" x14ac:dyDescent="0.2">
      <c r="G1176" s="9"/>
      <c r="H1176" s="9"/>
    </row>
    <row r="1177" spans="7:8" x14ac:dyDescent="0.2">
      <c r="G1177" s="9"/>
      <c r="H1177" s="9"/>
    </row>
    <row r="1178" spans="7:8" x14ac:dyDescent="0.2">
      <c r="G1178" s="9"/>
      <c r="H1178" s="9"/>
    </row>
    <row r="1179" spans="7:8" x14ac:dyDescent="0.2">
      <c r="G1179" s="9"/>
      <c r="H1179" s="9"/>
    </row>
    <row r="1180" spans="7:8" x14ac:dyDescent="0.2">
      <c r="G1180" s="9"/>
      <c r="H1180" s="9"/>
    </row>
    <row r="1181" spans="7:8" x14ac:dyDescent="0.2">
      <c r="G1181" s="9"/>
      <c r="H1181" s="9"/>
    </row>
    <row r="1182" spans="7:8" x14ac:dyDescent="0.2">
      <c r="G1182" s="9"/>
      <c r="H1182" s="9"/>
    </row>
    <row r="1183" spans="7:8" x14ac:dyDescent="0.2">
      <c r="G1183" s="9"/>
      <c r="H1183" s="9"/>
    </row>
    <row r="1184" spans="7:8" x14ac:dyDescent="0.2">
      <c r="G1184" s="9"/>
      <c r="H1184" s="9"/>
    </row>
    <row r="1185" spans="7:8" x14ac:dyDescent="0.2">
      <c r="G1185" s="9"/>
      <c r="H1185" s="9"/>
    </row>
    <row r="1186" spans="7:8" x14ac:dyDescent="0.2">
      <c r="G1186" s="9"/>
      <c r="H1186" s="9"/>
    </row>
    <row r="1187" spans="7:8" x14ac:dyDescent="0.2">
      <c r="G1187" s="9"/>
      <c r="H1187" s="9"/>
    </row>
    <row r="1188" spans="7:8" x14ac:dyDescent="0.2">
      <c r="G1188" s="9"/>
      <c r="H1188" s="9"/>
    </row>
    <row r="1189" spans="7:8" x14ac:dyDescent="0.2">
      <c r="G1189" s="9"/>
      <c r="H1189" s="9"/>
    </row>
    <row r="1190" spans="7:8" x14ac:dyDescent="0.2">
      <c r="G1190" s="9"/>
      <c r="H1190" s="9"/>
    </row>
    <row r="1191" spans="7:8" x14ac:dyDescent="0.2">
      <c r="G1191" s="9"/>
      <c r="H1191" s="9"/>
    </row>
    <row r="1192" spans="7:8" x14ac:dyDescent="0.2">
      <c r="G1192" s="9"/>
      <c r="H1192" s="9"/>
    </row>
    <row r="1193" spans="7:8" x14ac:dyDescent="0.2">
      <c r="G1193" s="9"/>
      <c r="H1193" s="9"/>
    </row>
    <row r="1194" spans="7:8" x14ac:dyDescent="0.2">
      <c r="G1194" s="9"/>
      <c r="H1194" s="9"/>
    </row>
    <row r="1195" spans="7:8" x14ac:dyDescent="0.2">
      <c r="G1195" s="9"/>
      <c r="H1195" s="9"/>
    </row>
    <row r="1196" spans="7:8" x14ac:dyDescent="0.2">
      <c r="G1196" s="9"/>
      <c r="H1196" s="9"/>
    </row>
    <row r="1197" spans="7:8" x14ac:dyDescent="0.2">
      <c r="G1197" s="9"/>
      <c r="H1197" s="9"/>
    </row>
    <row r="1198" spans="7:8" x14ac:dyDescent="0.2">
      <c r="G1198" s="9"/>
      <c r="H1198" s="9"/>
    </row>
    <row r="1199" spans="7:8" x14ac:dyDescent="0.2">
      <c r="G1199" s="9"/>
      <c r="H1199" s="9"/>
    </row>
    <row r="1200" spans="7:8" x14ac:dyDescent="0.2">
      <c r="G1200" s="9"/>
      <c r="H1200" s="9"/>
    </row>
    <row r="1201" spans="7:8" x14ac:dyDescent="0.2">
      <c r="G1201" s="9"/>
      <c r="H1201" s="9"/>
    </row>
    <row r="1202" spans="7:8" x14ac:dyDescent="0.2">
      <c r="G1202" s="9"/>
      <c r="H1202" s="9"/>
    </row>
    <row r="1203" spans="7:8" x14ac:dyDescent="0.2">
      <c r="G1203" s="9"/>
      <c r="H1203" s="9"/>
    </row>
    <row r="1204" spans="7:8" x14ac:dyDescent="0.2">
      <c r="G1204" s="9"/>
      <c r="H1204" s="9"/>
    </row>
    <row r="1205" spans="7:8" x14ac:dyDescent="0.2">
      <c r="G1205" s="9"/>
      <c r="H1205" s="9"/>
    </row>
    <row r="1206" spans="7:8" x14ac:dyDescent="0.2">
      <c r="G1206" s="9"/>
      <c r="H1206" s="9"/>
    </row>
    <row r="1207" spans="7:8" x14ac:dyDescent="0.2">
      <c r="G1207" s="9"/>
      <c r="H1207" s="9"/>
    </row>
    <row r="1208" spans="7:8" x14ac:dyDescent="0.2">
      <c r="G1208" s="9"/>
      <c r="H1208" s="9"/>
    </row>
    <row r="1209" spans="7:8" x14ac:dyDescent="0.2">
      <c r="G1209" s="9"/>
      <c r="H1209" s="9"/>
    </row>
    <row r="1210" spans="7:8" x14ac:dyDescent="0.2">
      <c r="G1210" s="9"/>
      <c r="H1210" s="9"/>
    </row>
    <row r="1211" spans="7:8" x14ac:dyDescent="0.2">
      <c r="G1211" s="9"/>
      <c r="H1211" s="9"/>
    </row>
    <row r="1212" spans="7:8" x14ac:dyDescent="0.2">
      <c r="G1212" s="9"/>
      <c r="H1212" s="9"/>
    </row>
    <row r="1213" spans="7:8" x14ac:dyDescent="0.2">
      <c r="G1213" s="9"/>
      <c r="H1213" s="9"/>
    </row>
    <row r="1214" spans="7:8" x14ac:dyDescent="0.2">
      <c r="G1214" s="9"/>
      <c r="H1214" s="9"/>
    </row>
    <row r="1215" spans="7:8" x14ac:dyDescent="0.2">
      <c r="G1215" s="9"/>
      <c r="H1215" s="9"/>
    </row>
    <row r="1216" spans="7:8" x14ac:dyDescent="0.2">
      <c r="G1216" s="9"/>
      <c r="H1216" s="9"/>
    </row>
    <row r="1217" spans="7:8" x14ac:dyDescent="0.2">
      <c r="G1217" s="9"/>
      <c r="H1217" s="9"/>
    </row>
    <row r="1218" spans="7:8" x14ac:dyDescent="0.2">
      <c r="G1218" s="9"/>
      <c r="H1218" s="9"/>
    </row>
    <row r="1219" spans="7:8" x14ac:dyDescent="0.2">
      <c r="G1219" s="9"/>
      <c r="H1219" s="9"/>
    </row>
    <row r="1220" spans="7:8" x14ac:dyDescent="0.2">
      <c r="G1220" s="9"/>
      <c r="H1220" s="9"/>
    </row>
    <row r="1221" spans="7:8" x14ac:dyDescent="0.2">
      <c r="G1221" s="9"/>
      <c r="H1221" s="9"/>
    </row>
    <row r="1222" spans="7:8" x14ac:dyDescent="0.2">
      <c r="G1222" s="9"/>
      <c r="H1222" s="9"/>
    </row>
    <row r="1223" spans="7:8" x14ac:dyDescent="0.2">
      <c r="G1223" s="9"/>
      <c r="H1223" s="9"/>
    </row>
    <row r="1224" spans="7:8" x14ac:dyDescent="0.2">
      <c r="G1224" s="9"/>
      <c r="H1224" s="9"/>
    </row>
    <row r="1225" spans="7:8" x14ac:dyDescent="0.2">
      <c r="G1225" s="9"/>
      <c r="H1225" s="9"/>
    </row>
    <row r="1226" spans="7:8" x14ac:dyDescent="0.2">
      <c r="G1226" s="9"/>
      <c r="H1226" s="9"/>
    </row>
    <row r="1227" spans="7:8" x14ac:dyDescent="0.2">
      <c r="G1227" s="9"/>
      <c r="H1227" s="9"/>
    </row>
    <row r="1228" spans="7:8" x14ac:dyDescent="0.2">
      <c r="G1228" s="9"/>
      <c r="H1228" s="9"/>
    </row>
    <row r="1229" spans="7:8" x14ac:dyDescent="0.2">
      <c r="G1229" s="9"/>
      <c r="H1229" s="9"/>
    </row>
    <row r="1230" spans="7:8" x14ac:dyDescent="0.2">
      <c r="G1230" s="9"/>
      <c r="H1230" s="9"/>
    </row>
    <row r="1231" spans="7:8" x14ac:dyDescent="0.2">
      <c r="G1231" s="9"/>
      <c r="H1231" s="9"/>
    </row>
    <row r="1232" spans="7:8" x14ac:dyDescent="0.2">
      <c r="G1232" s="9"/>
      <c r="H1232" s="9"/>
    </row>
    <row r="1233" spans="7:8" x14ac:dyDescent="0.2">
      <c r="G1233" s="9"/>
      <c r="H1233" s="9"/>
    </row>
    <row r="1234" spans="7:8" x14ac:dyDescent="0.2">
      <c r="G1234" s="9"/>
      <c r="H1234" s="9"/>
    </row>
    <row r="1235" spans="7:8" x14ac:dyDescent="0.2">
      <c r="G1235" s="9"/>
      <c r="H1235" s="9"/>
    </row>
    <row r="1236" spans="7:8" x14ac:dyDescent="0.2">
      <c r="G1236" s="9"/>
      <c r="H1236" s="9"/>
    </row>
    <row r="1237" spans="7:8" x14ac:dyDescent="0.2">
      <c r="G1237" s="9"/>
      <c r="H1237" s="9"/>
    </row>
    <row r="1238" spans="7:8" x14ac:dyDescent="0.2">
      <c r="G1238" s="9"/>
      <c r="H1238" s="9"/>
    </row>
    <row r="1239" spans="7:8" x14ac:dyDescent="0.2">
      <c r="G1239" s="9"/>
      <c r="H1239" s="9"/>
    </row>
    <row r="1240" spans="7:8" x14ac:dyDescent="0.2">
      <c r="G1240" s="9"/>
      <c r="H1240" s="9"/>
    </row>
    <row r="1241" spans="7:8" x14ac:dyDescent="0.2">
      <c r="G1241" s="9"/>
      <c r="H1241" s="9"/>
    </row>
    <row r="1242" spans="7:8" x14ac:dyDescent="0.2">
      <c r="G1242" s="9"/>
      <c r="H1242" s="9"/>
    </row>
    <row r="1243" spans="7:8" x14ac:dyDescent="0.2">
      <c r="G1243" s="9"/>
      <c r="H1243" s="9"/>
    </row>
    <row r="1244" spans="7:8" x14ac:dyDescent="0.2">
      <c r="G1244" s="9"/>
      <c r="H1244" s="9"/>
    </row>
    <row r="1245" spans="7:8" x14ac:dyDescent="0.2">
      <c r="G1245" s="9"/>
      <c r="H1245" s="9"/>
    </row>
    <row r="1246" spans="7:8" x14ac:dyDescent="0.2">
      <c r="G1246" s="9"/>
      <c r="H1246" s="9"/>
    </row>
    <row r="1247" spans="7:8" x14ac:dyDescent="0.2">
      <c r="G1247" s="9"/>
      <c r="H1247" s="9"/>
    </row>
    <row r="1248" spans="7:8" x14ac:dyDescent="0.2">
      <c r="G1248" s="9"/>
      <c r="H1248" s="9"/>
    </row>
    <row r="1249" spans="7:8" x14ac:dyDescent="0.2">
      <c r="G1249" s="9"/>
      <c r="H1249" s="9"/>
    </row>
    <row r="1250" spans="7:8" x14ac:dyDescent="0.2">
      <c r="G1250" s="9"/>
      <c r="H1250" s="9"/>
    </row>
    <row r="1251" spans="7:8" x14ac:dyDescent="0.2">
      <c r="G1251" s="9"/>
      <c r="H1251" s="9"/>
    </row>
    <row r="1252" spans="7:8" x14ac:dyDescent="0.2">
      <c r="G1252" s="9"/>
      <c r="H1252" s="9"/>
    </row>
    <row r="1253" spans="7:8" x14ac:dyDescent="0.2">
      <c r="G1253" s="9"/>
      <c r="H1253" s="9"/>
    </row>
    <row r="1254" spans="7:8" x14ac:dyDescent="0.2">
      <c r="G1254" s="9"/>
      <c r="H1254" s="9"/>
    </row>
    <row r="1255" spans="7:8" x14ac:dyDescent="0.2">
      <c r="G1255" s="9"/>
      <c r="H1255" s="9"/>
    </row>
    <row r="1256" spans="7:8" x14ac:dyDescent="0.2">
      <c r="G1256" s="9"/>
      <c r="H1256" s="9"/>
    </row>
    <row r="1257" spans="7:8" x14ac:dyDescent="0.2">
      <c r="G1257" s="9"/>
      <c r="H1257" s="9"/>
    </row>
    <row r="1258" spans="7:8" x14ac:dyDescent="0.2">
      <c r="G1258" s="9"/>
      <c r="H1258" s="9"/>
    </row>
    <row r="1259" spans="7:8" x14ac:dyDescent="0.2">
      <c r="G1259" s="9"/>
      <c r="H1259" s="9"/>
    </row>
    <row r="1260" spans="7:8" x14ac:dyDescent="0.2">
      <c r="G1260" s="9"/>
      <c r="H1260" s="9"/>
    </row>
    <row r="1261" spans="7:8" x14ac:dyDescent="0.2">
      <c r="G1261" s="9"/>
      <c r="H1261" s="9"/>
    </row>
    <row r="1262" spans="7:8" x14ac:dyDescent="0.2">
      <c r="G1262" s="9"/>
      <c r="H1262" s="9"/>
    </row>
    <row r="1263" spans="7:8" x14ac:dyDescent="0.2">
      <c r="G1263" s="9"/>
      <c r="H1263" s="9"/>
    </row>
    <row r="1264" spans="7:8" x14ac:dyDescent="0.2">
      <c r="G1264" s="9"/>
      <c r="H1264" s="9"/>
    </row>
    <row r="1265" spans="7:8" x14ac:dyDescent="0.2">
      <c r="G1265" s="9"/>
      <c r="H1265" s="9"/>
    </row>
    <row r="1266" spans="7:8" x14ac:dyDescent="0.2">
      <c r="G1266" s="9"/>
      <c r="H1266" s="9"/>
    </row>
    <row r="1267" spans="7:8" x14ac:dyDescent="0.2">
      <c r="G1267" s="9"/>
      <c r="H1267" s="9"/>
    </row>
    <row r="1268" spans="7:8" x14ac:dyDescent="0.2">
      <c r="G1268" s="9"/>
      <c r="H1268" s="9"/>
    </row>
    <row r="1269" spans="7:8" x14ac:dyDescent="0.2">
      <c r="G1269" s="9"/>
      <c r="H1269" s="9"/>
    </row>
    <row r="1270" spans="7:8" x14ac:dyDescent="0.2">
      <c r="G1270" s="9"/>
      <c r="H1270" s="9"/>
    </row>
    <row r="1271" spans="7:8" x14ac:dyDescent="0.2">
      <c r="G1271" s="9"/>
      <c r="H1271" s="9"/>
    </row>
    <row r="1272" spans="7:8" x14ac:dyDescent="0.2">
      <c r="G1272" s="9"/>
      <c r="H1272" s="9"/>
    </row>
    <row r="1273" spans="7:8" x14ac:dyDescent="0.2">
      <c r="G1273" s="9"/>
      <c r="H1273" s="9"/>
    </row>
    <row r="1274" spans="7:8" x14ac:dyDescent="0.2">
      <c r="G1274" s="9"/>
      <c r="H1274" s="9"/>
    </row>
    <row r="1275" spans="7:8" x14ac:dyDescent="0.2">
      <c r="G1275" s="9"/>
      <c r="H1275" s="9"/>
    </row>
    <row r="1276" spans="7:8" x14ac:dyDescent="0.2">
      <c r="G1276" s="9"/>
      <c r="H1276" s="9"/>
    </row>
    <row r="1277" spans="7:8" x14ac:dyDescent="0.2">
      <c r="G1277" s="9"/>
      <c r="H1277" s="9"/>
    </row>
    <row r="1278" spans="7:8" x14ac:dyDescent="0.2">
      <c r="G1278" s="9"/>
      <c r="H1278" s="9"/>
    </row>
    <row r="1279" spans="7:8" x14ac:dyDescent="0.2">
      <c r="G1279" s="9"/>
      <c r="H1279" s="9"/>
    </row>
    <row r="1280" spans="7:8" x14ac:dyDescent="0.2">
      <c r="G1280" s="9"/>
      <c r="H1280" s="9"/>
    </row>
    <row r="1281" spans="7:8" x14ac:dyDescent="0.2">
      <c r="G1281" s="9"/>
      <c r="H1281" s="9"/>
    </row>
    <row r="1282" spans="7:8" x14ac:dyDescent="0.2">
      <c r="G1282" s="9"/>
      <c r="H1282" s="9"/>
    </row>
  </sheetData>
  <pageMargins left="0.75" right="0.75" top="1" bottom="1" header="0.5" footer="0.5"/>
  <pageSetup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 macro="[0]!Institution">
                <anchor moveWithCells="1">
                  <from>
                    <xdr:col>0</xdr:col>
                    <xdr:colOff>9525</xdr:colOff>
                    <xdr:row>6</xdr:row>
                    <xdr:rowOff>85725</xdr:rowOff>
                  </from>
                  <to>
                    <xdr:col>1</xdr:col>
                    <xdr:colOff>19050</xdr:colOff>
                    <xdr:row>8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Button 2">
              <controlPr defaultSize="0" print="0" autoFill="0" autoPict="0" macro="[0]!NumberSyndications">
                <anchor moveWithCells="1">
                  <from>
                    <xdr:col>1</xdr:col>
                    <xdr:colOff>38100</xdr:colOff>
                    <xdr:row>4</xdr:row>
                    <xdr:rowOff>142875</xdr:rowOff>
                  </from>
                  <to>
                    <xdr:col>2</xdr:col>
                    <xdr:colOff>28575</xdr:colOff>
                    <xdr:row>8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Button 3">
              <controlPr defaultSize="0" print="0" autoFill="0" autoPict="0" macro="[0]!LoanVolume">
                <anchor moveWithCells="1">
                  <from>
                    <xdr:col>2</xdr:col>
                    <xdr:colOff>19050</xdr:colOff>
                    <xdr:row>2</xdr:row>
                    <xdr:rowOff>85725</xdr:rowOff>
                  </from>
                  <to>
                    <xdr:col>3</xdr:col>
                    <xdr:colOff>19050</xdr:colOff>
                    <xdr:row>8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7" name="Button 5">
              <controlPr defaultSize="0" print="0" autoFill="0" autoPict="0" macro="[0]!NumberLeveragedLoan">
                <anchor moveWithCells="1">
                  <from>
                    <xdr:col>3</xdr:col>
                    <xdr:colOff>38100</xdr:colOff>
                    <xdr:row>2</xdr:row>
                    <xdr:rowOff>104775</xdr:rowOff>
                  </from>
                  <to>
                    <xdr:col>4</xdr:col>
                    <xdr:colOff>9525</xdr:colOff>
                    <xdr:row>8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8" name="Button 8">
              <controlPr defaultSize="0" print="0" autoFill="0" autoPict="0" macro="[0]!LeveragedVolume">
                <anchor moveWithCells="1">
                  <from>
                    <xdr:col>4</xdr:col>
                    <xdr:colOff>28575</xdr:colOff>
                    <xdr:row>3</xdr:row>
                    <xdr:rowOff>0</xdr:rowOff>
                  </from>
                  <to>
                    <xdr:col>4</xdr:col>
                    <xdr:colOff>876300</xdr:colOff>
                    <xdr:row>8</xdr:row>
                    <xdr:rowOff>133350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34"/>
  <sheetViews>
    <sheetView workbookViewId="0">
      <selection activeCell="A11" sqref="A11"/>
    </sheetView>
  </sheetViews>
  <sheetFormatPr defaultRowHeight="12.75" x14ac:dyDescent="0.2"/>
  <cols>
    <col min="1" max="1" width="27.28515625" bestFit="1" customWidth="1"/>
  </cols>
  <sheetData>
    <row r="4" spans="1:1" x14ac:dyDescent="0.2">
      <c r="A4" t="s">
        <v>45</v>
      </c>
    </row>
    <row r="5" spans="1:1" x14ac:dyDescent="0.2">
      <c r="A5" t="s">
        <v>46</v>
      </c>
    </row>
    <row r="6" spans="1:1" x14ac:dyDescent="0.2">
      <c r="A6" t="s">
        <v>47</v>
      </c>
    </row>
    <row r="7" spans="1:1" x14ac:dyDescent="0.2">
      <c r="A7" t="s">
        <v>48</v>
      </c>
    </row>
    <row r="8" spans="1:1" x14ac:dyDescent="0.2">
      <c r="A8" t="s">
        <v>49</v>
      </c>
    </row>
    <row r="9" spans="1:1" x14ac:dyDescent="0.2">
      <c r="A9" t="s">
        <v>50</v>
      </c>
    </row>
    <row r="10" spans="1:1" x14ac:dyDescent="0.2">
      <c r="A10" t="s">
        <v>51</v>
      </c>
    </row>
    <row r="11" spans="1:1" x14ac:dyDescent="0.2">
      <c r="A11" t="s">
        <v>52</v>
      </c>
    </row>
    <row r="12" spans="1:1" x14ac:dyDescent="0.2">
      <c r="A12" t="s">
        <v>54</v>
      </c>
    </row>
    <row r="13" spans="1:1" x14ac:dyDescent="0.2">
      <c r="A13" t="s">
        <v>55</v>
      </c>
    </row>
    <row r="14" spans="1:1" x14ac:dyDescent="0.2">
      <c r="A14" t="s">
        <v>68</v>
      </c>
    </row>
    <row r="15" spans="1:1" x14ac:dyDescent="0.2">
      <c r="A15" t="s">
        <v>69</v>
      </c>
    </row>
    <row r="16" spans="1:1" x14ac:dyDescent="0.2">
      <c r="A16" t="s">
        <v>70</v>
      </c>
    </row>
    <row r="17" spans="1:1" x14ac:dyDescent="0.2">
      <c r="A17" t="s">
        <v>73</v>
      </c>
    </row>
    <row r="18" spans="1:1" x14ac:dyDescent="0.2">
      <c r="A18" t="s">
        <v>74</v>
      </c>
    </row>
    <row r="19" spans="1:1" x14ac:dyDescent="0.2">
      <c r="A19" t="s">
        <v>75</v>
      </c>
    </row>
    <row r="20" spans="1:1" x14ac:dyDescent="0.2">
      <c r="A20" t="s">
        <v>79</v>
      </c>
    </row>
    <row r="21" spans="1:1" x14ac:dyDescent="0.2">
      <c r="A21" t="s">
        <v>80</v>
      </c>
    </row>
    <row r="22" spans="1:1" x14ac:dyDescent="0.2">
      <c r="A22" t="s">
        <v>81</v>
      </c>
    </row>
    <row r="23" spans="1:1" x14ac:dyDescent="0.2">
      <c r="A23" t="s">
        <v>82</v>
      </c>
    </row>
    <row r="24" spans="1:1" x14ac:dyDescent="0.2">
      <c r="A24" t="s">
        <v>83</v>
      </c>
    </row>
    <row r="25" spans="1:1" x14ac:dyDescent="0.2">
      <c r="A25" t="s">
        <v>84</v>
      </c>
    </row>
    <row r="26" spans="1:1" x14ac:dyDescent="0.2">
      <c r="A26" t="s">
        <v>86</v>
      </c>
    </row>
    <row r="27" spans="1:1" x14ac:dyDescent="0.2">
      <c r="A27" t="s">
        <v>87</v>
      </c>
    </row>
    <row r="28" spans="1:1" x14ac:dyDescent="0.2">
      <c r="A28" t="s">
        <v>88</v>
      </c>
    </row>
    <row r="29" spans="1:1" x14ac:dyDescent="0.2">
      <c r="A29" t="s">
        <v>89</v>
      </c>
    </row>
    <row r="30" spans="1:1" x14ac:dyDescent="0.2">
      <c r="A30" t="s">
        <v>90</v>
      </c>
    </row>
    <row r="31" spans="1:1" x14ac:dyDescent="0.2">
      <c r="A31" t="s">
        <v>97</v>
      </c>
    </row>
    <row r="32" spans="1:1" x14ac:dyDescent="0.2">
      <c r="A32" t="s">
        <v>99</v>
      </c>
    </row>
    <row r="33" spans="1:1" x14ac:dyDescent="0.2">
      <c r="A33" t="s">
        <v>100</v>
      </c>
    </row>
    <row r="34" spans="1:1" x14ac:dyDescent="0.2">
      <c r="A34" t="s">
        <v>103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33" sqref="C33"/>
    </sheetView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Banks</vt:lpstr>
      <vt:lpstr>Insurance</vt:lpstr>
      <vt:lpstr>Leasing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Kristi DeMaiolo</dc:creator>
  <cp:lastModifiedBy>Jan Havlíček</cp:lastModifiedBy>
  <cp:lastPrinted>2001-02-09T19:20:10Z</cp:lastPrinted>
  <dcterms:created xsi:type="dcterms:W3CDTF">2000-09-15T20:33:32Z</dcterms:created>
  <dcterms:modified xsi:type="dcterms:W3CDTF">2023-09-10T18:51:37Z</dcterms:modified>
</cp:coreProperties>
</file>