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2794245-D1C6-4E88-8290-7D02FF178B61}" xr6:coauthVersionLast="47" xr6:coauthVersionMax="47" xr10:uidLastSave="{00000000-0000-0000-0000-000000000000}"/>
  <bookViews>
    <workbookView xWindow="-120" yWindow="-120" windowWidth="23280" windowHeight="1248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G2" i="1" l="1"/>
  <c r="G3" i="1"/>
  <c r="G4" i="1"/>
  <c r="C9" i="1"/>
  <c r="F9" i="1"/>
  <c r="C10" i="1"/>
  <c r="F10" i="1"/>
  <c r="C11" i="1"/>
  <c r="F11" i="1"/>
  <c r="C12" i="1"/>
  <c r="F12" i="1"/>
  <c r="C13" i="1"/>
  <c r="F13" i="1"/>
  <c r="C14" i="1"/>
  <c r="F14" i="1"/>
  <c r="C15" i="1"/>
  <c r="F15" i="1"/>
  <c r="C16" i="1"/>
  <c r="F16" i="1"/>
  <c r="C17" i="1"/>
  <c r="F17" i="1"/>
  <c r="C18" i="1"/>
  <c r="F18" i="1"/>
  <c r="C19" i="1"/>
  <c r="F19" i="1"/>
  <c r="C20" i="1"/>
  <c r="F20" i="1"/>
  <c r="C21" i="1"/>
  <c r="F21" i="1"/>
  <c r="C22" i="1"/>
  <c r="F22" i="1"/>
  <c r="C23" i="1"/>
  <c r="F23" i="1"/>
  <c r="C24" i="1"/>
  <c r="F24" i="1"/>
  <c r="C25" i="1"/>
  <c r="F25" i="1"/>
  <c r="C26" i="1"/>
  <c r="F26" i="1"/>
  <c r="C27" i="1"/>
  <c r="F27" i="1"/>
  <c r="C28" i="1"/>
  <c r="F28" i="1"/>
  <c r="C29" i="1"/>
  <c r="F29" i="1"/>
  <c r="C30" i="1"/>
  <c r="F30" i="1"/>
  <c r="C31" i="1"/>
  <c r="F31" i="1"/>
  <c r="C32" i="1"/>
  <c r="F32" i="1"/>
  <c r="C33" i="1"/>
  <c r="F33" i="1"/>
  <c r="C34" i="1"/>
  <c r="F34" i="1"/>
  <c r="C35" i="1"/>
  <c r="F35" i="1"/>
  <c r="C36" i="1"/>
  <c r="F36" i="1"/>
  <c r="C37" i="1"/>
  <c r="F37" i="1"/>
  <c r="C38" i="1"/>
  <c r="F38" i="1"/>
  <c r="C39" i="1"/>
  <c r="F39" i="1"/>
  <c r="C40" i="1"/>
  <c r="F40" i="1"/>
  <c r="C41" i="1"/>
  <c r="F41" i="1"/>
  <c r="C42" i="1"/>
  <c r="F42" i="1"/>
  <c r="C43" i="1"/>
  <c r="F43" i="1"/>
  <c r="C44" i="1"/>
  <c r="F44" i="1"/>
  <c r="C45" i="1"/>
  <c r="F45" i="1"/>
  <c r="C46" i="1"/>
  <c r="F46" i="1"/>
  <c r="C47" i="1"/>
  <c r="F47" i="1"/>
  <c r="C48" i="1"/>
  <c r="F48" i="1"/>
  <c r="C49" i="1"/>
  <c r="F49" i="1"/>
  <c r="C50" i="1"/>
  <c r="F50" i="1"/>
  <c r="C51" i="1"/>
  <c r="F51" i="1"/>
  <c r="C52" i="1"/>
  <c r="F52" i="1"/>
  <c r="C53" i="1"/>
  <c r="F53" i="1"/>
  <c r="C54" i="1"/>
  <c r="F54" i="1"/>
  <c r="C55" i="1"/>
  <c r="F55" i="1"/>
  <c r="C56" i="1"/>
  <c r="F56" i="1"/>
  <c r="C57" i="1"/>
  <c r="F57" i="1"/>
  <c r="C58" i="1"/>
  <c r="F58" i="1"/>
  <c r="C59" i="1"/>
  <c r="F59" i="1"/>
  <c r="C60" i="1"/>
  <c r="F60" i="1"/>
  <c r="C61" i="1"/>
  <c r="F61" i="1"/>
  <c r="C62" i="1"/>
  <c r="F62" i="1"/>
  <c r="C63" i="1"/>
  <c r="F63" i="1"/>
  <c r="C64" i="1"/>
  <c r="F64" i="1"/>
  <c r="C65" i="1"/>
  <c r="F65" i="1"/>
  <c r="C66" i="1"/>
  <c r="F66" i="1"/>
  <c r="C67" i="1"/>
  <c r="F67" i="1"/>
  <c r="C68" i="1"/>
  <c r="F68" i="1"/>
  <c r="C69" i="1"/>
  <c r="F69" i="1"/>
  <c r="C70" i="1"/>
  <c r="F70" i="1"/>
  <c r="C71" i="1"/>
  <c r="F71" i="1"/>
  <c r="C72" i="1"/>
  <c r="F72" i="1"/>
  <c r="C73" i="1"/>
  <c r="F73" i="1"/>
  <c r="C74" i="1"/>
  <c r="F74" i="1"/>
  <c r="C75" i="1"/>
  <c r="F75" i="1"/>
  <c r="C76" i="1"/>
  <c r="F76" i="1"/>
  <c r="C77" i="1"/>
  <c r="F77" i="1"/>
  <c r="C78" i="1"/>
  <c r="F78" i="1"/>
  <c r="C79" i="1"/>
  <c r="F79" i="1"/>
  <c r="C80" i="1"/>
  <c r="F80" i="1"/>
  <c r="C81" i="1"/>
  <c r="F81" i="1"/>
  <c r="C82" i="1"/>
  <c r="F82" i="1"/>
  <c r="C83" i="1"/>
  <c r="F83" i="1"/>
  <c r="C84" i="1"/>
  <c r="F84" i="1"/>
  <c r="C85" i="1"/>
  <c r="F85" i="1"/>
  <c r="C86" i="1"/>
  <c r="F86" i="1"/>
  <c r="C87" i="1"/>
  <c r="F87" i="1"/>
  <c r="C88" i="1"/>
  <c r="F88" i="1"/>
  <c r="C89" i="1"/>
  <c r="F89" i="1"/>
  <c r="C90" i="1"/>
  <c r="F90" i="1"/>
  <c r="C91" i="1"/>
  <c r="F91" i="1"/>
  <c r="C92" i="1"/>
  <c r="F92" i="1"/>
  <c r="C93" i="1"/>
  <c r="F93" i="1"/>
  <c r="C94" i="1"/>
  <c r="F94" i="1"/>
  <c r="C95" i="1"/>
  <c r="F95" i="1"/>
  <c r="C96" i="1"/>
  <c r="F96" i="1"/>
  <c r="C97" i="1"/>
  <c r="F97" i="1"/>
  <c r="C98" i="1"/>
  <c r="F98" i="1"/>
  <c r="C99" i="1"/>
  <c r="F99" i="1"/>
  <c r="C100" i="1"/>
  <c r="F100" i="1"/>
  <c r="C101" i="1"/>
  <c r="F101" i="1"/>
  <c r="C102" i="1"/>
  <c r="F102" i="1"/>
  <c r="C103" i="1"/>
  <c r="F103" i="1"/>
</calcChain>
</file>

<file path=xl/sharedStrings.xml><?xml version="1.0" encoding="utf-8"?>
<sst xmlns="http://schemas.openxmlformats.org/spreadsheetml/2006/main" count="16" uniqueCount="16">
  <si>
    <t>Monthly Volume (mmbtu)</t>
  </si>
  <si>
    <t>Days</t>
  </si>
  <si>
    <t>Month</t>
  </si>
  <si>
    <t>Daily Volume (mmbtu)</t>
  </si>
  <si>
    <t>Total Volume</t>
  </si>
  <si>
    <t>Daily Max</t>
  </si>
  <si>
    <t>Daily Min</t>
  </si>
  <si>
    <t>Counter Party</t>
  </si>
  <si>
    <t>Blake and Beldon</t>
  </si>
  <si>
    <t>Term</t>
  </si>
  <si>
    <t>from</t>
  </si>
  <si>
    <t>to</t>
  </si>
  <si>
    <t>Location</t>
  </si>
  <si>
    <t>CGT Appalachia</t>
  </si>
  <si>
    <t>ENA</t>
  </si>
  <si>
    <t>Buyer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</si>
</sst>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5">
    <xf numFmtId="0" fontId="0" fillId="0" borderId="0" xfId="0"/>
    <xf numFmtId="165" fontId="0" fillId="0" borderId="0" xfId="1" applyNumberFormat="1" applyFont="1"/>
    <xf numFmtId="0" fontId="2" fillId="0" borderId="0" xfId="0" applyFont="1"/>
    <xf numFmtId="17" fontId="2" fillId="0" borderId="0" xfId="0" applyNumberFormat="1" applyFont="1"/>
    <xf numFmtId="0" fontId="2" fillId="0" borderId="0" xfId="0" applyFont="1" applyAlignment="1">
      <alignment horizontal="right" wrapText="1"/>
    </xf>
    <xf numFmtId="17" fontId="0" fillId="0" borderId="1" xfId="0" applyNumberFormat="1" applyBorder="1"/>
    <xf numFmtId="165" fontId="0" fillId="0" borderId="0" xfId="1" applyNumberFormat="1" applyFont="1" applyBorder="1"/>
    <xf numFmtId="165" fontId="0" fillId="0" borderId="2" xfId="1" applyNumberFormat="1" applyFont="1" applyBorder="1"/>
    <xf numFmtId="17" fontId="0" fillId="0" borderId="3" xfId="0" applyNumberFormat="1" applyBorder="1"/>
    <xf numFmtId="165" fontId="0" fillId="0" borderId="4" xfId="1" applyNumberFormat="1" applyFont="1" applyBorder="1"/>
    <xf numFmtId="165" fontId="0" fillId="0" borderId="5" xfId="1" applyNumberFormat="1" applyFont="1" applyBorder="1"/>
    <xf numFmtId="0" fontId="2" fillId="0" borderId="6" xfId="0" applyFont="1" applyBorder="1" applyAlignment="1">
      <alignment horizontal="right" wrapText="1"/>
    </xf>
    <xf numFmtId="0" fontId="2" fillId="0" borderId="7" xfId="0" applyFont="1" applyBorder="1" applyAlignment="1">
      <alignment horizontal="right" wrapText="1"/>
    </xf>
    <xf numFmtId="0" fontId="2" fillId="0" borderId="8" xfId="0" applyFont="1" applyBorder="1" applyAlignment="1">
      <alignment horizontal="right" wrapText="1"/>
    </xf>
    <xf numFmtId="165" fontId="2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:G103"/>
  <sheetViews>
    <sheetView tabSelected="1" workbookViewId="0">
      <selection activeCell="H8" sqref="H8"/>
    </sheetView>
  </sheetViews>
  <sheetFormatPr defaultRowHeight="12.75" x14ac:dyDescent="0.2"/>
  <cols>
    <col min="4" max="4" width="16.28515625" customWidth="1"/>
    <col min="5" max="5" width="2.140625" customWidth="1"/>
    <col min="6" max="6" width="13.5703125" customWidth="1"/>
    <col min="7" max="7" width="11.28515625" bestFit="1" customWidth="1"/>
    <col min="8" max="8" width="12.5703125" customWidth="1"/>
    <col min="9" max="9" width="13" customWidth="1"/>
  </cols>
  <sheetData>
    <row r="2" spans="2:7" x14ac:dyDescent="0.2">
      <c r="B2" s="2" t="s">
        <v>7</v>
      </c>
      <c r="C2" s="2"/>
      <c r="D2" s="2" t="s">
        <v>8</v>
      </c>
      <c r="E2" s="2"/>
      <c r="F2" s="2" t="s">
        <v>4</v>
      </c>
      <c r="G2" s="14">
        <f>SUM(D9:D103)</f>
        <v>74693474.240498185</v>
      </c>
    </row>
    <row r="3" spans="2:7" x14ac:dyDescent="0.2">
      <c r="B3" s="2" t="s">
        <v>9</v>
      </c>
      <c r="C3" s="2" t="s">
        <v>10</v>
      </c>
      <c r="D3" s="3">
        <v>36923</v>
      </c>
      <c r="E3" s="3"/>
      <c r="F3" s="2" t="s">
        <v>5</v>
      </c>
      <c r="G3" s="14">
        <f>MAX(F9:F103)</f>
        <v>36455.357806403103</v>
      </c>
    </row>
    <row r="4" spans="2:7" x14ac:dyDescent="0.2">
      <c r="B4" s="2"/>
      <c r="C4" s="2" t="s">
        <v>11</v>
      </c>
      <c r="D4" s="3">
        <v>39813</v>
      </c>
      <c r="E4" s="3"/>
      <c r="F4" s="2" t="s">
        <v>6</v>
      </c>
      <c r="G4" s="14">
        <f>MIN(F9:F103)</f>
        <v>15184.664523025856</v>
      </c>
    </row>
    <row r="5" spans="2:7" x14ac:dyDescent="0.2">
      <c r="B5" s="2" t="s">
        <v>12</v>
      </c>
      <c r="C5" s="2"/>
      <c r="D5" s="3" t="s">
        <v>13</v>
      </c>
      <c r="E5" s="3"/>
    </row>
    <row r="6" spans="2:7" x14ac:dyDescent="0.2">
      <c r="B6" s="2" t="s">
        <v>15</v>
      </c>
      <c r="C6" s="2"/>
      <c r="D6" s="3" t="s">
        <v>14</v>
      </c>
      <c r="E6" s="3"/>
    </row>
    <row r="8" spans="2:7" s="4" customFormat="1" ht="25.5" x14ac:dyDescent="0.2">
      <c r="B8" s="11" t="s">
        <v>2</v>
      </c>
      <c r="C8" s="12" t="s">
        <v>1</v>
      </c>
      <c r="D8" s="12" t="s">
        <v>0</v>
      </c>
      <c r="E8" s="12"/>
      <c r="F8" s="13" t="s">
        <v>3</v>
      </c>
    </row>
    <row r="9" spans="2:7" x14ac:dyDescent="0.2">
      <c r="B9" s="5">
        <v>36923</v>
      </c>
      <c r="C9" s="6">
        <f t="shared" ref="C9:C40" si="0">EOMONTH(B9,0)-EOMONTH(B9,-1)</f>
        <v>28</v>
      </c>
      <c r="D9" s="6">
        <v>795883.18198593671</v>
      </c>
      <c r="E9" s="6"/>
      <c r="F9" s="7">
        <f>D9/C9</f>
        <v>28424.399356640595</v>
      </c>
      <c r="G9" s="1"/>
    </row>
    <row r="10" spans="2:7" x14ac:dyDescent="0.2">
      <c r="B10" s="5">
        <v>36951</v>
      </c>
      <c r="C10" s="6">
        <f t="shared" si="0"/>
        <v>31</v>
      </c>
      <c r="D10" s="6">
        <v>786722.26288301486</v>
      </c>
      <c r="E10" s="6"/>
      <c r="F10" s="7">
        <f t="shared" ref="F10:F73" si="1">D10/C10</f>
        <v>25378.137512355319</v>
      </c>
      <c r="G10" s="1"/>
    </row>
    <row r="11" spans="2:7" x14ac:dyDescent="0.2">
      <c r="B11" s="5">
        <v>36982</v>
      </c>
      <c r="C11" s="6">
        <f t="shared" si="0"/>
        <v>30</v>
      </c>
      <c r="D11" s="6">
        <v>776071.09567573934</v>
      </c>
      <c r="E11" s="6"/>
      <c r="F11" s="7">
        <f t="shared" si="1"/>
        <v>25869.036522524646</v>
      </c>
      <c r="G11" s="1"/>
    </row>
    <row r="12" spans="2:7" x14ac:dyDescent="0.2">
      <c r="B12" s="5">
        <v>37012</v>
      </c>
      <c r="C12" s="6">
        <f t="shared" si="0"/>
        <v>31</v>
      </c>
      <c r="D12" s="6">
        <v>767148.07405895169</v>
      </c>
      <c r="E12" s="6"/>
      <c r="F12" s="7">
        <f t="shared" si="1"/>
        <v>24746.712066417796</v>
      </c>
      <c r="G12" s="1"/>
    </row>
    <row r="13" spans="2:7" x14ac:dyDescent="0.2">
      <c r="B13" s="5">
        <v>37043</v>
      </c>
      <c r="C13" s="6">
        <f t="shared" si="0"/>
        <v>30</v>
      </c>
      <c r="D13" s="6">
        <v>756741.6116132621</v>
      </c>
      <c r="E13" s="6"/>
      <c r="F13" s="7">
        <f t="shared" si="1"/>
        <v>25224.720387108737</v>
      </c>
      <c r="G13" s="1"/>
    </row>
    <row r="14" spans="2:7" x14ac:dyDescent="0.2">
      <c r="B14" s="5">
        <v>37073</v>
      </c>
      <c r="C14" s="6">
        <f t="shared" si="0"/>
        <v>31</v>
      </c>
      <c r="D14" s="6">
        <v>747260.14155886846</v>
      </c>
      <c r="E14" s="6"/>
      <c r="F14" s="7">
        <f t="shared" si="1"/>
        <v>24105.165856737691</v>
      </c>
      <c r="G14" s="1"/>
    </row>
    <row r="15" spans="2:7" x14ac:dyDescent="0.2">
      <c r="B15" s="5">
        <v>37104</v>
      </c>
      <c r="C15" s="6">
        <f t="shared" si="0"/>
        <v>31</v>
      </c>
      <c r="D15" s="6">
        <v>738662.11651242059</v>
      </c>
      <c r="E15" s="6"/>
      <c r="F15" s="7">
        <f t="shared" si="1"/>
        <v>23827.810210078085</v>
      </c>
      <c r="G15" s="1"/>
    </row>
    <row r="16" spans="2:7" x14ac:dyDescent="0.2">
      <c r="B16" s="5">
        <v>37135</v>
      </c>
      <c r="C16" s="6">
        <f t="shared" si="0"/>
        <v>30</v>
      </c>
      <c r="D16" s="6">
        <v>728636.00824689644</v>
      </c>
      <c r="E16" s="6"/>
      <c r="F16" s="7">
        <f t="shared" si="1"/>
        <v>24287.866941563214</v>
      </c>
      <c r="G16" s="1"/>
    </row>
    <row r="17" spans="2:7" x14ac:dyDescent="0.2">
      <c r="B17" s="5">
        <v>37165</v>
      </c>
      <c r="C17" s="6">
        <f t="shared" si="0"/>
        <v>31</v>
      </c>
      <c r="D17" s="6">
        <v>720260.30745445017</v>
      </c>
      <c r="E17" s="6"/>
      <c r="F17" s="7">
        <f t="shared" si="1"/>
        <v>23234.203466272586</v>
      </c>
      <c r="G17" s="1"/>
    </row>
    <row r="18" spans="2:7" x14ac:dyDescent="0.2">
      <c r="B18" s="5">
        <v>37196</v>
      </c>
      <c r="C18" s="6">
        <f t="shared" si="0"/>
        <v>30</v>
      </c>
      <c r="D18" s="6">
        <v>710463.52351219545</v>
      </c>
      <c r="E18" s="6"/>
      <c r="F18" s="7">
        <f t="shared" si="1"/>
        <v>23682.117450406517</v>
      </c>
      <c r="G18" s="1"/>
    </row>
    <row r="19" spans="2:7" x14ac:dyDescent="0.2">
      <c r="B19" s="5">
        <v>37226</v>
      </c>
      <c r="C19" s="6">
        <f t="shared" si="0"/>
        <v>31</v>
      </c>
      <c r="D19" s="6">
        <v>701544.18425089004</v>
      </c>
      <c r="E19" s="6"/>
      <c r="F19" s="7">
        <f t="shared" si="1"/>
        <v>22630.457556480324</v>
      </c>
      <c r="G19" s="1"/>
    </row>
    <row r="20" spans="2:7" x14ac:dyDescent="0.2">
      <c r="B20" s="5">
        <v>37257</v>
      </c>
      <c r="C20" s="6">
        <f t="shared" si="0"/>
        <v>31</v>
      </c>
      <c r="D20" s="6">
        <v>658215.09798177017</v>
      </c>
      <c r="E20" s="6"/>
      <c r="F20" s="7">
        <f t="shared" si="1"/>
        <v>21232.745096186136</v>
      </c>
      <c r="G20" s="1"/>
    </row>
    <row r="21" spans="2:7" x14ac:dyDescent="0.2">
      <c r="B21" s="5">
        <v>37288</v>
      </c>
      <c r="C21" s="6">
        <f t="shared" si="0"/>
        <v>28</v>
      </c>
      <c r="D21" s="6">
        <v>674155.42179787438</v>
      </c>
      <c r="E21" s="6"/>
      <c r="F21" s="7">
        <f t="shared" si="1"/>
        <v>24076.979349924084</v>
      </c>
      <c r="G21" s="1"/>
    </row>
    <row r="22" spans="2:7" x14ac:dyDescent="0.2">
      <c r="B22" s="5">
        <v>37316</v>
      </c>
      <c r="C22" s="6">
        <f t="shared" si="0"/>
        <v>31</v>
      </c>
      <c r="D22" s="6">
        <v>693559.25909953413</v>
      </c>
      <c r="E22" s="6"/>
      <c r="F22" s="7">
        <f t="shared" si="1"/>
        <v>22372.879325791422</v>
      </c>
      <c r="G22" s="1"/>
    </row>
    <row r="23" spans="2:7" x14ac:dyDescent="0.2">
      <c r="B23" s="5">
        <v>37347</v>
      </c>
      <c r="C23" s="6">
        <f t="shared" si="0"/>
        <v>30</v>
      </c>
      <c r="D23" s="6">
        <v>711989.71108728985</v>
      </c>
      <c r="E23" s="6"/>
      <c r="F23" s="7">
        <f t="shared" si="1"/>
        <v>23732.990369576328</v>
      </c>
      <c r="G23" s="1"/>
    </row>
    <row r="24" spans="2:7" x14ac:dyDescent="0.2">
      <c r="B24" s="5">
        <v>37377</v>
      </c>
      <c r="C24" s="6">
        <f t="shared" si="0"/>
        <v>31</v>
      </c>
      <c r="D24" s="6">
        <v>732400.22675654572</v>
      </c>
      <c r="E24" s="6"/>
      <c r="F24" s="7">
        <f t="shared" si="1"/>
        <v>23625.813766340183</v>
      </c>
      <c r="G24" s="1"/>
    </row>
    <row r="25" spans="2:7" x14ac:dyDescent="0.2">
      <c r="B25" s="5">
        <v>37408</v>
      </c>
      <c r="C25" s="6">
        <f t="shared" si="0"/>
        <v>30</v>
      </c>
      <c r="D25" s="6">
        <v>751884.61213040899</v>
      </c>
      <c r="E25" s="6"/>
      <c r="F25" s="7">
        <f t="shared" si="1"/>
        <v>25062.820404346967</v>
      </c>
      <c r="G25" s="1"/>
    </row>
    <row r="26" spans="2:7" x14ac:dyDescent="0.2">
      <c r="B26" s="5">
        <v>37438</v>
      </c>
      <c r="C26" s="6">
        <f t="shared" si="0"/>
        <v>31</v>
      </c>
      <c r="D26" s="6">
        <v>772637.03973762889</v>
      </c>
      <c r="E26" s="6"/>
      <c r="F26" s="7">
        <f t="shared" si="1"/>
        <v>24923.775475407383</v>
      </c>
      <c r="G26" s="1"/>
    </row>
    <row r="27" spans="2:7" x14ac:dyDescent="0.2">
      <c r="B27" s="5">
        <v>37469</v>
      </c>
      <c r="C27" s="6">
        <f t="shared" si="0"/>
        <v>31</v>
      </c>
      <c r="D27" s="6">
        <v>794662.05834214867</v>
      </c>
      <c r="E27" s="6"/>
      <c r="F27" s="7">
        <f t="shared" si="1"/>
        <v>25634.259946520924</v>
      </c>
      <c r="G27" s="1"/>
    </row>
    <row r="28" spans="2:7" x14ac:dyDescent="0.2">
      <c r="B28" s="5">
        <v>37500</v>
      </c>
      <c r="C28" s="6">
        <f t="shared" si="0"/>
        <v>30</v>
      </c>
      <c r="D28" s="6">
        <v>815824.60293094092</v>
      </c>
      <c r="E28" s="6"/>
      <c r="F28" s="7">
        <f t="shared" si="1"/>
        <v>27194.153431031365</v>
      </c>
      <c r="G28" s="1"/>
    </row>
    <row r="29" spans="2:7" x14ac:dyDescent="0.2">
      <c r="B29" s="5">
        <v>37530</v>
      </c>
      <c r="C29" s="6">
        <f t="shared" si="0"/>
        <v>31</v>
      </c>
      <c r="D29" s="6">
        <v>838990.00496699265</v>
      </c>
      <c r="E29" s="6"/>
      <c r="F29" s="7">
        <f t="shared" si="1"/>
        <v>27064.193708612667</v>
      </c>
      <c r="G29" s="1"/>
    </row>
    <row r="30" spans="2:7" x14ac:dyDescent="0.2">
      <c r="B30" s="5">
        <v>37561</v>
      </c>
      <c r="C30" s="6">
        <f t="shared" si="0"/>
        <v>30</v>
      </c>
      <c r="D30" s="6">
        <v>861364.00291447074</v>
      </c>
      <c r="E30" s="6"/>
      <c r="F30" s="7">
        <f t="shared" si="1"/>
        <v>28712.133430482358</v>
      </c>
      <c r="G30" s="1"/>
    </row>
    <row r="31" spans="2:7" x14ac:dyDescent="0.2">
      <c r="B31" s="5">
        <v>37591</v>
      </c>
      <c r="C31" s="6">
        <f t="shared" si="0"/>
        <v>31</v>
      </c>
      <c r="D31" s="6">
        <v>885052.75304329896</v>
      </c>
      <c r="E31" s="6"/>
      <c r="F31" s="7">
        <f t="shared" si="1"/>
        <v>28550.088807848355</v>
      </c>
      <c r="G31" s="1"/>
    </row>
    <row r="32" spans="2:7" x14ac:dyDescent="0.2">
      <c r="B32" s="5">
        <v>37622</v>
      </c>
      <c r="C32" s="6">
        <f t="shared" si="0"/>
        <v>31</v>
      </c>
      <c r="D32" s="6">
        <v>943563.99287079892</v>
      </c>
      <c r="E32" s="6"/>
      <c r="F32" s="7">
        <f t="shared" si="1"/>
        <v>30437.548157122546</v>
      </c>
      <c r="G32" s="1"/>
    </row>
    <row r="33" spans="2:7" x14ac:dyDescent="0.2">
      <c r="B33" s="5">
        <v>37653</v>
      </c>
      <c r="C33" s="6">
        <f t="shared" si="0"/>
        <v>28</v>
      </c>
      <c r="D33" s="6">
        <v>911815.44234859373</v>
      </c>
      <c r="E33" s="6"/>
      <c r="F33" s="7">
        <f t="shared" si="1"/>
        <v>32564.83722673549</v>
      </c>
      <c r="G33" s="1"/>
    </row>
    <row r="34" spans="2:7" x14ac:dyDescent="0.2">
      <c r="B34" s="5">
        <v>37681</v>
      </c>
      <c r="C34" s="6">
        <f t="shared" si="0"/>
        <v>31</v>
      </c>
      <c r="D34" s="6">
        <v>883643.50769047858</v>
      </c>
      <c r="E34" s="6"/>
      <c r="F34" s="7">
        <f t="shared" si="1"/>
        <v>28504.62928033802</v>
      </c>
      <c r="G34" s="1"/>
    </row>
    <row r="35" spans="2:7" x14ac:dyDescent="0.2">
      <c r="B35" s="5">
        <v>37712</v>
      </c>
      <c r="C35" s="6">
        <f t="shared" si="0"/>
        <v>30</v>
      </c>
      <c r="D35" s="6">
        <v>855068.01808726287</v>
      </c>
      <c r="E35" s="6"/>
      <c r="F35" s="7">
        <f t="shared" si="1"/>
        <v>28502.26726957543</v>
      </c>
      <c r="G35" s="1"/>
    </row>
    <row r="36" spans="2:7" x14ac:dyDescent="0.2">
      <c r="B36" s="5">
        <v>37742</v>
      </c>
      <c r="C36" s="6">
        <f t="shared" si="0"/>
        <v>31</v>
      </c>
      <c r="D36" s="6">
        <v>828649.74444586202</v>
      </c>
      <c r="E36" s="6"/>
      <c r="F36" s="7">
        <f t="shared" si="1"/>
        <v>26730.636917608452</v>
      </c>
      <c r="G36" s="1"/>
    </row>
    <row r="37" spans="2:7" x14ac:dyDescent="0.2">
      <c r="B37" s="5">
        <v>37773</v>
      </c>
      <c r="C37" s="6">
        <f t="shared" si="0"/>
        <v>30</v>
      </c>
      <c r="D37" s="6">
        <v>801800.36999567912</v>
      </c>
      <c r="E37" s="6"/>
      <c r="F37" s="7">
        <f t="shared" si="1"/>
        <v>26726.678999855973</v>
      </c>
      <c r="G37" s="1"/>
    </row>
    <row r="38" spans="2:7" x14ac:dyDescent="0.2">
      <c r="B38" s="5">
        <v>37803</v>
      </c>
      <c r="C38" s="6">
        <f t="shared" si="0"/>
        <v>31</v>
      </c>
      <c r="D38" s="6">
        <v>776402.46181244636</v>
      </c>
      <c r="E38" s="6"/>
      <c r="F38" s="7">
        <f t="shared" si="1"/>
        <v>25045.240703627303</v>
      </c>
      <c r="G38" s="1"/>
    </row>
    <row r="39" spans="2:7" x14ac:dyDescent="0.2">
      <c r="B39" s="5">
        <v>37834</v>
      </c>
      <c r="C39" s="6">
        <f t="shared" si="0"/>
        <v>31</v>
      </c>
      <c r="D39" s="6">
        <v>752409.44323088566</v>
      </c>
      <c r="E39" s="6"/>
      <c r="F39" s="7">
        <f t="shared" si="1"/>
        <v>24271.272362286636</v>
      </c>
      <c r="G39" s="1"/>
    </row>
    <row r="40" spans="2:7" x14ac:dyDescent="0.2">
      <c r="B40" s="5">
        <v>37865</v>
      </c>
      <c r="C40" s="6">
        <f t="shared" si="0"/>
        <v>30</v>
      </c>
      <c r="D40" s="6">
        <v>727955.56711844972</v>
      </c>
      <c r="E40" s="6"/>
      <c r="F40" s="7">
        <f t="shared" si="1"/>
        <v>24265.185570614991</v>
      </c>
      <c r="G40" s="1"/>
    </row>
    <row r="41" spans="2:7" x14ac:dyDescent="0.2">
      <c r="B41" s="5">
        <v>37895</v>
      </c>
      <c r="C41" s="6">
        <f t="shared" ref="C41:C72" si="2">EOMONTH(B41,0)-EOMONTH(B41,-1)</f>
        <v>31</v>
      </c>
      <c r="D41" s="6">
        <v>705455.88998326357</v>
      </c>
      <c r="E41" s="6"/>
      <c r="F41" s="7">
        <f t="shared" si="1"/>
        <v>22756.641612363343</v>
      </c>
      <c r="G41" s="1"/>
    </row>
    <row r="42" spans="2:7" x14ac:dyDescent="0.2">
      <c r="B42" s="5">
        <v>37926</v>
      </c>
      <c r="C42" s="6">
        <f t="shared" si="2"/>
        <v>30</v>
      </c>
      <c r="D42" s="6">
        <v>682476.24689023162</v>
      </c>
      <c r="E42" s="6"/>
      <c r="F42" s="7">
        <f t="shared" si="1"/>
        <v>22749.208229674387</v>
      </c>
      <c r="G42" s="1"/>
    </row>
    <row r="43" spans="2:7" x14ac:dyDescent="0.2">
      <c r="B43" s="5">
        <v>37956</v>
      </c>
      <c r="C43" s="6">
        <f t="shared" si="2"/>
        <v>31</v>
      </c>
      <c r="D43" s="6">
        <v>660793.22716008348</v>
      </c>
      <c r="E43" s="6"/>
      <c r="F43" s="7">
        <f t="shared" si="1"/>
        <v>21315.910553551079</v>
      </c>
      <c r="G43" s="1"/>
    </row>
    <row r="44" spans="2:7" x14ac:dyDescent="0.2">
      <c r="B44" s="5">
        <v>37987</v>
      </c>
      <c r="C44" s="6">
        <f t="shared" si="2"/>
        <v>31</v>
      </c>
      <c r="D44" s="6">
        <v>735018.7452614808</v>
      </c>
      <c r="E44" s="6"/>
      <c r="F44" s="7">
        <f t="shared" si="1"/>
        <v>23710.282105209058</v>
      </c>
      <c r="G44" s="1"/>
    </row>
    <row r="45" spans="2:7" x14ac:dyDescent="0.2">
      <c r="B45" s="5">
        <v>38018</v>
      </c>
      <c r="C45" s="6">
        <f t="shared" si="2"/>
        <v>29</v>
      </c>
      <c r="D45" s="6">
        <v>751735.73520068615</v>
      </c>
      <c r="E45" s="6"/>
      <c r="F45" s="7">
        <f t="shared" si="1"/>
        <v>25921.921903471935</v>
      </c>
      <c r="G45" s="1"/>
    </row>
    <row r="46" spans="2:7" x14ac:dyDescent="0.2">
      <c r="B46" s="5">
        <v>38047</v>
      </c>
      <c r="C46" s="6">
        <f t="shared" si="2"/>
        <v>31</v>
      </c>
      <c r="D46" s="6">
        <v>770610.38339420117</v>
      </c>
      <c r="E46" s="6"/>
      <c r="F46" s="7">
        <f t="shared" si="1"/>
        <v>24858.399464329072</v>
      </c>
      <c r="G46" s="1"/>
    </row>
    <row r="47" spans="2:7" x14ac:dyDescent="0.2">
      <c r="B47" s="5">
        <v>38078</v>
      </c>
      <c r="C47" s="6">
        <f t="shared" si="2"/>
        <v>30</v>
      </c>
      <c r="D47" s="6">
        <v>788782.73497211561</v>
      </c>
      <c r="E47" s="6"/>
      <c r="F47" s="7">
        <f t="shared" si="1"/>
        <v>26292.757832403855</v>
      </c>
      <c r="G47" s="1"/>
    </row>
    <row r="48" spans="2:7" x14ac:dyDescent="0.2">
      <c r="B48" s="5">
        <v>38108</v>
      </c>
      <c r="C48" s="6">
        <f t="shared" si="2"/>
        <v>31</v>
      </c>
      <c r="D48" s="6">
        <v>808513.07101141673</v>
      </c>
      <c r="E48" s="6"/>
      <c r="F48" s="7">
        <f t="shared" si="1"/>
        <v>26081.066806819894</v>
      </c>
      <c r="G48" s="1"/>
    </row>
    <row r="49" spans="2:7" x14ac:dyDescent="0.2">
      <c r="B49" s="5">
        <v>38139</v>
      </c>
      <c r="C49" s="6">
        <f t="shared" si="2"/>
        <v>30</v>
      </c>
      <c r="D49" s="6">
        <v>827591.91407807288</v>
      </c>
      <c r="E49" s="6"/>
      <c r="F49" s="7">
        <f t="shared" si="1"/>
        <v>27586.397135935764</v>
      </c>
      <c r="G49" s="1"/>
    </row>
    <row r="50" spans="2:7" x14ac:dyDescent="0.2">
      <c r="B50" s="5">
        <v>38169</v>
      </c>
      <c r="C50" s="6">
        <f t="shared" si="2"/>
        <v>31</v>
      </c>
      <c r="D50" s="6">
        <v>847700.0338992913</v>
      </c>
      <c r="E50" s="6"/>
      <c r="F50" s="7">
        <f t="shared" si="1"/>
        <v>27345.162383848106</v>
      </c>
      <c r="G50" s="1"/>
    </row>
    <row r="51" spans="2:7" x14ac:dyDescent="0.2">
      <c r="B51" s="5">
        <v>38200</v>
      </c>
      <c r="C51" s="6">
        <f t="shared" si="2"/>
        <v>31</v>
      </c>
      <c r="D51" s="6">
        <v>868798.45316901</v>
      </c>
      <c r="E51" s="6"/>
      <c r="F51" s="7">
        <f t="shared" si="1"/>
        <v>28025.756553839034</v>
      </c>
      <c r="G51" s="1"/>
    </row>
    <row r="52" spans="2:7" x14ac:dyDescent="0.2">
      <c r="B52" s="5">
        <v>38231</v>
      </c>
      <c r="C52" s="6">
        <f t="shared" si="2"/>
        <v>30</v>
      </c>
      <c r="D52" s="6">
        <v>889338.45348975575</v>
      </c>
      <c r="E52" s="6"/>
      <c r="F52" s="7">
        <f t="shared" si="1"/>
        <v>29644.615116325193</v>
      </c>
      <c r="G52" s="1"/>
    </row>
    <row r="53" spans="2:7" x14ac:dyDescent="0.2">
      <c r="B53" s="5">
        <v>38261</v>
      </c>
      <c r="C53" s="6">
        <f t="shared" si="2"/>
        <v>31</v>
      </c>
      <c r="D53" s="6">
        <v>911411.581454064</v>
      </c>
      <c r="E53" s="6"/>
      <c r="F53" s="7">
        <f t="shared" si="1"/>
        <v>29400.373595292385</v>
      </c>
      <c r="G53" s="1"/>
    </row>
    <row r="54" spans="2:7" x14ac:dyDescent="0.2">
      <c r="B54" s="5">
        <v>38292</v>
      </c>
      <c r="C54" s="6">
        <f t="shared" si="2"/>
        <v>30</v>
      </c>
      <c r="D54" s="6">
        <v>932979.65486874781</v>
      </c>
      <c r="E54" s="6"/>
      <c r="F54" s="7">
        <f t="shared" si="1"/>
        <v>31099.321828958262</v>
      </c>
      <c r="G54" s="1"/>
    </row>
    <row r="55" spans="2:7" x14ac:dyDescent="0.2">
      <c r="B55" s="5">
        <v>38322</v>
      </c>
      <c r="C55" s="6">
        <f t="shared" si="2"/>
        <v>31</v>
      </c>
      <c r="D55" s="6">
        <v>955584.76912536297</v>
      </c>
      <c r="E55" s="6"/>
      <c r="F55" s="7">
        <f t="shared" si="1"/>
        <v>30825.315133076227</v>
      </c>
      <c r="G55" s="1"/>
    </row>
    <row r="56" spans="2:7" x14ac:dyDescent="0.2">
      <c r="B56" s="5">
        <v>38353</v>
      </c>
      <c r="C56" s="6">
        <f t="shared" si="2"/>
        <v>31</v>
      </c>
      <c r="D56" s="6">
        <v>986200.77025678032</v>
      </c>
      <c r="E56" s="6"/>
      <c r="F56" s="7">
        <f t="shared" si="1"/>
        <v>31812.928072799365</v>
      </c>
      <c r="G56" s="1"/>
    </row>
    <row r="57" spans="2:7" x14ac:dyDescent="0.2">
      <c r="B57" s="5">
        <v>38384</v>
      </c>
      <c r="C57" s="6">
        <f t="shared" si="2"/>
        <v>28</v>
      </c>
      <c r="D57" s="6">
        <v>942650.71814588807</v>
      </c>
      <c r="E57" s="6"/>
      <c r="F57" s="7">
        <f t="shared" si="1"/>
        <v>33666.097076638856</v>
      </c>
      <c r="G57" s="1"/>
    </row>
    <row r="58" spans="2:7" x14ac:dyDescent="0.2">
      <c r="B58" s="5">
        <v>38412</v>
      </c>
      <c r="C58" s="6">
        <f t="shared" si="2"/>
        <v>31</v>
      </c>
      <c r="D58" s="6">
        <v>902771.62295592122</v>
      </c>
      <c r="E58" s="6"/>
      <c r="F58" s="7">
        <f t="shared" si="1"/>
        <v>29121.66525664262</v>
      </c>
      <c r="G58" s="1"/>
    </row>
    <row r="59" spans="2:7" x14ac:dyDescent="0.2">
      <c r="B59" s="5">
        <v>38443</v>
      </c>
      <c r="C59" s="6">
        <f t="shared" si="2"/>
        <v>30</v>
      </c>
      <c r="D59" s="6">
        <v>863694.39912989584</v>
      </c>
      <c r="E59" s="6"/>
      <c r="F59" s="7">
        <f t="shared" si="1"/>
        <v>28789.813304329862</v>
      </c>
      <c r="G59" s="1"/>
    </row>
    <row r="60" spans="2:7" x14ac:dyDescent="0.2">
      <c r="B60" s="5">
        <v>38473</v>
      </c>
      <c r="C60" s="6">
        <f t="shared" si="2"/>
        <v>31</v>
      </c>
      <c r="D60" s="6">
        <v>827143.32202974753</v>
      </c>
      <c r="E60" s="6"/>
      <c r="F60" s="7">
        <f t="shared" si="1"/>
        <v>26682.042646120888</v>
      </c>
      <c r="G60" s="1"/>
    </row>
    <row r="61" spans="2:7" x14ac:dyDescent="0.2">
      <c r="B61" s="5">
        <v>38504</v>
      </c>
      <c r="C61" s="6">
        <f t="shared" si="2"/>
        <v>30</v>
      </c>
      <c r="D61" s="6">
        <v>791295.88510650967</v>
      </c>
      <c r="E61" s="6"/>
      <c r="F61" s="7">
        <f t="shared" si="1"/>
        <v>26376.529503550322</v>
      </c>
      <c r="G61" s="1"/>
    </row>
    <row r="62" spans="2:7" x14ac:dyDescent="0.2">
      <c r="B62" s="5">
        <v>38534</v>
      </c>
      <c r="C62" s="6">
        <f t="shared" si="2"/>
        <v>31</v>
      </c>
      <c r="D62" s="6">
        <v>757382.66314036679</v>
      </c>
      <c r="E62" s="6"/>
      <c r="F62" s="7">
        <f t="shared" si="1"/>
        <v>24431.698810979575</v>
      </c>
      <c r="G62" s="1"/>
    </row>
    <row r="63" spans="2:7" x14ac:dyDescent="0.2">
      <c r="B63" s="5">
        <v>38565</v>
      </c>
      <c r="C63" s="6">
        <f t="shared" si="2"/>
        <v>31</v>
      </c>
      <c r="D63" s="6">
        <v>725317.18129263038</v>
      </c>
      <c r="E63" s="6"/>
      <c r="F63" s="7">
        <f t="shared" si="1"/>
        <v>23397.328428794528</v>
      </c>
      <c r="G63" s="1"/>
    </row>
    <row r="64" spans="2:7" x14ac:dyDescent="0.2">
      <c r="B64" s="5">
        <v>38596</v>
      </c>
      <c r="C64" s="6">
        <f t="shared" si="2"/>
        <v>30</v>
      </c>
      <c r="D64" s="6">
        <v>693815.7897226467</v>
      </c>
      <c r="E64" s="6"/>
      <c r="F64" s="7">
        <f t="shared" si="1"/>
        <v>23127.192990754891</v>
      </c>
      <c r="G64" s="1"/>
    </row>
    <row r="65" spans="2:7" x14ac:dyDescent="0.2">
      <c r="B65" s="5">
        <v>38626</v>
      </c>
      <c r="C65" s="6">
        <f t="shared" si="2"/>
        <v>31</v>
      </c>
      <c r="D65" s="6">
        <v>664427.5435331394</v>
      </c>
      <c r="E65" s="6"/>
      <c r="F65" s="7">
        <f t="shared" si="1"/>
        <v>21433.146565585143</v>
      </c>
      <c r="G65" s="1"/>
    </row>
    <row r="66" spans="2:7" x14ac:dyDescent="0.2">
      <c r="B66" s="5">
        <v>38657</v>
      </c>
      <c r="C66" s="6">
        <f t="shared" si="2"/>
        <v>30</v>
      </c>
      <c r="D66" s="6">
        <v>635524.08781754738</v>
      </c>
      <c r="E66" s="6"/>
      <c r="F66" s="7">
        <f t="shared" si="1"/>
        <v>21184.136260584914</v>
      </c>
      <c r="G66" s="1"/>
    </row>
    <row r="67" spans="2:7" x14ac:dyDescent="0.2">
      <c r="B67" s="5">
        <v>38687</v>
      </c>
      <c r="C67" s="6">
        <f t="shared" si="2"/>
        <v>31</v>
      </c>
      <c r="D67" s="6">
        <v>608229.54759253433</v>
      </c>
      <c r="E67" s="6"/>
      <c r="F67" s="7">
        <f t="shared" si="1"/>
        <v>19620.307986855947</v>
      </c>
      <c r="G67" s="1"/>
    </row>
    <row r="68" spans="2:7" x14ac:dyDescent="0.2">
      <c r="B68" s="5">
        <v>38718</v>
      </c>
      <c r="C68" s="6">
        <f t="shared" si="2"/>
        <v>31</v>
      </c>
      <c r="D68" s="6">
        <v>772255.76285872993</v>
      </c>
      <c r="E68" s="6"/>
      <c r="F68" s="7">
        <f t="shared" si="1"/>
        <v>24911.476221249352</v>
      </c>
      <c r="G68" s="1"/>
    </row>
    <row r="69" spans="2:7" x14ac:dyDescent="0.2">
      <c r="B69" s="5">
        <v>38749</v>
      </c>
      <c r="C69" s="6">
        <f t="shared" si="2"/>
        <v>28</v>
      </c>
      <c r="D69" s="6">
        <v>795567.67544124962</v>
      </c>
      <c r="E69" s="6"/>
      <c r="F69" s="7">
        <f t="shared" si="1"/>
        <v>28413.131265758915</v>
      </c>
      <c r="G69" s="1"/>
    </row>
    <row r="70" spans="2:7" x14ac:dyDescent="0.2">
      <c r="B70" s="5">
        <v>38777</v>
      </c>
      <c r="C70" s="6">
        <f t="shared" si="2"/>
        <v>31</v>
      </c>
      <c r="D70" s="6">
        <v>821086.918380533</v>
      </c>
      <c r="E70" s="6"/>
      <c r="F70" s="7">
        <f t="shared" si="1"/>
        <v>26486.674786468808</v>
      </c>
      <c r="G70" s="1"/>
    </row>
    <row r="71" spans="2:7" x14ac:dyDescent="0.2">
      <c r="B71" s="5">
        <v>38808</v>
      </c>
      <c r="C71" s="6">
        <f t="shared" si="2"/>
        <v>30</v>
      </c>
      <c r="D71" s="6">
        <v>846687.15528662072</v>
      </c>
      <c r="E71" s="6"/>
      <c r="F71" s="7">
        <f t="shared" si="1"/>
        <v>28222.905176220691</v>
      </c>
      <c r="G71" s="1"/>
    </row>
    <row r="72" spans="2:7" x14ac:dyDescent="0.2">
      <c r="B72" s="5">
        <v>38838</v>
      </c>
      <c r="C72" s="6">
        <f t="shared" si="2"/>
        <v>31</v>
      </c>
      <c r="D72" s="6">
        <v>873762.77952882182</v>
      </c>
      <c r="E72" s="6"/>
      <c r="F72" s="7">
        <f t="shared" si="1"/>
        <v>28185.896113832961</v>
      </c>
      <c r="G72" s="1"/>
    </row>
    <row r="73" spans="2:7" x14ac:dyDescent="0.2">
      <c r="B73" s="5">
        <v>38869</v>
      </c>
      <c r="C73" s="6">
        <f t="shared" ref="C73:C104" si="3">EOMONTH(B73,0)-EOMONTH(B73,-1)</f>
        <v>30</v>
      </c>
      <c r="D73" s="6">
        <v>901018.93674067396</v>
      </c>
      <c r="E73" s="6"/>
      <c r="F73" s="7">
        <f t="shared" si="1"/>
        <v>30033.964558022464</v>
      </c>
      <c r="G73" s="1"/>
    </row>
    <row r="74" spans="2:7" x14ac:dyDescent="0.2">
      <c r="B74" s="5">
        <v>38899</v>
      </c>
      <c r="C74" s="6">
        <f t="shared" si="3"/>
        <v>31</v>
      </c>
      <c r="D74" s="6">
        <v>929451.54801893153</v>
      </c>
      <c r="E74" s="6"/>
      <c r="F74" s="7">
        <f t="shared" ref="F74:F103" si="4">D74/C74</f>
        <v>29982.308000610694</v>
      </c>
      <c r="G74" s="1"/>
    </row>
    <row r="75" spans="2:7" x14ac:dyDescent="0.2">
      <c r="B75" s="5">
        <v>38930</v>
      </c>
      <c r="C75" s="6">
        <f t="shared" si="3"/>
        <v>31</v>
      </c>
      <c r="D75" s="6">
        <v>959077.33383798238</v>
      </c>
      <c r="E75" s="6"/>
      <c r="F75" s="7">
        <f t="shared" si="4"/>
        <v>30937.978510902656</v>
      </c>
      <c r="G75" s="1"/>
    </row>
    <row r="76" spans="2:7" x14ac:dyDescent="0.2">
      <c r="B76" s="5">
        <v>38961</v>
      </c>
      <c r="C76" s="6">
        <f t="shared" si="3"/>
        <v>30</v>
      </c>
      <c r="D76" s="6">
        <v>989003.83870176168</v>
      </c>
      <c r="E76" s="6"/>
      <c r="F76" s="7">
        <f t="shared" si="4"/>
        <v>32966.794623392059</v>
      </c>
      <c r="G76" s="1"/>
    </row>
    <row r="77" spans="2:7" x14ac:dyDescent="0.2">
      <c r="B77" s="5">
        <v>38991</v>
      </c>
      <c r="C77" s="6">
        <f t="shared" si="3"/>
        <v>31</v>
      </c>
      <c r="D77" s="6">
        <v>1020439.4565559007</v>
      </c>
      <c r="E77" s="6"/>
      <c r="F77" s="7">
        <f t="shared" si="4"/>
        <v>32917.401824383895</v>
      </c>
      <c r="G77" s="1"/>
    </row>
    <row r="78" spans="2:7" x14ac:dyDescent="0.2">
      <c r="B78" s="5">
        <v>39022</v>
      </c>
      <c r="C78" s="6">
        <f t="shared" si="3"/>
        <v>30</v>
      </c>
      <c r="D78" s="6">
        <v>1052293.4569835588</v>
      </c>
      <c r="E78" s="6"/>
      <c r="F78" s="7">
        <f t="shared" si="4"/>
        <v>35076.448566118626</v>
      </c>
      <c r="G78" s="1"/>
    </row>
    <row r="79" spans="2:7" x14ac:dyDescent="0.2">
      <c r="B79" s="5">
        <v>39052</v>
      </c>
      <c r="C79" s="6">
        <f t="shared" si="3"/>
        <v>31</v>
      </c>
      <c r="D79" s="6">
        <v>1085426.0122091065</v>
      </c>
      <c r="E79" s="6"/>
      <c r="F79" s="7">
        <f t="shared" si="4"/>
        <v>35013.742329326014</v>
      </c>
      <c r="G79" s="1"/>
    </row>
    <row r="80" spans="2:7" x14ac:dyDescent="0.2">
      <c r="B80" s="5">
        <v>39083</v>
      </c>
      <c r="C80" s="6">
        <f t="shared" si="3"/>
        <v>31</v>
      </c>
      <c r="D80" s="6">
        <v>1093899.6711968882</v>
      </c>
      <c r="E80" s="6"/>
      <c r="F80" s="7">
        <f t="shared" si="4"/>
        <v>35287.086167641552</v>
      </c>
      <c r="G80" s="1"/>
    </row>
    <row r="81" spans="2:7" x14ac:dyDescent="0.2">
      <c r="B81" s="5">
        <v>39114</v>
      </c>
      <c r="C81" s="6">
        <f t="shared" si="3"/>
        <v>28</v>
      </c>
      <c r="D81" s="6">
        <v>1020750.0185792869</v>
      </c>
      <c r="E81" s="6"/>
      <c r="F81" s="7">
        <f t="shared" si="4"/>
        <v>36455.357806403103</v>
      </c>
      <c r="G81" s="1"/>
    </row>
    <row r="82" spans="2:7" x14ac:dyDescent="0.2">
      <c r="B82" s="5">
        <v>39142</v>
      </c>
      <c r="C82" s="6">
        <f t="shared" si="3"/>
        <v>31</v>
      </c>
      <c r="D82" s="6">
        <v>953299.80553545058</v>
      </c>
      <c r="E82" s="6"/>
      <c r="F82" s="7">
        <f t="shared" si="4"/>
        <v>30751.606630175826</v>
      </c>
      <c r="G82" s="1"/>
    </row>
    <row r="83" spans="2:7" x14ac:dyDescent="0.2">
      <c r="B83" s="5">
        <v>39173</v>
      </c>
      <c r="C83" s="6">
        <f t="shared" si="3"/>
        <v>30</v>
      </c>
      <c r="D83" s="6">
        <v>889919.13673450425</v>
      </c>
      <c r="E83" s="6"/>
      <c r="F83" s="7">
        <f t="shared" si="4"/>
        <v>29663.971224483474</v>
      </c>
      <c r="G83" s="1"/>
    </row>
    <row r="84" spans="2:7" x14ac:dyDescent="0.2">
      <c r="B84" s="5">
        <v>39203</v>
      </c>
      <c r="C84" s="6">
        <f t="shared" si="3"/>
        <v>31</v>
      </c>
      <c r="D84" s="6">
        <v>831109.97290541965</v>
      </c>
      <c r="E84" s="6"/>
      <c r="F84" s="7">
        <f t="shared" si="4"/>
        <v>26809.999125981278</v>
      </c>
      <c r="G84" s="1"/>
    </row>
    <row r="85" spans="2:7" x14ac:dyDescent="0.2">
      <c r="B85" s="5">
        <v>39234</v>
      </c>
      <c r="C85" s="6">
        <f t="shared" si="3"/>
        <v>30</v>
      </c>
      <c r="D85" s="6">
        <v>775844.68284031271</v>
      </c>
      <c r="E85" s="6"/>
      <c r="F85" s="7">
        <f t="shared" si="4"/>
        <v>25861.489428010424</v>
      </c>
      <c r="G85" s="1"/>
    </row>
    <row r="86" spans="2:7" x14ac:dyDescent="0.2">
      <c r="B86" s="5">
        <v>39264</v>
      </c>
      <c r="C86" s="6">
        <f t="shared" si="3"/>
        <v>31</v>
      </c>
      <c r="D86" s="6">
        <v>724414.69132968725</v>
      </c>
      <c r="E86" s="6"/>
      <c r="F86" s="7">
        <f t="shared" si="4"/>
        <v>23368.21584934475</v>
      </c>
      <c r="G86" s="1"/>
    </row>
    <row r="87" spans="2:7" x14ac:dyDescent="0.2">
      <c r="B87" s="5">
        <v>39295</v>
      </c>
      <c r="C87" s="6">
        <f t="shared" si="3"/>
        <v>31</v>
      </c>
      <c r="D87" s="6">
        <v>676539.21667399793</v>
      </c>
      <c r="E87" s="6"/>
      <c r="F87" s="7">
        <f t="shared" si="4"/>
        <v>21823.845699161222</v>
      </c>
      <c r="G87" s="1"/>
    </row>
    <row r="88" spans="2:7" x14ac:dyDescent="0.2">
      <c r="B88" s="5">
        <v>39326</v>
      </c>
      <c r="C88" s="6">
        <f t="shared" si="3"/>
        <v>30</v>
      </c>
      <c r="D88" s="6">
        <v>631544.0918369604</v>
      </c>
      <c r="E88" s="6"/>
      <c r="F88" s="7">
        <f t="shared" si="4"/>
        <v>21051.469727898679</v>
      </c>
      <c r="G88" s="1"/>
    </row>
    <row r="89" spans="2:7" x14ac:dyDescent="0.2">
      <c r="B89" s="5">
        <v>39356</v>
      </c>
      <c r="C89" s="6">
        <f t="shared" si="3"/>
        <v>31</v>
      </c>
      <c r="D89" s="6">
        <v>589810.66369922273</v>
      </c>
      <c r="E89" s="6"/>
      <c r="F89" s="7">
        <f t="shared" si="4"/>
        <v>19026.150441910409</v>
      </c>
      <c r="G89" s="1"/>
    </row>
    <row r="90" spans="2:7" x14ac:dyDescent="0.2">
      <c r="B90" s="5">
        <v>39387</v>
      </c>
      <c r="C90" s="6">
        <f t="shared" si="3"/>
        <v>30</v>
      </c>
      <c r="D90" s="6">
        <v>550574.76523812814</v>
      </c>
      <c r="E90" s="6"/>
      <c r="F90" s="7">
        <f t="shared" si="4"/>
        <v>18352.492174604271</v>
      </c>
      <c r="G90" s="1"/>
    </row>
    <row r="91" spans="2:7" x14ac:dyDescent="0.2">
      <c r="B91" s="5">
        <v>39417</v>
      </c>
      <c r="C91" s="6">
        <f t="shared" si="3"/>
        <v>31</v>
      </c>
      <c r="D91" s="6">
        <v>514065.75580210984</v>
      </c>
      <c r="E91" s="6"/>
      <c r="F91" s="7">
        <f t="shared" si="4"/>
        <v>16582.766316197092</v>
      </c>
      <c r="G91" s="1"/>
    </row>
    <row r="92" spans="2:7" x14ac:dyDescent="0.2">
      <c r="B92" s="5">
        <v>39448</v>
      </c>
      <c r="C92" s="6">
        <f t="shared" si="3"/>
        <v>31</v>
      </c>
      <c r="D92" s="6">
        <v>470724.60021380155</v>
      </c>
      <c r="E92" s="6"/>
      <c r="F92" s="7">
        <f t="shared" si="4"/>
        <v>15184.664523025856</v>
      </c>
      <c r="G92" s="1"/>
    </row>
    <row r="93" spans="2:7" x14ac:dyDescent="0.2">
      <c r="B93" s="5">
        <v>39479</v>
      </c>
      <c r="C93" s="6">
        <f t="shared" si="3"/>
        <v>29</v>
      </c>
      <c r="D93" s="6">
        <v>499016.29327356885</v>
      </c>
      <c r="E93" s="6"/>
      <c r="F93" s="7">
        <f t="shared" si="4"/>
        <v>17207.458388743755</v>
      </c>
      <c r="G93" s="1"/>
    </row>
    <row r="94" spans="2:7" x14ac:dyDescent="0.2">
      <c r="B94" s="5">
        <v>39508</v>
      </c>
      <c r="C94" s="6">
        <f t="shared" si="3"/>
        <v>31</v>
      </c>
      <c r="D94" s="6">
        <v>529322.04470553063</v>
      </c>
      <c r="E94" s="6"/>
      <c r="F94" s="7">
        <f t="shared" si="4"/>
        <v>17074.904667920342</v>
      </c>
      <c r="G94" s="1"/>
    </row>
    <row r="95" spans="2:7" x14ac:dyDescent="0.2">
      <c r="B95" s="5">
        <v>39539</v>
      </c>
      <c r="C95" s="6">
        <f t="shared" si="3"/>
        <v>30</v>
      </c>
      <c r="D95" s="6">
        <v>561246.05331718328</v>
      </c>
      <c r="E95" s="6"/>
      <c r="F95" s="7">
        <f t="shared" si="4"/>
        <v>18708.201777239443</v>
      </c>
      <c r="G95" s="1"/>
    </row>
    <row r="96" spans="2:7" x14ac:dyDescent="0.2">
      <c r="B96" s="5">
        <v>39569</v>
      </c>
      <c r="C96" s="6">
        <f t="shared" si="3"/>
        <v>31</v>
      </c>
      <c r="D96" s="6">
        <v>595268.74327616941</v>
      </c>
      <c r="E96" s="6"/>
      <c r="F96" s="7">
        <f t="shared" si="4"/>
        <v>19202.217525037722</v>
      </c>
      <c r="G96" s="1"/>
    </row>
    <row r="97" spans="2:7" x14ac:dyDescent="0.2">
      <c r="B97" s="5">
        <v>39600</v>
      </c>
      <c r="C97" s="6">
        <f t="shared" si="3"/>
        <v>30</v>
      </c>
      <c r="D97" s="6">
        <v>631147.13604456338</v>
      </c>
      <c r="E97" s="6"/>
      <c r="F97" s="7">
        <f t="shared" si="4"/>
        <v>21038.237868152111</v>
      </c>
      <c r="G97" s="1"/>
    </row>
    <row r="98" spans="2:7" x14ac:dyDescent="0.2">
      <c r="B98" s="5">
        <v>39630</v>
      </c>
      <c r="C98" s="6">
        <f t="shared" si="3"/>
        <v>31</v>
      </c>
      <c r="D98" s="6">
        <v>669265.24453437817</v>
      </c>
      <c r="E98" s="6"/>
      <c r="F98" s="7">
        <f t="shared" si="4"/>
        <v>21589.201436592844</v>
      </c>
      <c r="G98" s="1"/>
    </row>
    <row r="99" spans="2:7" x14ac:dyDescent="0.2">
      <c r="B99" s="5">
        <v>39661</v>
      </c>
      <c r="C99" s="6">
        <f t="shared" si="3"/>
        <v>31</v>
      </c>
      <c r="D99" s="6">
        <v>709724.49081190326</v>
      </c>
      <c r="E99" s="6"/>
      <c r="F99" s="7">
        <f t="shared" si="4"/>
        <v>22894.338413287202</v>
      </c>
      <c r="G99" s="1"/>
    </row>
    <row r="100" spans="2:7" x14ac:dyDescent="0.2">
      <c r="B100" s="5">
        <v>39692</v>
      </c>
      <c r="C100" s="6">
        <f t="shared" si="3"/>
        <v>30</v>
      </c>
      <c r="D100" s="6">
        <v>752484.14875779604</v>
      </c>
      <c r="E100" s="6"/>
      <c r="F100" s="7">
        <f t="shared" si="4"/>
        <v>25082.804958593202</v>
      </c>
      <c r="G100" s="1"/>
    </row>
    <row r="101" spans="2:7" x14ac:dyDescent="0.2">
      <c r="B101" s="5">
        <v>39722</v>
      </c>
      <c r="C101" s="6">
        <f t="shared" si="3"/>
        <v>31</v>
      </c>
      <c r="D101" s="6">
        <v>797891.81317391177</v>
      </c>
      <c r="E101" s="6"/>
      <c r="F101" s="7">
        <f t="shared" si="4"/>
        <v>25738.445586255217</v>
      </c>
      <c r="G101" s="1"/>
    </row>
    <row r="102" spans="2:7" x14ac:dyDescent="0.2">
      <c r="B102" s="5">
        <v>39753</v>
      </c>
      <c r="C102" s="6">
        <f t="shared" si="3"/>
        <v>30</v>
      </c>
      <c r="D102" s="6">
        <v>845943.89691693184</v>
      </c>
      <c r="E102" s="6"/>
      <c r="F102" s="7">
        <f t="shared" si="4"/>
        <v>28198.129897231061</v>
      </c>
      <c r="G102" s="1"/>
    </row>
    <row r="103" spans="2:7" x14ac:dyDescent="0.2">
      <c r="B103" s="8">
        <v>39783</v>
      </c>
      <c r="C103" s="9">
        <f t="shared" si="3"/>
        <v>31</v>
      </c>
      <c r="D103" s="9">
        <v>896916.15773325297</v>
      </c>
      <c r="E103" s="9"/>
      <c r="F103" s="10">
        <f t="shared" si="4"/>
        <v>28932.779281717838</v>
      </c>
      <c r="G103" s="1"/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Sanjeev K Khanna</dc:creator>
  <cp:lastModifiedBy>Jan Havlíček</cp:lastModifiedBy>
  <dcterms:created xsi:type="dcterms:W3CDTF">2001-01-19T21:05:33Z</dcterms:created>
  <dcterms:modified xsi:type="dcterms:W3CDTF">2023-09-11T02:02:26Z</dcterms:modified>
</cp:coreProperties>
</file>