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B97390-9FCB-4FE4-9069-8BE3C0A4D1CC}" xr6:coauthVersionLast="47" xr6:coauthVersionMax="47" xr10:uidLastSave="{00000000-0000-0000-0000-000000000000}"/>
  <bookViews>
    <workbookView xWindow="-120" yWindow="-120" windowWidth="23280" windowHeight="12480"/>
  </bookViews>
  <sheets>
    <sheet name="1219 value" sheetId="1" r:id="rId1"/>
    <sheet name="New Value with Vol changes" sheetId="2" r:id="rId2"/>
    <sheet name="Difference" sheetId="3" r:id="rId3"/>
  </sheets>
  <externalReferences>
    <externalReference r:id="rId4"/>
  </externalReferences>
  <definedNames>
    <definedName name="ContractList">#REF!</definedName>
    <definedName name="_xlnm.Print_Area" localSheetId="2">Difference!$A$1:$O$103</definedName>
  </definedNames>
  <calcPr calcId="0" calcOnSave="0"/>
</workbook>
</file>

<file path=xl/calcChain.xml><?xml version="1.0" encoding="utf-8"?>
<calcChain xmlns="http://schemas.openxmlformats.org/spreadsheetml/2006/main">
  <c r="H10" i="3" l="1"/>
  <c r="I10" i="3"/>
  <c r="J10" i="3"/>
  <c r="K10" i="3"/>
  <c r="L10" i="3"/>
  <c r="N10" i="3"/>
  <c r="O10" i="3"/>
  <c r="H12" i="3"/>
  <c r="I12" i="3"/>
  <c r="J12" i="3"/>
  <c r="K12" i="3"/>
  <c r="L12" i="3"/>
  <c r="N12" i="3"/>
  <c r="O12" i="3"/>
  <c r="H14" i="3"/>
  <c r="I14" i="3"/>
  <c r="J14" i="3"/>
  <c r="K14" i="3"/>
  <c r="L14" i="3"/>
  <c r="N14" i="3"/>
  <c r="O14" i="3"/>
  <c r="H16" i="3"/>
  <c r="I16" i="3"/>
  <c r="J16" i="3"/>
  <c r="K16" i="3"/>
  <c r="L16" i="3"/>
  <c r="N16" i="3"/>
  <c r="O16" i="3"/>
  <c r="H18" i="3"/>
  <c r="I18" i="3"/>
  <c r="J18" i="3"/>
  <c r="K18" i="3"/>
  <c r="L18" i="3"/>
  <c r="N18" i="3"/>
  <c r="O18" i="3"/>
  <c r="H20" i="3"/>
  <c r="I20" i="3"/>
  <c r="J20" i="3"/>
  <c r="K20" i="3"/>
  <c r="L20" i="3"/>
  <c r="N20" i="3"/>
  <c r="O20" i="3"/>
  <c r="H22" i="3"/>
  <c r="I22" i="3"/>
  <c r="J22" i="3"/>
  <c r="K22" i="3"/>
  <c r="L22" i="3"/>
  <c r="N22" i="3"/>
  <c r="O22" i="3"/>
  <c r="H24" i="3"/>
  <c r="I24" i="3"/>
  <c r="J24" i="3"/>
  <c r="K24" i="3"/>
  <c r="L24" i="3"/>
  <c r="N24" i="3"/>
  <c r="O24" i="3"/>
  <c r="H30" i="3"/>
  <c r="I30" i="3"/>
  <c r="J30" i="3"/>
  <c r="K30" i="3"/>
  <c r="L30" i="3"/>
  <c r="N30" i="3"/>
  <c r="O30" i="3"/>
  <c r="H32" i="3"/>
  <c r="I32" i="3"/>
  <c r="J32" i="3"/>
  <c r="K32" i="3"/>
  <c r="L32" i="3"/>
  <c r="N32" i="3"/>
  <c r="O32" i="3"/>
  <c r="H34" i="3"/>
  <c r="I34" i="3"/>
  <c r="J34" i="3"/>
  <c r="K34" i="3"/>
  <c r="L34" i="3"/>
  <c r="N34" i="3"/>
  <c r="O34" i="3"/>
  <c r="H40" i="3"/>
  <c r="I40" i="3"/>
  <c r="J40" i="3"/>
  <c r="K40" i="3"/>
  <c r="L40" i="3"/>
  <c r="N40" i="3"/>
  <c r="O40" i="3"/>
  <c r="H42" i="3"/>
  <c r="I42" i="3"/>
  <c r="J42" i="3"/>
  <c r="K42" i="3"/>
  <c r="L42" i="3"/>
  <c r="N42" i="3"/>
  <c r="O42" i="3"/>
  <c r="H44" i="3"/>
  <c r="I44" i="3"/>
  <c r="J44" i="3"/>
  <c r="K44" i="3"/>
  <c r="L44" i="3"/>
  <c r="N44" i="3"/>
  <c r="O44" i="3"/>
  <c r="H46" i="3"/>
  <c r="I46" i="3"/>
  <c r="J46" i="3"/>
  <c r="K46" i="3"/>
  <c r="L46" i="3"/>
  <c r="N46" i="3"/>
  <c r="O46" i="3"/>
  <c r="H48" i="3"/>
  <c r="I48" i="3"/>
  <c r="J48" i="3"/>
  <c r="K48" i="3"/>
  <c r="L48" i="3"/>
  <c r="N48" i="3"/>
  <c r="O48" i="3"/>
  <c r="H50" i="3"/>
  <c r="I50" i="3"/>
  <c r="J50" i="3"/>
  <c r="K50" i="3"/>
  <c r="L50" i="3"/>
  <c r="N50" i="3"/>
  <c r="O50" i="3"/>
  <c r="H52" i="3"/>
  <c r="I52" i="3"/>
  <c r="J52" i="3"/>
  <c r="K52" i="3"/>
  <c r="L52" i="3"/>
  <c r="N52" i="3"/>
  <c r="O52" i="3"/>
  <c r="H54" i="3"/>
  <c r="I54" i="3"/>
  <c r="J54" i="3"/>
  <c r="K54" i="3"/>
  <c r="L54" i="3"/>
  <c r="N54" i="3"/>
  <c r="O54" i="3"/>
  <c r="H56" i="3"/>
  <c r="I56" i="3"/>
  <c r="J56" i="3"/>
  <c r="K56" i="3"/>
  <c r="L56" i="3"/>
  <c r="N56" i="3"/>
  <c r="O56" i="3"/>
  <c r="H58" i="3"/>
  <c r="I58" i="3"/>
  <c r="J58" i="3"/>
  <c r="K58" i="3"/>
  <c r="L58" i="3"/>
  <c r="N58" i="3"/>
  <c r="O58" i="3"/>
  <c r="H60" i="3"/>
  <c r="I60" i="3"/>
  <c r="J60" i="3"/>
  <c r="K60" i="3"/>
  <c r="L60" i="3"/>
  <c r="N60" i="3"/>
  <c r="O60" i="3"/>
  <c r="H62" i="3"/>
  <c r="I62" i="3"/>
  <c r="J62" i="3"/>
  <c r="K62" i="3"/>
  <c r="L62" i="3"/>
  <c r="N62" i="3"/>
  <c r="O62" i="3"/>
  <c r="H64" i="3"/>
  <c r="I64" i="3"/>
  <c r="J64" i="3"/>
  <c r="K64" i="3"/>
  <c r="L64" i="3"/>
  <c r="N64" i="3"/>
  <c r="O64" i="3"/>
  <c r="H66" i="3"/>
  <c r="I66" i="3"/>
  <c r="J66" i="3"/>
  <c r="K66" i="3"/>
  <c r="L66" i="3"/>
  <c r="N66" i="3"/>
  <c r="O66" i="3"/>
  <c r="H68" i="3"/>
  <c r="I68" i="3"/>
  <c r="J68" i="3"/>
  <c r="K68" i="3"/>
  <c r="L68" i="3"/>
  <c r="N68" i="3"/>
  <c r="O68" i="3"/>
  <c r="H70" i="3"/>
  <c r="I70" i="3"/>
  <c r="J70" i="3"/>
  <c r="K70" i="3"/>
  <c r="L70" i="3"/>
  <c r="N70" i="3"/>
  <c r="O70" i="3"/>
  <c r="H76" i="3"/>
  <c r="I76" i="3"/>
  <c r="J76" i="3"/>
  <c r="K76" i="3"/>
  <c r="L76" i="3"/>
  <c r="N76" i="3"/>
  <c r="O76" i="3"/>
  <c r="H78" i="3"/>
  <c r="I78" i="3"/>
  <c r="J78" i="3"/>
  <c r="K78" i="3"/>
  <c r="L78" i="3"/>
  <c r="N78" i="3"/>
  <c r="O78" i="3"/>
  <c r="H80" i="3"/>
  <c r="I80" i="3"/>
  <c r="J80" i="3"/>
  <c r="K80" i="3"/>
  <c r="L80" i="3"/>
  <c r="N80" i="3"/>
  <c r="O80" i="3"/>
  <c r="H82" i="3"/>
  <c r="I82" i="3"/>
  <c r="J82" i="3"/>
  <c r="K82" i="3"/>
  <c r="L82" i="3"/>
  <c r="N82" i="3"/>
  <c r="O82" i="3"/>
  <c r="H84" i="3"/>
  <c r="I84" i="3"/>
  <c r="J84" i="3"/>
  <c r="K84" i="3"/>
  <c r="L84" i="3"/>
  <c r="N84" i="3"/>
  <c r="O84" i="3"/>
  <c r="H86" i="3"/>
  <c r="I86" i="3"/>
  <c r="J86" i="3"/>
  <c r="K86" i="3"/>
  <c r="L86" i="3"/>
  <c r="N86" i="3"/>
  <c r="O86" i="3"/>
  <c r="H92" i="3"/>
  <c r="I92" i="3"/>
  <c r="J92" i="3"/>
  <c r="K92" i="3"/>
  <c r="L92" i="3"/>
  <c r="N92" i="3"/>
  <c r="O92" i="3"/>
  <c r="H94" i="3"/>
  <c r="I94" i="3"/>
  <c r="J94" i="3"/>
  <c r="K94" i="3"/>
  <c r="L94" i="3"/>
  <c r="N94" i="3"/>
  <c r="O94" i="3"/>
  <c r="H96" i="3"/>
  <c r="I96" i="3"/>
  <c r="J96" i="3"/>
  <c r="K96" i="3"/>
  <c r="L96" i="3"/>
  <c r="N96" i="3"/>
  <c r="O96" i="3"/>
  <c r="H102" i="3"/>
  <c r="I102" i="3"/>
  <c r="J102" i="3"/>
  <c r="K102" i="3"/>
  <c r="L102" i="3"/>
  <c r="N102" i="3"/>
  <c r="O102" i="3"/>
</calcChain>
</file>

<file path=xl/sharedStrings.xml><?xml version="1.0" encoding="utf-8"?>
<sst xmlns="http://schemas.openxmlformats.org/spreadsheetml/2006/main" count="594" uniqueCount="77">
  <si>
    <t>LONGTERMPLREPORT</t>
  </si>
  <si>
    <t>Type</t>
  </si>
  <si>
    <t>LongTermPLReport</t>
  </si>
  <si>
    <t>Group</t>
  </si>
  <si>
    <t>CENTRAL REGION</t>
  </si>
  <si>
    <t>Leg</t>
  </si>
  <si>
    <t xml:space="preserve">Receipt Pt </t>
  </si>
  <si>
    <t>Asset Value</t>
  </si>
  <si>
    <t>Demand Costs</t>
  </si>
  <si>
    <t>Today's P&amp;L</t>
  </si>
  <si>
    <t>Yesterday's P&amp;L</t>
  </si>
  <si>
    <t>P&amp;L Change</t>
  </si>
  <si>
    <t>Intrinsic Value</t>
  </si>
  <si>
    <t>Extrinsic Value</t>
  </si>
  <si>
    <t>Pipeline</t>
  </si>
  <si>
    <t>Path</t>
  </si>
  <si>
    <t>Delivery Pt</t>
  </si>
  <si>
    <t>REGION SUB-TOTAL</t>
  </si>
  <si>
    <t>DENVER REGION</t>
  </si>
  <si>
    <t>EAST  REGION</t>
  </si>
  <si>
    <t>WEST/ALLEN REGION</t>
  </si>
  <si>
    <t>WEST/HOLST REGION</t>
  </si>
  <si>
    <t>$F$3</t>
  </si>
  <si>
    <t>$C$7</t>
  </si>
  <si>
    <t>$F$4</t>
  </si>
  <si>
    <t>NBPL</t>
  </si>
  <si>
    <t>Ventura to Chicago</t>
  </si>
  <si>
    <t>IF-NNG/VENT Basis Mid</t>
  </si>
  <si>
    <t>NGI/CHI. GATE Basis Mid</t>
  </si>
  <si>
    <t>Monchy to Chicago</t>
  </si>
  <si>
    <t>IF-MONCHY Basis Mid</t>
  </si>
  <si>
    <t>NGPL</t>
  </si>
  <si>
    <t>NGPL/TX OK to NGPL/LA</t>
  </si>
  <si>
    <t>IF-NGPLTXOK Basis Mid</t>
  </si>
  <si>
    <t>IF-NGPL/LA Basis Mid</t>
  </si>
  <si>
    <t>TRKL</t>
  </si>
  <si>
    <t>CES - W/LA to Consumers</t>
  </si>
  <si>
    <t>IF-TRUNKL/LA Basis Mid</t>
  </si>
  <si>
    <t>MICH/CONS Basis Mid</t>
  </si>
  <si>
    <t>CES - E/LA to Consumers</t>
  </si>
  <si>
    <t>Wy Wellhead to Wy MktZone</t>
  </si>
  <si>
    <t>WY/Wellhead Basis Mid</t>
  </si>
  <si>
    <t>WY/MktZone Basis Mid</t>
  </si>
  <si>
    <t>CGT</t>
  </si>
  <si>
    <t>Rayne to Leach</t>
  </si>
  <si>
    <t>IF-COLGUL/RAYNE Basis Mid</t>
  </si>
  <si>
    <t>IF-CGT/APPALAC Basis Mid</t>
  </si>
  <si>
    <t>Onshore to Rayne</t>
  </si>
  <si>
    <t>IF-COLGULF/LA Basis Mid</t>
  </si>
  <si>
    <t>CGLF</t>
  </si>
  <si>
    <t>FGT</t>
  </si>
  <si>
    <t>FGT/Zone 1 to FGT/MKT</t>
  </si>
  <si>
    <t>IF-FGT/Z1 Basis Mid</t>
  </si>
  <si>
    <t>IF-FGT/MKT Basis Mid</t>
  </si>
  <si>
    <t>FGT/Zone 2 to FGT/MKT</t>
  </si>
  <si>
    <t>IF-FGT/Z2 Basis Mid</t>
  </si>
  <si>
    <t>FGT/Zone 3 to FGT/MKT</t>
  </si>
  <si>
    <t>IF-FGT/Z3 Basis Mid</t>
  </si>
  <si>
    <t>Stanfield to Malin</t>
  </si>
  <si>
    <t>NW STANF/1st-GD Basis Mid</t>
  </si>
  <si>
    <t>NGI-MALIN Basis Mid</t>
  </si>
  <si>
    <t>EPNG</t>
  </si>
  <si>
    <t>SJ/Permian to Socal</t>
  </si>
  <si>
    <t>IF-ELPO/SJ Basis Mid</t>
  </si>
  <si>
    <t>NGI-SOCAL Basis Mid</t>
  </si>
  <si>
    <t>SJ to Topock</t>
  </si>
  <si>
    <t>PGE</t>
  </si>
  <si>
    <t>PGE/Topock to PGE City Gate</t>
  </si>
  <si>
    <t>NGI-PGE/TOPOCK Basis Mid</t>
  </si>
  <si>
    <t>NGI-PGE/CG Basis Mid</t>
  </si>
  <si>
    <t>PGE/Topock to Kern River Station</t>
  </si>
  <si>
    <t>NGI-SOCAL(KRS) Basis Mid</t>
  </si>
  <si>
    <t>PGT</t>
  </si>
  <si>
    <t>Kingsgate to Malin</t>
  </si>
  <si>
    <t>CGPR-KINGSGATE Basis Mid</t>
  </si>
  <si>
    <t>ELPO/SJ to Valero</t>
  </si>
  <si>
    <t>IF-WAHA-TX Basis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</si>
</sst>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;[Red]\-&quot;$&quot;#,##0"/>
    <numFmt numFmtId="205" formatCode="General_)"/>
  </numFmts>
  <fonts count="8" x14ac:knownFonts="1">
    <font>
      <sz val="10"/>
      <name val="Arial"/>
    </font>
    <font>
      <sz val="10"/>
      <name val="Arial"/>
    </font>
    <font>
      <sz val="8"/>
      <name val="Helv"/>
    </font>
    <font>
      <sz val="11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2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2" borderId="1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 wrapText="1"/>
    </xf>
    <xf numFmtId="38" fontId="0" fillId="3" borderId="0" xfId="0" applyNumberFormat="1" applyFill="1" applyAlignment="1">
      <alignment horizontal="right"/>
    </xf>
    <xf numFmtId="0" fontId="4" fillId="3" borderId="0" xfId="0" applyFont="1" applyFill="1"/>
    <xf numFmtId="38" fontId="5" fillId="3" borderId="1" xfId="0" applyNumberFormat="1" applyFont="1" applyFill="1" applyBorder="1" applyAlignment="1">
      <alignment horizontal="right"/>
    </xf>
    <xf numFmtId="0" fontId="6" fillId="3" borderId="0" xfId="0" applyFont="1" applyFill="1"/>
    <xf numFmtId="17" fontId="4" fillId="3" borderId="0" xfId="0" applyNumberFormat="1" applyFont="1" applyFill="1"/>
    <xf numFmtId="17" fontId="4" fillId="4" borderId="2" xfId="0" applyNumberFormat="1" applyFont="1" applyFill="1" applyBorder="1"/>
    <xf numFmtId="17" fontId="4" fillId="4" borderId="3" xfId="0" applyNumberFormat="1" applyFont="1" applyFill="1" applyBorder="1" applyAlignment="1">
      <alignment horizontal="left"/>
    </xf>
    <xf numFmtId="17" fontId="4" fillId="4" borderId="4" xfId="0" applyNumberFormat="1" applyFont="1" applyFill="1" applyBorder="1" applyAlignment="1">
      <alignment horizontal="left" vertical="center" wrapText="1"/>
    </xf>
    <xf numFmtId="17" fontId="4" fillId="4" borderId="5" xfId="0" applyNumberFormat="1" applyFont="1" applyFill="1" applyBorder="1" applyAlignment="1">
      <alignment horizontal="center"/>
    </xf>
    <xf numFmtId="17" fontId="4" fillId="4" borderId="6" xfId="0" applyNumberFormat="1" applyFont="1" applyFill="1" applyBorder="1" applyAlignment="1">
      <alignment horizontal="left"/>
    </xf>
    <xf numFmtId="17" fontId="4" fillId="4" borderId="7" xfId="0" applyNumberFormat="1" applyFont="1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165" fontId="0" fillId="3" borderId="0" xfId="0" applyNumberForma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left" vertical="center" wrapText="1"/>
    </xf>
    <xf numFmtId="165" fontId="0" fillId="3" borderId="8" xfId="0" applyNumberFormat="1" applyFill="1" applyBorder="1" applyAlignment="1">
      <alignment horizontal="right"/>
    </xf>
    <xf numFmtId="165" fontId="0" fillId="3" borderId="9" xfId="0" applyNumberFormat="1" applyFill="1" applyBorder="1" applyAlignment="1">
      <alignment horizontal="right"/>
    </xf>
    <xf numFmtId="165" fontId="0" fillId="3" borderId="0" xfId="0" applyNumberFormat="1" applyFill="1" applyBorder="1" applyAlignment="1">
      <alignment horizontal="right"/>
    </xf>
    <xf numFmtId="165" fontId="0" fillId="3" borderId="10" xfId="0" applyNumberFormat="1" applyFill="1" applyBorder="1" applyAlignment="1">
      <alignment horizontal="right"/>
    </xf>
    <xf numFmtId="165" fontId="0" fillId="3" borderId="11" xfId="0" applyNumberFormat="1" applyFill="1" applyBorder="1" applyAlignment="1">
      <alignment horizontal="right"/>
    </xf>
    <xf numFmtId="165" fontId="0" fillId="3" borderId="14" xfId="0" applyNumberFormat="1" applyFill="1" applyBorder="1" applyAlignment="1">
      <alignment horizontal="right" vertical="center"/>
    </xf>
    <xf numFmtId="165" fontId="0" fillId="3" borderId="15" xfId="0" applyNumberFormat="1" applyFill="1" applyBorder="1" applyAlignment="1">
      <alignment horizontal="right" vertical="center"/>
    </xf>
    <xf numFmtId="165" fontId="0" fillId="3" borderId="18" xfId="0" applyNumberFormat="1" applyFill="1" applyBorder="1" applyAlignment="1">
      <alignment horizontal="right" vertical="center"/>
    </xf>
    <xf numFmtId="165" fontId="0" fillId="3" borderId="19" xfId="0" applyNumberFormat="1" applyFill="1" applyBorder="1" applyAlignment="1">
      <alignment horizontal="right" vertical="center"/>
    </xf>
    <xf numFmtId="0" fontId="7" fillId="6" borderId="12" xfId="0" applyFont="1" applyFill="1" applyBorder="1" applyAlignment="1">
      <alignment horizontal="center" vertical="center"/>
    </xf>
    <xf numFmtId="0" fontId="0" fillId="6" borderId="13" xfId="0" applyFill="1" applyBorder="1"/>
    <xf numFmtId="0" fontId="4" fillId="5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165" fontId="0" fillId="3" borderId="22" xfId="0" applyNumberFormat="1" applyFill="1" applyBorder="1" applyAlignment="1">
      <alignment horizontal="right" vertical="center"/>
    </xf>
    <xf numFmtId="165" fontId="0" fillId="3" borderId="23" xfId="0" applyNumberFormat="1" applyFill="1" applyBorder="1" applyAlignment="1">
      <alignment horizontal="right" vertical="center"/>
    </xf>
    <xf numFmtId="17" fontId="4" fillId="4" borderId="12" xfId="0" applyNumberFormat="1" applyFont="1" applyFill="1" applyBorder="1" applyAlignment="1">
      <alignment horizontal="center"/>
    </xf>
    <xf numFmtId="17" fontId="4" fillId="4" borderId="13" xfId="0" applyNumberFormat="1" applyFont="1" applyFill="1" applyBorder="1" applyAlignment="1">
      <alignment horizontal="center"/>
    </xf>
    <xf numFmtId="38" fontId="4" fillId="4" borderId="14" xfId="0" applyNumberFormat="1" applyFont="1" applyFill="1" applyBorder="1" applyAlignment="1">
      <alignment horizontal="right" wrapText="1"/>
    </xf>
    <xf numFmtId="38" fontId="4" fillId="4" borderId="15" xfId="0" applyNumberFormat="1" applyFont="1" applyFill="1" applyBorder="1" applyAlignment="1">
      <alignment horizontal="right" wrapText="1"/>
    </xf>
    <xf numFmtId="38" fontId="4" fillId="4" borderId="16" xfId="0" applyNumberFormat="1" applyFont="1" applyFill="1" applyBorder="1" applyAlignment="1">
      <alignment horizontal="right" wrapText="1"/>
    </xf>
    <xf numFmtId="38" fontId="4" fillId="4" borderId="17" xfId="0" applyNumberFormat="1" applyFont="1" applyFill="1" applyBorder="1" applyAlignment="1">
      <alignment horizontal="right" wrapText="1"/>
    </xf>
    <xf numFmtId="38" fontId="4" fillId="4" borderId="18" xfId="0" applyNumberFormat="1" applyFont="1" applyFill="1" applyBorder="1" applyAlignment="1">
      <alignment horizontal="right" wrapText="1"/>
    </xf>
    <xf numFmtId="38" fontId="4" fillId="4" borderId="19" xfId="0" applyNumberFormat="1" applyFont="1" applyFill="1" applyBorder="1" applyAlignment="1">
      <alignment horizontal="right" wrapText="1"/>
    </xf>
    <xf numFmtId="38" fontId="4" fillId="4" borderId="20" xfId="0" applyNumberFormat="1" applyFont="1" applyFill="1" applyBorder="1" applyAlignment="1">
      <alignment horizontal="right" wrapText="1"/>
    </xf>
    <xf numFmtId="38" fontId="4" fillId="4" borderId="2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CC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Central%20Transport/0700/model/Financial%20Transport/Intra-Month%20Finan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Operation"/>
      <sheetName val="Contract DB (Central)"/>
      <sheetName val="Contract DB (West)"/>
      <sheetName val="Contract DB (East)"/>
      <sheetName val="P&amp;L Template"/>
      <sheetName val="P&amp;L Report"/>
      <sheetName val="Central Position Rpt"/>
      <sheetName val="West Position Rpt"/>
      <sheetName val="East Position Rpt"/>
      <sheetName val="IntraMonth1"/>
      <sheetName val="IntraMonth2"/>
      <sheetName val="IntraMonth3"/>
      <sheetName val="IntraMonth4"/>
      <sheetName val="IntraMonth5"/>
      <sheetName val="IntraMonth6"/>
      <sheetName val="IntraMonth7"/>
      <sheetName val="IntraMonth8"/>
      <sheetName val="IntraMonth9"/>
      <sheetName val="IntraMonth10"/>
      <sheetName val="IntraMonth11"/>
      <sheetName val="IntraMonth12"/>
      <sheetName val="IntraMonth13"/>
      <sheetName val="IntraMonth14"/>
      <sheetName val="IntraMonth15"/>
      <sheetName val="IntraMonth16"/>
      <sheetName val="IntraMonth17"/>
      <sheetName val="IntraMonth18"/>
      <sheetName val="IntraMonth19"/>
      <sheetName val="IntraMonth20"/>
      <sheetName val="IntraMonth21"/>
      <sheetName val="IntraMonth22"/>
      <sheetName val="IntraMonth23"/>
      <sheetName val="IntraMonth24"/>
      <sheetName val="IntraMonth25"/>
      <sheetName val="IntraMonth26"/>
      <sheetName val="IntraMonth27"/>
      <sheetName val="IntraMonth28"/>
      <sheetName val="IntraMonth29"/>
      <sheetName val="IntraMonth30"/>
      <sheetName val="IntraMonth31"/>
      <sheetName val="IntraMonth32"/>
      <sheetName val="IntraMonth33"/>
      <sheetName val="IntraMonth34"/>
      <sheetName val="IntraMonth35"/>
      <sheetName val="IntraMonth36"/>
      <sheetName val="IntraMonth37"/>
      <sheetName val="IntraMonth38"/>
      <sheetName val="IntraMonth39"/>
      <sheetName val="IntraMonth40"/>
      <sheetName val="IntraMonth41"/>
      <sheetName val="IntraMonth42"/>
      <sheetName val="Configuration"/>
      <sheetName val="Correlations"/>
      <sheetName val="Help"/>
      <sheetName val="Curves"/>
      <sheetName val="Codes"/>
      <sheetName val="East CurveShift"/>
      <sheetName val="WestHolst Position Rpt"/>
      <sheetName val="WestAllen Position Rpt"/>
      <sheetName val="West Delta Positions"/>
      <sheetName val="East Postition Rpt"/>
      <sheetName val="LongTerm1"/>
      <sheetName val="LongTerm2"/>
      <sheetName val="LongTerm3"/>
      <sheetName val="LongTerm4"/>
      <sheetName val="LongTerm5"/>
      <sheetName val="LongTerm6"/>
      <sheetName val="LongTerm7"/>
      <sheetName val="LongTerm8"/>
      <sheetName val="LongTerm9"/>
      <sheetName val="LongTerm10"/>
      <sheetName val="LongTerm11"/>
      <sheetName val="LongTerm12"/>
      <sheetName val="LongTerm14"/>
      <sheetName val="LongTerm15"/>
      <sheetName val="LongTerm16"/>
      <sheetName val="LongTerm17"/>
      <sheetName val="LongTerm19"/>
      <sheetName val="LongTerm20"/>
      <sheetName val="LongTerm21"/>
      <sheetName val="LongTerm22"/>
      <sheetName val="LongTerm23"/>
      <sheetName val="LongTerm24"/>
      <sheetName val="LongTerm25"/>
      <sheetName val="LongTerm26"/>
      <sheetName val="LongTerm27"/>
      <sheetName val="LongTerm28"/>
      <sheetName val="LongTerm29"/>
      <sheetName val="LongTerm37"/>
      <sheetName val="LongTerm38"/>
      <sheetName val="LongTerm39"/>
      <sheetName val="LongTerm43"/>
      <sheetName val="LongTerm44"/>
      <sheetName val="LongTerm45"/>
      <sheetName val="LongTerm46"/>
      <sheetName val="LongTerm4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00"/>
  <sheetViews>
    <sheetView tabSelected="1" workbookViewId="0">
      <selection activeCell="G7" sqref="G7"/>
    </sheetView>
  </sheetViews>
  <sheetFormatPr defaultRowHeight="12.75" x14ac:dyDescent="0.2"/>
  <cols>
    <col min="1" max="2" width="3.7109375" style="2" customWidth="1"/>
    <col min="3" max="3" width="9.140625" style="2"/>
    <col min="4" max="4" width="3.7109375" style="2" customWidth="1"/>
    <col min="5" max="5" width="9.28515625" style="2" customWidth="1"/>
    <col min="6" max="6" width="24" style="3" customWidth="1"/>
    <col min="7" max="7" width="30.7109375" style="4" customWidth="1"/>
    <col min="8" max="12" width="13.7109375" style="5" customWidth="1"/>
    <col min="13" max="13" width="3.7109375" style="5" customWidth="1"/>
    <col min="14" max="15" width="13.7109375" style="5" customWidth="1"/>
  </cols>
  <sheetData>
    <row r="1" spans="1:15" x14ac:dyDescent="0.2">
      <c r="A1" s="1" t="s">
        <v>0</v>
      </c>
    </row>
    <row r="2" spans="1:15" x14ac:dyDescent="0.2">
      <c r="A2" s="1" t="s">
        <v>22</v>
      </c>
      <c r="F2" s="2"/>
    </row>
    <row r="3" spans="1:15" x14ac:dyDescent="0.2">
      <c r="A3" s="1" t="s">
        <v>23</v>
      </c>
      <c r="E3" s="6" t="s">
        <v>1</v>
      </c>
      <c r="F3" s="7" t="s">
        <v>2</v>
      </c>
    </row>
    <row r="4" spans="1:15" x14ac:dyDescent="0.2">
      <c r="A4" s="1" t="s">
        <v>24</v>
      </c>
      <c r="E4" s="6" t="s">
        <v>3</v>
      </c>
      <c r="F4" s="7">
        <v>1</v>
      </c>
    </row>
    <row r="7" spans="1:15" ht="18.75" x14ac:dyDescent="0.3">
      <c r="E7" s="8" t="s">
        <v>4</v>
      </c>
    </row>
    <row r="8" spans="1:15" ht="12.75" customHeight="1" x14ac:dyDescent="0.2">
      <c r="A8" s="9"/>
      <c r="B8" s="9"/>
      <c r="C8" s="37" t="s">
        <v>5</v>
      </c>
      <c r="E8" s="10"/>
      <c r="F8" s="11"/>
      <c r="G8" s="12" t="s">
        <v>6</v>
      </c>
      <c r="H8" s="39" t="s">
        <v>7</v>
      </c>
      <c r="I8" s="41" t="s">
        <v>8</v>
      </c>
      <c r="J8" s="41" t="s">
        <v>9</v>
      </c>
      <c r="K8" s="41" t="s">
        <v>10</v>
      </c>
      <c r="L8" s="43" t="s">
        <v>11</v>
      </c>
      <c r="N8" s="39" t="s">
        <v>12</v>
      </c>
      <c r="O8" s="45" t="s">
        <v>13</v>
      </c>
    </row>
    <row r="9" spans="1:15" x14ac:dyDescent="0.2">
      <c r="A9" s="9"/>
      <c r="B9" s="9"/>
      <c r="C9" s="38"/>
      <c r="E9" s="13" t="s">
        <v>14</v>
      </c>
      <c r="F9" s="14" t="s">
        <v>15</v>
      </c>
      <c r="G9" s="15" t="s">
        <v>16</v>
      </c>
      <c r="H9" s="40"/>
      <c r="I9" s="42" t="s">
        <v>8</v>
      </c>
      <c r="J9" s="42"/>
      <c r="K9" s="42"/>
      <c r="L9" s="44"/>
      <c r="N9" s="40"/>
      <c r="O9" s="46"/>
    </row>
    <row r="10" spans="1:15" x14ac:dyDescent="0.2">
      <c r="C10" s="29">
        <v>1</v>
      </c>
      <c r="E10" s="31" t="s">
        <v>25</v>
      </c>
      <c r="F10" s="33" t="s">
        <v>26</v>
      </c>
      <c r="G10" s="16" t="s">
        <v>27</v>
      </c>
      <c r="H10" s="25">
        <v>18112347.7817</v>
      </c>
      <c r="I10" s="35">
        <v>20673840.542800002</v>
      </c>
      <c r="J10" s="35">
        <v>-2561492.7611000016</v>
      </c>
      <c r="K10" s="35">
        <v>-3296202.66</v>
      </c>
      <c r="L10" s="27">
        <v>734709.89889999852</v>
      </c>
      <c r="N10" s="25">
        <v>13371460.9981</v>
      </c>
      <c r="O10" s="27">
        <v>4740886.7835999997</v>
      </c>
    </row>
    <row r="11" spans="1:15" x14ac:dyDescent="0.2">
      <c r="C11" s="30"/>
      <c r="E11" s="32"/>
      <c r="F11" s="34"/>
      <c r="G11" s="17" t="s">
        <v>28</v>
      </c>
      <c r="H11" s="26"/>
      <c r="I11" s="36"/>
      <c r="J11" s="36"/>
      <c r="K11" s="36"/>
      <c r="L11" s="28"/>
      <c r="M11" s="18"/>
      <c r="N11" s="26"/>
      <c r="O11" s="28"/>
    </row>
    <row r="12" spans="1:15" x14ac:dyDescent="0.2">
      <c r="C12" s="29">
        <v>2</v>
      </c>
      <c r="E12" s="31" t="s">
        <v>25</v>
      </c>
      <c r="F12" s="33" t="s">
        <v>29</v>
      </c>
      <c r="G12" s="16" t="s">
        <v>30</v>
      </c>
      <c r="H12" s="25">
        <v>774675.78240000003</v>
      </c>
      <c r="I12" s="35">
        <v>1806131.3859000001</v>
      </c>
      <c r="J12" s="35">
        <v>-1031455.6035000001</v>
      </c>
      <c r="K12" s="35">
        <v>-1172631.96</v>
      </c>
      <c r="L12" s="27">
        <v>141176.35649999988</v>
      </c>
      <c r="N12" s="25">
        <v>522823.77519999997</v>
      </c>
      <c r="O12" s="27">
        <v>251852.00709999999</v>
      </c>
    </row>
    <row r="13" spans="1:15" x14ac:dyDescent="0.2">
      <c r="C13" s="30"/>
      <c r="E13" s="32"/>
      <c r="F13" s="34"/>
      <c r="G13" s="17" t="s">
        <v>28</v>
      </c>
      <c r="H13" s="26"/>
      <c r="I13" s="36"/>
      <c r="J13" s="36"/>
      <c r="K13" s="36"/>
      <c r="L13" s="28"/>
      <c r="M13" s="18"/>
      <c r="N13" s="26"/>
      <c r="O13" s="28"/>
    </row>
    <row r="14" spans="1:15" x14ac:dyDescent="0.2">
      <c r="C14" s="29">
        <v>3</v>
      </c>
      <c r="E14" s="31" t="s">
        <v>31</v>
      </c>
      <c r="F14" s="33" t="s">
        <v>32</v>
      </c>
      <c r="G14" s="16" t="s">
        <v>33</v>
      </c>
      <c r="H14" s="25">
        <v>155643.6765</v>
      </c>
      <c r="I14" s="35">
        <v>131741.38279999999</v>
      </c>
      <c r="J14" s="35">
        <v>23902.293700000009</v>
      </c>
      <c r="K14" s="35">
        <v>10507.09</v>
      </c>
      <c r="L14" s="27">
        <v>13395.203700000009</v>
      </c>
      <c r="N14" s="25">
        <v>0</v>
      </c>
      <c r="O14" s="27">
        <v>155643.6765</v>
      </c>
    </row>
    <row r="15" spans="1:15" x14ac:dyDescent="0.2">
      <c r="C15" s="30"/>
      <c r="E15" s="32"/>
      <c r="F15" s="34"/>
      <c r="G15" s="17" t="s">
        <v>34</v>
      </c>
      <c r="H15" s="26"/>
      <c r="I15" s="36"/>
      <c r="J15" s="36"/>
      <c r="K15" s="36"/>
      <c r="L15" s="28"/>
      <c r="M15" s="18"/>
      <c r="N15" s="26"/>
      <c r="O15" s="28"/>
    </row>
    <row r="16" spans="1:15" x14ac:dyDescent="0.2">
      <c r="C16" s="29">
        <v>4</v>
      </c>
      <c r="E16" s="31" t="s">
        <v>35</v>
      </c>
      <c r="F16" s="33" t="s">
        <v>36</v>
      </c>
      <c r="G16" s="16" t="s">
        <v>37</v>
      </c>
      <c r="H16" s="25">
        <v>150988.05290000001</v>
      </c>
      <c r="I16" s="35">
        <v>111340.2547</v>
      </c>
      <c r="J16" s="35">
        <v>39647.798200000005</v>
      </c>
      <c r="K16" s="35">
        <v>16001.97</v>
      </c>
      <c r="L16" s="27">
        <v>23645.828200000004</v>
      </c>
      <c r="N16" s="25">
        <v>97618.713900000002</v>
      </c>
      <c r="O16" s="27">
        <v>53369.339099999997</v>
      </c>
    </row>
    <row r="17" spans="1:15" x14ac:dyDescent="0.2">
      <c r="C17" s="30"/>
      <c r="E17" s="32"/>
      <c r="F17" s="34"/>
      <c r="G17" s="17" t="s">
        <v>38</v>
      </c>
      <c r="H17" s="26"/>
      <c r="I17" s="36"/>
      <c r="J17" s="36"/>
      <c r="K17" s="36"/>
      <c r="L17" s="28"/>
      <c r="M17" s="18"/>
      <c r="N17" s="26"/>
      <c r="O17" s="28"/>
    </row>
    <row r="18" spans="1:15" x14ac:dyDescent="0.2">
      <c r="C18" s="29">
        <v>7</v>
      </c>
      <c r="E18" s="31" t="s">
        <v>35</v>
      </c>
      <c r="F18" s="33" t="s">
        <v>39</v>
      </c>
      <c r="G18" s="16" t="s">
        <v>37</v>
      </c>
      <c r="H18" s="25">
        <v>1025923.74</v>
      </c>
      <c r="I18" s="35">
        <v>664255.95970000001</v>
      </c>
      <c r="J18" s="35">
        <v>361667.78029999998</v>
      </c>
      <c r="K18" s="35">
        <v>224370.44</v>
      </c>
      <c r="L18" s="27">
        <v>137297.34029999998</v>
      </c>
      <c r="N18" s="25">
        <v>862436.21990000003</v>
      </c>
      <c r="O18" s="27">
        <v>163487.52009999999</v>
      </c>
    </row>
    <row r="19" spans="1:15" x14ac:dyDescent="0.2">
      <c r="C19" s="30"/>
      <c r="E19" s="32"/>
      <c r="F19" s="34"/>
      <c r="G19" s="17" t="s">
        <v>38</v>
      </c>
      <c r="H19" s="26"/>
      <c r="I19" s="36"/>
      <c r="J19" s="36"/>
      <c r="K19" s="36"/>
      <c r="L19" s="28"/>
      <c r="M19" s="18"/>
      <c r="N19" s="26"/>
      <c r="O19" s="28"/>
    </row>
    <row r="20" spans="1:15" x14ac:dyDescent="0.2">
      <c r="C20" s="29">
        <v>25</v>
      </c>
      <c r="E20" s="31" t="s">
        <v>25</v>
      </c>
      <c r="F20" s="33" t="s">
        <v>29</v>
      </c>
      <c r="G20" s="16" t="s">
        <v>30</v>
      </c>
      <c r="H20" s="25">
        <v>5127089.4162999997</v>
      </c>
      <c r="I20" s="35">
        <v>7998585.8169</v>
      </c>
      <c r="J20" s="35">
        <v>-2871496.4006000003</v>
      </c>
      <c r="K20" s="35">
        <v>-2809381.15</v>
      </c>
      <c r="L20" s="27">
        <v>-62115.250600000378</v>
      </c>
      <c r="N20" s="25">
        <v>5027595.7747999998</v>
      </c>
      <c r="O20" s="27">
        <v>99493.641600000003</v>
      </c>
    </row>
    <row r="21" spans="1:15" x14ac:dyDescent="0.2">
      <c r="C21" s="30"/>
      <c r="E21" s="32"/>
      <c r="F21" s="34"/>
      <c r="G21" s="17" t="s">
        <v>28</v>
      </c>
      <c r="H21" s="26"/>
      <c r="I21" s="36"/>
      <c r="J21" s="36"/>
      <c r="K21" s="36"/>
      <c r="L21" s="28"/>
      <c r="M21" s="18"/>
      <c r="N21" s="26"/>
      <c r="O21" s="28"/>
    </row>
    <row r="22" spans="1:15" x14ac:dyDescent="0.2">
      <c r="C22" s="29">
        <v>26</v>
      </c>
      <c r="E22" s="31" t="s">
        <v>25</v>
      </c>
      <c r="F22" s="33" t="s">
        <v>29</v>
      </c>
      <c r="G22" s="16" t="s">
        <v>30</v>
      </c>
      <c r="H22" s="25">
        <v>328377.94890000002</v>
      </c>
      <c r="I22" s="35">
        <v>368381.91279999999</v>
      </c>
      <c r="J22" s="35">
        <v>-40003.963899999973</v>
      </c>
      <c r="K22" s="35">
        <v>-40021.83</v>
      </c>
      <c r="L22" s="27">
        <v>17.866100000028382</v>
      </c>
      <c r="N22" s="25">
        <v>328292.16570000001</v>
      </c>
      <c r="O22" s="27">
        <v>85.783299999999997</v>
      </c>
    </row>
    <row r="23" spans="1:15" x14ac:dyDescent="0.2">
      <c r="C23" s="30"/>
      <c r="E23" s="32"/>
      <c r="F23" s="34"/>
      <c r="G23" s="17" t="s">
        <v>28</v>
      </c>
      <c r="H23" s="26"/>
      <c r="I23" s="36"/>
      <c r="J23" s="36"/>
      <c r="K23" s="36"/>
      <c r="L23" s="28"/>
      <c r="M23" s="18"/>
      <c r="N23" s="26"/>
      <c r="O23" s="28"/>
    </row>
    <row r="24" spans="1:15" x14ac:dyDescent="0.2">
      <c r="G24" s="19" t="s">
        <v>17</v>
      </c>
      <c r="H24" s="20">
        <v>25675046.398699999</v>
      </c>
      <c r="I24" s="20">
        <v>31754277.255600002</v>
      </c>
      <c r="J24" s="20">
        <v>-6079230.8569000019</v>
      </c>
      <c r="K24" s="20">
        <v>-7067358.0999999996</v>
      </c>
      <c r="L24" s="21">
        <v>988127.24309999798</v>
      </c>
      <c r="M24" s="22"/>
      <c r="N24" s="23">
        <v>20210227.647599999</v>
      </c>
      <c r="O24" s="24">
        <v>5464818.7513000006</v>
      </c>
    </row>
    <row r="27" spans="1:15" ht="18.75" x14ac:dyDescent="0.3">
      <c r="E27" s="8" t="s">
        <v>18</v>
      </c>
    </row>
    <row r="28" spans="1:15" ht="12.75" customHeight="1" x14ac:dyDescent="0.2">
      <c r="A28" s="9"/>
      <c r="B28" s="9"/>
      <c r="C28" s="37" t="s">
        <v>5</v>
      </c>
      <c r="E28" s="10"/>
      <c r="F28" s="11"/>
      <c r="G28" s="12" t="s">
        <v>6</v>
      </c>
      <c r="H28" s="39" t="s">
        <v>7</v>
      </c>
      <c r="I28" s="41" t="s">
        <v>8</v>
      </c>
      <c r="J28" s="41" t="s">
        <v>9</v>
      </c>
      <c r="K28" s="41" t="s">
        <v>10</v>
      </c>
      <c r="L28" s="43" t="s">
        <v>11</v>
      </c>
      <c r="N28" s="39" t="s">
        <v>12</v>
      </c>
      <c r="O28" s="45" t="s">
        <v>13</v>
      </c>
    </row>
    <row r="29" spans="1:15" x14ac:dyDescent="0.2">
      <c r="A29" s="9"/>
      <c r="B29" s="9"/>
      <c r="C29" s="38"/>
      <c r="E29" s="13" t="s">
        <v>14</v>
      </c>
      <c r="F29" s="14" t="s">
        <v>15</v>
      </c>
      <c r="G29" s="15" t="s">
        <v>16</v>
      </c>
      <c r="H29" s="40"/>
      <c r="I29" s="42" t="s">
        <v>8</v>
      </c>
      <c r="J29" s="42"/>
      <c r="K29" s="42"/>
      <c r="L29" s="44"/>
      <c r="N29" s="40"/>
      <c r="O29" s="46"/>
    </row>
    <row r="30" spans="1:15" x14ac:dyDescent="0.2">
      <c r="C30" s="29">
        <v>48</v>
      </c>
      <c r="E30" s="31" t="s">
        <v>25</v>
      </c>
      <c r="F30" s="33" t="s">
        <v>40</v>
      </c>
      <c r="G30" s="16" t="s">
        <v>41</v>
      </c>
      <c r="H30" s="25">
        <v>0</v>
      </c>
      <c r="I30" s="35">
        <v>0</v>
      </c>
      <c r="J30" s="35">
        <v>0</v>
      </c>
      <c r="K30" s="35">
        <v>0</v>
      </c>
      <c r="L30" s="27">
        <v>0</v>
      </c>
      <c r="N30" s="25">
        <v>0</v>
      </c>
      <c r="O30" s="27">
        <v>0</v>
      </c>
    </row>
    <row r="31" spans="1:15" x14ac:dyDescent="0.2">
      <c r="C31" s="30"/>
      <c r="E31" s="32"/>
      <c r="F31" s="34"/>
      <c r="G31" s="17" t="s">
        <v>42</v>
      </c>
      <c r="H31" s="26"/>
      <c r="I31" s="36"/>
      <c r="J31" s="36"/>
      <c r="K31" s="36"/>
      <c r="L31" s="28"/>
      <c r="M31" s="18"/>
      <c r="N31" s="26"/>
      <c r="O31" s="28"/>
    </row>
    <row r="32" spans="1:15" x14ac:dyDescent="0.2">
      <c r="C32" s="29">
        <v>49</v>
      </c>
      <c r="E32" s="31" t="s">
        <v>25</v>
      </c>
      <c r="F32" s="33" t="s">
        <v>40</v>
      </c>
      <c r="G32" s="16" t="s">
        <v>41</v>
      </c>
      <c r="H32" s="25">
        <v>7892304.8848000001</v>
      </c>
      <c r="I32" s="35">
        <v>7626758.6508999998</v>
      </c>
      <c r="J32" s="35">
        <v>265546.23390000034</v>
      </c>
      <c r="K32" s="35">
        <v>225794.98</v>
      </c>
      <c r="L32" s="27">
        <v>39751.253900000331</v>
      </c>
      <c r="N32" s="25">
        <v>7626758.6508999998</v>
      </c>
      <c r="O32" s="27">
        <v>265546.23389999999</v>
      </c>
    </row>
    <row r="33" spans="1:15" x14ac:dyDescent="0.2">
      <c r="C33" s="30"/>
      <c r="E33" s="32"/>
      <c r="F33" s="34"/>
      <c r="G33" s="17" t="s">
        <v>42</v>
      </c>
      <c r="H33" s="26"/>
      <c r="I33" s="36"/>
      <c r="J33" s="36"/>
      <c r="K33" s="36"/>
      <c r="L33" s="28"/>
      <c r="M33" s="18"/>
      <c r="N33" s="26"/>
      <c r="O33" s="28"/>
    </row>
    <row r="34" spans="1:15" x14ac:dyDescent="0.2">
      <c r="G34" s="19" t="s">
        <v>17</v>
      </c>
      <c r="H34" s="20">
        <v>7892304.8848000001</v>
      </c>
      <c r="I34" s="20">
        <v>7626758.6508999998</v>
      </c>
      <c r="J34" s="20">
        <v>265546.23390000034</v>
      </c>
      <c r="K34" s="20">
        <v>225794.98</v>
      </c>
      <c r="L34" s="21">
        <v>39751.253900000331</v>
      </c>
      <c r="M34" s="22"/>
      <c r="N34" s="23">
        <v>7626758.6508999998</v>
      </c>
      <c r="O34" s="24">
        <v>265546.23389999999</v>
      </c>
    </row>
    <row r="37" spans="1:15" ht="18.75" x14ac:dyDescent="0.3">
      <c r="E37" s="8" t="s">
        <v>19</v>
      </c>
    </row>
    <row r="38" spans="1:15" ht="12.75" customHeight="1" x14ac:dyDescent="0.2">
      <c r="A38" s="9"/>
      <c r="B38" s="9"/>
      <c r="C38" s="37" t="s">
        <v>5</v>
      </c>
      <c r="E38" s="10"/>
      <c r="F38" s="11"/>
      <c r="G38" s="12" t="s">
        <v>6</v>
      </c>
      <c r="H38" s="39" t="s">
        <v>7</v>
      </c>
      <c r="I38" s="41" t="s">
        <v>8</v>
      </c>
      <c r="J38" s="41" t="s">
        <v>9</v>
      </c>
      <c r="K38" s="41" t="s">
        <v>10</v>
      </c>
      <c r="L38" s="43" t="s">
        <v>11</v>
      </c>
      <c r="N38" s="39" t="s">
        <v>12</v>
      </c>
      <c r="O38" s="45" t="s">
        <v>13</v>
      </c>
    </row>
    <row r="39" spans="1:15" x14ac:dyDescent="0.2">
      <c r="A39" s="9"/>
      <c r="B39" s="9"/>
      <c r="C39" s="38"/>
      <c r="E39" s="13" t="s">
        <v>14</v>
      </c>
      <c r="F39" s="14" t="s">
        <v>15</v>
      </c>
      <c r="G39" s="15" t="s">
        <v>16</v>
      </c>
      <c r="H39" s="40"/>
      <c r="I39" s="42" t="s">
        <v>8</v>
      </c>
      <c r="J39" s="42"/>
      <c r="K39" s="42"/>
      <c r="L39" s="44"/>
      <c r="N39" s="40"/>
      <c r="O39" s="46"/>
    </row>
    <row r="40" spans="1:15" x14ac:dyDescent="0.2">
      <c r="C40" s="29">
        <v>17</v>
      </c>
      <c r="E40" s="31" t="s">
        <v>43</v>
      </c>
      <c r="F40" s="33" t="s">
        <v>44</v>
      </c>
      <c r="G40" s="16" t="s">
        <v>45</v>
      </c>
      <c r="H40" s="25">
        <v>3040517.1390999998</v>
      </c>
      <c r="I40" s="35">
        <v>3878540.6422999999</v>
      </c>
      <c r="J40" s="35">
        <v>-838023.50320000015</v>
      </c>
      <c r="K40" s="35">
        <v>-847723.6</v>
      </c>
      <c r="L40" s="27">
        <v>9700.0967999998247</v>
      </c>
      <c r="N40" s="25">
        <v>1412405.9482</v>
      </c>
      <c r="O40" s="27">
        <v>1628111.1909</v>
      </c>
    </row>
    <row r="41" spans="1:15" x14ac:dyDescent="0.2">
      <c r="C41" s="30"/>
      <c r="E41" s="32"/>
      <c r="F41" s="34"/>
      <c r="G41" s="17" t="s">
        <v>46</v>
      </c>
      <c r="H41" s="26"/>
      <c r="I41" s="36"/>
      <c r="J41" s="36"/>
      <c r="K41" s="36"/>
      <c r="L41" s="28"/>
      <c r="M41" s="18"/>
      <c r="N41" s="26"/>
      <c r="O41" s="28"/>
    </row>
    <row r="42" spans="1:15" x14ac:dyDescent="0.2">
      <c r="C42" s="29">
        <v>19</v>
      </c>
      <c r="E42" s="31">
        <v>0</v>
      </c>
      <c r="F42" s="33" t="s">
        <v>47</v>
      </c>
      <c r="G42" s="16" t="s">
        <v>48</v>
      </c>
      <c r="H42" s="25">
        <v>2340010.7179</v>
      </c>
      <c r="I42" s="35">
        <v>1614102.6858999999</v>
      </c>
      <c r="J42" s="35">
        <v>725908.03200000012</v>
      </c>
      <c r="K42" s="35">
        <v>712677.4</v>
      </c>
      <c r="L42" s="27">
        <v>13230.6320000001</v>
      </c>
      <c r="N42" s="25">
        <v>2007935.0537</v>
      </c>
      <c r="O42" s="27">
        <v>332075.6642</v>
      </c>
    </row>
    <row r="43" spans="1:15" x14ac:dyDescent="0.2">
      <c r="C43" s="30"/>
      <c r="E43" s="32"/>
      <c r="F43" s="34"/>
      <c r="G43" s="17" t="s">
        <v>45</v>
      </c>
      <c r="H43" s="26"/>
      <c r="I43" s="36"/>
      <c r="J43" s="36"/>
      <c r="K43" s="36"/>
      <c r="L43" s="28"/>
      <c r="M43" s="18"/>
      <c r="N43" s="26"/>
      <c r="O43" s="28"/>
    </row>
    <row r="44" spans="1:15" x14ac:dyDescent="0.2">
      <c r="C44" s="29">
        <v>20</v>
      </c>
      <c r="E44" s="31">
        <v>0</v>
      </c>
      <c r="F44" s="33" t="s">
        <v>47</v>
      </c>
      <c r="G44" s="16" t="s">
        <v>48</v>
      </c>
      <c r="H44" s="25">
        <v>1933918.6654999999</v>
      </c>
      <c r="I44" s="35">
        <v>1326865.9116</v>
      </c>
      <c r="J44" s="35">
        <v>607052.75389999989</v>
      </c>
      <c r="K44" s="35">
        <v>598901.93000000005</v>
      </c>
      <c r="L44" s="27">
        <v>8150.823899999843</v>
      </c>
      <c r="N44" s="25">
        <v>1717322.4410000001</v>
      </c>
      <c r="O44" s="27">
        <v>216596.22450000001</v>
      </c>
    </row>
    <row r="45" spans="1:15" x14ac:dyDescent="0.2">
      <c r="C45" s="30"/>
      <c r="E45" s="32"/>
      <c r="F45" s="34"/>
      <c r="G45" s="17" t="s">
        <v>45</v>
      </c>
      <c r="H45" s="26"/>
      <c r="I45" s="36"/>
      <c r="J45" s="36"/>
      <c r="K45" s="36"/>
      <c r="L45" s="28"/>
      <c r="M45" s="18"/>
      <c r="N45" s="26"/>
      <c r="O45" s="28"/>
    </row>
    <row r="46" spans="1:15" x14ac:dyDescent="0.2">
      <c r="C46" s="29">
        <v>21</v>
      </c>
      <c r="E46" s="31" t="s">
        <v>49</v>
      </c>
      <c r="F46" s="33" t="s">
        <v>44</v>
      </c>
      <c r="G46" s="16" t="s">
        <v>45</v>
      </c>
      <c r="H46" s="25">
        <v>2047261.311</v>
      </c>
      <c r="I46" s="35">
        <v>2256929.5838000001</v>
      </c>
      <c r="J46" s="35">
        <v>-209668.27280000015</v>
      </c>
      <c r="K46" s="35">
        <v>-215673.08</v>
      </c>
      <c r="L46" s="27">
        <v>6004.8071999998356</v>
      </c>
      <c r="N46" s="25">
        <v>1053139.0412000001</v>
      </c>
      <c r="O46" s="27">
        <v>994122.26980000001</v>
      </c>
    </row>
    <row r="47" spans="1:15" x14ac:dyDescent="0.2">
      <c r="C47" s="30"/>
      <c r="E47" s="32"/>
      <c r="F47" s="34"/>
      <c r="G47" s="17" t="s">
        <v>46</v>
      </c>
      <c r="H47" s="26"/>
      <c r="I47" s="36"/>
      <c r="J47" s="36"/>
      <c r="K47" s="36"/>
      <c r="L47" s="28"/>
      <c r="M47" s="18"/>
      <c r="N47" s="26"/>
      <c r="O47" s="28"/>
    </row>
    <row r="48" spans="1:15" x14ac:dyDescent="0.2">
      <c r="C48" s="29">
        <v>24</v>
      </c>
      <c r="E48" s="31">
        <v>0</v>
      </c>
      <c r="F48" s="33" t="s">
        <v>44</v>
      </c>
      <c r="G48" s="16" t="s">
        <v>45</v>
      </c>
      <c r="H48" s="25">
        <v>2021284.4626</v>
      </c>
      <c r="I48" s="35">
        <v>1442240.2504</v>
      </c>
      <c r="J48" s="35">
        <v>579044.21219999995</v>
      </c>
      <c r="K48" s="35">
        <v>566578.16</v>
      </c>
      <c r="L48" s="27">
        <v>12466.052199999918</v>
      </c>
      <c r="N48" s="25">
        <v>1120249.5985000001</v>
      </c>
      <c r="O48" s="27">
        <v>901034.86410000001</v>
      </c>
    </row>
    <row r="49" spans="3:15" x14ac:dyDescent="0.2">
      <c r="C49" s="30"/>
      <c r="E49" s="32"/>
      <c r="F49" s="34"/>
      <c r="G49" s="17" t="s">
        <v>46</v>
      </c>
      <c r="H49" s="26"/>
      <c r="I49" s="36"/>
      <c r="J49" s="36"/>
      <c r="K49" s="36"/>
      <c r="L49" s="28"/>
      <c r="M49" s="18"/>
      <c r="N49" s="26"/>
      <c r="O49" s="28"/>
    </row>
    <row r="50" spans="3:15" x14ac:dyDescent="0.2">
      <c r="C50" s="29">
        <v>28</v>
      </c>
      <c r="E50" s="31">
        <v>0</v>
      </c>
      <c r="F50" s="33" t="s">
        <v>44</v>
      </c>
      <c r="G50" s="16" t="s">
        <v>45</v>
      </c>
      <c r="H50" s="25">
        <v>707130.98919999995</v>
      </c>
      <c r="I50" s="35">
        <v>89072.203800000003</v>
      </c>
      <c r="J50" s="35">
        <v>618058.78539999994</v>
      </c>
      <c r="K50" s="35">
        <v>607146.62</v>
      </c>
      <c r="L50" s="27">
        <v>10912.16539999994</v>
      </c>
      <c r="N50" s="25">
        <v>516561.35930000001</v>
      </c>
      <c r="O50" s="27">
        <v>190569.6299</v>
      </c>
    </row>
    <row r="51" spans="3:15" x14ac:dyDescent="0.2">
      <c r="C51" s="30"/>
      <c r="E51" s="32"/>
      <c r="F51" s="34"/>
      <c r="G51" s="17" t="s">
        <v>46</v>
      </c>
      <c r="H51" s="26"/>
      <c r="I51" s="36"/>
      <c r="J51" s="36"/>
      <c r="K51" s="36"/>
      <c r="L51" s="28"/>
      <c r="M51" s="18"/>
      <c r="N51" s="26"/>
      <c r="O51" s="28"/>
    </row>
    <row r="52" spans="3:15" x14ac:dyDescent="0.2">
      <c r="C52" s="29">
        <v>43</v>
      </c>
      <c r="E52" s="31">
        <v>0</v>
      </c>
      <c r="F52" s="33" t="s">
        <v>47</v>
      </c>
      <c r="G52" s="16" t="s">
        <v>48</v>
      </c>
      <c r="H52" s="25">
        <v>263698.9607</v>
      </c>
      <c r="I52" s="35">
        <v>103760.6731</v>
      </c>
      <c r="J52" s="35">
        <v>159938.28759999998</v>
      </c>
      <c r="K52" s="35">
        <v>150226.21</v>
      </c>
      <c r="L52" s="27">
        <v>9712.0775999999896</v>
      </c>
      <c r="N52" s="25">
        <v>111556.4362</v>
      </c>
      <c r="O52" s="27">
        <v>152142.5245</v>
      </c>
    </row>
    <row r="53" spans="3:15" x14ac:dyDescent="0.2">
      <c r="C53" s="30"/>
      <c r="E53" s="32"/>
      <c r="F53" s="34"/>
      <c r="G53" s="17" t="s">
        <v>45</v>
      </c>
      <c r="H53" s="26"/>
      <c r="I53" s="36"/>
      <c r="J53" s="36"/>
      <c r="K53" s="36"/>
      <c r="L53" s="28"/>
      <c r="M53" s="18"/>
      <c r="N53" s="26"/>
      <c r="O53" s="28"/>
    </row>
    <row r="54" spans="3:15" x14ac:dyDescent="0.2">
      <c r="C54" s="29">
        <v>44</v>
      </c>
      <c r="E54" s="31">
        <v>0</v>
      </c>
      <c r="F54" s="33" t="s">
        <v>44</v>
      </c>
      <c r="G54" s="16" t="s">
        <v>48</v>
      </c>
      <c r="H54" s="25">
        <v>1484190.4439000001</v>
      </c>
      <c r="I54" s="35">
        <v>216445.4552</v>
      </c>
      <c r="J54" s="35">
        <v>1267744.9887000001</v>
      </c>
      <c r="K54" s="35">
        <v>1247653.3600000001</v>
      </c>
      <c r="L54" s="27">
        <v>20091.628700000001</v>
      </c>
      <c r="N54" s="25">
        <v>1133028.7714</v>
      </c>
      <c r="O54" s="27">
        <v>351161.67249999999</v>
      </c>
    </row>
    <row r="55" spans="3:15" x14ac:dyDescent="0.2">
      <c r="C55" s="30"/>
      <c r="E55" s="32"/>
      <c r="F55" s="34"/>
      <c r="G55" s="17" t="s">
        <v>46</v>
      </c>
      <c r="H55" s="26"/>
      <c r="I55" s="36"/>
      <c r="J55" s="36"/>
      <c r="K55" s="36"/>
      <c r="L55" s="28"/>
      <c r="M55" s="18"/>
      <c r="N55" s="26"/>
      <c r="O55" s="28"/>
    </row>
    <row r="56" spans="3:15" x14ac:dyDescent="0.2">
      <c r="C56" s="29">
        <v>45</v>
      </c>
      <c r="E56" s="31">
        <v>0</v>
      </c>
      <c r="F56" s="33" t="s">
        <v>44</v>
      </c>
      <c r="G56" s="16" t="s">
        <v>48</v>
      </c>
      <c r="H56" s="25">
        <v>7350.2534999999998</v>
      </c>
      <c r="I56" s="35">
        <v>2063.9103</v>
      </c>
      <c r="J56" s="35">
        <v>5286.3431999999993</v>
      </c>
      <c r="K56" s="35">
        <v>5269.72</v>
      </c>
      <c r="L56" s="27">
        <v>16.623199999999088</v>
      </c>
      <c r="N56" s="25">
        <v>6292.4859999999999</v>
      </c>
      <c r="O56" s="27">
        <v>1057.7674999999999</v>
      </c>
    </row>
    <row r="57" spans="3:15" x14ac:dyDescent="0.2">
      <c r="C57" s="30"/>
      <c r="E57" s="32"/>
      <c r="F57" s="34"/>
      <c r="G57" s="17" t="s">
        <v>46</v>
      </c>
      <c r="H57" s="26"/>
      <c r="I57" s="36"/>
      <c r="J57" s="36"/>
      <c r="K57" s="36"/>
      <c r="L57" s="28"/>
      <c r="M57" s="18"/>
      <c r="N57" s="26"/>
      <c r="O57" s="28"/>
    </row>
    <row r="58" spans="3:15" x14ac:dyDescent="0.2">
      <c r="C58" s="29">
        <v>50</v>
      </c>
      <c r="E58" s="31" t="s">
        <v>50</v>
      </c>
      <c r="F58" s="33" t="s">
        <v>51</v>
      </c>
      <c r="G58" s="16" t="s">
        <v>52</v>
      </c>
      <c r="H58" s="25">
        <v>418172.85619999998</v>
      </c>
      <c r="I58" s="35">
        <v>427106.5442</v>
      </c>
      <c r="J58" s="35">
        <v>-8933.6880000000237</v>
      </c>
      <c r="K58" s="35">
        <v>-8240.91</v>
      </c>
      <c r="L58" s="27">
        <v>-692.77800000002389</v>
      </c>
      <c r="N58" s="25">
        <v>414803.35509999999</v>
      </c>
      <c r="O58" s="27">
        <v>3369.5012000000002</v>
      </c>
    </row>
    <row r="59" spans="3:15" x14ac:dyDescent="0.2">
      <c r="C59" s="30"/>
      <c r="E59" s="32"/>
      <c r="F59" s="34"/>
      <c r="G59" s="17" t="s">
        <v>53</v>
      </c>
      <c r="H59" s="26"/>
      <c r="I59" s="36"/>
      <c r="J59" s="36"/>
      <c r="K59" s="36"/>
      <c r="L59" s="28"/>
      <c r="M59" s="18"/>
      <c r="N59" s="26"/>
      <c r="O59" s="28"/>
    </row>
    <row r="60" spans="3:15" x14ac:dyDescent="0.2">
      <c r="C60" s="29">
        <v>51</v>
      </c>
      <c r="E60" s="31" t="s">
        <v>50</v>
      </c>
      <c r="F60" s="33" t="s">
        <v>54</v>
      </c>
      <c r="G60" s="16" t="s">
        <v>55</v>
      </c>
      <c r="H60" s="25">
        <v>454653.84669999999</v>
      </c>
      <c r="I60" s="35">
        <v>510852.92540000001</v>
      </c>
      <c r="J60" s="35">
        <v>-56199.078700000013</v>
      </c>
      <c r="K60" s="35">
        <v>-55538.95</v>
      </c>
      <c r="L60" s="27">
        <v>-660.12870000001567</v>
      </c>
      <c r="N60" s="25">
        <v>448584.64860000001</v>
      </c>
      <c r="O60" s="27">
        <v>6069.1980999999996</v>
      </c>
    </row>
    <row r="61" spans="3:15" x14ac:dyDescent="0.2">
      <c r="C61" s="30"/>
      <c r="E61" s="32"/>
      <c r="F61" s="34"/>
      <c r="G61" s="17" t="s">
        <v>53</v>
      </c>
      <c r="H61" s="26"/>
      <c r="I61" s="36"/>
      <c r="J61" s="36"/>
      <c r="K61" s="36"/>
      <c r="L61" s="28"/>
      <c r="M61" s="18"/>
      <c r="N61" s="26"/>
      <c r="O61" s="28"/>
    </row>
    <row r="62" spans="3:15" x14ac:dyDescent="0.2">
      <c r="C62" s="29">
        <v>52</v>
      </c>
      <c r="E62" s="31" t="s">
        <v>50</v>
      </c>
      <c r="F62" s="33" t="s">
        <v>56</v>
      </c>
      <c r="G62" s="16" t="s">
        <v>57</v>
      </c>
      <c r="H62" s="25">
        <v>236969.51869999999</v>
      </c>
      <c r="I62" s="35">
        <v>248447.59760000001</v>
      </c>
      <c r="J62" s="35">
        <v>-11478.078900000022</v>
      </c>
      <c r="K62" s="35">
        <v>-11097.86</v>
      </c>
      <c r="L62" s="27">
        <v>-380.21890000002168</v>
      </c>
      <c r="N62" s="25">
        <v>234817.6165</v>
      </c>
      <c r="O62" s="27">
        <v>2151.9022</v>
      </c>
    </row>
    <row r="63" spans="3:15" x14ac:dyDescent="0.2">
      <c r="C63" s="30"/>
      <c r="E63" s="32"/>
      <c r="F63" s="34"/>
      <c r="G63" s="17" t="s">
        <v>53</v>
      </c>
      <c r="H63" s="26"/>
      <c r="I63" s="36"/>
      <c r="J63" s="36"/>
      <c r="K63" s="36"/>
      <c r="L63" s="28"/>
      <c r="M63" s="18"/>
      <c r="N63" s="26"/>
      <c r="O63" s="28"/>
    </row>
    <row r="64" spans="3:15" x14ac:dyDescent="0.2">
      <c r="C64" s="29">
        <v>53</v>
      </c>
      <c r="E64" s="31" t="s">
        <v>50</v>
      </c>
      <c r="F64" s="33" t="s">
        <v>51</v>
      </c>
      <c r="G64" s="16" t="s">
        <v>52</v>
      </c>
      <c r="H64" s="25">
        <v>223854.00649999999</v>
      </c>
      <c r="I64" s="35">
        <v>162190.92929999999</v>
      </c>
      <c r="J64" s="35">
        <v>61663.0772</v>
      </c>
      <c r="K64" s="35">
        <v>61993.83</v>
      </c>
      <c r="L64" s="27">
        <v>-330.75280000000203</v>
      </c>
      <c r="N64" s="25">
        <v>221673.7458</v>
      </c>
      <c r="O64" s="27">
        <v>2180.2606999999998</v>
      </c>
    </row>
    <row r="65" spans="1:15" x14ac:dyDescent="0.2">
      <c r="C65" s="30"/>
      <c r="E65" s="32"/>
      <c r="F65" s="34"/>
      <c r="G65" s="17" t="s">
        <v>53</v>
      </c>
      <c r="H65" s="26"/>
      <c r="I65" s="36"/>
      <c r="J65" s="36"/>
      <c r="K65" s="36"/>
      <c r="L65" s="28"/>
      <c r="M65" s="18"/>
      <c r="N65" s="26"/>
      <c r="O65" s="28"/>
    </row>
    <row r="66" spans="1:15" x14ac:dyDescent="0.2">
      <c r="C66" s="29">
        <v>54</v>
      </c>
      <c r="E66" s="31" t="s">
        <v>50</v>
      </c>
      <c r="F66" s="33" t="s">
        <v>54</v>
      </c>
      <c r="G66" s="16" t="s">
        <v>55</v>
      </c>
      <c r="H66" s="25">
        <v>243467.01130000001</v>
      </c>
      <c r="I66" s="35">
        <v>194137.6275</v>
      </c>
      <c r="J66" s="35">
        <v>49329.383800000011</v>
      </c>
      <c r="K66" s="35">
        <v>49620.52</v>
      </c>
      <c r="L66" s="27">
        <v>-291.13619999998627</v>
      </c>
      <c r="N66" s="25">
        <v>239536.9621</v>
      </c>
      <c r="O66" s="27">
        <v>3930.0491999999999</v>
      </c>
    </row>
    <row r="67" spans="1:15" x14ac:dyDescent="0.2">
      <c r="C67" s="30"/>
      <c r="E67" s="32"/>
      <c r="F67" s="34"/>
      <c r="G67" s="17" t="s">
        <v>53</v>
      </c>
      <c r="H67" s="26"/>
      <c r="I67" s="36"/>
      <c r="J67" s="36"/>
      <c r="K67" s="36"/>
      <c r="L67" s="28"/>
      <c r="M67" s="18"/>
      <c r="N67" s="26"/>
      <c r="O67" s="28"/>
    </row>
    <row r="68" spans="1:15" x14ac:dyDescent="0.2">
      <c r="C68" s="29">
        <v>55</v>
      </c>
      <c r="E68" s="31" t="s">
        <v>50</v>
      </c>
      <c r="F68" s="33" t="s">
        <v>56</v>
      </c>
      <c r="G68" s="16" t="s">
        <v>57</v>
      </c>
      <c r="H68" s="25">
        <v>127913.5696</v>
      </c>
      <c r="I68" s="35">
        <v>94201.8024</v>
      </c>
      <c r="J68" s="35">
        <v>33711.767200000002</v>
      </c>
      <c r="K68" s="35">
        <v>33891.629999999997</v>
      </c>
      <c r="L68" s="27">
        <v>-179.86279999999533</v>
      </c>
      <c r="N68" s="25">
        <v>126523.29829999999</v>
      </c>
      <c r="O68" s="27">
        <v>1390.2713000000001</v>
      </c>
    </row>
    <row r="69" spans="1:15" x14ac:dyDescent="0.2">
      <c r="C69" s="30"/>
      <c r="E69" s="32"/>
      <c r="F69" s="34"/>
      <c r="G69" s="17" t="s">
        <v>53</v>
      </c>
      <c r="H69" s="26"/>
      <c r="I69" s="36"/>
      <c r="J69" s="36"/>
      <c r="K69" s="36"/>
      <c r="L69" s="28"/>
      <c r="M69" s="18"/>
      <c r="N69" s="26"/>
      <c r="O69" s="28"/>
    </row>
    <row r="70" spans="1:15" x14ac:dyDescent="0.2">
      <c r="G70" s="19" t="s">
        <v>17</v>
      </c>
      <c r="H70" s="20">
        <v>15550393.752399998</v>
      </c>
      <c r="I70" s="20">
        <v>12566958.742799999</v>
      </c>
      <c r="J70" s="20">
        <v>2983435.0095999995</v>
      </c>
      <c r="K70" s="20">
        <v>2895684.98</v>
      </c>
      <c r="L70" s="21">
        <v>87750.029599999398</v>
      </c>
      <c r="M70" s="22"/>
      <c r="N70" s="23">
        <v>10764430.7619</v>
      </c>
      <c r="O70" s="24">
        <v>4785962.9906000011</v>
      </c>
    </row>
    <row r="73" spans="1:15" ht="18.75" x14ac:dyDescent="0.3">
      <c r="E73" s="8" t="s">
        <v>20</v>
      </c>
    </row>
    <row r="74" spans="1:15" ht="12.75" customHeight="1" x14ac:dyDescent="0.2">
      <c r="A74" s="9"/>
      <c r="B74" s="9"/>
      <c r="C74" s="37" t="s">
        <v>5</v>
      </c>
      <c r="E74" s="10"/>
      <c r="F74" s="11"/>
      <c r="G74" s="12" t="s">
        <v>6</v>
      </c>
      <c r="H74" s="39" t="s">
        <v>7</v>
      </c>
      <c r="I74" s="41" t="s">
        <v>8</v>
      </c>
      <c r="J74" s="41" t="s">
        <v>9</v>
      </c>
      <c r="K74" s="41" t="s">
        <v>10</v>
      </c>
      <c r="L74" s="43" t="s">
        <v>11</v>
      </c>
      <c r="N74" s="39" t="s">
        <v>12</v>
      </c>
      <c r="O74" s="45" t="s">
        <v>13</v>
      </c>
    </row>
    <row r="75" spans="1:15" x14ac:dyDescent="0.2">
      <c r="A75" s="9"/>
      <c r="B75" s="9"/>
      <c r="C75" s="38"/>
      <c r="E75" s="13" t="s">
        <v>14</v>
      </c>
      <c r="F75" s="14" t="s">
        <v>15</v>
      </c>
      <c r="G75" s="15" t="s">
        <v>16</v>
      </c>
      <c r="H75" s="40"/>
      <c r="I75" s="42" t="s">
        <v>8</v>
      </c>
      <c r="J75" s="42"/>
      <c r="K75" s="42"/>
      <c r="L75" s="44"/>
      <c r="N75" s="40"/>
      <c r="O75" s="46"/>
    </row>
    <row r="76" spans="1:15" x14ac:dyDescent="0.2">
      <c r="C76" s="29">
        <v>27</v>
      </c>
      <c r="E76" s="31">
        <v>0</v>
      </c>
      <c r="F76" s="33" t="s">
        <v>58</v>
      </c>
      <c r="G76" s="16" t="s">
        <v>59</v>
      </c>
      <c r="H76" s="25">
        <v>2332461.9626000002</v>
      </c>
      <c r="I76" s="35">
        <v>172802.3174</v>
      </c>
      <c r="J76" s="35">
        <v>2159659.6452000001</v>
      </c>
      <c r="K76" s="35">
        <v>2292130.9700000002</v>
      </c>
      <c r="L76" s="27">
        <v>-132471.32480000006</v>
      </c>
      <c r="N76" s="25">
        <v>2062385.0741999999</v>
      </c>
      <c r="O76" s="27">
        <v>270076.8884</v>
      </c>
    </row>
    <row r="77" spans="1:15" x14ac:dyDescent="0.2">
      <c r="C77" s="30"/>
      <c r="E77" s="32"/>
      <c r="F77" s="34"/>
      <c r="G77" s="17" t="s">
        <v>60</v>
      </c>
      <c r="H77" s="26"/>
      <c r="I77" s="36"/>
      <c r="J77" s="36"/>
      <c r="K77" s="36"/>
      <c r="L77" s="28"/>
      <c r="M77" s="18"/>
      <c r="N77" s="26"/>
      <c r="O77" s="28"/>
    </row>
    <row r="78" spans="1:15" x14ac:dyDescent="0.2">
      <c r="C78" s="29">
        <v>46</v>
      </c>
      <c r="E78" s="31" t="s">
        <v>61</v>
      </c>
      <c r="F78" s="33" t="s">
        <v>62</v>
      </c>
      <c r="G78" s="16" t="s">
        <v>63</v>
      </c>
      <c r="H78" s="25">
        <v>13410008.293500001</v>
      </c>
      <c r="I78" s="35">
        <v>1794842.8577000001</v>
      </c>
      <c r="J78" s="35">
        <v>11615165.435800001</v>
      </c>
      <c r="K78" s="35">
        <v>11533483.48</v>
      </c>
      <c r="L78" s="27">
        <v>81681.955800000578</v>
      </c>
      <c r="N78" s="25">
        <v>12190656.792400001</v>
      </c>
      <c r="O78" s="27">
        <v>1219351.5011</v>
      </c>
    </row>
    <row r="79" spans="1:15" x14ac:dyDescent="0.2">
      <c r="C79" s="30"/>
      <c r="E79" s="32"/>
      <c r="F79" s="34"/>
      <c r="G79" s="17" t="s">
        <v>64</v>
      </c>
      <c r="H79" s="26"/>
      <c r="I79" s="36"/>
      <c r="J79" s="36"/>
      <c r="K79" s="36"/>
      <c r="L79" s="28"/>
      <c r="M79" s="18"/>
      <c r="N79" s="26"/>
      <c r="O79" s="28"/>
    </row>
    <row r="80" spans="1:15" x14ac:dyDescent="0.2">
      <c r="C80" s="29">
        <v>47</v>
      </c>
      <c r="E80" s="31" t="s">
        <v>61</v>
      </c>
      <c r="F80" s="33" t="s">
        <v>65</v>
      </c>
      <c r="G80" s="16" t="s">
        <v>63</v>
      </c>
      <c r="H80" s="25">
        <v>41068150.398900002</v>
      </c>
      <c r="I80" s="35">
        <v>5496706.2516999999</v>
      </c>
      <c r="J80" s="35">
        <v>35571444.147200003</v>
      </c>
      <c r="K80" s="35">
        <v>35321293.159999996</v>
      </c>
      <c r="L80" s="27">
        <v>250150.98720000684</v>
      </c>
      <c r="N80" s="25">
        <v>37333886.426700003</v>
      </c>
      <c r="O80" s="27">
        <v>3734263.9722000002</v>
      </c>
    </row>
    <row r="81" spans="1:15" x14ac:dyDescent="0.2">
      <c r="C81" s="30"/>
      <c r="E81" s="32"/>
      <c r="F81" s="34"/>
      <c r="G81" s="17" t="s">
        <v>64</v>
      </c>
      <c r="H81" s="26"/>
      <c r="I81" s="36"/>
      <c r="J81" s="36"/>
      <c r="K81" s="36"/>
      <c r="L81" s="28"/>
      <c r="M81" s="18"/>
      <c r="N81" s="26"/>
      <c r="O81" s="28"/>
    </row>
    <row r="82" spans="1:15" x14ac:dyDescent="0.2">
      <c r="C82" s="29">
        <v>56</v>
      </c>
      <c r="E82" s="31" t="s">
        <v>66</v>
      </c>
      <c r="F82" s="33" t="s">
        <v>67</v>
      </c>
      <c r="G82" s="16" t="s">
        <v>68</v>
      </c>
      <c r="H82" s="25">
        <v>4421679.1325000003</v>
      </c>
      <c r="I82" s="35">
        <v>3579918.4087999999</v>
      </c>
      <c r="J82" s="35">
        <v>841760.72370000044</v>
      </c>
      <c r="K82" s="35">
        <v>841272.63</v>
      </c>
      <c r="L82" s="27">
        <v>488.09370000043418</v>
      </c>
      <c r="N82" s="25">
        <v>4403126.3265000004</v>
      </c>
      <c r="O82" s="27">
        <v>18552.806</v>
      </c>
    </row>
    <row r="83" spans="1:15" x14ac:dyDescent="0.2">
      <c r="C83" s="30"/>
      <c r="E83" s="32"/>
      <c r="F83" s="34"/>
      <c r="G83" s="17" t="s">
        <v>69</v>
      </c>
      <c r="H83" s="26"/>
      <c r="I83" s="36"/>
      <c r="J83" s="36"/>
      <c r="K83" s="36"/>
      <c r="L83" s="28"/>
      <c r="M83" s="18"/>
      <c r="N83" s="26"/>
      <c r="O83" s="28"/>
    </row>
    <row r="84" spans="1:15" x14ac:dyDescent="0.2">
      <c r="C84" s="29">
        <v>57</v>
      </c>
      <c r="E84" s="31" t="s">
        <v>66</v>
      </c>
      <c r="F84" s="33" t="s">
        <v>70</v>
      </c>
      <c r="G84" s="16" t="s">
        <v>68</v>
      </c>
      <c r="H84" s="25">
        <v>698057.14989999996</v>
      </c>
      <c r="I84" s="35">
        <v>1185882.7699</v>
      </c>
      <c r="J84" s="35">
        <v>-487825.62</v>
      </c>
      <c r="K84" s="35">
        <v>-489616.01</v>
      </c>
      <c r="L84" s="27">
        <v>1790.390000000014</v>
      </c>
      <c r="N84" s="25">
        <v>698057.08589999995</v>
      </c>
      <c r="O84" s="27">
        <v>6.3899999999999998E-2</v>
      </c>
    </row>
    <row r="85" spans="1:15" x14ac:dyDescent="0.2">
      <c r="C85" s="30"/>
      <c r="E85" s="32"/>
      <c r="F85" s="34"/>
      <c r="G85" s="17" t="s">
        <v>71</v>
      </c>
      <c r="H85" s="26"/>
      <c r="I85" s="36"/>
      <c r="J85" s="36"/>
      <c r="K85" s="36"/>
      <c r="L85" s="28"/>
      <c r="M85" s="18"/>
      <c r="N85" s="26"/>
      <c r="O85" s="28"/>
    </row>
    <row r="86" spans="1:15" x14ac:dyDescent="0.2">
      <c r="G86" s="19" t="s">
        <v>17</v>
      </c>
      <c r="H86" s="20">
        <v>61930356.937399998</v>
      </c>
      <c r="I86" s="20">
        <v>12230152.6055</v>
      </c>
      <c r="J86" s="20">
        <v>49700204.331900008</v>
      </c>
      <c r="K86" s="20">
        <v>49498564.230000004</v>
      </c>
      <c r="L86" s="21">
        <v>201640.10190000781</v>
      </c>
      <c r="M86" s="22"/>
      <c r="N86" s="23">
        <v>56688111.705700003</v>
      </c>
      <c r="O86" s="24">
        <v>5242245.2316000005</v>
      </c>
    </row>
    <row r="89" spans="1:15" ht="18.75" x14ac:dyDescent="0.3">
      <c r="E89" s="8" t="s">
        <v>21</v>
      </c>
    </row>
    <row r="90" spans="1:15" ht="12.75" customHeight="1" x14ac:dyDescent="0.2">
      <c r="A90" s="9"/>
      <c r="B90" s="9"/>
      <c r="C90" s="37" t="s">
        <v>5</v>
      </c>
      <c r="E90" s="10"/>
      <c r="F90" s="11"/>
      <c r="G90" s="12" t="s">
        <v>6</v>
      </c>
      <c r="H90" s="39" t="s">
        <v>7</v>
      </c>
      <c r="I90" s="41" t="s">
        <v>8</v>
      </c>
      <c r="J90" s="41" t="s">
        <v>9</v>
      </c>
      <c r="K90" s="41" t="s">
        <v>10</v>
      </c>
      <c r="L90" s="43" t="s">
        <v>11</v>
      </c>
      <c r="N90" s="39" t="s">
        <v>12</v>
      </c>
      <c r="O90" s="45" t="s">
        <v>13</v>
      </c>
    </row>
    <row r="91" spans="1:15" x14ac:dyDescent="0.2">
      <c r="A91" s="9"/>
      <c r="B91" s="9"/>
      <c r="C91" s="38"/>
      <c r="E91" s="13" t="s">
        <v>14</v>
      </c>
      <c r="F91" s="14" t="s">
        <v>15</v>
      </c>
      <c r="G91" s="15" t="s">
        <v>16</v>
      </c>
      <c r="H91" s="40"/>
      <c r="I91" s="42" t="s">
        <v>8</v>
      </c>
      <c r="J91" s="42"/>
      <c r="K91" s="42"/>
      <c r="L91" s="44"/>
      <c r="N91" s="40"/>
      <c r="O91" s="46"/>
    </row>
    <row r="92" spans="1:15" x14ac:dyDescent="0.2">
      <c r="C92" s="29">
        <v>9</v>
      </c>
      <c r="E92" s="31" t="s">
        <v>72</v>
      </c>
      <c r="F92" s="33" t="s">
        <v>73</v>
      </c>
      <c r="G92" s="16" t="s">
        <v>74</v>
      </c>
      <c r="H92" s="25">
        <v>30987842.6303</v>
      </c>
      <c r="I92" s="35">
        <v>17691453.513300002</v>
      </c>
      <c r="J92" s="35">
        <v>13296389.116999999</v>
      </c>
      <c r="K92" s="35">
        <v>16121937.74</v>
      </c>
      <c r="L92" s="27">
        <v>-2825548.6230000015</v>
      </c>
      <c r="N92" s="25">
        <v>27212450.929699998</v>
      </c>
      <c r="O92" s="27">
        <v>3775391.7006999999</v>
      </c>
    </row>
    <row r="93" spans="1:15" x14ac:dyDescent="0.2">
      <c r="C93" s="30"/>
      <c r="E93" s="32"/>
      <c r="F93" s="34"/>
      <c r="G93" s="17" t="s">
        <v>60</v>
      </c>
      <c r="H93" s="26"/>
      <c r="I93" s="36"/>
      <c r="J93" s="36"/>
      <c r="K93" s="36"/>
      <c r="L93" s="28"/>
      <c r="M93" s="18"/>
      <c r="N93" s="26"/>
      <c r="O93" s="28"/>
    </row>
    <row r="94" spans="1:15" x14ac:dyDescent="0.2">
      <c r="C94" s="29">
        <v>10</v>
      </c>
      <c r="E94" s="31" t="s">
        <v>61</v>
      </c>
      <c r="F94" s="33" t="s">
        <v>75</v>
      </c>
      <c r="G94" s="16" t="s">
        <v>63</v>
      </c>
      <c r="H94" s="25">
        <v>2323125.8136999998</v>
      </c>
      <c r="I94" s="35">
        <v>1303067.2631999999</v>
      </c>
      <c r="J94" s="35">
        <v>1020058.5504999999</v>
      </c>
      <c r="K94" s="35">
        <v>844430.97</v>
      </c>
      <c r="L94" s="27">
        <v>175627.58049999992</v>
      </c>
      <c r="N94" s="25">
        <v>1031530.2715</v>
      </c>
      <c r="O94" s="27">
        <v>1291595.5422</v>
      </c>
    </row>
    <row r="95" spans="1:15" x14ac:dyDescent="0.2">
      <c r="C95" s="30"/>
      <c r="E95" s="32"/>
      <c r="F95" s="34"/>
      <c r="G95" s="17" t="s">
        <v>76</v>
      </c>
      <c r="H95" s="26"/>
      <c r="I95" s="36"/>
      <c r="J95" s="36"/>
      <c r="K95" s="36"/>
      <c r="L95" s="28"/>
      <c r="M95" s="18"/>
      <c r="N95" s="26"/>
      <c r="O95" s="28"/>
    </row>
    <row r="96" spans="1:15" x14ac:dyDescent="0.2">
      <c r="G96" s="19" t="s">
        <v>17</v>
      </c>
      <c r="H96" s="20">
        <v>33310968.443999998</v>
      </c>
      <c r="I96" s="20">
        <v>18994520.776500002</v>
      </c>
      <c r="J96" s="20">
        <v>14316447.667499999</v>
      </c>
      <c r="K96" s="20">
        <v>16966368.710000001</v>
      </c>
      <c r="L96" s="21">
        <v>-2649921.0425000014</v>
      </c>
      <c r="M96" s="22"/>
      <c r="N96" s="23">
        <v>28243981.201199997</v>
      </c>
      <c r="O96" s="24">
        <v>5066987.2429</v>
      </c>
    </row>
    <row r="100" spans="8:15" x14ac:dyDescent="0.2">
      <c r="H100" s="5">
        <v>144359070.41729999</v>
      </c>
      <c r="I100" s="5">
        <v>83172668.031300008</v>
      </c>
      <c r="J100" s="5">
        <v>61186402.386</v>
      </c>
      <c r="K100" s="5">
        <v>62519054.800000004</v>
      </c>
      <c r="L100" s="5">
        <v>-1332652.4139999959</v>
      </c>
      <c r="N100" s="5">
        <v>123533509.96729998</v>
      </c>
      <c r="O100" s="5">
        <v>20825560.450300001</v>
      </c>
    </row>
  </sheetData>
  <mergeCells count="350">
    <mergeCell ref="K8:K9"/>
    <mergeCell ref="L8:L9"/>
    <mergeCell ref="N8:N9"/>
    <mergeCell ref="O8:O9"/>
    <mergeCell ref="C8:C9"/>
    <mergeCell ref="H8:H9"/>
    <mergeCell ref="I8:I9"/>
    <mergeCell ref="J8:J9"/>
    <mergeCell ref="I10:I11"/>
    <mergeCell ref="J10:J11"/>
    <mergeCell ref="K10:K11"/>
    <mergeCell ref="L10:L11"/>
    <mergeCell ref="C10:C11"/>
    <mergeCell ref="E10:E11"/>
    <mergeCell ref="F10:F11"/>
    <mergeCell ref="H10:H11"/>
    <mergeCell ref="N10:N11"/>
    <mergeCell ref="O10:O11"/>
    <mergeCell ref="C12:C13"/>
    <mergeCell ref="E12:E13"/>
    <mergeCell ref="F12:F13"/>
    <mergeCell ref="H12:H13"/>
    <mergeCell ref="I12:I13"/>
    <mergeCell ref="J12:J13"/>
    <mergeCell ref="K12:K13"/>
    <mergeCell ref="L12:L13"/>
    <mergeCell ref="N12:N13"/>
    <mergeCell ref="O12:O13"/>
    <mergeCell ref="C14:C15"/>
    <mergeCell ref="E14:E15"/>
    <mergeCell ref="F14:F15"/>
    <mergeCell ref="H14:H15"/>
    <mergeCell ref="I14:I15"/>
    <mergeCell ref="J14:J15"/>
    <mergeCell ref="K14:K15"/>
    <mergeCell ref="L14:L15"/>
    <mergeCell ref="N14:N15"/>
    <mergeCell ref="O14:O15"/>
    <mergeCell ref="C16:C17"/>
    <mergeCell ref="E16:E17"/>
    <mergeCell ref="F16:F17"/>
    <mergeCell ref="H16:H17"/>
    <mergeCell ref="I16:I17"/>
    <mergeCell ref="J16:J17"/>
    <mergeCell ref="K16:K17"/>
    <mergeCell ref="L16:L17"/>
    <mergeCell ref="N16:N17"/>
    <mergeCell ref="O16:O17"/>
    <mergeCell ref="C18:C19"/>
    <mergeCell ref="E18:E19"/>
    <mergeCell ref="F18:F19"/>
    <mergeCell ref="H18:H19"/>
    <mergeCell ref="I18:I19"/>
    <mergeCell ref="J18:J19"/>
    <mergeCell ref="K18:K19"/>
    <mergeCell ref="L18:L19"/>
    <mergeCell ref="N18:N19"/>
    <mergeCell ref="O18:O19"/>
    <mergeCell ref="C20:C21"/>
    <mergeCell ref="E20:E21"/>
    <mergeCell ref="F20:F21"/>
    <mergeCell ref="H20:H21"/>
    <mergeCell ref="I20:I21"/>
    <mergeCell ref="J20:J21"/>
    <mergeCell ref="K20:K21"/>
    <mergeCell ref="L20:L21"/>
    <mergeCell ref="N20:N21"/>
    <mergeCell ref="O20:O21"/>
    <mergeCell ref="C22:C23"/>
    <mergeCell ref="E22:E23"/>
    <mergeCell ref="F22:F23"/>
    <mergeCell ref="H22:H23"/>
    <mergeCell ref="I22:I23"/>
    <mergeCell ref="J22:J23"/>
    <mergeCell ref="K22:K23"/>
    <mergeCell ref="L22:L23"/>
    <mergeCell ref="N22:N23"/>
    <mergeCell ref="O22:O23"/>
    <mergeCell ref="C28:C29"/>
    <mergeCell ref="H28:H29"/>
    <mergeCell ref="I28:I29"/>
    <mergeCell ref="J28:J29"/>
    <mergeCell ref="K28:K29"/>
    <mergeCell ref="L28:L29"/>
    <mergeCell ref="N28:N29"/>
    <mergeCell ref="O28:O29"/>
    <mergeCell ref="I30:I31"/>
    <mergeCell ref="J30:J31"/>
    <mergeCell ref="K30:K31"/>
    <mergeCell ref="L30:L31"/>
    <mergeCell ref="C30:C31"/>
    <mergeCell ref="E30:E31"/>
    <mergeCell ref="F30:F31"/>
    <mergeCell ref="H30:H31"/>
    <mergeCell ref="N30:N31"/>
    <mergeCell ref="O30:O31"/>
    <mergeCell ref="C32:C33"/>
    <mergeCell ref="E32:E33"/>
    <mergeCell ref="F32:F33"/>
    <mergeCell ref="H32:H33"/>
    <mergeCell ref="I32:I33"/>
    <mergeCell ref="J32:J33"/>
    <mergeCell ref="K32:K33"/>
    <mergeCell ref="L32:L33"/>
    <mergeCell ref="N32:N33"/>
    <mergeCell ref="O32:O33"/>
    <mergeCell ref="C38:C39"/>
    <mergeCell ref="H38:H39"/>
    <mergeCell ref="I38:I39"/>
    <mergeCell ref="J38:J39"/>
    <mergeCell ref="K38:K39"/>
    <mergeCell ref="L38:L39"/>
    <mergeCell ref="N38:N39"/>
    <mergeCell ref="O38:O39"/>
    <mergeCell ref="I40:I41"/>
    <mergeCell ref="J40:J41"/>
    <mergeCell ref="K40:K41"/>
    <mergeCell ref="L40:L41"/>
    <mergeCell ref="C40:C41"/>
    <mergeCell ref="E40:E41"/>
    <mergeCell ref="F40:F41"/>
    <mergeCell ref="H40:H41"/>
    <mergeCell ref="N40:N41"/>
    <mergeCell ref="O40:O41"/>
    <mergeCell ref="C42:C43"/>
    <mergeCell ref="E42:E43"/>
    <mergeCell ref="F42:F43"/>
    <mergeCell ref="H42:H43"/>
    <mergeCell ref="I42:I43"/>
    <mergeCell ref="J42:J43"/>
    <mergeCell ref="K42:K43"/>
    <mergeCell ref="L42:L43"/>
    <mergeCell ref="N42:N43"/>
    <mergeCell ref="O42:O43"/>
    <mergeCell ref="C44:C45"/>
    <mergeCell ref="E44:E45"/>
    <mergeCell ref="F44:F45"/>
    <mergeCell ref="H44:H45"/>
    <mergeCell ref="I44:I45"/>
    <mergeCell ref="J44:J45"/>
    <mergeCell ref="K44:K45"/>
    <mergeCell ref="L44:L45"/>
    <mergeCell ref="N44:N45"/>
    <mergeCell ref="O44:O45"/>
    <mergeCell ref="C46:C47"/>
    <mergeCell ref="E46:E47"/>
    <mergeCell ref="F46:F47"/>
    <mergeCell ref="H46:H47"/>
    <mergeCell ref="I46:I47"/>
    <mergeCell ref="J46:J47"/>
    <mergeCell ref="K46:K47"/>
    <mergeCell ref="L46:L47"/>
    <mergeCell ref="N46:N47"/>
    <mergeCell ref="O46:O47"/>
    <mergeCell ref="C48:C49"/>
    <mergeCell ref="E48:E49"/>
    <mergeCell ref="F48:F49"/>
    <mergeCell ref="H48:H49"/>
    <mergeCell ref="I48:I49"/>
    <mergeCell ref="J48:J49"/>
    <mergeCell ref="K48:K49"/>
    <mergeCell ref="L48:L49"/>
    <mergeCell ref="N48:N49"/>
    <mergeCell ref="O48:O49"/>
    <mergeCell ref="C50:C51"/>
    <mergeCell ref="E50:E51"/>
    <mergeCell ref="F50:F51"/>
    <mergeCell ref="H50:H51"/>
    <mergeCell ref="I50:I51"/>
    <mergeCell ref="J50:J51"/>
    <mergeCell ref="K50:K51"/>
    <mergeCell ref="L50:L51"/>
    <mergeCell ref="N50:N51"/>
    <mergeCell ref="O50:O51"/>
    <mergeCell ref="C52:C53"/>
    <mergeCell ref="E52:E53"/>
    <mergeCell ref="F52:F53"/>
    <mergeCell ref="H52:H53"/>
    <mergeCell ref="I52:I53"/>
    <mergeCell ref="J52:J53"/>
    <mergeCell ref="K52:K53"/>
    <mergeCell ref="L52:L53"/>
    <mergeCell ref="N52:N53"/>
    <mergeCell ref="O52:O53"/>
    <mergeCell ref="C54:C55"/>
    <mergeCell ref="E54:E55"/>
    <mergeCell ref="F54:F55"/>
    <mergeCell ref="H54:H55"/>
    <mergeCell ref="I54:I55"/>
    <mergeCell ref="J54:J55"/>
    <mergeCell ref="K54:K55"/>
    <mergeCell ref="L54:L55"/>
    <mergeCell ref="N54:N55"/>
    <mergeCell ref="O54:O55"/>
    <mergeCell ref="C56:C57"/>
    <mergeCell ref="E56:E57"/>
    <mergeCell ref="F56:F57"/>
    <mergeCell ref="H56:H57"/>
    <mergeCell ref="I56:I57"/>
    <mergeCell ref="J56:J57"/>
    <mergeCell ref="K56:K57"/>
    <mergeCell ref="L56:L57"/>
    <mergeCell ref="N56:N57"/>
    <mergeCell ref="O56:O57"/>
    <mergeCell ref="C58:C59"/>
    <mergeCell ref="E58:E59"/>
    <mergeCell ref="F58:F59"/>
    <mergeCell ref="H58:H59"/>
    <mergeCell ref="I58:I59"/>
    <mergeCell ref="J58:J59"/>
    <mergeCell ref="K58:K59"/>
    <mergeCell ref="L58:L59"/>
    <mergeCell ref="N58:N59"/>
    <mergeCell ref="O58:O59"/>
    <mergeCell ref="C60:C61"/>
    <mergeCell ref="E60:E61"/>
    <mergeCell ref="F60:F61"/>
    <mergeCell ref="H60:H61"/>
    <mergeCell ref="I60:I61"/>
    <mergeCell ref="J60:J61"/>
    <mergeCell ref="K60:K61"/>
    <mergeCell ref="L60:L61"/>
    <mergeCell ref="N60:N61"/>
    <mergeCell ref="O60:O61"/>
    <mergeCell ref="C62:C63"/>
    <mergeCell ref="E62:E63"/>
    <mergeCell ref="F62:F63"/>
    <mergeCell ref="H62:H63"/>
    <mergeCell ref="I62:I63"/>
    <mergeCell ref="J62:J63"/>
    <mergeCell ref="K62:K63"/>
    <mergeCell ref="L62:L63"/>
    <mergeCell ref="N62:N63"/>
    <mergeCell ref="O62:O63"/>
    <mergeCell ref="C64:C65"/>
    <mergeCell ref="E64:E65"/>
    <mergeCell ref="F64:F65"/>
    <mergeCell ref="H64:H65"/>
    <mergeCell ref="I64:I65"/>
    <mergeCell ref="J64:J65"/>
    <mergeCell ref="K64:K65"/>
    <mergeCell ref="L64:L65"/>
    <mergeCell ref="N64:N65"/>
    <mergeCell ref="O64:O65"/>
    <mergeCell ref="C66:C67"/>
    <mergeCell ref="E66:E67"/>
    <mergeCell ref="F66:F67"/>
    <mergeCell ref="H66:H67"/>
    <mergeCell ref="I66:I67"/>
    <mergeCell ref="J66:J67"/>
    <mergeCell ref="K66:K67"/>
    <mergeCell ref="L66:L67"/>
    <mergeCell ref="N66:N67"/>
    <mergeCell ref="O66:O67"/>
    <mergeCell ref="C68:C69"/>
    <mergeCell ref="E68:E69"/>
    <mergeCell ref="F68:F69"/>
    <mergeCell ref="H68:H69"/>
    <mergeCell ref="I68:I69"/>
    <mergeCell ref="J68:J69"/>
    <mergeCell ref="K68:K69"/>
    <mergeCell ref="L68:L69"/>
    <mergeCell ref="N68:N69"/>
    <mergeCell ref="O68:O69"/>
    <mergeCell ref="C74:C75"/>
    <mergeCell ref="H74:H75"/>
    <mergeCell ref="I74:I75"/>
    <mergeCell ref="J74:J75"/>
    <mergeCell ref="K74:K75"/>
    <mergeCell ref="L74:L75"/>
    <mergeCell ref="N74:N75"/>
    <mergeCell ref="O74:O75"/>
    <mergeCell ref="I76:I77"/>
    <mergeCell ref="J76:J77"/>
    <mergeCell ref="K76:K77"/>
    <mergeCell ref="L76:L77"/>
    <mergeCell ref="C76:C77"/>
    <mergeCell ref="E76:E77"/>
    <mergeCell ref="F76:F77"/>
    <mergeCell ref="H76:H77"/>
    <mergeCell ref="N76:N77"/>
    <mergeCell ref="O76:O77"/>
    <mergeCell ref="C78:C79"/>
    <mergeCell ref="E78:E79"/>
    <mergeCell ref="F78:F79"/>
    <mergeCell ref="H78:H79"/>
    <mergeCell ref="I78:I79"/>
    <mergeCell ref="J78:J79"/>
    <mergeCell ref="K78:K79"/>
    <mergeCell ref="L78:L79"/>
    <mergeCell ref="N78:N79"/>
    <mergeCell ref="O78:O79"/>
    <mergeCell ref="C80:C81"/>
    <mergeCell ref="E80:E81"/>
    <mergeCell ref="F80:F81"/>
    <mergeCell ref="H80:H81"/>
    <mergeCell ref="I80:I81"/>
    <mergeCell ref="J80:J81"/>
    <mergeCell ref="K80:K81"/>
    <mergeCell ref="L80:L81"/>
    <mergeCell ref="N80:N81"/>
    <mergeCell ref="O80:O81"/>
    <mergeCell ref="C82:C83"/>
    <mergeCell ref="E82:E83"/>
    <mergeCell ref="F82:F83"/>
    <mergeCell ref="H82:H83"/>
    <mergeCell ref="I82:I83"/>
    <mergeCell ref="J82:J83"/>
    <mergeCell ref="K82:K83"/>
    <mergeCell ref="L82:L83"/>
    <mergeCell ref="C84:C85"/>
    <mergeCell ref="E84:E85"/>
    <mergeCell ref="F84:F85"/>
    <mergeCell ref="H84:H85"/>
    <mergeCell ref="I84:I85"/>
    <mergeCell ref="J84:J85"/>
    <mergeCell ref="K90:K91"/>
    <mergeCell ref="L90:L91"/>
    <mergeCell ref="N90:N91"/>
    <mergeCell ref="O90:O91"/>
    <mergeCell ref="N82:N83"/>
    <mergeCell ref="O82:O83"/>
    <mergeCell ref="K84:K85"/>
    <mergeCell ref="L84:L85"/>
    <mergeCell ref="C92:C93"/>
    <mergeCell ref="E92:E93"/>
    <mergeCell ref="F92:F93"/>
    <mergeCell ref="H92:H93"/>
    <mergeCell ref="N84:N85"/>
    <mergeCell ref="O84:O85"/>
    <mergeCell ref="C90:C91"/>
    <mergeCell ref="H90:H91"/>
    <mergeCell ref="I90:I91"/>
    <mergeCell ref="J90:J91"/>
    <mergeCell ref="K94:K95"/>
    <mergeCell ref="L94:L95"/>
    <mergeCell ref="I92:I93"/>
    <mergeCell ref="J92:J93"/>
    <mergeCell ref="K92:K93"/>
    <mergeCell ref="L92:L93"/>
    <mergeCell ref="N94:N95"/>
    <mergeCell ref="O94:O95"/>
    <mergeCell ref="N92:N93"/>
    <mergeCell ref="O92:O93"/>
    <mergeCell ref="C94:C95"/>
    <mergeCell ref="E94:E95"/>
    <mergeCell ref="F94:F95"/>
    <mergeCell ref="H94:H95"/>
    <mergeCell ref="I94:I95"/>
    <mergeCell ref="J94:J95"/>
  </mergeCells>
  <pageMargins left="0.75" right="0.75" top="1" bottom="1" header="0.5" footer="0.5"/>
  <pageSetup paperSize="5" scale="68" fitToHeight="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102"/>
  <sheetViews>
    <sheetView workbookViewId="0">
      <selection activeCell="G8" sqref="G8"/>
    </sheetView>
  </sheetViews>
  <sheetFormatPr defaultRowHeight="12.75" x14ac:dyDescent="0.2"/>
  <cols>
    <col min="1" max="2" width="3.7109375" style="2" customWidth="1"/>
    <col min="3" max="3" width="9.140625" style="2"/>
    <col min="4" max="4" width="3.7109375" style="2" customWidth="1"/>
    <col min="5" max="5" width="9.28515625" style="2" customWidth="1"/>
    <col min="6" max="6" width="24" style="3" customWidth="1"/>
    <col min="7" max="7" width="30.7109375" style="4" customWidth="1"/>
    <col min="8" max="12" width="13.7109375" style="5" customWidth="1"/>
    <col min="13" max="13" width="3.7109375" style="5" customWidth="1"/>
    <col min="14" max="15" width="13.7109375" style="5" customWidth="1"/>
  </cols>
  <sheetData>
    <row r="1" spans="1:15" x14ac:dyDescent="0.2">
      <c r="A1" s="1" t="s">
        <v>0</v>
      </c>
    </row>
    <row r="2" spans="1:15" x14ac:dyDescent="0.2">
      <c r="A2" s="1" t="s">
        <v>22</v>
      </c>
      <c r="F2" s="2"/>
    </row>
    <row r="3" spans="1:15" x14ac:dyDescent="0.2">
      <c r="A3" s="1" t="s">
        <v>23</v>
      </c>
      <c r="E3" s="6" t="s">
        <v>1</v>
      </c>
      <c r="F3" s="7" t="s">
        <v>2</v>
      </c>
    </row>
    <row r="4" spans="1:15" x14ac:dyDescent="0.2">
      <c r="A4" s="1" t="s">
        <v>24</v>
      </c>
      <c r="E4" s="6" t="s">
        <v>3</v>
      </c>
      <c r="F4" s="7">
        <v>1</v>
      </c>
    </row>
    <row r="7" spans="1:15" ht="18.75" x14ac:dyDescent="0.3">
      <c r="E7" s="8" t="s">
        <v>4</v>
      </c>
    </row>
    <row r="8" spans="1:15" ht="12.75" customHeight="1" x14ac:dyDescent="0.2">
      <c r="A8" s="9"/>
      <c r="B8" s="9"/>
      <c r="C8" s="37" t="s">
        <v>5</v>
      </c>
      <c r="E8" s="10"/>
      <c r="F8" s="11"/>
      <c r="G8" s="12" t="s">
        <v>6</v>
      </c>
      <c r="H8" s="39" t="s">
        <v>7</v>
      </c>
      <c r="I8" s="41" t="s">
        <v>8</v>
      </c>
      <c r="J8" s="41" t="s">
        <v>9</v>
      </c>
      <c r="K8" s="41" t="s">
        <v>10</v>
      </c>
      <c r="L8" s="43" t="s">
        <v>11</v>
      </c>
      <c r="N8" s="39" t="s">
        <v>12</v>
      </c>
      <c r="O8" s="45" t="s">
        <v>13</v>
      </c>
    </row>
    <row r="9" spans="1:15" x14ac:dyDescent="0.2">
      <c r="A9" s="9"/>
      <c r="B9" s="9"/>
      <c r="C9" s="38"/>
      <c r="E9" s="13" t="s">
        <v>14</v>
      </c>
      <c r="F9" s="14" t="s">
        <v>15</v>
      </c>
      <c r="G9" s="15" t="s">
        <v>16</v>
      </c>
      <c r="H9" s="40"/>
      <c r="I9" s="42" t="s">
        <v>8</v>
      </c>
      <c r="J9" s="42"/>
      <c r="K9" s="42"/>
      <c r="L9" s="44"/>
      <c r="N9" s="40"/>
      <c r="O9" s="46"/>
    </row>
    <row r="10" spans="1:15" x14ac:dyDescent="0.2">
      <c r="C10" s="29">
        <v>1</v>
      </c>
      <c r="E10" s="31" t="s">
        <v>25</v>
      </c>
      <c r="F10" s="33" t="s">
        <v>26</v>
      </c>
      <c r="G10" s="16" t="s">
        <v>27</v>
      </c>
      <c r="H10" s="25">
        <v>16261938.0973</v>
      </c>
      <c r="I10" s="35">
        <v>20673840.542800002</v>
      </c>
      <c r="J10" s="35">
        <v>-4411902.4455000013</v>
      </c>
      <c r="K10" s="35">
        <v>-3296202.66</v>
      </c>
      <c r="L10" s="27">
        <v>-1115699.7855000012</v>
      </c>
      <c r="N10" s="25">
        <v>13371460.9981</v>
      </c>
      <c r="O10" s="27">
        <v>2890477.0992999999</v>
      </c>
    </row>
    <row r="11" spans="1:15" x14ac:dyDescent="0.2">
      <c r="C11" s="30"/>
      <c r="E11" s="32"/>
      <c r="F11" s="34"/>
      <c r="G11" s="17" t="s">
        <v>28</v>
      </c>
      <c r="H11" s="26"/>
      <c r="I11" s="36"/>
      <c r="J11" s="36"/>
      <c r="K11" s="36"/>
      <c r="L11" s="28"/>
      <c r="M11" s="18"/>
      <c r="N11" s="26"/>
      <c r="O11" s="28"/>
    </row>
    <row r="12" spans="1:15" x14ac:dyDescent="0.2">
      <c r="C12" s="29">
        <v>2</v>
      </c>
      <c r="E12" s="31" t="s">
        <v>25</v>
      </c>
      <c r="F12" s="33" t="s">
        <v>29</v>
      </c>
      <c r="G12" s="16" t="s">
        <v>30</v>
      </c>
      <c r="H12" s="25">
        <v>773352.72219999996</v>
      </c>
      <c r="I12" s="35">
        <v>1806131.3859000001</v>
      </c>
      <c r="J12" s="35">
        <v>-1032778.6637000002</v>
      </c>
      <c r="K12" s="35">
        <v>-1172631.96</v>
      </c>
      <c r="L12" s="27">
        <v>139853.29629999981</v>
      </c>
      <c r="N12" s="25">
        <v>522823.77519999997</v>
      </c>
      <c r="O12" s="27">
        <v>250528.94699999999</v>
      </c>
    </row>
    <row r="13" spans="1:15" x14ac:dyDescent="0.2">
      <c r="C13" s="30"/>
      <c r="E13" s="32"/>
      <c r="F13" s="34"/>
      <c r="G13" s="17" t="s">
        <v>28</v>
      </c>
      <c r="H13" s="26"/>
      <c r="I13" s="36"/>
      <c r="J13" s="36"/>
      <c r="K13" s="36"/>
      <c r="L13" s="28"/>
      <c r="M13" s="18"/>
      <c r="N13" s="26"/>
      <c r="O13" s="28"/>
    </row>
    <row r="14" spans="1:15" x14ac:dyDescent="0.2">
      <c r="C14" s="29">
        <v>3</v>
      </c>
      <c r="E14" s="31" t="s">
        <v>31</v>
      </c>
      <c r="F14" s="33" t="s">
        <v>32</v>
      </c>
      <c r="G14" s="16" t="s">
        <v>33</v>
      </c>
      <c r="H14" s="25">
        <v>151206.3996</v>
      </c>
      <c r="I14" s="35">
        <v>131741.38279999999</v>
      </c>
      <c r="J14" s="35">
        <v>19465.016800000012</v>
      </c>
      <c r="K14" s="35">
        <v>10507.09</v>
      </c>
      <c r="L14" s="27">
        <v>8957.926800000012</v>
      </c>
      <c r="N14" s="25">
        <v>0</v>
      </c>
      <c r="O14" s="27">
        <v>151206.3996</v>
      </c>
    </row>
    <row r="15" spans="1:15" x14ac:dyDescent="0.2">
      <c r="C15" s="30"/>
      <c r="E15" s="32"/>
      <c r="F15" s="34"/>
      <c r="G15" s="17" t="s">
        <v>34</v>
      </c>
      <c r="H15" s="26"/>
      <c r="I15" s="36"/>
      <c r="J15" s="36"/>
      <c r="K15" s="36"/>
      <c r="L15" s="28"/>
      <c r="M15" s="18"/>
      <c r="N15" s="26"/>
      <c r="O15" s="28"/>
    </row>
    <row r="16" spans="1:15" x14ac:dyDescent="0.2">
      <c r="C16" s="29">
        <v>4</v>
      </c>
      <c r="E16" s="31" t="s">
        <v>35</v>
      </c>
      <c r="F16" s="33" t="s">
        <v>36</v>
      </c>
      <c r="G16" s="16" t="s">
        <v>37</v>
      </c>
      <c r="H16" s="25">
        <v>143501.18059999999</v>
      </c>
      <c r="I16" s="35">
        <v>111340.2547</v>
      </c>
      <c r="J16" s="35">
        <v>32160.925899999987</v>
      </c>
      <c r="K16" s="35">
        <v>16001.97</v>
      </c>
      <c r="L16" s="27">
        <v>16158.955899999988</v>
      </c>
      <c r="N16" s="25">
        <v>97618.713900000002</v>
      </c>
      <c r="O16" s="27">
        <v>45882.466800000002</v>
      </c>
    </row>
    <row r="17" spans="1:15" x14ac:dyDescent="0.2">
      <c r="C17" s="30"/>
      <c r="E17" s="32"/>
      <c r="F17" s="34"/>
      <c r="G17" s="17" t="s">
        <v>38</v>
      </c>
      <c r="H17" s="26"/>
      <c r="I17" s="36"/>
      <c r="J17" s="36"/>
      <c r="K17" s="36"/>
      <c r="L17" s="28"/>
      <c r="M17" s="18"/>
      <c r="N17" s="26"/>
      <c r="O17" s="28"/>
    </row>
    <row r="18" spans="1:15" x14ac:dyDescent="0.2">
      <c r="C18" s="29">
        <v>7</v>
      </c>
      <c r="E18" s="31" t="s">
        <v>35</v>
      </c>
      <c r="F18" s="33" t="s">
        <v>39</v>
      </c>
      <c r="G18" s="16" t="s">
        <v>37</v>
      </c>
      <c r="H18" s="25">
        <v>996936.05319999997</v>
      </c>
      <c r="I18" s="35">
        <v>664255.95970000001</v>
      </c>
      <c r="J18" s="35">
        <v>332680.09349999996</v>
      </c>
      <c r="K18" s="35">
        <v>224370.44</v>
      </c>
      <c r="L18" s="27">
        <v>108309.65349999996</v>
      </c>
      <c r="N18" s="25">
        <v>862436.21990000003</v>
      </c>
      <c r="O18" s="27">
        <v>134499.8333</v>
      </c>
    </row>
    <row r="19" spans="1:15" x14ac:dyDescent="0.2">
      <c r="C19" s="30"/>
      <c r="E19" s="32"/>
      <c r="F19" s="34"/>
      <c r="G19" s="17" t="s">
        <v>38</v>
      </c>
      <c r="H19" s="26"/>
      <c r="I19" s="36"/>
      <c r="J19" s="36"/>
      <c r="K19" s="36"/>
      <c r="L19" s="28"/>
      <c r="M19" s="18"/>
      <c r="N19" s="26"/>
      <c r="O19" s="28"/>
    </row>
    <row r="20" spans="1:15" x14ac:dyDescent="0.2">
      <c r="C20" s="29">
        <v>25</v>
      </c>
      <c r="E20" s="31" t="s">
        <v>25</v>
      </c>
      <c r="F20" s="33" t="s">
        <v>29</v>
      </c>
      <c r="G20" s="16" t="s">
        <v>30</v>
      </c>
      <c r="H20" s="25">
        <v>5068397.7747</v>
      </c>
      <c r="I20" s="35">
        <v>7998585.8169</v>
      </c>
      <c r="J20" s="35">
        <v>-2930188.0422</v>
      </c>
      <c r="K20" s="35">
        <v>-2809381.15</v>
      </c>
      <c r="L20" s="27">
        <v>-120806.89220000012</v>
      </c>
      <c r="N20" s="25">
        <v>5027595.7747999998</v>
      </c>
      <c r="O20" s="27">
        <v>40801.999900000003</v>
      </c>
    </row>
    <row r="21" spans="1:15" x14ac:dyDescent="0.2">
      <c r="C21" s="30"/>
      <c r="E21" s="32"/>
      <c r="F21" s="34"/>
      <c r="G21" s="17" t="s">
        <v>28</v>
      </c>
      <c r="H21" s="26"/>
      <c r="I21" s="36"/>
      <c r="J21" s="36"/>
      <c r="K21" s="36"/>
      <c r="L21" s="28"/>
      <c r="M21" s="18"/>
      <c r="N21" s="26"/>
      <c r="O21" s="28"/>
    </row>
    <row r="22" spans="1:15" x14ac:dyDescent="0.2">
      <c r="C22" s="29">
        <v>26</v>
      </c>
      <c r="E22" s="31" t="s">
        <v>25</v>
      </c>
      <c r="F22" s="33" t="s">
        <v>29</v>
      </c>
      <c r="G22" s="16" t="s">
        <v>30</v>
      </c>
      <c r="H22" s="25">
        <v>328293.74550000002</v>
      </c>
      <c r="I22" s="35">
        <v>368381.91279999999</v>
      </c>
      <c r="J22" s="35">
        <v>-40088.167299999972</v>
      </c>
      <c r="K22" s="35">
        <v>-40021.83</v>
      </c>
      <c r="L22" s="27">
        <v>-66.337299999970128</v>
      </c>
      <c r="N22" s="25">
        <v>328292.16570000001</v>
      </c>
      <c r="O22" s="27">
        <v>1.5798000000000001</v>
      </c>
    </row>
    <row r="23" spans="1:15" x14ac:dyDescent="0.2">
      <c r="C23" s="30"/>
      <c r="E23" s="32"/>
      <c r="F23" s="34"/>
      <c r="G23" s="17" t="s">
        <v>28</v>
      </c>
      <c r="H23" s="26"/>
      <c r="I23" s="36"/>
      <c r="J23" s="36"/>
      <c r="K23" s="36"/>
      <c r="L23" s="28"/>
      <c r="M23" s="18"/>
      <c r="N23" s="26"/>
      <c r="O23" s="28"/>
    </row>
    <row r="24" spans="1:15" x14ac:dyDescent="0.2">
      <c r="G24" s="19" t="s">
        <v>17</v>
      </c>
      <c r="H24" s="20">
        <v>23723625.973099995</v>
      </c>
      <c r="I24" s="20">
        <v>31754277.255600002</v>
      </c>
      <c r="J24" s="20">
        <v>-8030651.2825000007</v>
      </c>
      <c r="K24" s="20">
        <v>-7067358.0999999996</v>
      </c>
      <c r="L24" s="21">
        <v>-963293.18250000151</v>
      </c>
      <c r="M24" s="22"/>
      <c r="N24" s="23">
        <v>20210227.647599999</v>
      </c>
      <c r="O24" s="24">
        <v>3513398.3257000004</v>
      </c>
    </row>
    <row r="27" spans="1:15" ht="18.75" x14ac:dyDescent="0.3">
      <c r="E27" s="8" t="s">
        <v>18</v>
      </c>
    </row>
    <row r="28" spans="1:15" ht="12.75" customHeight="1" x14ac:dyDescent="0.2">
      <c r="A28" s="9"/>
      <c r="B28" s="9"/>
      <c r="C28" s="37" t="s">
        <v>5</v>
      </c>
      <c r="E28" s="10"/>
      <c r="F28" s="11"/>
      <c r="G28" s="12" t="s">
        <v>6</v>
      </c>
      <c r="H28" s="39" t="s">
        <v>7</v>
      </c>
      <c r="I28" s="41" t="s">
        <v>8</v>
      </c>
      <c r="J28" s="41" t="s">
        <v>9</v>
      </c>
      <c r="K28" s="41" t="s">
        <v>10</v>
      </c>
      <c r="L28" s="43" t="s">
        <v>11</v>
      </c>
      <c r="N28" s="39" t="s">
        <v>12</v>
      </c>
      <c r="O28" s="45" t="s">
        <v>13</v>
      </c>
    </row>
    <row r="29" spans="1:15" x14ac:dyDescent="0.2">
      <c r="A29" s="9"/>
      <c r="B29" s="9"/>
      <c r="C29" s="38"/>
      <c r="E29" s="13" t="s">
        <v>14</v>
      </c>
      <c r="F29" s="14" t="s">
        <v>15</v>
      </c>
      <c r="G29" s="15" t="s">
        <v>16</v>
      </c>
      <c r="H29" s="40"/>
      <c r="I29" s="42" t="s">
        <v>8</v>
      </c>
      <c r="J29" s="42"/>
      <c r="K29" s="42"/>
      <c r="L29" s="44"/>
      <c r="N29" s="40"/>
      <c r="O29" s="46"/>
    </row>
    <row r="30" spans="1:15" x14ac:dyDescent="0.2">
      <c r="C30" s="29">
        <v>48</v>
      </c>
      <c r="E30" s="31" t="s">
        <v>25</v>
      </c>
      <c r="F30" s="33" t="s">
        <v>40</v>
      </c>
      <c r="G30" s="16" t="s">
        <v>41</v>
      </c>
      <c r="H30" s="25">
        <v>0</v>
      </c>
      <c r="I30" s="35">
        <v>0</v>
      </c>
      <c r="J30" s="35">
        <v>0</v>
      </c>
      <c r="K30" s="35">
        <v>0</v>
      </c>
      <c r="L30" s="27">
        <v>0</v>
      </c>
      <c r="N30" s="25">
        <v>0</v>
      </c>
      <c r="O30" s="27">
        <v>0</v>
      </c>
    </row>
    <row r="31" spans="1:15" x14ac:dyDescent="0.2">
      <c r="C31" s="30"/>
      <c r="E31" s="32"/>
      <c r="F31" s="34"/>
      <c r="G31" s="17" t="s">
        <v>42</v>
      </c>
      <c r="H31" s="26"/>
      <c r="I31" s="36"/>
      <c r="J31" s="36"/>
      <c r="K31" s="36"/>
      <c r="L31" s="28"/>
      <c r="M31" s="18"/>
      <c r="N31" s="26"/>
      <c r="O31" s="28"/>
    </row>
    <row r="32" spans="1:15" x14ac:dyDescent="0.2">
      <c r="C32" s="29">
        <v>49</v>
      </c>
      <c r="E32" s="31" t="s">
        <v>25</v>
      </c>
      <c r="F32" s="33" t="s">
        <v>40</v>
      </c>
      <c r="G32" s="16" t="s">
        <v>41</v>
      </c>
      <c r="H32" s="25">
        <v>7984672.5642999997</v>
      </c>
      <c r="I32" s="35">
        <v>7626758.6508999998</v>
      </c>
      <c r="J32" s="35">
        <v>357913.91339999996</v>
      </c>
      <c r="K32" s="35">
        <v>225794.98</v>
      </c>
      <c r="L32" s="27">
        <v>132118.93339999995</v>
      </c>
      <c r="N32" s="25">
        <v>7626758.6508999998</v>
      </c>
      <c r="O32" s="27">
        <v>357913.91340000002</v>
      </c>
    </row>
    <row r="33" spans="1:15" x14ac:dyDescent="0.2">
      <c r="C33" s="30"/>
      <c r="E33" s="32"/>
      <c r="F33" s="34"/>
      <c r="G33" s="17" t="s">
        <v>42</v>
      </c>
      <c r="H33" s="26"/>
      <c r="I33" s="36"/>
      <c r="J33" s="36"/>
      <c r="K33" s="36"/>
      <c r="L33" s="28"/>
      <c r="M33" s="18"/>
      <c r="N33" s="26"/>
      <c r="O33" s="28"/>
    </row>
    <row r="34" spans="1:15" x14ac:dyDescent="0.2">
      <c r="G34" s="19" t="s">
        <v>17</v>
      </c>
      <c r="H34" s="20">
        <v>7984672.5642999997</v>
      </c>
      <c r="I34" s="20">
        <v>7626758.6508999998</v>
      </c>
      <c r="J34" s="20">
        <v>357913.91339999996</v>
      </c>
      <c r="K34" s="20">
        <v>225794.98</v>
      </c>
      <c r="L34" s="21">
        <v>132118.93339999995</v>
      </c>
      <c r="M34" s="22"/>
      <c r="N34" s="23">
        <v>7626758.6508999998</v>
      </c>
      <c r="O34" s="24">
        <v>357913.91340000002</v>
      </c>
    </row>
    <row r="37" spans="1:15" ht="18.75" x14ac:dyDescent="0.3">
      <c r="E37" s="8" t="s">
        <v>19</v>
      </c>
    </row>
    <row r="38" spans="1:15" ht="12.75" customHeight="1" x14ac:dyDescent="0.2">
      <c r="A38" s="9"/>
      <c r="B38" s="9"/>
      <c r="C38" s="37" t="s">
        <v>5</v>
      </c>
      <c r="E38" s="10"/>
      <c r="F38" s="11"/>
      <c r="G38" s="12" t="s">
        <v>6</v>
      </c>
      <c r="H38" s="39" t="s">
        <v>7</v>
      </c>
      <c r="I38" s="41" t="s">
        <v>8</v>
      </c>
      <c r="J38" s="41" t="s">
        <v>9</v>
      </c>
      <c r="K38" s="41" t="s">
        <v>10</v>
      </c>
      <c r="L38" s="43" t="s">
        <v>11</v>
      </c>
      <c r="N38" s="39" t="s">
        <v>12</v>
      </c>
      <c r="O38" s="45" t="s">
        <v>13</v>
      </c>
    </row>
    <row r="39" spans="1:15" x14ac:dyDescent="0.2">
      <c r="A39" s="9"/>
      <c r="B39" s="9"/>
      <c r="C39" s="38"/>
      <c r="E39" s="13" t="s">
        <v>14</v>
      </c>
      <c r="F39" s="14" t="s">
        <v>15</v>
      </c>
      <c r="G39" s="15" t="s">
        <v>16</v>
      </c>
      <c r="H39" s="40"/>
      <c r="I39" s="42" t="s">
        <v>8</v>
      </c>
      <c r="J39" s="42"/>
      <c r="K39" s="42"/>
      <c r="L39" s="44"/>
      <c r="N39" s="40"/>
      <c r="O39" s="46"/>
    </row>
    <row r="40" spans="1:15" x14ac:dyDescent="0.2">
      <c r="C40" s="29">
        <v>17</v>
      </c>
      <c r="E40" s="31" t="s">
        <v>43</v>
      </c>
      <c r="F40" s="33" t="s">
        <v>44</v>
      </c>
      <c r="G40" s="16" t="s">
        <v>45</v>
      </c>
      <c r="H40" s="25">
        <v>2414803.6109000002</v>
      </c>
      <c r="I40" s="35">
        <v>3878540.6422999999</v>
      </c>
      <c r="J40" s="35">
        <v>-1463737.0313999997</v>
      </c>
      <c r="K40" s="35">
        <v>-847723.6</v>
      </c>
      <c r="L40" s="27">
        <v>-616013.43139999977</v>
      </c>
      <c r="N40" s="25">
        <v>1412405.9482</v>
      </c>
      <c r="O40" s="27">
        <v>1002397.6627</v>
      </c>
    </row>
    <row r="41" spans="1:15" x14ac:dyDescent="0.2">
      <c r="C41" s="30"/>
      <c r="E41" s="32"/>
      <c r="F41" s="34"/>
      <c r="G41" s="17" t="s">
        <v>46</v>
      </c>
      <c r="H41" s="26"/>
      <c r="I41" s="36"/>
      <c r="J41" s="36"/>
      <c r="K41" s="36"/>
      <c r="L41" s="28"/>
      <c r="M41" s="18"/>
      <c r="N41" s="26"/>
      <c r="O41" s="28"/>
    </row>
    <row r="42" spans="1:15" x14ac:dyDescent="0.2">
      <c r="C42" s="29">
        <v>19</v>
      </c>
      <c r="E42" s="31">
        <v>0</v>
      </c>
      <c r="F42" s="33" t="s">
        <v>47</v>
      </c>
      <c r="G42" s="16" t="s">
        <v>48</v>
      </c>
      <c r="H42" s="25">
        <v>2366912.4479</v>
      </c>
      <c r="I42" s="35">
        <v>1614102.6858999999</v>
      </c>
      <c r="J42" s="35">
        <v>752809.7620000001</v>
      </c>
      <c r="K42" s="35">
        <v>712677.4</v>
      </c>
      <c r="L42" s="27">
        <v>40132.362000000081</v>
      </c>
      <c r="N42" s="25">
        <v>2007935.0537</v>
      </c>
      <c r="O42" s="27">
        <v>358977.39409999998</v>
      </c>
    </row>
    <row r="43" spans="1:15" x14ac:dyDescent="0.2">
      <c r="C43" s="30"/>
      <c r="E43" s="32"/>
      <c r="F43" s="34"/>
      <c r="G43" s="17" t="s">
        <v>45</v>
      </c>
      <c r="H43" s="26"/>
      <c r="I43" s="36"/>
      <c r="J43" s="36"/>
      <c r="K43" s="36"/>
      <c r="L43" s="28"/>
      <c r="M43" s="18"/>
      <c r="N43" s="26"/>
      <c r="O43" s="28"/>
    </row>
    <row r="44" spans="1:15" x14ac:dyDescent="0.2">
      <c r="C44" s="29">
        <v>20</v>
      </c>
      <c r="E44" s="31">
        <v>0</v>
      </c>
      <c r="F44" s="33" t="s">
        <v>47</v>
      </c>
      <c r="G44" s="16" t="s">
        <v>48</v>
      </c>
      <c r="H44" s="25">
        <v>1949388.0171000001</v>
      </c>
      <c r="I44" s="35">
        <v>1326865.9116</v>
      </c>
      <c r="J44" s="35">
        <v>622522.10550000006</v>
      </c>
      <c r="K44" s="35">
        <v>598901.93000000005</v>
      </c>
      <c r="L44" s="27">
        <v>23620.175500000012</v>
      </c>
      <c r="N44" s="25">
        <v>1717322.4410000001</v>
      </c>
      <c r="O44" s="27">
        <v>232065.57620000001</v>
      </c>
    </row>
    <row r="45" spans="1:15" x14ac:dyDescent="0.2">
      <c r="C45" s="30"/>
      <c r="E45" s="32"/>
      <c r="F45" s="34"/>
      <c r="G45" s="17" t="s">
        <v>45</v>
      </c>
      <c r="H45" s="26"/>
      <c r="I45" s="36"/>
      <c r="J45" s="36"/>
      <c r="K45" s="36"/>
      <c r="L45" s="28"/>
      <c r="M45" s="18"/>
      <c r="N45" s="26"/>
      <c r="O45" s="28"/>
    </row>
    <row r="46" spans="1:15" x14ac:dyDescent="0.2">
      <c r="C46" s="29">
        <v>21</v>
      </c>
      <c r="E46" s="31" t="s">
        <v>49</v>
      </c>
      <c r="F46" s="33" t="s">
        <v>44</v>
      </c>
      <c r="G46" s="16" t="s">
        <v>45</v>
      </c>
      <c r="H46" s="25">
        <v>1690550.3992999999</v>
      </c>
      <c r="I46" s="35">
        <v>2256929.5838000001</v>
      </c>
      <c r="J46" s="35">
        <v>-566379.18450000021</v>
      </c>
      <c r="K46" s="35">
        <v>-215673.08</v>
      </c>
      <c r="L46" s="27">
        <v>-350706.10450000025</v>
      </c>
      <c r="N46" s="25">
        <v>1053139.0412000001</v>
      </c>
      <c r="O46" s="27">
        <v>637411.35809999995</v>
      </c>
    </row>
    <row r="47" spans="1:15" x14ac:dyDescent="0.2">
      <c r="C47" s="30"/>
      <c r="E47" s="32"/>
      <c r="F47" s="34"/>
      <c r="G47" s="17" t="s">
        <v>46</v>
      </c>
      <c r="H47" s="26"/>
      <c r="I47" s="36"/>
      <c r="J47" s="36"/>
      <c r="K47" s="36"/>
      <c r="L47" s="28"/>
      <c r="M47" s="18"/>
      <c r="N47" s="26"/>
      <c r="O47" s="28"/>
    </row>
    <row r="48" spans="1:15" x14ac:dyDescent="0.2">
      <c r="C48" s="29">
        <v>24</v>
      </c>
      <c r="E48" s="31">
        <v>0</v>
      </c>
      <c r="F48" s="33" t="s">
        <v>44</v>
      </c>
      <c r="G48" s="16" t="s">
        <v>45</v>
      </c>
      <c r="H48" s="25">
        <v>1763263.0016999999</v>
      </c>
      <c r="I48" s="35">
        <v>1442240.2504</v>
      </c>
      <c r="J48" s="35">
        <v>321022.75129999989</v>
      </c>
      <c r="K48" s="35">
        <v>566578.16</v>
      </c>
      <c r="L48" s="27">
        <v>-245555.40870000015</v>
      </c>
      <c r="N48" s="25">
        <v>1120249.5985000001</v>
      </c>
      <c r="O48" s="27">
        <v>643013.40319999994</v>
      </c>
    </row>
    <row r="49" spans="3:15" x14ac:dyDescent="0.2">
      <c r="C49" s="30"/>
      <c r="E49" s="32"/>
      <c r="F49" s="34"/>
      <c r="G49" s="17" t="s">
        <v>46</v>
      </c>
      <c r="H49" s="26"/>
      <c r="I49" s="36"/>
      <c r="J49" s="36"/>
      <c r="K49" s="36"/>
      <c r="L49" s="28"/>
      <c r="M49" s="18"/>
      <c r="N49" s="26"/>
      <c r="O49" s="28"/>
    </row>
    <row r="50" spans="3:15" x14ac:dyDescent="0.2">
      <c r="C50" s="29">
        <v>28</v>
      </c>
      <c r="E50" s="31">
        <v>0</v>
      </c>
      <c r="F50" s="33" t="s">
        <v>44</v>
      </c>
      <c r="G50" s="16" t="s">
        <v>45</v>
      </c>
      <c r="H50" s="25">
        <v>684328.32220000005</v>
      </c>
      <c r="I50" s="35">
        <v>89072.203800000003</v>
      </c>
      <c r="J50" s="35">
        <v>595256.11840000004</v>
      </c>
      <c r="K50" s="35">
        <v>607146.62</v>
      </c>
      <c r="L50" s="27">
        <v>-11890.50159999996</v>
      </c>
      <c r="N50" s="25">
        <v>516561.35930000001</v>
      </c>
      <c r="O50" s="27">
        <v>167766.96290000001</v>
      </c>
    </row>
    <row r="51" spans="3:15" x14ac:dyDescent="0.2">
      <c r="C51" s="30"/>
      <c r="E51" s="32"/>
      <c r="F51" s="34"/>
      <c r="G51" s="17" t="s">
        <v>46</v>
      </c>
      <c r="H51" s="26"/>
      <c r="I51" s="36"/>
      <c r="J51" s="36"/>
      <c r="K51" s="36"/>
      <c r="L51" s="28"/>
      <c r="M51" s="18"/>
      <c r="N51" s="26"/>
      <c r="O51" s="28"/>
    </row>
    <row r="52" spans="3:15" x14ac:dyDescent="0.2">
      <c r="C52" s="29">
        <v>43</v>
      </c>
      <c r="E52" s="31">
        <v>0</v>
      </c>
      <c r="F52" s="33" t="s">
        <v>47</v>
      </c>
      <c r="G52" s="16" t="s">
        <v>48</v>
      </c>
      <c r="H52" s="25">
        <v>283765.11790000001</v>
      </c>
      <c r="I52" s="35">
        <v>103760.6731</v>
      </c>
      <c r="J52" s="35">
        <v>180004.4448</v>
      </c>
      <c r="K52" s="35">
        <v>150226.21</v>
      </c>
      <c r="L52" s="27">
        <v>29778.234800000006</v>
      </c>
      <c r="N52" s="25">
        <v>111556.4362</v>
      </c>
      <c r="O52" s="27">
        <v>172208.68169999999</v>
      </c>
    </row>
    <row r="53" spans="3:15" x14ac:dyDescent="0.2">
      <c r="C53" s="30"/>
      <c r="E53" s="32"/>
      <c r="F53" s="34"/>
      <c r="G53" s="17" t="s">
        <v>45</v>
      </c>
      <c r="H53" s="26"/>
      <c r="I53" s="36"/>
      <c r="J53" s="36"/>
      <c r="K53" s="36"/>
      <c r="L53" s="28"/>
      <c r="M53" s="18"/>
      <c r="N53" s="26"/>
      <c r="O53" s="28"/>
    </row>
    <row r="54" spans="3:15" x14ac:dyDescent="0.2">
      <c r="C54" s="29">
        <v>44</v>
      </c>
      <c r="E54" s="31">
        <v>0</v>
      </c>
      <c r="F54" s="33" t="s">
        <v>44</v>
      </c>
      <c r="G54" s="16" t="s">
        <v>48</v>
      </c>
      <c r="H54" s="25">
        <v>1440141.3503</v>
      </c>
      <c r="I54" s="35">
        <v>216445.4552</v>
      </c>
      <c r="J54" s="35">
        <v>1223695.8951000001</v>
      </c>
      <c r="K54" s="35">
        <v>1247653.3600000001</v>
      </c>
      <c r="L54" s="27">
        <v>-23957.464900000021</v>
      </c>
      <c r="N54" s="25">
        <v>1133028.7714</v>
      </c>
      <c r="O54" s="27">
        <v>307112.57890000002</v>
      </c>
    </row>
    <row r="55" spans="3:15" x14ac:dyDescent="0.2">
      <c r="C55" s="30"/>
      <c r="E55" s="32"/>
      <c r="F55" s="34"/>
      <c r="G55" s="17" t="s">
        <v>46</v>
      </c>
      <c r="H55" s="26"/>
      <c r="I55" s="36"/>
      <c r="J55" s="36"/>
      <c r="K55" s="36"/>
      <c r="L55" s="28"/>
      <c r="M55" s="18"/>
      <c r="N55" s="26"/>
      <c r="O55" s="28"/>
    </row>
    <row r="56" spans="3:15" x14ac:dyDescent="0.2">
      <c r="C56" s="29">
        <v>45</v>
      </c>
      <c r="E56" s="31">
        <v>0</v>
      </c>
      <c r="F56" s="33" t="s">
        <v>44</v>
      </c>
      <c r="G56" s="16" t="s">
        <v>48</v>
      </c>
      <c r="H56" s="25">
        <v>7064.5811999999996</v>
      </c>
      <c r="I56" s="35">
        <v>2063.9103</v>
      </c>
      <c r="J56" s="35">
        <v>5000.6708999999992</v>
      </c>
      <c r="K56" s="35">
        <v>5269.72</v>
      </c>
      <c r="L56" s="27">
        <v>-269.04910000000109</v>
      </c>
      <c r="N56" s="25">
        <v>6292.4859999999999</v>
      </c>
      <c r="O56" s="27">
        <v>772.0951</v>
      </c>
    </row>
    <row r="57" spans="3:15" x14ac:dyDescent="0.2">
      <c r="C57" s="30"/>
      <c r="E57" s="32"/>
      <c r="F57" s="34"/>
      <c r="G57" s="17" t="s">
        <v>46</v>
      </c>
      <c r="H57" s="26"/>
      <c r="I57" s="36"/>
      <c r="J57" s="36"/>
      <c r="K57" s="36"/>
      <c r="L57" s="28"/>
      <c r="M57" s="18"/>
      <c r="N57" s="26"/>
      <c r="O57" s="28"/>
    </row>
    <row r="58" spans="3:15" x14ac:dyDescent="0.2">
      <c r="C58" s="29">
        <v>50</v>
      </c>
      <c r="E58" s="31" t="s">
        <v>50</v>
      </c>
      <c r="F58" s="33" t="s">
        <v>51</v>
      </c>
      <c r="G58" s="16" t="s">
        <v>52</v>
      </c>
      <c r="H58" s="25">
        <v>418861.55859999999</v>
      </c>
      <c r="I58" s="35">
        <v>427106.5442</v>
      </c>
      <c r="J58" s="35">
        <v>-8244.9856000000145</v>
      </c>
      <c r="K58" s="35">
        <v>-8240.91</v>
      </c>
      <c r="L58" s="27">
        <v>-4.0756000000146742</v>
      </c>
      <c r="N58" s="25">
        <v>414803.35509999999</v>
      </c>
      <c r="O58" s="27">
        <v>4058.2035000000001</v>
      </c>
    </row>
    <row r="59" spans="3:15" x14ac:dyDescent="0.2">
      <c r="C59" s="30"/>
      <c r="E59" s="32"/>
      <c r="F59" s="34"/>
      <c r="G59" s="17" t="s">
        <v>53</v>
      </c>
      <c r="H59" s="26"/>
      <c r="I59" s="36"/>
      <c r="J59" s="36"/>
      <c r="K59" s="36"/>
      <c r="L59" s="28"/>
      <c r="M59" s="18"/>
      <c r="N59" s="26"/>
      <c r="O59" s="28"/>
    </row>
    <row r="60" spans="3:15" x14ac:dyDescent="0.2">
      <c r="C60" s="29">
        <v>51</v>
      </c>
      <c r="E60" s="31" t="s">
        <v>50</v>
      </c>
      <c r="F60" s="33" t="s">
        <v>54</v>
      </c>
      <c r="G60" s="16" t="s">
        <v>55</v>
      </c>
      <c r="H60" s="25">
        <v>455509.28539999999</v>
      </c>
      <c r="I60" s="35">
        <v>510852.92540000001</v>
      </c>
      <c r="J60" s="35">
        <v>-55343.64</v>
      </c>
      <c r="K60" s="35">
        <v>-55538.95</v>
      </c>
      <c r="L60" s="27">
        <v>195.30999999998312</v>
      </c>
      <c r="N60" s="25">
        <v>448584.64860000001</v>
      </c>
      <c r="O60" s="27">
        <v>6924.6367</v>
      </c>
    </row>
    <row r="61" spans="3:15" x14ac:dyDescent="0.2">
      <c r="C61" s="30"/>
      <c r="E61" s="32"/>
      <c r="F61" s="34"/>
      <c r="G61" s="17" t="s">
        <v>53</v>
      </c>
      <c r="H61" s="26"/>
      <c r="I61" s="36"/>
      <c r="J61" s="36"/>
      <c r="K61" s="36"/>
      <c r="L61" s="28"/>
      <c r="M61" s="18"/>
      <c r="N61" s="26"/>
      <c r="O61" s="28"/>
    </row>
    <row r="62" spans="3:15" x14ac:dyDescent="0.2">
      <c r="C62" s="29">
        <v>52</v>
      </c>
      <c r="E62" s="31" t="s">
        <v>50</v>
      </c>
      <c r="F62" s="33" t="s">
        <v>56</v>
      </c>
      <c r="G62" s="16" t="s">
        <v>57</v>
      </c>
      <c r="H62" s="25">
        <v>237376.65640000001</v>
      </c>
      <c r="I62" s="35">
        <v>248447.59760000001</v>
      </c>
      <c r="J62" s="35">
        <v>-11070.941200000001</v>
      </c>
      <c r="K62" s="35">
        <v>-11097.86</v>
      </c>
      <c r="L62" s="27">
        <v>26.918799999999464</v>
      </c>
      <c r="N62" s="25">
        <v>234817.6165</v>
      </c>
      <c r="O62" s="27">
        <v>2559.0399000000002</v>
      </c>
    </row>
    <row r="63" spans="3:15" x14ac:dyDescent="0.2">
      <c r="C63" s="30"/>
      <c r="E63" s="32"/>
      <c r="F63" s="34"/>
      <c r="G63" s="17" t="s">
        <v>53</v>
      </c>
      <c r="H63" s="26"/>
      <c r="I63" s="36"/>
      <c r="J63" s="36"/>
      <c r="K63" s="36"/>
      <c r="L63" s="28"/>
      <c r="M63" s="18"/>
      <c r="N63" s="26"/>
      <c r="O63" s="28"/>
    </row>
    <row r="64" spans="3:15" x14ac:dyDescent="0.2">
      <c r="C64" s="29">
        <v>53</v>
      </c>
      <c r="E64" s="31" t="s">
        <v>50</v>
      </c>
      <c r="F64" s="33" t="s">
        <v>51</v>
      </c>
      <c r="G64" s="16" t="s">
        <v>52</v>
      </c>
      <c r="H64" s="25">
        <v>224299.63740000001</v>
      </c>
      <c r="I64" s="35">
        <v>162190.92929999999</v>
      </c>
      <c r="J64" s="35">
        <v>62108.708100000018</v>
      </c>
      <c r="K64" s="35">
        <v>61993.83</v>
      </c>
      <c r="L64" s="27">
        <v>114.87810000001627</v>
      </c>
      <c r="N64" s="25">
        <v>221673.7458</v>
      </c>
      <c r="O64" s="27">
        <v>2625.8915999999999</v>
      </c>
    </row>
    <row r="65" spans="1:15" x14ac:dyDescent="0.2">
      <c r="C65" s="30"/>
      <c r="E65" s="32"/>
      <c r="F65" s="34"/>
      <c r="G65" s="17" t="s">
        <v>53</v>
      </c>
      <c r="H65" s="26"/>
      <c r="I65" s="36"/>
      <c r="J65" s="36"/>
      <c r="K65" s="36"/>
      <c r="L65" s="28"/>
      <c r="M65" s="18"/>
      <c r="N65" s="26"/>
      <c r="O65" s="28"/>
    </row>
    <row r="66" spans="1:15" x14ac:dyDescent="0.2">
      <c r="C66" s="29">
        <v>54</v>
      </c>
      <c r="E66" s="31" t="s">
        <v>50</v>
      </c>
      <c r="F66" s="33" t="s">
        <v>54</v>
      </c>
      <c r="G66" s="16" t="s">
        <v>55</v>
      </c>
      <c r="H66" s="25">
        <v>244020.94289999999</v>
      </c>
      <c r="I66" s="35">
        <v>194137.6275</v>
      </c>
      <c r="J66" s="35">
        <v>49883.315399999992</v>
      </c>
      <c r="K66" s="35">
        <v>49620.52</v>
      </c>
      <c r="L66" s="27">
        <v>262.79539999999542</v>
      </c>
      <c r="N66" s="25">
        <v>239536.9621</v>
      </c>
      <c r="O66" s="27">
        <v>4483.9808000000003</v>
      </c>
    </row>
    <row r="67" spans="1:15" x14ac:dyDescent="0.2">
      <c r="C67" s="30"/>
      <c r="E67" s="32"/>
      <c r="F67" s="34"/>
      <c r="G67" s="17" t="s">
        <v>53</v>
      </c>
      <c r="H67" s="26"/>
      <c r="I67" s="36"/>
      <c r="J67" s="36"/>
      <c r="K67" s="36"/>
      <c r="L67" s="28"/>
      <c r="M67" s="18"/>
      <c r="N67" s="26"/>
      <c r="O67" s="28"/>
    </row>
    <row r="68" spans="1:15" x14ac:dyDescent="0.2">
      <c r="C68" s="29">
        <v>55</v>
      </c>
      <c r="E68" s="31" t="s">
        <v>50</v>
      </c>
      <c r="F68" s="33" t="s">
        <v>56</v>
      </c>
      <c r="G68" s="16" t="s">
        <v>57</v>
      </c>
      <c r="H68" s="25">
        <v>128176.60799999999</v>
      </c>
      <c r="I68" s="35">
        <v>94201.8024</v>
      </c>
      <c r="J68" s="35">
        <v>33974.805599999992</v>
      </c>
      <c r="K68" s="35">
        <v>33891.629999999997</v>
      </c>
      <c r="L68" s="27">
        <v>83.175599999995029</v>
      </c>
      <c r="N68" s="25">
        <v>126523.29829999999</v>
      </c>
      <c r="O68" s="27">
        <v>1653.3097</v>
      </c>
    </row>
    <row r="69" spans="1:15" x14ac:dyDescent="0.2">
      <c r="C69" s="30"/>
      <c r="E69" s="32"/>
      <c r="F69" s="34"/>
      <c r="G69" s="17" t="s">
        <v>53</v>
      </c>
      <c r="H69" s="26"/>
      <c r="I69" s="36"/>
      <c r="J69" s="36"/>
      <c r="K69" s="36"/>
      <c r="L69" s="28"/>
      <c r="M69" s="18"/>
      <c r="N69" s="26"/>
      <c r="O69" s="28"/>
    </row>
    <row r="70" spans="1:15" x14ac:dyDescent="0.2">
      <c r="G70" s="19" t="s">
        <v>17</v>
      </c>
      <c r="H70" s="20">
        <v>14308461.5372</v>
      </c>
      <c r="I70" s="20">
        <v>12566958.742799999</v>
      </c>
      <c r="J70" s="20">
        <v>1741502.7944</v>
      </c>
      <c r="K70" s="20">
        <v>2895684.98</v>
      </c>
      <c r="L70" s="21">
        <v>-1154182.1856</v>
      </c>
      <c r="M70" s="22"/>
      <c r="N70" s="23">
        <v>10764430.7619</v>
      </c>
      <c r="O70" s="24">
        <v>3544030.7751000007</v>
      </c>
    </row>
    <row r="73" spans="1:15" ht="18.75" x14ac:dyDescent="0.3">
      <c r="E73" s="8" t="s">
        <v>20</v>
      </c>
    </row>
    <row r="74" spans="1:15" ht="12.75" customHeight="1" x14ac:dyDescent="0.2">
      <c r="A74" s="9"/>
      <c r="B74" s="9"/>
      <c r="C74" s="37" t="s">
        <v>5</v>
      </c>
      <c r="E74" s="10"/>
      <c r="F74" s="11"/>
      <c r="G74" s="12" t="s">
        <v>6</v>
      </c>
      <c r="H74" s="39" t="s">
        <v>7</v>
      </c>
      <c r="I74" s="41" t="s">
        <v>8</v>
      </c>
      <c r="J74" s="41" t="s">
        <v>9</v>
      </c>
      <c r="K74" s="41" t="s">
        <v>10</v>
      </c>
      <c r="L74" s="43" t="s">
        <v>11</v>
      </c>
      <c r="N74" s="39" t="s">
        <v>12</v>
      </c>
      <c r="O74" s="45" t="s">
        <v>13</v>
      </c>
    </row>
    <row r="75" spans="1:15" x14ac:dyDescent="0.2">
      <c r="A75" s="9"/>
      <c r="B75" s="9"/>
      <c r="C75" s="38"/>
      <c r="E75" s="13" t="s">
        <v>14</v>
      </c>
      <c r="F75" s="14" t="s">
        <v>15</v>
      </c>
      <c r="G75" s="15" t="s">
        <v>16</v>
      </c>
      <c r="H75" s="40"/>
      <c r="I75" s="42" t="s">
        <v>8</v>
      </c>
      <c r="J75" s="42"/>
      <c r="K75" s="42"/>
      <c r="L75" s="44"/>
      <c r="N75" s="40"/>
      <c r="O75" s="46"/>
    </row>
    <row r="76" spans="1:15" x14ac:dyDescent="0.2">
      <c r="C76" s="29">
        <v>27</v>
      </c>
      <c r="E76" s="31">
        <v>0</v>
      </c>
      <c r="F76" s="33" t="s">
        <v>58</v>
      </c>
      <c r="G76" s="16" t="s">
        <v>59</v>
      </c>
      <c r="H76" s="25">
        <v>2187539.0984</v>
      </c>
      <c r="I76" s="35">
        <v>172802.3174</v>
      </c>
      <c r="J76" s="35">
        <v>2014736.781</v>
      </c>
      <c r="K76" s="35">
        <v>2292130.9700000002</v>
      </c>
      <c r="L76" s="27">
        <v>-277394.18900000025</v>
      </c>
      <c r="N76" s="25">
        <v>2062385.0741999999</v>
      </c>
      <c r="O76" s="27">
        <v>125154.0242</v>
      </c>
    </row>
    <row r="77" spans="1:15" x14ac:dyDescent="0.2">
      <c r="C77" s="30"/>
      <c r="E77" s="32"/>
      <c r="F77" s="34"/>
      <c r="G77" s="17" t="s">
        <v>60</v>
      </c>
      <c r="H77" s="26"/>
      <c r="I77" s="36"/>
      <c r="J77" s="36"/>
      <c r="K77" s="36"/>
      <c r="L77" s="28"/>
      <c r="M77" s="18"/>
      <c r="N77" s="26"/>
      <c r="O77" s="28"/>
    </row>
    <row r="78" spans="1:15" x14ac:dyDescent="0.2">
      <c r="C78" s="29">
        <v>46</v>
      </c>
      <c r="E78" s="31" t="s">
        <v>61</v>
      </c>
      <c r="F78" s="33" t="s">
        <v>62</v>
      </c>
      <c r="G78" s="16" t="s">
        <v>63</v>
      </c>
      <c r="H78" s="25">
        <v>12756449.412</v>
      </c>
      <c r="I78" s="35">
        <v>1794842.8577000001</v>
      </c>
      <c r="J78" s="35">
        <v>10961606.554300001</v>
      </c>
      <c r="K78" s="35">
        <v>11533483.48</v>
      </c>
      <c r="L78" s="27">
        <v>-571876.92569999956</v>
      </c>
      <c r="N78" s="25">
        <v>12190656.792400001</v>
      </c>
      <c r="O78" s="27">
        <v>565792.61959999998</v>
      </c>
    </row>
    <row r="79" spans="1:15" x14ac:dyDescent="0.2">
      <c r="C79" s="30"/>
      <c r="E79" s="32"/>
      <c r="F79" s="34"/>
      <c r="G79" s="17" t="s">
        <v>64</v>
      </c>
      <c r="H79" s="26"/>
      <c r="I79" s="36"/>
      <c r="J79" s="36"/>
      <c r="K79" s="36"/>
      <c r="L79" s="28"/>
      <c r="M79" s="18"/>
      <c r="N79" s="26"/>
      <c r="O79" s="28"/>
    </row>
    <row r="80" spans="1:15" x14ac:dyDescent="0.2">
      <c r="C80" s="29">
        <v>47</v>
      </c>
      <c r="E80" s="31" t="s">
        <v>61</v>
      </c>
      <c r="F80" s="33" t="s">
        <v>65</v>
      </c>
      <c r="G80" s="16" t="s">
        <v>63</v>
      </c>
      <c r="H80" s="25">
        <v>39066626.324100003</v>
      </c>
      <c r="I80" s="35">
        <v>5496706.2516999999</v>
      </c>
      <c r="J80" s="35">
        <v>33569920.072400004</v>
      </c>
      <c r="K80" s="35">
        <v>35321293.159999996</v>
      </c>
      <c r="L80" s="27">
        <v>-1751373.0875999928</v>
      </c>
      <c r="N80" s="25">
        <v>37333886.426700003</v>
      </c>
      <c r="O80" s="27">
        <v>1732739.8975</v>
      </c>
    </row>
    <row r="81" spans="1:15" x14ac:dyDescent="0.2">
      <c r="C81" s="30"/>
      <c r="E81" s="32"/>
      <c r="F81" s="34"/>
      <c r="G81" s="17" t="s">
        <v>64</v>
      </c>
      <c r="H81" s="26"/>
      <c r="I81" s="36"/>
      <c r="J81" s="36"/>
      <c r="K81" s="36"/>
      <c r="L81" s="28"/>
      <c r="M81" s="18"/>
      <c r="N81" s="26"/>
      <c r="O81" s="28"/>
    </row>
    <row r="82" spans="1:15" x14ac:dyDescent="0.2">
      <c r="C82" s="29">
        <v>56</v>
      </c>
      <c r="E82" s="31" t="s">
        <v>66</v>
      </c>
      <c r="F82" s="33" t="s">
        <v>67</v>
      </c>
      <c r="G82" s="16" t="s">
        <v>68</v>
      </c>
      <c r="H82" s="25">
        <v>4414965.5829999996</v>
      </c>
      <c r="I82" s="35">
        <v>3579918.4087999999</v>
      </c>
      <c r="J82" s="35">
        <v>835047.17419999978</v>
      </c>
      <c r="K82" s="35">
        <v>841272.63</v>
      </c>
      <c r="L82" s="27">
        <v>-6225.4558000002289</v>
      </c>
      <c r="N82" s="25">
        <v>4403126.3265000004</v>
      </c>
      <c r="O82" s="27">
        <v>11839.2565</v>
      </c>
    </row>
    <row r="83" spans="1:15" x14ac:dyDescent="0.2">
      <c r="C83" s="30"/>
      <c r="E83" s="32"/>
      <c r="F83" s="34"/>
      <c r="G83" s="17" t="s">
        <v>69</v>
      </c>
      <c r="H83" s="26"/>
      <c r="I83" s="36"/>
      <c r="J83" s="36"/>
      <c r="K83" s="36"/>
      <c r="L83" s="28"/>
      <c r="M83" s="18"/>
      <c r="N83" s="26"/>
      <c r="O83" s="28"/>
    </row>
    <row r="84" spans="1:15" x14ac:dyDescent="0.2">
      <c r="C84" s="29">
        <v>57</v>
      </c>
      <c r="E84" s="31" t="s">
        <v>66</v>
      </c>
      <c r="F84" s="33" t="s">
        <v>70</v>
      </c>
      <c r="G84" s="16" t="s">
        <v>68</v>
      </c>
      <c r="H84" s="25">
        <v>698057.15590000001</v>
      </c>
      <c r="I84" s="35">
        <v>1185882.7699</v>
      </c>
      <c r="J84" s="35">
        <v>-487825.61399999994</v>
      </c>
      <c r="K84" s="35">
        <v>-489616.01</v>
      </c>
      <c r="L84" s="27">
        <v>1790.3960000000661</v>
      </c>
      <c r="N84" s="25">
        <v>698057.08589999995</v>
      </c>
      <c r="O84" s="27">
        <v>7.0000000000000007E-2</v>
      </c>
    </row>
    <row r="85" spans="1:15" x14ac:dyDescent="0.2">
      <c r="C85" s="30"/>
      <c r="E85" s="32"/>
      <c r="F85" s="34"/>
      <c r="G85" s="17" t="s">
        <v>71</v>
      </c>
      <c r="H85" s="26"/>
      <c r="I85" s="36"/>
      <c r="J85" s="36"/>
      <c r="K85" s="36"/>
      <c r="L85" s="28"/>
      <c r="M85" s="18"/>
      <c r="N85" s="26"/>
      <c r="O85" s="28"/>
    </row>
    <row r="86" spans="1:15" x14ac:dyDescent="0.2">
      <c r="G86" s="19" t="s">
        <v>17</v>
      </c>
      <c r="H86" s="20">
        <v>59123637.573399998</v>
      </c>
      <c r="I86" s="20">
        <v>12230152.6055</v>
      </c>
      <c r="J86" s="20">
        <v>46893484.967900001</v>
      </c>
      <c r="K86" s="20">
        <v>49498564.230000004</v>
      </c>
      <c r="L86" s="21">
        <v>-2605079.2620999925</v>
      </c>
      <c r="M86" s="22"/>
      <c r="N86" s="23">
        <v>56688111.705700003</v>
      </c>
      <c r="O86" s="24">
        <v>2435525.8677999997</v>
      </c>
    </row>
    <row r="89" spans="1:15" ht="18.75" x14ac:dyDescent="0.3">
      <c r="E89" s="8" t="s">
        <v>21</v>
      </c>
    </row>
    <row r="90" spans="1:15" ht="12.75" customHeight="1" x14ac:dyDescent="0.2">
      <c r="A90" s="9"/>
      <c r="B90" s="9"/>
      <c r="C90" s="37" t="s">
        <v>5</v>
      </c>
      <c r="E90" s="10"/>
      <c r="F90" s="11"/>
      <c r="G90" s="12" t="s">
        <v>6</v>
      </c>
      <c r="H90" s="39" t="s">
        <v>7</v>
      </c>
      <c r="I90" s="41" t="s">
        <v>8</v>
      </c>
      <c r="J90" s="41" t="s">
        <v>9</v>
      </c>
      <c r="K90" s="41" t="s">
        <v>10</v>
      </c>
      <c r="L90" s="43" t="s">
        <v>11</v>
      </c>
      <c r="N90" s="39" t="s">
        <v>12</v>
      </c>
      <c r="O90" s="45" t="s">
        <v>13</v>
      </c>
    </row>
    <row r="91" spans="1:15" x14ac:dyDescent="0.2">
      <c r="A91" s="9"/>
      <c r="B91" s="9"/>
      <c r="C91" s="38"/>
      <c r="E91" s="13" t="s">
        <v>14</v>
      </c>
      <c r="F91" s="14" t="s">
        <v>15</v>
      </c>
      <c r="G91" s="15" t="s">
        <v>16</v>
      </c>
      <c r="H91" s="40"/>
      <c r="I91" s="42" t="s">
        <v>8</v>
      </c>
      <c r="J91" s="42"/>
      <c r="K91" s="42"/>
      <c r="L91" s="44"/>
      <c r="N91" s="40"/>
      <c r="O91" s="46"/>
    </row>
    <row r="92" spans="1:15" x14ac:dyDescent="0.2">
      <c r="C92" s="29">
        <v>9</v>
      </c>
      <c r="E92" s="31" t="s">
        <v>72</v>
      </c>
      <c r="F92" s="33" t="s">
        <v>73</v>
      </c>
      <c r="G92" s="16" t="s">
        <v>74</v>
      </c>
      <c r="H92" s="25">
        <v>29013195.028900001</v>
      </c>
      <c r="I92" s="35">
        <v>17691453.513300002</v>
      </c>
      <c r="J92" s="35">
        <v>11321741.5156</v>
      </c>
      <c r="K92" s="35">
        <v>16121937.74</v>
      </c>
      <c r="L92" s="27">
        <v>-4800196.2244000006</v>
      </c>
      <c r="N92" s="25">
        <v>27212450.929699998</v>
      </c>
      <c r="O92" s="27">
        <v>1800744.0992000001</v>
      </c>
    </row>
    <row r="93" spans="1:15" x14ac:dyDescent="0.2">
      <c r="C93" s="30"/>
      <c r="E93" s="32"/>
      <c r="F93" s="34"/>
      <c r="G93" s="17" t="s">
        <v>60</v>
      </c>
      <c r="H93" s="26"/>
      <c r="I93" s="36"/>
      <c r="J93" s="36"/>
      <c r="K93" s="36"/>
      <c r="L93" s="28"/>
      <c r="M93" s="18"/>
      <c r="N93" s="26"/>
      <c r="O93" s="28"/>
    </row>
    <row r="94" spans="1:15" x14ac:dyDescent="0.2">
      <c r="C94" s="29">
        <v>10</v>
      </c>
      <c r="E94" s="31" t="s">
        <v>61</v>
      </c>
      <c r="F94" s="33" t="s">
        <v>75</v>
      </c>
      <c r="G94" s="16" t="s">
        <v>63</v>
      </c>
      <c r="H94" s="25">
        <v>1924797.3307</v>
      </c>
      <c r="I94" s="35">
        <v>1303067.2631999999</v>
      </c>
      <c r="J94" s="35">
        <v>621730.06750000012</v>
      </c>
      <c r="K94" s="35">
        <v>844430.97</v>
      </c>
      <c r="L94" s="27">
        <v>-222700.90249999985</v>
      </c>
      <c r="N94" s="25">
        <v>1031530.2715</v>
      </c>
      <c r="O94" s="27">
        <v>893267.05920000002</v>
      </c>
    </row>
    <row r="95" spans="1:15" x14ac:dyDescent="0.2">
      <c r="C95" s="30"/>
      <c r="E95" s="32"/>
      <c r="F95" s="34"/>
      <c r="G95" s="17" t="s">
        <v>76</v>
      </c>
      <c r="H95" s="26"/>
      <c r="I95" s="36"/>
      <c r="J95" s="36"/>
      <c r="K95" s="36"/>
      <c r="L95" s="28"/>
      <c r="M95" s="18"/>
      <c r="N95" s="26"/>
      <c r="O95" s="28"/>
    </row>
    <row r="96" spans="1:15" x14ac:dyDescent="0.2">
      <c r="G96" s="19" t="s">
        <v>17</v>
      </c>
      <c r="H96" s="20">
        <v>30937992.3596</v>
      </c>
      <c r="I96" s="20">
        <v>18994520.776500002</v>
      </c>
      <c r="J96" s="20">
        <v>11943471.5831</v>
      </c>
      <c r="K96" s="20">
        <v>16966368.710000001</v>
      </c>
      <c r="L96" s="21">
        <v>-5022897.1269000005</v>
      </c>
      <c r="M96" s="22"/>
      <c r="N96" s="23">
        <v>28243981.201199997</v>
      </c>
      <c r="O96" s="24">
        <v>2694011.1584000001</v>
      </c>
    </row>
    <row r="102" spans="8:15" x14ac:dyDescent="0.2">
      <c r="H102" s="5">
        <v>136078390.00759998</v>
      </c>
      <c r="I102" s="5">
        <v>83172668.031299993</v>
      </c>
      <c r="J102" s="5">
        <v>52905721.976300001</v>
      </c>
      <c r="K102" s="5">
        <v>62519054.800000004</v>
      </c>
      <c r="L102" s="5">
        <v>-9613332.823699994</v>
      </c>
      <c r="N102" s="5">
        <v>123533509.9673</v>
      </c>
      <c r="O102" s="5">
        <v>12544880.0404</v>
      </c>
    </row>
  </sheetData>
  <mergeCells count="350">
    <mergeCell ref="K8:K9"/>
    <mergeCell ref="L8:L9"/>
    <mergeCell ref="N8:N9"/>
    <mergeCell ref="O8:O9"/>
    <mergeCell ref="C8:C9"/>
    <mergeCell ref="H8:H9"/>
    <mergeCell ref="I8:I9"/>
    <mergeCell ref="J8:J9"/>
    <mergeCell ref="I10:I11"/>
    <mergeCell ref="J10:J11"/>
    <mergeCell ref="K10:K11"/>
    <mergeCell ref="L10:L11"/>
    <mergeCell ref="C10:C11"/>
    <mergeCell ref="E10:E11"/>
    <mergeCell ref="F10:F11"/>
    <mergeCell ref="H10:H11"/>
    <mergeCell ref="N10:N11"/>
    <mergeCell ref="O10:O11"/>
    <mergeCell ref="C12:C13"/>
    <mergeCell ref="E12:E13"/>
    <mergeCell ref="F12:F13"/>
    <mergeCell ref="H12:H13"/>
    <mergeCell ref="I12:I13"/>
    <mergeCell ref="J12:J13"/>
    <mergeCell ref="K12:K13"/>
    <mergeCell ref="L12:L13"/>
    <mergeCell ref="N12:N13"/>
    <mergeCell ref="O12:O13"/>
    <mergeCell ref="C14:C15"/>
    <mergeCell ref="E14:E15"/>
    <mergeCell ref="F14:F15"/>
    <mergeCell ref="H14:H15"/>
    <mergeCell ref="I14:I15"/>
    <mergeCell ref="J14:J15"/>
    <mergeCell ref="K14:K15"/>
    <mergeCell ref="L14:L15"/>
    <mergeCell ref="N14:N15"/>
    <mergeCell ref="O14:O15"/>
    <mergeCell ref="C16:C17"/>
    <mergeCell ref="E16:E17"/>
    <mergeCell ref="F16:F17"/>
    <mergeCell ref="H16:H17"/>
    <mergeCell ref="I16:I17"/>
    <mergeCell ref="J16:J17"/>
    <mergeCell ref="K16:K17"/>
    <mergeCell ref="L16:L17"/>
    <mergeCell ref="N16:N17"/>
    <mergeCell ref="O16:O17"/>
    <mergeCell ref="C18:C19"/>
    <mergeCell ref="E18:E19"/>
    <mergeCell ref="F18:F19"/>
    <mergeCell ref="H18:H19"/>
    <mergeCell ref="I18:I19"/>
    <mergeCell ref="J18:J19"/>
    <mergeCell ref="K18:K19"/>
    <mergeCell ref="L18:L19"/>
    <mergeCell ref="N18:N19"/>
    <mergeCell ref="O18:O19"/>
    <mergeCell ref="C20:C21"/>
    <mergeCell ref="E20:E21"/>
    <mergeCell ref="F20:F21"/>
    <mergeCell ref="H20:H21"/>
    <mergeCell ref="I20:I21"/>
    <mergeCell ref="J20:J21"/>
    <mergeCell ref="K20:K21"/>
    <mergeCell ref="L20:L21"/>
    <mergeCell ref="N20:N21"/>
    <mergeCell ref="O20:O21"/>
    <mergeCell ref="C22:C23"/>
    <mergeCell ref="E22:E23"/>
    <mergeCell ref="F22:F23"/>
    <mergeCell ref="H22:H23"/>
    <mergeCell ref="I22:I23"/>
    <mergeCell ref="J22:J23"/>
    <mergeCell ref="K22:K23"/>
    <mergeCell ref="L22:L23"/>
    <mergeCell ref="N22:N23"/>
    <mergeCell ref="O22:O23"/>
    <mergeCell ref="C28:C29"/>
    <mergeCell ref="H28:H29"/>
    <mergeCell ref="I28:I29"/>
    <mergeCell ref="J28:J29"/>
    <mergeCell ref="K28:K29"/>
    <mergeCell ref="L28:L29"/>
    <mergeCell ref="N28:N29"/>
    <mergeCell ref="O28:O29"/>
    <mergeCell ref="I30:I31"/>
    <mergeCell ref="J30:J31"/>
    <mergeCell ref="K30:K31"/>
    <mergeCell ref="L30:L31"/>
    <mergeCell ref="C30:C31"/>
    <mergeCell ref="E30:E31"/>
    <mergeCell ref="F30:F31"/>
    <mergeCell ref="H30:H31"/>
    <mergeCell ref="N30:N31"/>
    <mergeCell ref="O30:O31"/>
    <mergeCell ref="C32:C33"/>
    <mergeCell ref="E32:E33"/>
    <mergeCell ref="F32:F33"/>
    <mergeCell ref="H32:H33"/>
    <mergeCell ref="I32:I33"/>
    <mergeCell ref="J32:J33"/>
    <mergeCell ref="K32:K33"/>
    <mergeCell ref="L32:L33"/>
    <mergeCell ref="N32:N33"/>
    <mergeCell ref="O32:O33"/>
    <mergeCell ref="C38:C39"/>
    <mergeCell ref="H38:H39"/>
    <mergeCell ref="I38:I39"/>
    <mergeCell ref="J38:J39"/>
    <mergeCell ref="K38:K39"/>
    <mergeCell ref="L38:L39"/>
    <mergeCell ref="N38:N39"/>
    <mergeCell ref="O38:O39"/>
    <mergeCell ref="I40:I41"/>
    <mergeCell ref="J40:J41"/>
    <mergeCell ref="K40:K41"/>
    <mergeCell ref="L40:L41"/>
    <mergeCell ref="C40:C41"/>
    <mergeCell ref="E40:E41"/>
    <mergeCell ref="F40:F41"/>
    <mergeCell ref="H40:H41"/>
    <mergeCell ref="N40:N41"/>
    <mergeCell ref="O40:O41"/>
    <mergeCell ref="C42:C43"/>
    <mergeCell ref="E42:E43"/>
    <mergeCell ref="F42:F43"/>
    <mergeCell ref="H42:H43"/>
    <mergeCell ref="I42:I43"/>
    <mergeCell ref="J42:J43"/>
    <mergeCell ref="K42:K43"/>
    <mergeCell ref="L42:L43"/>
    <mergeCell ref="N42:N43"/>
    <mergeCell ref="O42:O43"/>
    <mergeCell ref="C44:C45"/>
    <mergeCell ref="E44:E45"/>
    <mergeCell ref="F44:F45"/>
    <mergeCell ref="H44:H45"/>
    <mergeCell ref="I44:I45"/>
    <mergeCell ref="J44:J45"/>
    <mergeCell ref="K44:K45"/>
    <mergeCell ref="L44:L45"/>
    <mergeCell ref="N44:N45"/>
    <mergeCell ref="O44:O45"/>
    <mergeCell ref="C46:C47"/>
    <mergeCell ref="E46:E47"/>
    <mergeCell ref="F46:F47"/>
    <mergeCell ref="H46:H47"/>
    <mergeCell ref="I46:I47"/>
    <mergeCell ref="J46:J47"/>
    <mergeCell ref="K46:K47"/>
    <mergeCell ref="L46:L47"/>
    <mergeCell ref="N46:N47"/>
    <mergeCell ref="O46:O47"/>
    <mergeCell ref="C48:C49"/>
    <mergeCell ref="E48:E49"/>
    <mergeCell ref="F48:F49"/>
    <mergeCell ref="H48:H49"/>
    <mergeCell ref="I48:I49"/>
    <mergeCell ref="J48:J49"/>
    <mergeCell ref="K48:K49"/>
    <mergeCell ref="L48:L49"/>
    <mergeCell ref="N48:N49"/>
    <mergeCell ref="O48:O49"/>
    <mergeCell ref="C50:C51"/>
    <mergeCell ref="E50:E51"/>
    <mergeCell ref="F50:F51"/>
    <mergeCell ref="H50:H51"/>
    <mergeCell ref="I50:I51"/>
    <mergeCell ref="J50:J51"/>
    <mergeCell ref="K50:K51"/>
    <mergeCell ref="L50:L51"/>
    <mergeCell ref="N50:N51"/>
    <mergeCell ref="O50:O51"/>
    <mergeCell ref="C52:C53"/>
    <mergeCell ref="E52:E53"/>
    <mergeCell ref="F52:F53"/>
    <mergeCell ref="H52:H53"/>
    <mergeCell ref="I52:I53"/>
    <mergeCell ref="J52:J53"/>
    <mergeCell ref="K52:K53"/>
    <mergeCell ref="L52:L53"/>
    <mergeCell ref="N52:N53"/>
    <mergeCell ref="O52:O53"/>
    <mergeCell ref="C54:C55"/>
    <mergeCell ref="E54:E55"/>
    <mergeCell ref="F54:F55"/>
    <mergeCell ref="H54:H55"/>
    <mergeCell ref="I54:I55"/>
    <mergeCell ref="J54:J55"/>
    <mergeCell ref="K54:K55"/>
    <mergeCell ref="L54:L55"/>
    <mergeCell ref="N54:N55"/>
    <mergeCell ref="O54:O55"/>
    <mergeCell ref="C56:C57"/>
    <mergeCell ref="E56:E57"/>
    <mergeCell ref="F56:F57"/>
    <mergeCell ref="H56:H57"/>
    <mergeCell ref="I56:I57"/>
    <mergeCell ref="J56:J57"/>
    <mergeCell ref="K56:K57"/>
    <mergeCell ref="L56:L57"/>
    <mergeCell ref="N56:N57"/>
    <mergeCell ref="O56:O57"/>
    <mergeCell ref="C58:C59"/>
    <mergeCell ref="E58:E59"/>
    <mergeCell ref="F58:F59"/>
    <mergeCell ref="H58:H59"/>
    <mergeCell ref="I58:I59"/>
    <mergeCell ref="J58:J59"/>
    <mergeCell ref="K58:K59"/>
    <mergeCell ref="L58:L59"/>
    <mergeCell ref="N58:N59"/>
    <mergeCell ref="O58:O59"/>
    <mergeCell ref="C60:C61"/>
    <mergeCell ref="E60:E61"/>
    <mergeCell ref="F60:F61"/>
    <mergeCell ref="H60:H61"/>
    <mergeCell ref="I60:I61"/>
    <mergeCell ref="J60:J61"/>
    <mergeCell ref="K60:K61"/>
    <mergeCell ref="L60:L61"/>
    <mergeCell ref="N60:N61"/>
    <mergeCell ref="O60:O61"/>
    <mergeCell ref="C62:C63"/>
    <mergeCell ref="E62:E63"/>
    <mergeCell ref="F62:F63"/>
    <mergeCell ref="H62:H63"/>
    <mergeCell ref="I62:I63"/>
    <mergeCell ref="J62:J63"/>
    <mergeCell ref="K62:K63"/>
    <mergeCell ref="L62:L63"/>
    <mergeCell ref="N62:N63"/>
    <mergeCell ref="O62:O63"/>
    <mergeCell ref="C64:C65"/>
    <mergeCell ref="E64:E65"/>
    <mergeCell ref="F64:F65"/>
    <mergeCell ref="H64:H65"/>
    <mergeCell ref="I64:I65"/>
    <mergeCell ref="J64:J65"/>
    <mergeCell ref="K64:K65"/>
    <mergeCell ref="L64:L65"/>
    <mergeCell ref="N64:N65"/>
    <mergeCell ref="O64:O65"/>
    <mergeCell ref="C66:C67"/>
    <mergeCell ref="E66:E67"/>
    <mergeCell ref="F66:F67"/>
    <mergeCell ref="H66:H67"/>
    <mergeCell ref="I66:I67"/>
    <mergeCell ref="J66:J67"/>
    <mergeCell ref="K66:K67"/>
    <mergeCell ref="L66:L67"/>
    <mergeCell ref="N66:N67"/>
    <mergeCell ref="O66:O67"/>
    <mergeCell ref="C68:C69"/>
    <mergeCell ref="E68:E69"/>
    <mergeCell ref="F68:F69"/>
    <mergeCell ref="H68:H69"/>
    <mergeCell ref="I68:I69"/>
    <mergeCell ref="J68:J69"/>
    <mergeCell ref="K68:K69"/>
    <mergeCell ref="L68:L69"/>
    <mergeCell ref="N68:N69"/>
    <mergeCell ref="O68:O69"/>
    <mergeCell ref="C74:C75"/>
    <mergeCell ref="H74:H75"/>
    <mergeCell ref="I74:I75"/>
    <mergeCell ref="J74:J75"/>
    <mergeCell ref="K74:K75"/>
    <mergeCell ref="L74:L75"/>
    <mergeCell ref="N74:N75"/>
    <mergeCell ref="O74:O75"/>
    <mergeCell ref="I76:I77"/>
    <mergeCell ref="J76:J77"/>
    <mergeCell ref="K76:K77"/>
    <mergeCell ref="L76:L77"/>
    <mergeCell ref="C76:C77"/>
    <mergeCell ref="E76:E77"/>
    <mergeCell ref="F76:F77"/>
    <mergeCell ref="H76:H77"/>
    <mergeCell ref="N76:N77"/>
    <mergeCell ref="O76:O77"/>
    <mergeCell ref="C78:C79"/>
    <mergeCell ref="E78:E79"/>
    <mergeCell ref="F78:F79"/>
    <mergeCell ref="H78:H79"/>
    <mergeCell ref="I78:I79"/>
    <mergeCell ref="J78:J79"/>
    <mergeCell ref="K78:K79"/>
    <mergeCell ref="L78:L79"/>
    <mergeCell ref="N78:N79"/>
    <mergeCell ref="O78:O79"/>
    <mergeCell ref="C80:C81"/>
    <mergeCell ref="E80:E81"/>
    <mergeCell ref="F80:F81"/>
    <mergeCell ref="H80:H81"/>
    <mergeCell ref="I80:I81"/>
    <mergeCell ref="J80:J81"/>
    <mergeCell ref="K80:K81"/>
    <mergeCell ref="L80:L81"/>
    <mergeCell ref="N80:N81"/>
    <mergeCell ref="O80:O81"/>
    <mergeCell ref="C82:C83"/>
    <mergeCell ref="E82:E83"/>
    <mergeCell ref="F82:F83"/>
    <mergeCell ref="H82:H83"/>
    <mergeCell ref="I82:I83"/>
    <mergeCell ref="J82:J83"/>
    <mergeCell ref="K82:K83"/>
    <mergeCell ref="L82:L83"/>
    <mergeCell ref="C84:C85"/>
    <mergeCell ref="E84:E85"/>
    <mergeCell ref="F84:F85"/>
    <mergeCell ref="H84:H85"/>
    <mergeCell ref="I84:I85"/>
    <mergeCell ref="J84:J85"/>
    <mergeCell ref="K90:K91"/>
    <mergeCell ref="L90:L91"/>
    <mergeCell ref="N90:N91"/>
    <mergeCell ref="O90:O91"/>
    <mergeCell ref="N82:N83"/>
    <mergeCell ref="O82:O83"/>
    <mergeCell ref="K84:K85"/>
    <mergeCell ref="L84:L85"/>
    <mergeCell ref="C92:C93"/>
    <mergeCell ref="E92:E93"/>
    <mergeCell ref="F92:F93"/>
    <mergeCell ref="H92:H93"/>
    <mergeCell ref="N84:N85"/>
    <mergeCell ref="O84:O85"/>
    <mergeCell ref="C90:C91"/>
    <mergeCell ref="H90:H91"/>
    <mergeCell ref="I90:I91"/>
    <mergeCell ref="J90:J91"/>
    <mergeCell ref="K94:K95"/>
    <mergeCell ref="L94:L95"/>
    <mergeCell ref="I92:I93"/>
    <mergeCell ref="J92:J93"/>
    <mergeCell ref="K92:K93"/>
    <mergeCell ref="L92:L93"/>
    <mergeCell ref="N94:N95"/>
    <mergeCell ref="O94:O95"/>
    <mergeCell ref="N92:N93"/>
    <mergeCell ref="O92:O93"/>
    <mergeCell ref="C94:C95"/>
    <mergeCell ref="E94:E95"/>
    <mergeCell ref="F94:F95"/>
    <mergeCell ref="H94:H95"/>
    <mergeCell ref="I94:I95"/>
    <mergeCell ref="J94:J95"/>
  </mergeCells>
  <pageMargins left="0.75" right="0.75" top="1" bottom="1" header="0.5" footer="0.5"/>
  <pageSetup paperSize="5" scale="68" fitToHeight="2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02"/>
  <sheetViews>
    <sheetView topLeftCell="G20" workbookViewId="0">
      <selection activeCell="P33" sqref="P33"/>
    </sheetView>
  </sheetViews>
  <sheetFormatPr defaultRowHeight="12.75" x14ac:dyDescent="0.2"/>
  <cols>
    <col min="1" max="2" width="3.7109375" style="2" customWidth="1"/>
    <col min="3" max="3" width="9.140625" style="2"/>
    <col min="4" max="4" width="3.7109375" style="2" customWidth="1"/>
    <col min="5" max="5" width="9.28515625" style="2" customWidth="1"/>
    <col min="6" max="6" width="24" style="3" customWidth="1"/>
    <col min="7" max="7" width="30.7109375" style="4" customWidth="1"/>
    <col min="8" max="12" width="13.7109375" style="5" customWidth="1"/>
    <col min="13" max="13" width="3.7109375" style="5" customWidth="1"/>
    <col min="14" max="15" width="13.7109375" style="5" customWidth="1"/>
  </cols>
  <sheetData>
    <row r="1" spans="1:15" x14ac:dyDescent="0.2">
      <c r="A1" s="1" t="s">
        <v>0</v>
      </c>
    </row>
    <row r="2" spans="1:15" x14ac:dyDescent="0.2">
      <c r="A2" s="1" t="s">
        <v>22</v>
      </c>
      <c r="F2" s="2"/>
    </row>
    <row r="3" spans="1:15" x14ac:dyDescent="0.2">
      <c r="A3" s="1" t="s">
        <v>23</v>
      </c>
      <c r="E3" s="6" t="s">
        <v>1</v>
      </c>
      <c r="F3" s="7" t="s">
        <v>2</v>
      </c>
    </row>
    <row r="4" spans="1:15" x14ac:dyDescent="0.2">
      <c r="A4" s="1" t="s">
        <v>24</v>
      </c>
      <c r="E4" s="6" t="s">
        <v>3</v>
      </c>
      <c r="F4" s="7">
        <v>1</v>
      </c>
    </row>
    <row r="7" spans="1:15" ht="18.75" x14ac:dyDescent="0.3">
      <c r="E7" s="8" t="s">
        <v>4</v>
      </c>
    </row>
    <row r="8" spans="1:15" ht="12.75" customHeight="1" x14ac:dyDescent="0.2">
      <c r="A8" s="9"/>
      <c r="B8" s="9"/>
      <c r="C8" s="37" t="s">
        <v>5</v>
      </c>
      <c r="E8" s="10"/>
      <c r="F8" s="11"/>
      <c r="G8" s="12" t="s">
        <v>6</v>
      </c>
      <c r="H8" s="39" t="s">
        <v>7</v>
      </c>
      <c r="I8" s="41" t="s">
        <v>8</v>
      </c>
      <c r="J8" s="41" t="s">
        <v>9</v>
      </c>
      <c r="K8" s="41" t="s">
        <v>10</v>
      </c>
      <c r="L8" s="43" t="s">
        <v>11</v>
      </c>
      <c r="N8" s="39" t="s">
        <v>12</v>
      </c>
      <c r="O8" s="45" t="s">
        <v>13</v>
      </c>
    </row>
    <row r="9" spans="1:15" x14ac:dyDescent="0.2">
      <c r="A9" s="9"/>
      <c r="B9" s="9"/>
      <c r="C9" s="38"/>
      <c r="E9" s="13" t="s">
        <v>14</v>
      </c>
      <c r="F9" s="14" t="s">
        <v>15</v>
      </c>
      <c r="G9" s="15" t="s">
        <v>16</v>
      </c>
      <c r="H9" s="40"/>
      <c r="I9" s="42" t="s">
        <v>8</v>
      </c>
      <c r="J9" s="42"/>
      <c r="K9" s="42"/>
      <c r="L9" s="44"/>
      <c r="N9" s="40"/>
      <c r="O9" s="46"/>
    </row>
    <row r="10" spans="1:15" x14ac:dyDescent="0.2">
      <c r="C10" s="29">
        <v>1</v>
      </c>
      <c r="E10" s="31" t="s">
        <v>25</v>
      </c>
      <c r="F10" s="33" t="s">
        <v>26</v>
      </c>
      <c r="G10" s="16" t="s">
        <v>27</v>
      </c>
      <c r="H10" s="25">
        <f>'New Value with Vol changes'!H10:H11-'1219 value'!H10:H11</f>
        <v>-1850409.6843999997</v>
      </c>
      <c r="I10" s="35">
        <f>'New Value with Vol changes'!I10:I11-'1219 value'!I10:I11</f>
        <v>0</v>
      </c>
      <c r="J10" s="35">
        <f>SUM(H10:I11)</f>
        <v>-1850409.6843999997</v>
      </c>
      <c r="K10" s="35">
        <f>'New Value with Vol changes'!K10:K11-'1219 value'!K10:K11</f>
        <v>0</v>
      </c>
      <c r="L10" s="27">
        <f>'New Value with Vol changes'!L10:L11-'1219 value'!L10:L11</f>
        <v>-1850409.6843999997</v>
      </c>
      <c r="N10" s="25">
        <f>'New Value with Vol changes'!N10:N11-'1219 value'!N10:N11</f>
        <v>0</v>
      </c>
      <c r="O10" s="27">
        <f>'New Value with Vol changes'!O10:O11-'1219 value'!O10:O11</f>
        <v>-1850409.6842999998</v>
      </c>
    </row>
    <row r="11" spans="1:15" x14ac:dyDescent="0.2">
      <c r="C11" s="30"/>
      <c r="E11" s="32"/>
      <c r="F11" s="34"/>
      <c r="G11" s="17" t="s">
        <v>28</v>
      </c>
      <c r="H11" s="26"/>
      <c r="I11" s="36"/>
      <c r="J11" s="36"/>
      <c r="K11" s="36"/>
      <c r="L11" s="28"/>
      <c r="M11" s="18"/>
      <c r="N11" s="26"/>
      <c r="O11" s="28"/>
    </row>
    <row r="12" spans="1:15" x14ac:dyDescent="0.2">
      <c r="C12" s="29">
        <v>2</v>
      </c>
      <c r="E12" s="31" t="s">
        <v>25</v>
      </c>
      <c r="F12" s="33" t="s">
        <v>29</v>
      </c>
      <c r="G12" s="16" t="s">
        <v>30</v>
      </c>
      <c r="H12" s="25">
        <f>'New Value with Vol changes'!H12:H13-'1219 value'!H12:H13</f>
        <v>-1323.0602000000654</v>
      </c>
      <c r="I12" s="35">
        <f>'New Value with Vol changes'!I12:I13-'1219 value'!I12:I13</f>
        <v>0</v>
      </c>
      <c r="J12" s="35">
        <f>SUM(H12:I13)</f>
        <v>-1323.0602000000654</v>
      </c>
      <c r="K12" s="35">
        <f>'New Value with Vol changes'!K12:K13-'1219 value'!K12:K13</f>
        <v>0</v>
      </c>
      <c r="L12" s="27">
        <f>'New Value with Vol changes'!L12:L13-'1219 value'!L12:L13</f>
        <v>-1323.0602000000654</v>
      </c>
      <c r="N12" s="25">
        <f>'New Value with Vol changes'!N12:N13-'1219 value'!N12:N13</f>
        <v>0</v>
      </c>
      <c r="O12" s="27">
        <f>'New Value with Vol changes'!O12:O13-'1219 value'!O12:O13</f>
        <v>-1323.0601000000024</v>
      </c>
    </row>
    <row r="13" spans="1:15" x14ac:dyDescent="0.2">
      <c r="C13" s="30"/>
      <c r="E13" s="32"/>
      <c r="F13" s="34"/>
      <c r="G13" s="17" t="s">
        <v>28</v>
      </c>
      <c r="H13" s="26"/>
      <c r="I13" s="36"/>
      <c r="J13" s="36"/>
      <c r="K13" s="36"/>
      <c r="L13" s="28"/>
      <c r="M13" s="18"/>
      <c r="N13" s="26"/>
      <c r="O13" s="28"/>
    </row>
    <row r="14" spans="1:15" x14ac:dyDescent="0.2">
      <c r="C14" s="29">
        <v>3</v>
      </c>
      <c r="E14" s="31" t="s">
        <v>31</v>
      </c>
      <c r="F14" s="33" t="s">
        <v>32</v>
      </c>
      <c r="G14" s="16" t="s">
        <v>33</v>
      </c>
      <c r="H14" s="25">
        <f>'New Value with Vol changes'!H14:H15-'1219 value'!H14:H15</f>
        <v>-4437.2768999999971</v>
      </c>
      <c r="I14" s="35">
        <f>'New Value with Vol changes'!I14:I15-'1219 value'!I14:I15</f>
        <v>0</v>
      </c>
      <c r="J14" s="35">
        <f>SUM(H14:I15)</f>
        <v>-4437.2768999999971</v>
      </c>
      <c r="K14" s="35">
        <f>'New Value with Vol changes'!K14:K15-'1219 value'!K14:K15</f>
        <v>0</v>
      </c>
      <c r="L14" s="27">
        <f>'New Value with Vol changes'!L14:L15-'1219 value'!L14:L15</f>
        <v>-4437.2768999999971</v>
      </c>
      <c r="N14" s="25">
        <f>'New Value with Vol changes'!N14:N15-'1219 value'!N14:N15</f>
        <v>0</v>
      </c>
      <c r="O14" s="27">
        <f>'New Value with Vol changes'!O14:O15-'1219 value'!O14:O15</f>
        <v>-4437.2768999999971</v>
      </c>
    </row>
    <row r="15" spans="1:15" x14ac:dyDescent="0.2">
      <c r="C15" s="30"/>
      <c r="E15" s="32"/>
      <c r="F15" s="34"/>
      <c r="G15" s="17" t="s">
        <v>34</v>
      </c>
      <c r="H15" s="26"/>
      <c r="I15" s="36"/>
      <c r="J15" s="36"/>
      <c r="K15" s="36"/>
      <c r="L15" s="28"/>
      <c r="M15" s="18"/>
      <c r="N15" s="26"/>
      <c r="O15" s="28"/>
    </row>
    <row r="16" spans="1:15" x14ac:dyDescent="0.2">
      <c r="C16" s="29">
        <v>4</v>
      </c>
      <c r="E16" s="31" t="s">
        <v>35</v>
      </c>
      <c r="F16" s="33" t="s">
        <v>36</v>
      </c>
      <c r="G16" s="16" t="s">
        <v>37</v>
      </c>
      <c r="H16" s="25">
        <f>'New Value with Vol changes'!H16:H17-'1219 value'!H16:H17</f>
        <v>-7486.8723000000173</v>
      </c>
      <c r="I16" s="35">
        <f>'New Value with Vol changes'!I16:I17-'1219 value'!I16:I17</f>
        <v>0</v>
      </c>
      <c r="J16" s="35">
        <f>SUM(H16:I17)</f>
        <v>-7486.8723000000173</v>
      </c>
      <c r="K16" s="35">
        <f>'New Value with Vol changes'!K16:K17-'1219 value'!K16:K17</f>
        <v>0</v>
      </c>
      <c r="L16" s="27">
        <f>'New Value with Vol changes'!L16:L17-'1219 value'!L16:L17</f>
        <v>-7486.8723000000155</v>
      </c>
      <c r="N16" s="25">
        <f>'New Value with Vol changes'!N16:N17-'1219 value'!N16:N17</f>
        <v>0</v>
      </c>
      <c r="O16" s="27">
        <f>'New Value with Vol changes'!O16:O17-'1219 value'!O16:O17</f>
        <v>-7486.8722999999954</v>
      </c>
    </row>
    <row r="17" spans="1:15" x14ac:dyDescent="0.2">
      <c r="C17" s="30"/>
      <c r="E17" s="32"/>
      <c r="F17" s="34"/>
      <c r="G17" s="17" t="s">
        <v>38</v>
      </c>
      <c r="H17" s="26"/>
      <c r="I17" s="36"/>
      <c r="J17" s="36"/>
      <c r="K17" s="36"/>
      <c r="L17" s="28"/>
      <c r="M17" s="18"/>
      <c r="N17" s="26"/>
      <c r="O17" s="28"/>
    </row>
    <row r="18" spans="1:15" x14ac:dyDescent="0.2">
      <c r="C18" s="29">
        <v>7</v>
      </c>
      <c r="E18" s="31" t="s">
        <v>35</v>
      </c>
      <c r="F18" s="33" t="s">
        <v>39</v>
      </c>
      <c r="G18" s="16" t="s">
        <v>37</v>
      </c>
      <c r="H18" s="25">
        <f>'New Value with Vol changes'!H18:H19-'1219 value'!H18:H19</f>
        <v>-28987.686800000025</v>
      </c>
      <c r="I18" s="35">
        <f>'New Value with Vol changes'!I18:I19-'1219 value'!I18:I19</f>
        <v>0</v>
      </c>
      <c r="J18" s="35">
        <f>SUM(H18:I19)</f>
        <v>-28987.686800000025</v>
      </c>
      <c r="K18" s="35">
        <f>'New Value with Vol changes'!K18:K19-'1219 value'!K18:K19</f>
        <v>0</v>
      </c>
      <c r="L18" s="27">
        <f>'New Value with Vol changes'!L18:L19-'1219 value'!L18:L19</f>
        <v>-28987.686800000025</v>
      </c>
      <c r="N18" s="25">
        <f>'New Value with Vol changes'!N18:N19-'1219 value'!N18:N19</f>
        <v>0</v>
      </c>
      <c r="O18" s="27">
        <f>'New Value with Vol changes'!O18:O19-'1219 value'!O18:O19</f>
        <v>-28987.686799999996</v>
      </c>
    </row>
    <row r="19" spans="1:15" x14ac:dyDescent="0.2">
      <c r="C19" s="30"/>
      <c r="E19" s="32"/>
      <c r="F19" s="34"/>
      <c r="G19" s="17" t="s">
        <v>38</v>
      </c>
      <c r="H19" s="26"/>
      <c r="I19" s="36"/>
      <c r="J19" s="36"/>
      <c r="K19" s="36"/>
      <c r="L19" s="28"/>
      <c r="M19" s="18"/>
      <c r="N19" s="26"/>
      <c r="O19" s="28"/>
    </row>
    <row r="20" spans="1:15" x14ac:dyDescent="0.2">
      <c r="C20" s="29">
        <v>25</v>
      </c>
      <c r="E20" s="31" t="s">
        <v>25</v>
      </c>
      <c r="F20" s="33" t="s">
        <v>29</v>
      </c>
      <c r="G20" s="16" t="s">
        <v>30</v>
      </c>
      <c r="H20" s="25">
        <f>'New Value with Vol changes'!H20:H21-'1219 value'!H20:H21</f>
        <v>-58691.641599999741</v>
      </c>
      <c r="I20" s="35">
        <f>'New Value with Vol changes'!I20:I21-'1219 value'!I20:I21</f>
        <v>0</v>
      </c>
      <c r="J20" s="35">
        <f>SUM(H20:I21)</f>
        <v>-58691.641599999741</v>
      </c>
      <c r="K20" s="35">
        <f>'New Value with Vol changes'!K20:K21-'1219 value'!K20:K21</f>
        <v>0</v>
      </c>
      <c r="L20" s="27">
        <f>'New Value with Vol changes'!L20:L21-'1219 value'!L20:L21</f>
        <v>-58691.641599999741</v>
      </c>
      <c r="N20" s="25">
        <f>'New Value with Vol changes'!N20:N21-'1219 value'!N20:N21</f>
        <v>0</v>
      </c>
      <c r="O20" s="27">
        <f>'New Value with Vol changes'!O20:O21-'1219 value'!O20:O21</f>
        <v>-58691.6417</v>
      </c>
    </row>
    <row r="21" spans="1:15" x14ac:dyDescent="0.2">
      <c r="C21" s="30"/>
      <c r="E21" s="32"/>
      <c r="F21" s="34"/>
      <c r="G21" s="17" t="s">
        <v>28</v>
      </c>
      <c r="H21" s="26"/>
      <c r="I21" s="36"/>
      <c r="J21" s="36"/>
      <c r="K21" s="36"/>
      <c r="L21" s="28"/>
      <c r="M21" s="18"/>
      <c r="N21" s="26"/>
      <c r="O21" s="28"/>
    </row>
    <row r="22" spans="1:15" x14ac:dyDescent="0.2">
      <c r="C22" s="29">
        <v>26</v>
      </c>
      <c r="E22" s="31" t="s">
        <v>25</v>
      </c>
      <c r="F22" s="33" t="s">
        <v>29</v>
      </c>
      <c r="G22" s="16" t="s">
        <v>30</v>
      </c>
      <c r="H22" s="25">
        <f>'New Value with Vol changes'!H22:H23-'1219 value'!H22:H23</f>
        <v>-84.20339999999851</v>
      </c>
      <c r="I22" s="35">
        <f>'New Value with Vol changes'!I22:I23-'1219 value'!I22:I23</f>
        <v>0</v>
      </c>
      <c r="J22" s="35">
        <f>SUM(H22:I23)</f>
        <v>-84.20339999999851</v>
      </c>
      <c r="K22" s="35">
        <f>'New Value with Vol changes'!K22:K23-'1219 value'!K22:K23</f>
        <v>0</v>
      </c>
      <c r="L22" s="27">
        <f>'New Value with Vol changes'!L22:L23-'1219 value'!L22:L23</f>
        <v>-84.20339999999851</v>
      </c>
      <c r="N22" s="25">
        <f>'New Value with Vol changes'!N22:N23-'1219 value'!N22:N23</f>
        <v>0</v>
      </c>
      <c r="O22" s="27">
        <f>'New Value with Vol changes'!O22:O23-'1219 value'!O22:O23</f>
        <v>-84.203499999999991</v>
      </c>
    </row>
    <row r="23" spans="1:15" x14ac:dyDescent="0.2">
      <c r="C23" s="30"/>
      <c r="E23" s="32"/>
      <c r="F23" s="34"/>
      <c r="G23" s="17" t="s">
        <v>28</v>
      </c>
      <c r="H23" s="26"/>
      <c r="I23" s="36"/>
      <c r="J23" s="36"/>
      <c r="K23" s="36"/>
      <c r="L23" s="28"/>
      <c r="M23" s="18"/>
      <c r="N23" s="26"/>
      <c r="O23" s="28"/>
    </row>
    <row r="24" spans="1:15" x14ac:dyDescent="0.2">
      <c r="G24" s="19" t="s">
        <v>17</v>
      </c>
      <c r="H24" s="20">
        <f>SUM(H10:H23)</f>
        <v>-1951420.4255999995</v>
      </c>
      <c r="I24" s="20">
        <f>SUM(I10:I23)</f>
        <v>0</v>
      </c>
      <c r="J24" s="20">
        <f>SUM(J10:J23)</f>
        <v>-1951420.4255999995</v>
      </c>
      <c r="K24" s="20">
        <f>SUM(K10:K23)</f>
        <v>0</v>
      </c>
      <c r="L24" s="20">
        <f>SUM(L10:L23)</f>
        <v>-1951420.4255999995</v>
      </c>
      <c r="M24" s="22"/>
      <c r="N24" s="20">
        <f>SUM(N10:N23)</f>
        <v>0</v>
      </c>
      <c r="O24" s="20">
        <f>SUM(O10:O23)</f>
        <v>-1951420.4255999997</v>
      </c>
    </row>
    <row r="27" spans="1:15" ht="18.75" x14ac:dyDescent="0.3">
      <c r="E27" s="8" t="s">
        <v>18</v>
      </c>
    </row>
    <row r="28" spans="1:15" ht="12.75" customHeight="1" x14ac:dyDescent="0.2">
      <c r="A28" s="9"/>
      <c r="B28" s="9"/>
      <c r="C28" s="37" t="s">
        <v>5</v>
      </c>
      <c r="E28" s="10"/>
      <c r="F28" s="11"/>
      <c r="G28" s="12" t="s">
        <v>6</v>
      </c>
      <c r="H28" s="39" t="s">
        <v>7</v>
      </c>
      <c r="I28" s="41" t="s">
        <v>8</v>
      </c>
      <c r="J28" s="41" t="s">
        <v>9</v>
      </c>
      <c r="K28" s="41" t="s">
        <v>10</v>
      </c>
      <c r="L28" s="43" t="s">
        <v>11</v>
      </c>
      <c r="N28" s="39" t="s">
        <v>12</v>
      </c>
      <c r="O28" s="45" t="s">
        <v>13</v>
      </c>
    </row>
    <row r="29" spans="1:15" x14ac:dyDescent="0.2">
      <c r="A29" s="9"/>
      <c r="B29" s="9"/>
      <c r="C29" s="38"/>
      <c r="E29" s="13" t="s">
        <v>14</v>
      </c>
      <c r="F29" s="14" t="s">
        <v>15</v>
      </c>
      <c r="G29" s="15" t="s">
        <v>16</v>
      </c>
      <c r="H29" s="40"/>
      <c r="I29" s="42" t="s">
        <v>8</v>
      </c>
      <c r="J29" s="42"/>
      <c r="K29" s="42"/>
      <c r="L29" s="44"/>
      <c r="N29" s="40"/>
      <c r="O29" s="46"/>
    </row>
    <row r="30" spans="1:15" x14ac:dyDescent="0.2">
      <c r="C30" s="29">
        <v>48</v>
      </c>
      <c r="E30" s="31" t="s">
        <v>25</v>
      </c>
      <c r="F30" s="33" t="s">
        <v>40</v>
      </c>
      <c r="G30" s="16" t="s">
        <v>41</v>
      </c>
      <c r="H30" s="25">
        <f>'New Value with Vol changes'!H30:H31-'1219 value'!H30:H31</f>
        <v>0</v>
      </c>
      <c r="I30" s="25">
        <f>'New Value with Vol changes'!I30:I31-'1219 value'!I30:I31</f>
        <v>0</v>
      </c>
      <c r="J30" s="25">
        <f>'New Value with Vol changes'!J30:J31-'1219 value'!J30:J31</f>
        <v>0</v>
      </c>
      <c r="K30" s="25">
        <f>'New Value with Vol changes'!K30:K31-'1219 value'!K30:K31</f>
        <v>0</v>
      </c>
      <c r="L30" s="25">
        <f>'New Value with Vol changes'!L30:L31-'1219 value'!L30:L31</f>
        <v>0</v>
      </c>
      <c r="N30" s="25">
        <f>'New Value with Vol changes'!N30:N31-'1219 value'!N30:N31</f>
        <v>0</v>
      </c>
      <c r="O30" s="25">
        <f>'New Value with Vol changes'!O30:O31-'1219 value'!O30:O31</f>
        <v>0</v>
      </c>
    </row>
    <row r="31" spans="1:15" x14ac:dyDescent="0.2">
      <c r="C31" s="30"/>
      <c r="E31" s="32"/>
      <c r="F31" s="34"/>
      <c r="G31" s="17" t="s">
        <v>42</v>
      </c>
      <c r="H31" s="26"/>
      <c r="I31" s="26"/>
      <c r="J31" s="26"/>
      <c r="K31" s="26"/>
      <c r="L31" s="26"/>
      <c r="M31" s="18"/>
      <c r="N31" s="26"/>
      <c r="O31" s="26"/>
    </row>
    <row r="32" spans="1:15" x14ac:dyDescent="0.2">
      <c r="C32" s="29">
        <v>49</v>
      </c>
      <c r="E32" s="31" t="s">
        <v>25</v>
      </c>
      <c r="F32" s="33" t="s">
        <v>40</v>
      </c>
      <c r="G32" s="16" t="s">
        <v>41</v>
      </c>
      <c r="H32" s="25">
        <f>'New Value with Vol changes'!H32:H33-'1219 value'!H32:H33</f>
        <v>92367.67949999962</v>
      </c>
      <c r="I32" s="25">
        <f>'New Value with Vol changes'!I32:I33-'1219 value'!I32:I33</f>
        <v>0</v>
      </c>
      <c r="J32" s="25">
        <f>'New Value with Vol changes'!J32:J33-'1219 value'!J32:J33</f>
        <v>92367.67949999962</v>
      </c>
      <c r="K32" s="25">
        <f>'New Value with Vol changes'!K32:K33-'1219 value'!K32:K33</f>
        <v>0</v>
      </c>
      <c r="L32" s="25">
        <f>'New Value with Vol changes'!L32:L33-'1219 value'!L32:L33</f>
        <v>92367.67949999962</v>
      </c>
      <c r="N32" s="25">
        <f>'New Value with Vol changes'!N32:N33-'1219 value'!N32:N33</f>
        <v>0</v>
      </c>
      <c r="O32" s="25">
        <f>'New Value with Vol changes'!O32:O33-'1219 value'!O32:O33</f>
        <v>92367.679500000027</v>
      </c>
    </row>
    <row r="33" spans="1:15" x14ac:dyDescent="0.2">
      <c r="C33" s="30"/>
      <c r="E33" s="32"/>
      <c r="F33" s="34"/>
      <c r="G33" s="17" t="s">
        <v>42</v>
      </c>
      <c r="H33" s="26"/>
      <c r="I33" s="26"/>
      <c r="J33" s="26"/>
      <c r="K33" s="26"/>
      <c r="L33" s="26"/>
      <c r="M33" s="18"/>
      <c r="N33" s="26"/>
      <c r="O33" s="26"/>
    </row>
    <row r="34" spans="1:15" x14ac:dyDescent="0.2">
      <c r="G34" s="19" t="s">
        <v>17</v>
      </c>
      <c r="H34" s="20">
        <f>SUM(H30:H33)</f>
        <v>92367.67949999962</v>
      </c>
      <c r="I34" s="20">
        <f>SUM(I30:I33)</f>
        <v>0</v>
      </c>
      <c r="J34" s="20">
        <f>SUM(J30:J33)</f>
        <v>92367.67949999962</v>
      </c>
      <c r="K34" s="20">
        <f>SUM(K30:K33)</f>
        <v>0</v>
      </c>
      <c r="L34" s="20">
        <f>SUM(L30:L33)</f>
        <v>92367.67949999962</v>
      </c>
      <c r="M34" s="22"/>
      <c r="N34" s="20">
        <f>SUM(N30:N33)</f>
        <v>0</v>
      </c>
      <c r="O34" s="20">
        <f>SUM(O30:O33)</f>
        <v>92367.679500000027</v>
      </c>
    </row>
    <row r="37" spans="1:15" ht="18.75" x14ac:dyDescent="0.3">
      <c r="E37" s="8" t="s">
        <v>19</v>
      </c>
    </row>
    <row r="38" spans="1:15" ht="12.75" customHeight="1" x14ac:dyDescent="0.2">
      <c r="A38" s="9"/>
      <c r="B38" s="9"/>
      <c r="C38" s="37" t="s">
        <v>5</v>
      </c>
      <c r="E38" s="10"/>
      <c r="F38" s="11"/>
      <c r="G38" s="12" t="s">
        <v>6</v>
      </c>
      <c r="H38" s="39" t="s">
        <v>7</v>
      </c>
      <c r="I38" s="41" t="s">
        <v>8</v>
      </c>
      <c r="J38" s="41" t="s">
        <v>9</v>
      </c>
      <c r="K38" s="41" t="s">
        <v>10</v>
      </c>
      <c r="L38" s="43" t="s">
        <v>11</v>
      </c>
      <c r="N38" s="39" t="s">
        <v>12</v>
      </c>
      <c r="O38" s="45" t="s">
        <v>13</v>
      </c>
    </row>
    <row r="39" spans="1:15" x14ac:dyDescent="0.2">
      <c r="A39" s="9"/>
      <c r="B39" s="9"/>
      <c r="C39" s="38"/>
      <c r="E39" s="13" t="s">
        <v>14</v>
      </c>
      <c r="F39" s="14" t="s">
        <v>15</v>
      </c>
      <c r="G39" s="15" t="s">
        <v>16</v>
      </c>
      <c r="H39" s="40"/>
      <c r="I39" s="42" t="s">
        <v>8</v>
      </c>
      <c r="J39" s="42"/>
      <c r="K39" s="42"/>
      <c r="L39" s="44"/>
      <c r="N39" s="40"/>
      <c r="O39" s="46"/>
    </row>
    <row r="40" spans="1:15" x14ac:dyDescent="0.2">
      <c r="C40" s="29">
        <v>17</v>
      </c>
      <c r="E40" s="31" t="s">
        <v>43</v>
      </c>
      <c r="F40" s="33" t="s">
        <v>44</v>
      </c>
      <c r="G40" s="16" t="s">
        <v>45</v>
      </c>
      <c r="H40" s="25">
        <f>'New Value with Vol changes'!H40:H41-'1219 value'!H40:H41</f>
        <v>-625713.52819999959</v>
      </c>
      <c r="I40" s="25">
        <f>'New Value with Vol changes'!I40:I41-'1219 value'!I40:I41</f>
        <v>0</v>
      </c>
      <c r="J40" s="25">
        <f>'New Value with Vol changes'!J40:J41-'1219 value'!J40:J41</f>
        <v>-625713.52819999959</v>
      </c>
      <c r="K40" s="25">
        <f>'New Value with Vol changes'!K40:K41-'1219 value'!K40:K41</f>
        <v>0</v>
      </c>
      <c r="L40" s="25">
        <f>'New Value with Vol changes'!L40:L41-'1219 value'!L40:L41</f>
        <v>-625713.52819999959</v>
      </c>
      <c r="N40" s="25">
        <f>'New Value with Vol changes'!N40:N41-'1219 value'!N40:N41</f>
        <v>0</v>
      </c>
      <c r="O40" s="25">
        <f>'New Value with Vol changes'!O40:O41-'1219 value'!O40:O41</f>
        <v>-625713.52820000006</v>
      </c>
    </row>
    <row r="41" spans="1:15" x14ac:dyDescent="0.2">
      <c r="C41" s="30"/>
      <c r="E41" s="32"/>
      <c r="F41" s="34"/>
      <c r="G41" s="17" t="s">
        <v>46</v>
      </c>
      <c r="H41" s="26"/>
      <c r="I41" s="26"/>
      <c r="J41" s="26"/>
      <c r="K41" s="26"/>
      <c r="L41" s="26"/>
      <c r="M41" s="18"/>
      <c r="N41" s="26"/>
      <c r="O41" s="26"/>
    </row>
    <row r="42" spans="1:15" x14ac:dyDescent="0.2">
      <c r="C42" s="29">
        <v>19</v>
      </c>
      <c r="E42" s="31">
        <v>0</v>
      </c>
      <c r="F42" s="33" t="s">
        <v>47</v>
      </c>
      <c r="G42" s="16" t="s">
        <v>48</v>
      </c>
      <c r="H42" s="25">
        <f>'New Value with Vol changes'!H42:H43-'1219 value'!H42:H43</f>
        <v>26901.729999999981</v>
      </c>
      <c r="I42" s="25">
        <f>'New Value with Vol changes'!I42:I43-'1219 value'!I42:I43</f>
        <v>0</v>
      </c>
      <c r="J42" s="25">
        <f>'New Value with Vol changes'!J42:J43-'1219 value'!J42:J43</f>
        <v>26901.729999999981</v>
      </c>
      <c r="K42" s="25">
        <f>'New Value with Vol changes'!K42:K43-'1219 value'!K42:K43</f>
        <v>0</v>
      </c>
      <c r="L42" s="25">
        <f>'New Value with Vol changes'!L42:L43-'1219 value'!L42:L43</f>
        <v>26901.729999999981</v>
      </c>
      <c r="N42" s="25">
        <f>'New Value with Vol changes'!N42:N43-'1219 value'!N42:N43</f>
        <v>0</v>
      </c>
      <c r="O42" s="25">
        <f>'New Value with Vol changes'!O42:O43-'1219 value'!O42:O43</f>
        <v>26901.729899999977</v>
      </c>
    </row>
    <row r="43" spans="1:15" x14ac:dyDescent="0.2">
      <c r="C43" s="30"/>
      <c r="E43" s="32"/>
      <c r="F43" s="34"/>
      <c r="G43" s="17" t="s">
        <v>45</v>
      </c>
      <c r="H43" s="26"/>
      <c r="I43" s="26"/>
      <c r="J43" s="26"/>
      <c r="K43" s="26"/>
      <c r="L43" s="26"/>
      <c r="M43" s="18"/>
      <c r="N43" s="26"/>
      <c r="O43" s="26"/>
    </row>
    <row r="44" spans="1:15" x14ac:dyDescent="0.2">
      <c r="C44" s="29">
        <v>20</v>
      </c>
      <c r="E44" s="31">
        <v>0</v>
      </c>
      <c r="F44" s="33" t="s">
        <v>47</v>
      </c>
      <c r="G44" s="16" t="s">
        <v>48</v>
      </c>
      <c r="H44" s="25">
        <f>'New Value with Vol changes'!H44:H45-'1219 value'!H44:H45</f>
        <v>15469.351600000169</v>
      </c>
      <c r="I44" s="25">
        <f>'New Value with Vol changes'!I44:I45-'1219 value'!I44:I45</f>
        <v>0</v>
      </c>
      <c r="J44" s="25">
        <f>'New Value with Vol changes'!J44:J45-'1219 value'!J44:J45</f>
        <v>15469.351600000169</v>
      </c>
      <c r="K44" s="25">
        <f>'New Value with Vol changes'!K44:K45-'1219 value'!K44:K45</f>
        <v>0</v>
      </c>
      <c r="L44" s="25">
        <f>'New Value with Vol changes'!L44:L45-'1219 value'!L44:L45</f>
        <v>15469.351600000169</v>
      </c>
      <c r="N44" s="25">
        <f>'New Value with Vol changes'!N44:N45-'1219 value'!N44:N45</f>
        <v>0</v>
      </c>
      <c r="O44" s="25">
        <f>'New Value with Vol changes'!O44:O45-'1219 value'!O44:O45</f>
        <v>15469.351699999999</v>
      </c>
    </row>
    <row r="45" spans="1:15" x14ac:dyDescent="0.2">
      <c r="C45" s="30"/>
      <c r="E45" s="32"/>
      <c r="F45" s="34"/>
      <c r="G45" s="17" t="s">
        <v>45</v>
      </c>
      <c r="H45" s="26"/>
      <c r="I45" s="26"/>
      <c r="J45" s="26"/>
      <c r="K45" s="26"/>
      <c r="L45" s="26"/>
      <c r="M45" s="18"/>
      <c r="N45" s="26"/>
      <c r="O45" s="26"/>
    </row>
    <row r="46" spans="1:15" x14ac:dyDescent="0.2">
      <c r="C46" s="29">
        <v>21</v>
      </c>
      <c r="E46" s="31" t="s">
        <v>49</v>
      </c>
      <c r="F46" s="33" t="s">
        <v>44</v>
      </c>
      <c r="G46" s="16" t="s">
        <v>45</v>
      </c>
      <c r="H46" s="25">
        <f>'New Value with Vol changes'!H46:H47-'1219 value'!H46:H47</f>
        <v>-356710.91170000006</v>
      </c>
      <c r="I46" s="25">
        <f>'New Value with Vol changes'!I46:I47-'1219 value'!I46:I47</f>
        <v>0</v>
      </c>
      <c r="J46" s="25">
        <f>'New Value with Vol changes'!J46:J47-'1219 value'!J46:J47</f>
        <v>-356710.91170000006</v>
      </c>
      <c r="K46" s="25">
        <f>'New Value with Vol changes'!K46:K47-'1219 value'!K46:K47</f>
        <v>0</v>
      </c>
      <c r="L46" s="25">
        <f>'New Value with Vol changes'!L46:L47-'1219 value'!L46:L47</f>
        <v>-356710.91170000006</v>
      </c>
      <c r="N46" s="25">
        <f>'New Value with Vol changes'!N46:N47-'1219 value'!N46:N47</f>
        <v>0</v>
      </c>
      <c r="O46" s="25">
        <f>'New Value with Vol changes'!O46:O47-'1219 value'!O46:O47</f>
        <v>-356710.91170000006</v>
      </c>
    </row>
    <row r="47" spans="1:15" x14ac:dyDescent="0.2">
      <c r="C47" s="30"/>
      <c r="E47" s="32"/>
      <c r="F47" s="34"/>
      <c r="G47" s="17" t="s">
        <v>46</v>
      </c>
      <c r="H47" s="26"/>
      <c r="I47" s="26"/>
      <c r="J47" s="26"/>
      <c r="K47" s="26"/>
      <c r="L47" s="26"/>
      <c r="M47" s="18"/>
      <c r="N47" s="26"/>
      <c r="O47" s="26"/>
    </row>
    <row r="48" spans="1:15" x14ac:dyDescent="0.2">
      <c r="C48" s="29">
        <v>24</v>
      </c>
      <c r="E48" s="31">
        <v>0</v>
      </c>
      <c r="F48" s="33" t="s">
        <v>44</v>
      </c>
      <c r="G48" s="16" t="s">
        <v>45</v>
      </c>
      <c r="H48" s="25">
        <f>'New Value with Vol changes'!H48:H49-'1219 value'!H48:H49</f>
        <v>-258021.46090000006</v>
      </c>
      <c r="I48" s="25">
        <f>'New Value with Vol changes'!I48:I49-'1219 value'!I48:I49</f>
        <v>0</v>
      </c>
      <c r="J48" s="25">
        <f>'New Value with Vol changes'!J48:J49-'1219 value'!J48:J49</f>
        <v>-258021.46090000006</v>
      </c>
      <c r="K48" s="25">
        <f>'New Value with Vol changes'!K48:K49-'1219 value'!K48:K49</f>
        <v>0</v>
      </c>
      <c r="L48" s="25">
        <f>'New Value with Vol changes'!L48:L49-'1219 value'!L48:L49</f>
        <v>-258021.46090000006</v>
      </c>
      <c r="N48" s="25">
        <f>'New Value with Vol changes'!N48:N49-'1219 value'!N48:N49</f>
        <v>0</v>
      </c>
      <c r="O48" s="25">
        <f>'New Value with Vol changes'!O48:O49-'1219 value'!O48:O49</f>
        <v>-258021.46090000006</v>
      </c>
    </row>
    <row r="49" spans="3:15" x14ac:dyDescent="0.2">
      <c r="C49" s="30"/>
      <c r="E49" s="32"/>
      <c r="F49" s="34"/>
      <c r="G49" s="17" t="s">
        <v>46</v>
      </c>
      <c r="H49" s="26"/>
      <c r="I49" s="26"/>
      <c r="J49" s="26"/>
      <c r="K49" s="26"/>
      <c r="L49" s="26"/>
      <c r="M49" s="18"/>
      <c r="N49" s="26"/>
      <c r="O49" s="26"/>
    </row>
    <row r="50" spans="3:15" x14ac:dyDescent="0.2">
      <c r="C50" s="29">
        <v>28</v>
      </c>
      <c r="E50" s="31">
        <v>0</v>
      </c>
      <c r="F50" s="33" t="s">
        <v>44</v>
      </c>
      <c r="G50" s="16" t="s">
        <v>45</v>
      </c>
      <c r="H50" s="25">
        <f>'New Value with Vol changes'!H50:H51-'1219 value'!H50:H51</f>
        <v>-22802.666999999899</v>
      </c>
      <c r="I50" s="25">
        <f>'New Value with Vol changes'!I50:I51-'1219 value'!I50:I51</f>
        <v>0</v>
      </c>
      <c r="J50" s="25">
        <f>'New Value with Vol changes'!J50:J51-'1219 value'!J50:J51</f>
        <v>-22802.666999999899</v>
      </c>
      <c r="K50" s="25">
        <f>'New Value with Vol changes'!K50:K51-'1219 value'!K50:K51</f>
        <v>0</v>
      </c>
      <c r="L50" s="25">
        <f>'New Value with Vol changes'!L50:L51-'1219 value'!L50:L51</f>
        <v>-22802.666999999899</v>
      </c>
      <c r="N50" s="25">
        <f>'New Value with Vol changes'!N50:N51-'1219 value'!N50:N51</f>
        <v>0</v>
      </c>
      <c r="O50" s="25">
        <f>'New Value with Vol changes'!O50:O51-'1219 value'!O50:O51</f>
        <v>-22802.666999999987</v>
      </c>
    </row>
    <row r="51" spans="3:15" x14ac:dyDescent="0.2">
      <c r="C51" s="30"/>
      <c r="E51" s="32"/>
      <c r="F51" s="34"/>
      <c r="G51" s="17" t="s">
        <v>46</v>
      </c>
      <c r="H51" s="26"/>
      <c r="I51" s="26"/>
      <c r="J51" s="26"/>
      <c r="K51" s="26"/>
      <c r="L51" s="26"/>
      <c r="M51" s="18"/>
      <c r="N51" s="26"/>
      <c r="O51" s="26"/>
    </row>
    <row r="52" spans="3:15" x14ac:dyDescent="0.2">
      <c r="C52" s="29">
        <v>43</v>
      </c>
      <c r="E52" s="31">
        <v>0</v>
      </c>
      <c r="F52" s="33" t="s">
        <v>47</v>
      </c>
      <c r="G52" s="16" t="s">
        <v>48</v>
      </c>
      <c r="H52" s="25">
        <f>'New Value with Vol changes'!H52:H53-'1219 value'!H52:H53</f>
        <v>20066.157200000016</v>
      </c>
      <c r="I52" s="25">
        <f>'New Value with Vol changes'!I52:I53-'1219 value'!I52:I53</f>
        <v>0</v>
      </c>
      <c r="J52" s="25">
        <f>'New Value with Vol changes'!J52:J53-'1219 value'!J52:J53</f>
        <v>20066.157200000016</v>
      </c>
      <c r="K52" s="25">
        <f>'New Value with Vol changes'!K52:K53-'1219 value'!K52:K53</f>
        <v>0</v>
      </c>
      <c r="L52" s="25">
        <f>'New Value with Vol changes'!L52:L53-'1219 value'!L52:L53</f>
        <v>20066.157200000016</v>
      </c>
      <c r="N52" s="25">
        <f>'New Value with Vol changes'!N52:N53-'1219 value'!N52:N53</f>
        <v>0</v>
      </c>
      <c r="O52" s="25">
        <f>'New Value with Vol changes'!O52:O53-'1219 value'!O52:O53</f>
        <v>20066.157199999987</v>
      </c>
    </row>
    <row r="53" spans="3:15" x14ac:dyDescent="0.2">
      <c r="C53" s="30"/>
      <c r="E53" s="32"/>
      <c r="F53" s="34"/>
      <c r="G53" s="17" t="s">
        <v>45</v>
      </c>
      <c r="H53" s="26"/>
      <c r="I53" s="26"/>
      <c r="J53" s="26"/>
      <c r="K53" s="26"/>
      <c r="L53" s="26"/>
      <c r="M53" s="18"/>
      <c r="N53" s="26"/>
      <c r="O53" s="26"/>
    </row>
    <row r="54" spans="3:15" x14ac:dyDescent="0.2">
      <c r="C54" s="29">
        <v>44</v>
      </c>
      <c r="E54" s="31">
        <v>0</v>
      </c>
      <c r="F54" s="33" t="s">
        <v>44</v>
      </c>
      <c r="G54" s="16" t="s">
        <v>48</v>
      </c>
      <c r="H54" s="25">
        <f>'New Value with Vol changes'!H54:H55-'1219 value'!H54:H55</f>
        <v>-44049.093600000022</v>
      </c>
      <c r="I54" s="25">
        <f>'New Value with Vol changes'!I54:I55-'1219 value'!I54:I55</f>
        <v>0</v>
      </c>
      <c r="J54" s="25">
        <f>'New Value with Vol changes'!J54:J55-'1219 value'!J54:J55</f>
        <v>-44049.093600000022</v>
      </c>
      <c r="K54" s="25">
        <f>'New Value with Vol changes'!K54:K55-'1219 value'!K54:K55</f>
        <v>0</v>
      </c>
      <c r="L54" s="25">
        <f>'New Value with Vol changes'!L54:L55-'1219 value'!L54:L55</f>
        <v>-44049.093600000022</v>
      </c>
      <c r="N54" s="25">
        <f>'New Value with Vol changes'!N54:N55-'1219 value'!N54:N55</f>
        <v>0</v>
      </c>
      <c r="O54" s="25">
        <f>'New Value with Vol changes'!O54:O55-'1219 value'!O54:O55</f>
        <v>-44049.093599999964</v>
      </c>
    </row>
    <row r="55" spans="3:15" x14ac:dyDescent="0.2">
      <c r="C55" s="30"/>
      <c r="E55" s="32"/>
      <c r="F55" s="34"/>
      <c r="G55" s="17" t="s">
        <v>46</v>
      </c>
      <c r="H55" s="26"/>
      <c r="I55" s="26"/>
      <c r="J55" s="26"/>
      <c r="K55" s="26"/>
      <c r="L55" s="26"/>
      <c r="M55" s="18"/>
      <c r="N55" s="26"/>
      <c r="O55" s="26"/>
    </row>
    <row r="56" spans="3:15" x14ac:dyDescent="0.2">
      <c r="C56" s="29">
        <v>45</v>
      </c>
      <c r="E56" s="31">
        <v>0</v>
      </c>
      <c r="F56" s="33" t="s">
        <v>44</v>
      </c>
      <c r="G56" s="16" t="s">
        <v>48</v>
      </c>
      <c r="H56" s="25">
        <f>'New Value with Vol changes'!H56:H57-'1219 value'!H56:H57</f>
        <v>-285.67230000000018</v>
      </c>
      <c r="I56" s="25">
        <f>'New Value with Vol changes'!I56:I57-'1219 value'!I56:I57</f>
        <v>0</v>
      </c>
      <c r="J56" s="25">
        <f>'New Value with Vol changes'!J56:J57-'1219 value'!J56:J57</f>
        <v>-285.67230000000018</v>
      </c>
      <c r="K56" s="25">
        <f>'New Value with Vol changes'!K56:K57-'1219 value'!K56:K57</f>
        <v>0</v>
      </c>
      <c r="L56" s="25">
        <f>'New Value with Vol changes'!L56:L57-'1219 value'!L56:L57</f>
        <v>-285.67230000000018</v>
      </c>
      <c r="N56" s="25">
        <f>'New Value with Vol changes'!N56:N57-'1219 value'!N56:N57</f>
        <v>0</v>
      </c>
      <c r="O56" s="25">
        <f>'New Value with Vol changes'!O56:O57-'1219 value'!O56:O57</f>
        <v>-285.67239999999993</v>
      </c>
    </row>
    <row r="57" spans="3:15" x14ac:dyDescent="0.2">
      <c r="C57" s="30"/>
      <c r="E57" s="32"/>
      <c r="F57" s="34"/>
      <c r="G57" s="17" t="s">
        <v>46</v>
      </c>
      <c r="H57" s="26"/>
      <c r="I57" s="26"/>
      <c r="J57" s="26"/>
      <c r="K57" s="26"/>
      <c r="L57" s="26"/>
      <c r="M57" s="18"/>
      <c r="N57" s="26"/>
      <c r="O57" s="26"/>
    </row>
    <row r="58" spans="3:15" x14ac:dyDescent="0.2">
      <c r="C58" s="29">
        <v>50</v>
      </c>
      <c r="E58" s="31" t="s">
        <v>50</v>
      </c>
      <c r="F58" s="33" t="s">
        <v>51</v>
      </c>
      <c r="G58" s="16" t="s">
        <v>52</v>
      </c>
      <c r="H58" s="25">
        <f>'New Value with Vol changes'!H58:H59-'1219 value'!H58:H59</f>
        <v>688.70240000000922</v>
      </c>
      <c r="I58" s="25">
        <f>'New Value with Vol changes'!I58:I59-'1219 value'!I58:I59</f>
        <v>0</v>
      </c>
      <c r="J58" s="25">
        <f>'New Value with Vol changes'!J58:J59-'1219 value'!J58:J59</f>
        <v>688.70240000000922</v>
      </c>
      <c r="K58" s="25">
        <f>'New Value with Vol changes'!K58:K59-'1219 value'!K58:K59</f>
        <v>0</v>
      </c>
      <c r="L58" s="25">
        <f>'New Value with Vol changes'!L58:L59-'1219 value'!L58:L59</f>
        <v>688.70240000000922</v>
      </c>
      <c r="N58" s="25">
        <f>'New Value with Vol changes'!N58:N59-'1219 value'!N58:N59</f>
        <v>0</v>
      </c>
      <c r="O58" s="25">
        <f>'New Value with Vol changes'!O58:O59-'1219 value'!O58:O59</f>
        <v>688.70229999999992</v>
      </c>
    </row>
    <row r="59" spans="3:15" x14ac:dyDescent="0.2">
      <c r="C59" s="30"/>
      <c r="E59" s="32"/>
      <c r="F59" s="34"/>
      <c r="G59" s="17" t="s">
        <v>53</v>
      </c>
      <c r="H59" s="26"/>
      <c r="I59" s="26"/>
      <c r="J59" s="26"/>
      <c r="K59" s="26"/>
      <c r="L59" s="26"/>
      <c r="M59" s="18"/>
      <c r="N59" s="26"/>
      <c r="O59" s="26"/>
    </row>
    <row r="60" spans="3:15" x14ac:dyDescent="0.2">
      <c r="C60" s="29">
        <v>51</v>
      </c>
      <c r="E60" s="31" t="s">
        <v>50</v>
      </c>
      <c r="F60" s="33" t="s">
        <v>54</v>
      </c>
      <c r="G60" s="16" t="s">
        <v>55</v>
      </c>
      <c r="H60" s="25">
        <f>'New Value with Vol changes'!H60:H61-'1219 value'!H60:H61</f>
        <v>855.43869999999879</v>
      </c>
      <c r="I60" s="25">
        <f>'New Value with Vol changes'!I60:I61-'1219 value'!I60:I61</f>
        <v>0</v>
      </c>
      <c r="J60" s="25">
        <f>'New Value with Vol changes'!J60:J61-'1219 value'!J60:J61</f>
        <v>855.43870000001334</v>
      </c>
      <c r="K60" s="25">
        <f>'New Value with Vol changes'!K60:K61-'1219 value'!K60:K61</f>
        <v>0</v>
      </c>
      <c r="L60" s="25">
        <f>'New Value with Vol changes'!L60:L61-'1219 value'!L60:L61</f>
        <v>855.43869999999879</v>
      </c>
      <c r="N60" s="25">
        <f>'New Value with Vol changes'!N60:N61-'1219 value'!N60:N61</f>
        <v>0</v>
      </c>
      <c r="O60" s="25">
        <f>'New Value with Vol changes'!O60:O61-'1219 value'!O60:O61</f>
        <v>855.43860000000041</v>
      </c>
    </row>
    <row r="61" spans="3:15" x14ac:dyDescent="0.2">
      <c r="C61" s="30"/>
      <c r="E61" s="32"/>
      <c r="F61" s="34"/>
      <c r="G61" s="17" t="s">
        <v>53</v>
      </c>
      <c r="H61" s="26"/>
      <c r="I61" s="26"/>
      <c r="J61" s="26"/>
      <c r="K61" s="26"/>
      <c r="L61" s="26"/>
      <c r="M61" s="18"/>
      <c r="N61" s="26"/>
      <c r="O61" s="26"/>
    </row>
    <row r="62" spans="3:15" x14ac:dyDescent="0.2">
      <c r="C62" s="29">
        <v>52</v>
      </c>
      <c r="E62" s="31" t="s">
        <v>50</v>
      </c>
      <c r="F62" s="33" t="s">
        <v>56</v>
      </c>
      <c r="G62" s="16" t="s">
        <v>57</v>
      </c>
      <c r="H62" s="25">
        <f>'New Value with Vol changes'!H62:H63-'1219 value'!H62:H63</f>
        <v>407.13770000002114</v>
      </c>
      <c r="I62" s="25">
        <f>'New Value with Vol changes'!I62:I63-'1219 value'!I62:I63</f>
        <v>0</v>
      </c>
      <c r="J62" s="25">
        <f>'New Value with Vol changes'!J62:J63-'1219 value'!J62:J63</f>
        <v>407.13770000002114</v>
      </c>
      <c r="K62" s="25">
        <f>'New Value with Vol changes'!K62:K63-'1219 value'!K62:K63</f>
        <v>0</v>
      </c>
      <c r="L62" s="25">
        <f>'New Value with Vol changes'!L62:L63-'1219 value'!L62:L63</f>
        <v>407.13770000002114</v>
      </c>
      <c r="N62" s="25">
        <f>'New Value with Vol changes'!N62:N63-'1219 value'!N62:N63</f>
        <v>0</v>
      </c>
      <c r="O62" s="25">
        <f>'New Value with Vol changes'!O62:O63-'1219 value'!O62:O63</f>
        <v>407.13770000000022</v>
      </c>
    </row>
    <row r="63" spans="3:15" x14ac:dyDescent="0.2">
      <c r="C63" s="30"/>
      <c r="E63" s="32"/>
      <c r="F63" s="34"/>
      <c r="G63" s="17" t="s">
        <v>53</v>
      </c>
      <c r="H63" s="26"/>
      <c r="I63" s="26"/>
      <c r="J63" s="26"/>
      <c r="K63" s="26"/>
      <c r="L63" s="26"/>
      <c r="M63" s="18"/>
      <c r="N63" s="26"/>
      <c r="O63" s="26"/>
    </row>
    <row r="64" spans="3:15" x14ac:dyDescent="0.2">
      <c r="C64" s="29">
        <v>53</v>
      </c>
      <c r="E64" s="31" t="s">
        <v>50</v>
      </c>
      <c r="F64" s="33" t="s">
        <v>51</v>
      </c>
      <c r="G64" s="16" t="s">
        <v>52</v>
      </c>
      <c r="H64" s="25">
        <f>'New Value with Vol changes'!H64:H65-'1219 value'!H64:H65</f>
        <v>445.6309000000183</v>
      </c>
      <c r="I64" s="25">
        <f>'New Value with Vol changes'!I64:I65-'1219 value'!I64:I65</f>
        <v>0</v>
      </c>
      <c r="J64" s="25">
        <f>'New Value with Vol changes'!J64:J65-'1219 value'!J64:J65</f>
        <v>445.6309000000183</v>
      </c>
      <c r="K64" s="25">
        <f>'New Value with Vol changes'!K64:K65-'1219 value'!K64:K65</f>
        <v>0</v>
      </c>
      <c r="L64" s="25">
        <f>'New Value with Vol changes'!L64:L65-'1219 value'!L64:L65</f>
        <v>445.6309000000183</v>
      </c>
      <c r="N64" s="25">
        <f>'New Value with Vol changes'!N64:N65-'1219 value'!N64:N65</f>
        <v>0</v>
      </c>
      <c r="O64" s="25">
        <f>'New Value with Vol changes'!O64:O65-'1219 value'!O64:O65</f>
        <v>445.63090000000011</v>
      </c>
    </row>
    <row r="65" spans="1:15" x14ac:dyDescent="0.2">
      <c r="C65" s="30"/>
      <c r="E65" s="32"/>
      <c r="F65" s="34"/>
      <c r="G65" s="17" t="s">
        <v>53</v>
      </c>
      <c r="H65" s="26"/>
      <c r="I65" s="26"/>
      <c r="J65" s="26"/>
      <c r="K65" s="26"/>
      <c r="L65" s="26"/>
      <c r="M65" s="18"/>
      <c r="N65" s="26"/>
      <c r="O65" s="26"/>
    </row>
    <row r="66" spans="1:15" x14ac:dyDescent="0.2">
      <c r="C66" s="29">
        <v>54</v>
      </c>
      <c r="E66" s="31" t="s">
        <v>50</v>
      </c>
      <c r="F66" s="33" t="s">
        <v>54</v>
      </c>
      <c r="G66" s="16" t="s">
        <v>55</v>
      </c>
      <c r="H66" s="25">
        <f>'New Value with Vol changes'!H66:H67-'1219 value'!H66:H67</f>
        <v>553.9315999999817</v>
      </c>
      <c r="I66" s="25">
        <f>'New Value with Vol changes'!I66:I67-'1219 value'!I66:I67</f>
        <v>0</v>
      </c>
      <c r="J66" s="25">
        <f>'New Value with Vol changes'!J66:J67-'1219 value'!J66:J67</f>
        <v>553.9315999999817</v>
      </c>
      <c r="K66" s="25">
        <f>'New Value with Vol changes'!K66:K67-'1219 value'!K66:K67</f>
        <v>0</v>
      </c>
      <c r="L66" s="25">
        <f>'New Value with Vol changes'!L66:L67-'1219 value'!L66:L67</f>
        <v>553.9315999999817</v>
      </c>
      <c r="N66" s="25">
        <f>'New Value with Vol changes'!N66:N67-'1219 value'!N66:N67</f>
        <v>0</v>
      </c>
      <c r="O66" s="25">
        <f>'New Value with Vol changes'!O66:O67-'1219 value'!O66:O67</f>
        <v>553.93160000000034</v>
      </c>
    </row>
    <row r="67" spans="1:15" x14ac:dyDescent="0.2">
      <c r="C67" s="30"/>
      <c r="E67" s="32"/>
      <c r="F67" s="34"/>
      <c r="G67" s="17" t="s">
        <v>53</v>
      </c>
      <c r="H67" s="26"/>
      <c r="I67" s="26"/>
      <c r="J67" s="26"/>
      <c r="K67" s="26"/>
      <c r="L67" s="26"/>
      <c r="M67" s="18"/>
      <c r="N67" s="26"/>
      <c r="O67" s="26"/>
    </row>
    <row r="68" spans="1:15" x14ac:dyDescent="0.2">
      <c r="C68" s="29">
        <v>55</v>
      </c>
      <c r="E68" s="31" t="s">
        <v>50</v>
      </c>
      <c r="F68" s="33" t="s">
        <v>56</v>
      </c>
      <c r="G68" s="16" t="s">
        <v>57</v>
      </c>
      <c r="H68" s="25">
        <f>'New Value with Vol changes'!H68:H69-'1219 value'!H68:H69</f>
        <v>263.03839999999036</v>
      </c>
      <c r="I68" s="25">
        <f>'New Value with Vol changes'!I68:I69-'1219 value'!I68:I69</f>
        <v>0</v>
      </c>
      <c r="J68" s="25">
        <f>'New Value with Vol changes'!J68:J69-'1219 value'!J68:J69</f>
        <v>263.03839999999036</v>
      </c>
      <c r="K68" s="25">
        <f>'New Value with Vol changes'!K68:K69-'1219 value'!K68:K69</f>
        <v>0</v>
      </c>
      <c r="L68" s="25">
        <f>'New Value with Vol changes'!L68:L69-'1219 value'!L68:L69</f>
        <v>263.03839999999036</v>
      </c>
      <c r="N68" s="25">
        <f>'New Value with Vol changes'!N68:N69-'1219 value'!N68:N69</f>
        <v>0</v>
      </c>
      <c r="O68" s="25">
        <f>'New Value with Vol changes'!O68:O69-'1219 value'!O68:O69</f>
        <v>263.03839999999991</v>
      </c>
    </row>
    <row r="69" spans="1:15" x14ac:dyDescent="0.2">
      <c r="C69" s="30"/>
      <c r="E69" s="32"/>
      <c r="F69" s="34"/>
      <c r="G69" s="17" t="s">
        <v>53</v>
      </c>
      <c r="H69" s="26"/>
      <c r="I69" s="26"/>
      <c r="J69" s="26"/>
      <c r="K69" s="26"/>
      <c r="L69" s="26"/>
      <c r="M69" s="18"/>
      <c r="N69" s="26"/>
      <c r="O69" s="26"/>
    </row>
    <row r="70" spans="1:15" x14ac:dyDescent="0.2">
      <c r="G70" s="19" t="s">
        <v>17</v>
      </c>
      <c r="H70" s="20">
        <f>SUM(H40:H69)</f>
        <v>-1241932.2151999993</v>
      </c>
      <c r="I70" s="20">
        <f>SUM(I40:I69)</f>
        <v>0</v>
      </c>
      <c r="J70" s="20">
        <f>SUM(J40:J69)</f>
        <v>-1241932.2151999993</v>
      </c>
      <c r="K70" s="20">
        <f>SUM(K40:K69)</f>
        <v>0</v>
      </c>
      <c r="L70" s="20">
        <f>SUM(L40:L69)</f>
        <v>-1241932.2151999993</v>
      </c>
      <c r="M70" s="22"/>
      <c r="N70" s="20">
        <f>SUM(N40:N69)</f>
        <v>0</v>
      </c>
      <c r="O70" s="20">
        <f>SUM(O40:O69)</f>
        <v>-1241932.2155000002</v>
      </c>
    </row>
    <row r="73" spans="1:15" ht="18.75" x14ac:dyDescent="0.3">
      <c r="E73" s="8" t="s">
        <v>20</v>
      </c>
    </row>
    <row r="74" spans="1:15" ht="12.75" customHeight="1" x14ac:dyDescent="0.2">
      <c r="A74" s="9"/>
      <c r="B74" s="9"/>
      <c r="C74" s="37" t="s">
        <v>5</v>
      </c>
      <c r="E74" s="10"/>
      <c r="F74" s="11"/>
      <c r="G74" s="12" t="s">
        <v>6</v>
      </c>
      <c r="H74" s="39" t="s">
        <v>7</v>
      </c>
      <c r="I74" s="41" t="s">
        <v>8</v>
      </c>
      <c r="J74" s="41" t="s">
        <v>9</v>
      </c>
      <c r="K74" s="41" t="s">
        <v>10</v>
      </c>
      <c r="L74" s="43" t="s">
        <v>11</v>
      </c>
      <c r="N74" s="39" t="s">
        <v>12</v>
      </c>
      <c r="O74" s="45" t="s">
        <v>13</v>
      </c>
    </row>
    <row r="75" spans="1:15" x14ac:dyDescent="0.2">
      <c r="A75" s="9"/>
      <c r="B75" s="9"/>
      <c r="C75" s="38"/>
      <c r="E75" s="13" t="s">
        <v>14</v>
      </c>
      <c r="F75" s="14" t="s">
        <v>15</v>
      </c>
      <c r="G75" s="15" t="s">
        <v>16</v>
      </c>
      <c r="H75" s="40"/>
      <c r="I75" s="42" t="s">
        <v>8</v>
      </c>
      <c r="J75" s="42"/>
      <c r="K75" s="42"/>
      <c r="L75" s="44"/>
      <c r="N75" s="40"/>
      <c r="O75" s="46"/>
    </row>
    <row r="76" spans="1:15" x14ac:dyDescent="0.2">
      <c r="C76" s="29">
        <v>27</v>
      </c>
      <c r="E76" s="31">
        <v>0</v>
      </c>
      <c r="F76" s="33" t="s">
        <v>58</v>
      </c>
      <c r="G76" s="16" t="s">
        <v>59</v>
      </c>
      <c r="H76" s="25">
        <f>'New Value with Vol changes'!H76:H77-'1219 value'!H76:H77</f>
        <v>-144922.86420000019</v>
      </c>
      <c r="I76" s="25">
        <f>'New Value with Vol changes'!I76:I77-'1219 value'!I76:I77</f>
        <v>0</v>
      </c>
      <c r="J76" s="25">
        <f>'New Value with Vol changes'!J76:J77-'1219 value'!J76:J77</f>
        <v>-144922.86420000019</v>
      </c>
      <c r="K76" s="25">
        <f>'New Value with Vol changes'!K76:K77-'1219 value'!K76:K77</f>
        <v>0</v>
      </c>
      <c r="L76" s="25">
        <f>'New Value with Vol changes'!L76:L77-'1219 value'!L76:L77</f>
        <v>-144922.86420000019</v>
      </c>
      <c r="N76" s="25">
        <f>'New Value with Vol changes'!N76:N77-'1219 value'!N76:N77</f>
        <v>0</v>
      </c>
      <c r="O76" s="25">
        <f>'New Value with Vol changes'!O76:O77-'1219 value'!O76:O77</f>
        <v>-144922.86420000001</v>
      </c>
    </row>
    <row r="77" spans="1:15" x14ac:dyDescent="0.2">
      <c r="C77" s="30"/>
      <c r="E77" s="32"/>
      <c r="F77" s="34"/>
      <c r="G77" s="17" t="s">
        <v>60</v>
      </c>
      <c r="H77" s="26"/>
      <c r="I77" s="26"/>
      <c r="J77" s="26"/>
      <c r="K77" s="26"/>
      <c r="L77" s="26"/>
      <c r="M77" s="18"/>
      <c r="N77" s="26"/>
      <c r="O77" s="26"/>
    </row>
    <row r="78" spans="1:15" x14ac:dyDescent="0.2">
      <c r="C78" s="29">
        <v>46</v>
      </c>
      <c r="E78" s="31" t="s">
        <v>61</v>
      </c>
      <c r="F78" s="33" t="s">
        <v>62</v>
      </c>
      <c r="G78" s="16" t="s">
        <v>63</v>
      </c>
      <c r="H78" s="25">
        <f>'New Value with Vol changes'!H78:H79-'1219 value'!H78:H79</f>
        <v>-653558.88150000013</v>
      </c>
      <c r="I78" s="25">
        <f>'New Value with Vol changes'!I78:I79-'1219 value'!I78:I79</f>
        <v>0</v>
      </c>
      <c r="J78" s="25">
        <f>'New Value with Vol changes'!J78:J79-'1219 value'!J78:J79</f>
        <v>-653558.88150000013</v>
      </c>
      <c r="K78" s="25">
        <f>'New Value with Vol changes'!K78:K79-'1219 value'!K78:K79</f>
        <v>0</v>
      </c>
      <c r="L78" s="25">
        <f>'New Value with Vol changes'!L78:L79-'1219 value'!L78:L79</f>
        <v>-653558.88150000013</v>
      </c>
      <c r="N78" s="25">
        <f>'New Value with Vol changes'!N78:N79-'1219 value'!N78:N79</f>
        <v>0</v>
      </c>
      <c r="O78" s="25">
        <f>'New Value with Vol changes'!O78:O79-'1219 value'!O78:O79</f>
        <v>-653558.88150000002</v>
      </c>
    </row>
    <row r="79" spans="1:15" x14ac:dyDescent="0.2">
      <c r="C79" s="30"/>
      <c r="E79" s="32"/>
      <c r="F79" s="34"/>
      <c r="G79" s="17" t="s">
        <v>64</v>
      </c>
      <c r="H79" s="26"/>
      <c r="I79" s="26"/>
      <c r="J79" s="26"/>
      <c r="K79" s="26"/>
      <c r="L79" s="26"/>
      <c r="M79" s="18"/>
      <c r="N79" s="26"/>
      <c r="O79" s="26"/>
    </row>
    <row r="80" spans="1:15" x14ac:dyDescent="0.2">
      <c r="C80" s="29">
        <v>47</v>
      </c>
      <c r="E80" s="31" t="s">
        <v>61</v>
      </c>
      <c r="F80" s="33" t="s">
        <v>65</v>
      </c>
      <c r="G80" s="16" t="s">
        <v>63</v>
      </c>
      <c r="H80" s="25">
        <f>'New Value with Vol changes'!H80:H81-'1219 value'!H80:H81</f>
        <v>-2001524.0747999996</v>
      </c>
      <c r="I80" s="25">
        <f>'New Value with Vol changes'!I80:I81-'1219 value'!I80:I81</f>
        <v>0</v>
      </c>
      <c r="J80" s="25">
        <f>'New Value with Vol changes'!J80:J81-'1219 value'!J80:J81</f>
        <v>-2001524.0747999996</v>
      </c>
      <c r="K80" s="25">
        <f>'New Value with Vol changes'!K80:K81-'1219 value'!K80:K81</f>
        <v>0</v>
      </c>
      <c r="L80" s="25">
        <f>'New Value with Vol changes'!L80:L81-'1219 value'!L80:L81</f>
        <v>-2001524.0747999996</v>
      </c>
      <c r="N80" s="25">
        <f>'New Value with Vol changes'!N80:N81-'1219 value'!N80:N81</f>
        <v>0</v>
      </c>
      <c r="O80" s="25">
        <f>'New Value with Vol changes'!O80:O81-'1219 value'!O80:O81</f>
        <v>-2001524.0747000002</v>
      </c>
    </row>
    <row r="81" spans="1:15" x14ac:dyDescent="0.2">
      <c r="C81" s="30"/>
      <c r="E81" s="32"/>
      <c r="F81" s="34"/>
      <c r="G81" s="17" t="s">
        <v>64</v>
      </c>
      <c r="H81" s="26"/>
      <c r="I81" s="26"/>
      <c r="J81" s="26"/>
      <c r="K81" s="26"/>
      <c r="L81" s="26"/>
      <c r="M81" s="18"/>
      <c r="N81" s="26"/>
      <c r="O81" s="26"/>
    </row>
    <row r="82" spans="1:15" x14ac:dyDescent="0.2">
      <c r="C82" s="29">
        <v>56</v>
      </c>
      <c r="E82" s="31" t="s">
        <v>66</v>
      </c>
      <c r="F82" s="33" t="s">
        <v>67</v>
      </c>
      <c r="G82" s="16" t="s">
        <v>68</v>
      </c>
      <c r="H82" s="25">
        <f>'New Value with Vol changes'!H82:H83-'1219 value'!H82:H83</f>
        <v>-6713.5495000006631</v>
      </c>
      <c r="I82" s="25">
        <f>'New Value with Vol changes'!I82:I83-'1219 value'!I82:I83</f>
        <v>0</v>
      </c>
      <c r="J82" s="25">
        <f>'New Value with Vol changes'!J82:J83-'1219 value'!J82:J83</f>
        <v>-6713.5495000006631</v>
      </c>
      <c r="K82" s="25">
        <f>'New Value with Vol changes'!K82:K83-'1219 value'!K82:K83</f>
        <v>0</v>
      </c>
      <c r="L82" s="25">
        <f>'New Value with Vol changes'!L82:L83-'1219 value'!L82:L83</f>
        <v>-6713.5495000006631</v>
      </c>
      <c r="N82" s="25">
        <f>'New Value with Vol changes'!N82:N83-'1219 value'!N82:N83</f>
        <v>0</v>
      </c>
      <c r="O82" s="25">
        <f>'New Value with Vol changes'!O82:O83-'1219 value'!O82:O83</f>
        <v>-6713.549500000001</v>
      </c>
    </row>
    <row r="83" spans="1:15" x14ac:dyDescent="0.2">
      <c r="C83" s="30"/>
      <c r="E83" s="32"/>
      <c r="F83" s="34"/>
      <c r="G83" s="17" t="s">
        <v>69</v>
      </c>
      <c r="H83" s="26"/>
      <c r="I83" s="26"/>
      <c r="J83" s="26"/>
      <c r="K83" s="26"/>
      <c r="L83" s="26"/>
      <c r="M83" s="18"/>
      <c r="N83" s="26"/>
      <c r="O83" s="26"/>
    </row>
    <row r="84" spans="1:15" x14ac:dyDescent="0.2">
      <c r="C84" s="29">
        <v>57</v>
      </c>
      <c r="E84" s="31" t="s">
        <v>66</v>
      </c>
      <c r="F84" s="33" t="s">
        <v>70</v>
      </c>
      <c r="G84" s="16" t="s">
        <v>68</v>
      </c>
      <c r="H84" s="25">
        <f>'New Value with Vol changes'!H84:H85-'1219 value'!H84:H85</f>
        <v>6.0000000521540642E-3</v>
      </c>
      <c r="I84" s="25">
        <f>'New Value with Vol changes'!I84:I85-'1219 value'!I84:I85</f>
        <v>0</v>
      </c>
      <c r="J84" s="25">
        <f>'New Value with Vol changes'!J84:J85-'1219 value'!J84:J85</f>
        <v>6.0000000521540642E-3</v>
      </c>
      <c r="K84" s="25">
        <f>'New Value with Vol changes'!K84:K85-'1219 value'!K84:K85</f>
        <v>0</v>
      </c>
      <c r="L84" s="25">
        <f>'New Value with Vol changes'!L84:L85-'1219 value'!L84:L85</f>
        <v>6.0000000521540642E-3</v>
      </c>
      <c r="N84" s="25">
        <f>'New Value with Vol changes'!N84:N85-'1219 value'!N84:N85</f>
        <v>0</v>
      </c>
      <c r="O84" s="25">
        <f>'New Value with Vol changes'!O84:O85-'1219 value'!O84:O85</f>
        <v>6.1000000000000082E-3</v>
      </c>
    </row>
    <row r="85" spans="1:15" x14ac:dyDescent="0.2">
      <c r="C85" s="30"/>
      <c r="E85" s="32"/>
      <c r="F85" s="34"/>
      <c r="G85" s="17" t="s">
        <v>71</v>
      </c>
      <c r="H85" s="26"/>
      <c r="I85" s="26"/>
      <c r="J85" s="26"/>
      <c r="K85" s="26"/>
      <c r="L85" s="26"/>
      <c r="M85" s="18"/>
      <c r="N85" s="26"/>
      <c r="O85" s="26"/>
    </row>
    <row r="86" spans="1:15" x14ac:dyDescent="0.2">
      <c r="G86" s="19" t="s">
        <v>17</v>
      </c>
      <c r="H86" s="20">
        <f>SUM(H76:H85)</f>
        <v>-2806719.3640000005</v>
      </c>
      <c r="I86" s="20">
        <f t="shared" ref="I86:O86" si="0">SUM(I76:I85)</f>
        <v>0</v>
      </c>
      <c r="J86" s="20">
        <f t="shared" si="0"/>
        <v>-2806719.3640000005</v>
      </c>
      <c r="K86" s="20">
        <f t="shared" si="0"/>
        <v>0</v>
      </c>
      <c r="L86" s="20">
        <f t="shared" si="0"/>
        <v>-2806719.3640000005</v>
      </c>
      <c r="M86" s="22"/>
      <c r="N86" s="20">
        <f t="shared" si="0"/>
        <v>0</v>
      </c>
      <c r="O86" s="20">
        <f t="shared" si="0"/>
        <v>-2806719.3638000009</v>
      </c>
    </row>
    <row r="89" spans="1:15" ht="18.75" x14ac:dyDescent="0.3">
      <c r="E89" s="8" t="s">
        <v>21</v>
      </c>
    </row>
    <row r="90" spans="1:15" ht="12.75" customHeight="1" x14ac:dyDescent="0.2">
      <c r="A90" s="9"/>
      <c r="B90" s="9"/>
      <c r="C90" s="37" t="s">
        <v>5</v>
      </c>
      <c r="E90" s="10"/>
      <c r="F90" s="11"/>
      <c r="G90" s="12" t="s">
        <v>6</v>
      </c>
      <c r="H90" s="39" t="s">
        <v>7</v>
      </c>
      <c r="I90" s="41" t="s">
        <v>8</v>
      </c>
      <c r="J90" s="41" t="s">
        <v>9</v>
      </c>
      <c r="K90" s="41" t="s">
        <v>10</v>
      </c>
      <c r="L90" s="43" t="s">
        <v>11</v>
      </c>
      <c r="N90" s="39" t="s">
        <v>12</v>
      </c>
      <c r="O90" s="45" t="s">
        <v>13</v>
      </c>
    </row>
    <row r="91" spans="1:15" x14ac:dyDescent="0.2">
      <c r="A91" s="9"/>
      <c r="B91" s="9"/>
      <c r="C91" s="38"/>
      <c r="E91" s="13" t="s">
        <v>14</v>
      </c>
      <c r="F91" s="14" t="s">
        <v>15</v>
      </c>
      <c r="G91" s="15" t="s">
        <v>16</v>
      </c>
      <c r="H91" s="40"/>
      <c r="I91" s="42" t="s">
        <v>8</v>
      </c>
      <c r="J91" s="42"/>
      <c r="K91" s="42"/>
      <c r="L91" s="44"/>
      <c r="N91" s="40"/>
      <c r="O91" s="46"/>
    </row>
    <row r="92" spans="1:15" x14ac:dyDescent="0.2">
      <c r="C92" s="29">
        <v>9</v>
      </c>
      <c r="E92" s="31" t="s">
        <v>72</v>
      </c>
      <c r="F92" s="33" t="s">
        <v>73</v>
      </c>
      <c r="G92" s="16" t="s">
        <v>74</v>
      </c>
      <c r="H92" s="25">
        <f>'New Value with Vol changes'!H92:H93-'1219 value'!H92:H93</f>
        <v>-1974647.6013999991</v>
      </c>
      <c r="I92" s="25">
        <f>'New Value with Vol changes'!I92:I93-'1219 value'!I92:I93</f>
        <v>0</v>
      </c>
      <c r="J92" s="25">
        <f>'New Value with Vol changes'!J92:J93-'1219 value'!J92:J93</f>
        <v>-1974647.6013999991</v>
      </c>
      <c r="K92" s="25">
        <f>'New Value with Vol changes'!K92:K93-'1219 value'!K92:K93</f>
        <v>0</v>
      </c>
      <c r="L92" s="25">
        <f>'New Value with Vol changes'!L92:L93-'1219 value'!L92:L93</f>
        <v>-1974647.6013999991</v>
      </c>
      <c r="N92" s="25">
        <f>'New Value with Vol changes'!N92:N93-'1219 value'!N92:N93</f>
        <v>0</v>
      </c>
      <c r="O92" s="25">
        <f>'New Value with Vol changes'!O92:O93-'1219 value'!O92:O93</f>
        <v>-1974647.6014999999</v>
      </c>
    </row>
    <row r="93" spans="1:15" x14ac:dyDescent="0.2">
      <c r="C93" s="30"/>
      <c r="E93" s="32"/>
      <c r="F93" s="34"/>
      <c r="G93" s="17" t="s">
        <v>60</v>
      </c>
      <c r="H93" s="26"/>
      <c r="I93" s="26"/>
      <c r="J93" s="26"/>
      <c r="K93" s="26"/>
      <c r="L93" s="26"/>
      <c r="M93" s="18"/>
      <c r="N93" s="26"/>
      <c r="O93" s="26"/>
    </row>
    <row r="94" spans="1:15" x14ac:dyDescent="0.2">
      <c r="C94" s="29">
        <v>10</v>
      </c>
      <c r="E94" s="31" t="s">
        <v>61</v>
      </c>
      <c r="F94" s="33" t="s">
        <v>75</v>
      </c>
      <c r="G94" s="16" t="s">
        <v>63</v>
      </c>
      <c r="H94" s="25">
        <f>'New Value with Vol changes'!H94:H95-'1219 value'!H94:H95</f>
        <v>-398328.48299999977</v>
      </c>
      <c r="I94" s="25">
        <f>'New Value with Vol changes'!I94:I95-'1219 value'!I94:I95</f>
        <v>0</v>
      </c>
      <c r="J94" s="25">
        <f>'New Value with Vol changes'!J94:J95-'1219 value'!J94:J95</f>
        <v>-398328.48299999977</v>
      </c>
      <c r="K94" s="25">
        <f>'New Value with Vol changes'!K94:K95-'1219 value'!K94:K95</f>
        <v>0</v>
      </c>
      <c r="L94" s="25">
        <f>'New Value with Vol changes'!L94:L95-'1219 value'!L94:L95</f>
        <v>-398328.48299999977</v>
      </c>
      <c r="N94" s="25">
        <f>'New Value with Vol changes'!N94:N95-'1219 value'!N94:N95</f>
        <v>0</v>
      </c>
      <c r="O94" s="25">
        <f>'New Value with Vol changes'!O94:O95-'1219 value'!O94:O95</f>
        <v>-398328.48300000001</v>
      </c>
    </row>
    <row r="95" spans="1:15" x14ac:dyDescent="0.2">
      <c r="C95" s="30"/>
      <c r="E95" s="32"/>
      <c r="F95" s="34"/>
      <c r="G95" s="17" t="s">
        <v>76</v>
      </c>
      <c r="H95" s="26"/>
      <c r="I95" s="26"/>
      <c r="J95" s="26"/>
      <c r="K95" s="26"/>
      <c r="L95" s="26"/>
      <c r="M95" s="18"/>
      <c r="N95" s="26"/>
      <c r="O95" s="26"/>
    </row>
    <row r="96" spans="1:15" x14ac:dyDescent="0.2">
      <c r="G96" s="19" t="s">
        <v>17</v>
      </c>
      <c r="H96" s="20">
        <f>SUM(H92:H95)</f>
        <v>-2372976.0843999991</v>
      </c>
      <c r="I96" s="20">
        <f t="shared" ref="I96:O96" si="1">SUM(I92:I95)</f>
        <v>0</v>
      </c>
      <c r="J96" s="20">
        <f t="shared" si="1"/>
        <v>-2372976.0843999991</v>
      </c>
      <c r="K96" s="20">
        <f t="shared" si="1"/>
        <v>0</v>
      </c>
      <c r="L96" s="20">
        <f t="shared" si="1"/>
        <v>-2372976.0843999991</v>
      </c>
      <c r="M96" s="22"/>
      <c r="N96" s="20">
        <f t="shared" si="1"/>
        <v>0</v>
      </c>
      <c r="O96" s="20">
        <f t="shared" si="1"/>
        <v>-2372976.0844999999</v>
      </c>
    </row>
    <row r="102" spans="8:15" x14ac:dyDescent="0.2">
      <c r="H102" s="5">
        <f>'New Value with Vol changes'!H102-'1219 value'!H100</f>
        <v>-8280680.4097000062</v>
      </c>
      <c r="I102" s="5">
        <f>'New Value with Vol changes'!I102-'1219 value'!I100</f>
        <v>0</v>
      </c>
      <c r="J102" s="5">
        <f>'New Value with Vol changes'!J102-'1219 value'!J100</f>
        <v>-8280680.4096999988</v>
      </c>
      <c r="K102" s="5">
        <f>'New Value with Vol changes'!K102-'1219 value'!K100</f>
        <v>0</v>
      </c>
      <c r="L102" s="5">
        <f>'New Value with Vol changes'!L102-'1219 value'!L100</f>
        <v>-8280680.4096999979</v>
      </c>
      <c r="N102" s="5">
        <f>'New Value with Vol changes'!N102-'1219 value'!N100</f>
        <v>0</v>
      </c>
      <c r="O102" s="5">
        <f>'New Value with Vol changes'!O102-'1219 value'!O100</f>
        <v>-8280680.4099000003</v>
      </c>
    </row>
  </sheetData>
  <mergeCells count="350">
    <mergeCell ref="O30:O31"/>
    <mergeCell ref="N32:N33"/>
    <mergeCell ref="O32:O33"/>
    <mergeCell ref="N94:N95"/>
    <mergeCell ref="O94:O95"/>
    <mergeCell ref="H12:H13"/>
    <mergeCell ref="H14:H15"/>
    <mergeCell ref="H16:H17"/>
    <mergeCell ref="H18:H19"/>
    <mergeCell ref="H20:H21"/>
    <mergeCell ref="H22:H23"/>
    <mergeCell ref="I12:I13"/>
    <mergeCell ref="N92:N93"/>
    <mergeCell ref="O92:O93"/>
    <mergeCell ref="C94:C95"/>
    <mergeCell ref="E94:E95"/>
    <mergeCell ref="F94:F95"/>
    <mergeCell ref="H94:H95"/>
    <mergeCell ref="I94:I95"/>
    <mergeCell ref="J94:J95"/>
    <mergeCell ref="K94:K95"/>
    <mergeCell ref="L94:L95"/>
    <mergeCell ref="I92:I93"/>
    <mergeCell ref="J92:J93"/>
    <mergeCell ref="K92:K93"/>
    <mergeCell ref="L92:L93"/>
    <mergeCell ref="C92:C93"/>
    <mergeCell ref="E92:E93"/>
    <mergeCell ref="F92:F93"/>
    <mergeCell ref="H92:H93"/>
    <mergeCell ref="N84:N85"/>
    <mergeCell ref="O84:O85"/>
    <mergeCell ref="C90:C91"/>
    <mergeCell ref="H90:H91"/>
    <mergeCell ref="I90:I91"/>
    <mergeCell ref="J90:J91"/>
    <mergeCell ref="K90:K91"/>
    <mergeCell ref="L90:L91"/>
    <mergeCell ref="N90:N91"/>
    <mergeCell ref="O90:O91"/>
    <mergeCell ref="N82:N83"/>
    <mergeCell ref="O82:O83"/>
    <mergeCell ref="C84:C85"/>
    <mergeCell ref="E84:E85"/>
    <mergeCell ref="F84:F85"/>
    <mergeCell ref="H84:H85"/>
    <mergeCell ref="I84:I85"/>
    <mergeCell ref="J84:J85"/>
    <mergeCell ref="K84:K85"/>
    <mergeCell ref="L84:L85"/>
    <mergeCell ref="N80:N81"/>
    <mergeCell ref="O80:O81"/>
    <mergeCell ref="C82:C83"/>
    <mergeCell ref="E82:E83"/>
    <mergeCell ref="F82:F83"/>
    <mergeCell ref="H82:H83"/>
    <mergeCell ref="I82:I83"/>
    <mergeCell ref="J82:J83"/>
    <mergeCell ref="K82:K83"/>
    <mergeCell ref="L82:L83"/>
    <mergeCell ref="N78:N79"/>
    <mergeCell ref="O78:O79"/>
    <mergeCell ref="C80:C81"/>
    <mergeCell ref="E80:E81"/>
    <mergeCell ref="F80:F81"/>
    <mergeCell ref="H80:H81"/>
    <mergeCell ref="I80:I81"/>
    <mergeCell ref="J80:J81"/>
    <mergeCell ref="K80:K81"/>
    <mergeCell ref="L80:L81"/>
    <mergeCell ref="N76:N77"/>
    <mergeCell ref="O76:O77"/>
    <mergeCell ref="C78:C79"/>
    <mergeCell ref="E78:E79"/>
    <mergeCell ref="F78:F79"/>
    <mergeCell ref="H78:H79"/>
    <mergeCell ref="I78:I79"/>
    <mergeCell ref="J78:J79"/>
    <mergeCell ref="K78:K79"/>
    <mergeCell ref="L78:L79"/>
    <mergeCell ref="N74:N75"/>
    <mergeCell ref="O74:O75"/>
    <mergeCell ref="C76:C77"/>
    <mergeCell ref="E76:E77"/>
    <mergeCell ref="F76:F77"/>
    <mergeCell ref="H76:H77"/>
    <mergeCell ref="I76:I77"/>
    <mergeCell ref="J76:J77"/>
    <mergeCell ref="K76:K77"/>
    <mergeCell ref="L76:L77"/>
    <mergeCell ref="K68:K69"/>
    <mergeCell ref="L68:L69"/>
    <mergeCell ref="N68:N69"/>
    <mergeCell ref="O68:O69"/>
    <mergeCell ref="C74:C75"/>
    <mergeCell ref="H74:H75"/>
    <mergeCell ref="I74:I75"/>
    <mergeCell ref="J74:J75"/>
    <mergeCell ref="K74:K75"/>
    <mergeCell ref="L74:L75"/>
    <mergeCell ref="K66:K67"/>
    <mergeCell ref="L66:L67"/>
    <mergeCell ref="N66:N67"/>
    <mergeCell ref="O66:O67"/>
    <mergeCell ref="C68:C69"/>
    <mergeCell ref="E68:E69"/>
    <mergeCell ref="F68:F69"/>
    <mergeCell ref="H68:H69"/>
    <mergeCell ref="I68:I69"/>
    <mergeCell ref="J68:J69"/>
    <mergeCell ref="K64:K65"/>
    <mergeCell ref="L64:L65"/>
    <mergeCell ref="N64:N65"/>
    <mergeCell ref="O64:O65"/>
    <mergeCell ref="C66:C67"/>
    <mergeCell ref="E66:E67"/>
    <mergeCell ref="F66:F67"/>
    <mergeCell ref="H66:H67"/>
    <mergeCell ref="I66:I67"/>
    <mergeCell ref="J66:J67"/>
    <mergeCell ref="K62:K63"/>
    <mergeCell ref="L62:L63"/>
    <mergeCell ref="N62:N63"/>
    <mergeCell ref="O62:O63"/>
    <mergeCell ref="C64:C65"/>
    <mergeCell ref="E64:E65"/>
    <mergeCell ref="F64:F65"/>
    <mergeCell ref="H64:H65"/>
    <mergeCell ref="I64:I65"/>
    <mergeCell ref="J64:J65"/>
    <mergeCell ref="K60:K61"/>
    <mergeCell ref="L60:L61"/>
    <mergeCell ref="N60:N61"/>
    <mergeCell ref="O60:O61"/>
    <mergeCell ref="C62:C63"/>
    <mergeCell ref="E62:E63"/>
    <mergeCell ref="F62:F63"/>
    <mergeCell ref="H62:H63"/>
    <mergeCell ref="I62:I63"/>
    <mergeCell ref="J62:J63"/>
    <mergeCell ref="K58:K59"/>
    <mergeCell ref="L58:L59"/>
    <mergeCell ref="N58:N59"/>
    <mergeCell ref="O58:O59"/>
    <mergeCell ref="C60:C61"/>
    <mergeCell ref="E60:E61"/>
    <mergeCell ref="F60:F61"/>
    <mergeCell ref="H60:H61"/>
    <mergeCell ref="I60:I61"/>
    <mergeCell ref="J60:J61"/>
    <mergeCell ref="K56:K57"/>
    <mergeCell ref="L56:L57"/>
    <mergeCell ref="N56:N57"/>
    <mergeCell ref="O56:O57"/>
    <mergeCell ref="C58:C59"/>
    <mergeCell ref="E58:E59"/>
    <mergeCell ref="F58:F59"/>
    <mergeCell ref="H58:H59"/>
    <mergeCell ref="I58:I59"/>
    <mergeCell ref="J58:J59"/>
    <mergeCell ref="K54:K55"/>
    <mergeCell ref="L54:L55"/>
    <mergeCell ref="N54:N55"/>
    <mergeCell ref="O54:O55"/>
    <mergeCell ref="C56:C57"/>
    <mergeCell ref="E56:E57"/>
    <mergeCell ref="F56:F57"/>
    <mergeCell ref="H56:H57"/>
    <mergeCell ref="I56:I57"/>
    <mergeCell ref="J56:J57"/>
    <mergeCell ref="K52:K53"/>
    <mergeCell ref="L52:L53"/>
    <mergeCell ref="N52:N53"/>
    <mergeCell ref="O52:O53"/>
    <mergeCell ref="C54:C55"/>
    <mergeCell ref="E54:E55"/>
    <mergeCell ref="F54:F55"/>
    <mergeCell ref="H54:H55"/>
    <mergeCell ref="I54:I55"/>
    <mergeCell ref="J54:J55"/>
    <mergeCell ref="K50:K51"/>
    <mergeCell ref="L50:L51"/>
    <mergeCell ref="N50:N51"/>
    <mergeCell ref="O50:O51"/>
    <mergeCell ref="C52:C53"/>
    <mergeCell ref="E52:E53"/>
    <mergeCell ref="F52:F53"/>
    <mergeCell ref="H52:H53"/>
    <mergeCell ref="I52:I53"/>
    <mergeCell ref="J52:J53"/>
    <mergeCell ref="K48:K49"/>
    <mergeCell ref="L48:L49"/>
    <mergeCell ref="N48:N49"/>
    <mergeCell ref="O48:O49"/>
    <mergeCell ref="C50:C51"/>
    <mergeCell ref="E50:E51"/>
    <mergeCell ref="F50:F51"/>
    <mergeCell ref="H50:H51"/>
    <mergeCell ref="I50:I51"/>
    <mergeCell ref="J50:J51"/>
    <mergeCell ref="K46:K47"/>
    <mergeCell ref="L46:L47"/>
    <mergeCell ref="N46:N47"/>
    <mergeCell ref="O46:O47"/>
    <mergeCell ref="C48:C49"/>
    <mergeCell ref="E48:E49"/>
    <mergeCell ref="F48:F49"/>
    <mergeCell ref="H48:H49"/>
    <mergeCell ref="I48:I49"/>
    <mergeCell ref="J48:J49"/>
    <mergeCell ref="K44:K45"/>
    <mergeCell ref="L44:L45"/>
    <mergeCell ref="N44:N45"/>
    <mergeCell ref="O44:O45"/>
    <mergeCell ref="C46:C47"/>
    <mergeCell ref="E46:E47"/>
    <mergeCell ref="F46:F47"/>
    <mergeCell ref="H46:H47"/>
    <mergeCell ref="I46:I47"/>
    <mergeCell ref="J46:J47"/>
    <mergeCell ref="K42:K43"/>
    <mergeCell ref="L42:L43"/>
    <mergeCell ref="N42:N43"/>
    <mergeCell ref="O42:O43"/>
    <mergeCell ref="C44:C45"/>
    <mergeCell ref="E44:E45"/>
    <mergeCell ref="F44:F45"/>
    <mergeCell ref="H44:H45"/>
    <mergeCell ref="I44:I45"/>
    <mergeCell ref="J44:J45"/>
    <mergeCell ref="K40:K41"/>
    <mergeCell ref="L40:L41"/>
    <mergeCell ref="N40:N41"/>
    <mergeCell ref="O40:O41"/>
    <mergeCell ref="C42:C43"/>
    <mergeCell ref="E42:E43"/>
    <mergeCell ref="F42:F43"/>
    <mergeCell ref="H42:H43"/>
    <mergeCell ref="I42:I43"/>
    <mergeCell ref="J42:J43"/>
    <mergeCell ref="C40:C41"/>
    <mergeCell ref="E40:E41"/>
    <mergeCell ref="F40:F41"/>
    <mergeCell ref="H40:H41"/>
    <mergeCell ref="I40:I41"/>
    <mergeCell ref="J40:J41"/>
    <mergeCell ref="K38:K39"/>
    <mergeCell ref="L38:L39"/>
    <mergeCell ref="N38:N39"/>
    <mergeCell ref="O38:O39"/>
    <mergeCell ref="C38:C39"/>
    <mergeCell ref="H38:H39"/>
    <mergeCell ref="I38:I39"/>
    <mergeCell ref="J38:J39"/>
    <mergeCell ref="I32:I33"/>
    <mergeCell ref="J32:J33"/>
    <mergeCell ref="K32:K33"/>
    <mergeCell ref="L32:L33"/>
    <mergeCell ref="C32:C33"/>
    <mergeCell ref="E32:E33"/>
    <mergeCell ref="F32:F33"/>
    <mergeCell ref="H32:H33"/>
    <mergeCell ref="O28:O29"/>
    <mergeCell ref="C30:C31"/>
    <mergeCell ref="E30:E31"/>
    <mergeCell ref="F30:F31"/>
    <mergeCell ref="H30:H31"/>
    <mergeCell ref="I30:I31"/>
    <mergeCell ref="J30:J31"/>
    <mergeCell ref="K30:K31"/>
    <mergeCell ref="L30:L31"/>
    <mergeCell ref="N30:N31"/>
    <mergeCell ref="L22:L23"/>
    <mergeCell ref="N22:N23"/>
    <mergeCell ref="O22:O23"/>
    <mergeCell ref="C28:C29"/>
    <mergeCell ref="H28:H29"/>
    <mergeCell ref="I28:I29"/>
    <mergeCell ref="J28:J29"/>
    <mergeCell ref="K28:K29"/>
    <mergeCell ref="L28:L29"/>
    <mergeCell ref="N28:N29"/>
    <mergeCell ref="C22:C23"/>
    <mergeCell ref="E22:E23"/>
    <mergeCell ref="F22:F23"/>
    <mergeCell ref="I22:I23"/>
    <mergeCell ref="J22:J23"/>
    <mergeCell ref="K22:K23"/>
    <mergeCell ref="O18:O19"/>
    <mergeCell ref="C20:C21"/>
    <mergeCell ref="E20:E21"/>
    <mergeCell ref="F20:F21"/>
    <mergeCell ref="I20:I21"/>
    <mergeCell ref="J20:J21"/>
    <mergeCell ref="K20:K21"/>
    <mergeCell ref="L20:L21"/>
    <mergeCell ref="N20:N21"/>
    <mergeCell ref="O20:O21"/>
    <mergeCell ref="N16:N17"/>
    <mergeCell ref="O16:O17"/>
    <mergeCell ref="C18:C19"/>
    <mergeCell ref="E18:E19"/>
    <mergeCell ref="F18:F19"/>
    <mergeCell ref="I18:I19"/>
    <mergeCell ref="J18:J19"/>
    <mergeCell ref="K18:K19"/>
    <mergeCell ref="L18:L19"/>
    <mergeCell ref="N18:N19"/>
    <mergeCell ref="L14:L15"/>
    <mergeCell ref="N14:N15"/>
    <mergeCell ref="O14:O15"/>
    <mergeCell ref="C16:C17"/>
    <mergeCell ref="E16:E17"/>
    <mergeCell ref="F16:F17"/>
    <mergeCell ref="I16:I17"/>
    <mergeCell ref="J16:J17"/>
    <mergeCell ref="K16:K17"/>
    <mergeCell ref="L16:L17"/>
    <mergeCell ref="I10:I11"/>
    <mergeCell ref="J10:J11"/>
    <mergeCell ref="N12:N13"/>
    <mergeCell ref="O12:O13"/>
    <mergeCell ref="C14:C15"/>
    <mergeCell ref="E14:E15"/>
    <mergeCell ref="F14:F15"/>
    <mergeCell ref="I14:I15"/>
    <mergeCell ref="J14:J15"/>
    <mergeCell ref="K14:K15"/>
    <mergeCell ref="C12:C13"/>
    <mergeCell ref="E12:E13"/>
    <mergeCell ref="F12:F13"/>
    <mergeCell ref="J12:J13"/>
    <mergeCell ref="K12:K13"/>
    <mergeCell ref="L12:L13"/>
    <mergeCell ref="N8:N9"/>
    <mergeCell ref="O8:O9"/>
    <mergeCell ref="K10:K11"/>
    <mergeCell ref="L10:L11"/>
    <mergeCell ref="C10:C11"/>
    <mergeCell ref="E10:E11"/>
    <mergeCell ref="F10:F11"/>
    <mergeCell ref="H10:H11"/>
    <mergeCell ref="N10:N11"/>
    <mergeCell ref="O10:O11"/>
    <mergeCell ref="C8:C9"/>
    <mergeCell ref="H8:H9"/>
    <mergeCell ref="I8:I9"/>
    <mergeCell ref="J8:J9"/>
    <mergeCell ref="K8:K9"/>
    <mergeCell ref="L8:L9"/>
  </mergeCells>
  <pageMargins left="0.75" right="0.75" top="1" bottom="1" header="0.5" footer="0.5"/>
  <pageSetup paperSize="5" scale="66" fitToHeight="2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1219 value</vt:lpstr>
      <vt:lpstr>New Value with Vol changes</vt:lpstr>
      <vt:lpstr>Difference</vt:lpstr>
      <vt:lpstr>Difference!Print_Area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Jan Havlíček</cp:lastModifiedBy>
  <cp:lastPrinted>2000-12-21T15:41:14Z</cp:lastPrinted>
  <dcterms:created xsi:type="dcterms:W3CDTF">2000-12-20T19:41:40Z</dcterms:created>
  <dcterms:modified xsi:type="dcterms:W3CDTF">2023-09-11T02:08:07Z</dcterms:modified>
</cp:coreProperties>
</file>