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C13099-1D0F-4942-A921-2D2D7935D012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3" i="1" l="1"/>
  <c r="L3" i="1"/>
  <c r="M3" i="1"/>
  <c r="J4" i="1"/>
  <c r="L4" i="1"/>
  <c r="M4" i="1"/>
  <c r="J5" i="1"/>
  <c r="L5" i="1"/>
  <c r="M5" i="1"/>
  <c r="J6" i="1"/>
  <c r="L6" i="1"/>
  <c r="M6" i="1"/>
  <c r="J7" i="1"/>
  <c r="L7" i="1"/>
  <c r="M7" i="1"/>
  <c r="J8" i="1"/>
  <c r="L8" i="1"/>
  <c r="M8" i="1"/>
  <c r="J9" i="1"/>
  <c r="L9" i="1"/>
  <c r="M9" i="1"/>
  <c r="L11" i="1"/>
  <c r="M11" i="1"/>
</calcChain>
</file>

<file path=xl/sharedStrings.xml><?xml version="1.0" encoding="utf-8"?>
<sst xmlns="http://schemas.openxmlformats.org/spreadsheetml/2006/main" count="11" uniqueCount="11">
  <si>
    <t>Strike</t>
  </si>
  <si>
    <t>payout</t>
  </si>
  <si>
    <t>int</t>
  </si>
  <si>
    <t>yield</t>
  </si>
  <si>
    <t>digital px</t>
  </si>
  <si>
    <t>t</t>
  </si>
  <si>
    <t>c/p</t>
  </si>
  <si>
    <t>Nymex</t>
  </si>
  <si>
    <t>Nymex Vol</t>
  </si>
  <si>
    <t>QTY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</si>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</sst>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00"/>
    <numFmt numFmtId="166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tabSelected="1" topLeftCell="C1" workbookViewId="0">
      <selection activeCell="J13" sqref="J13"/>
    </sheetView>
  </sheetViews>
  <sheetFormatPr defaultRowHeight="12.75" x14ac:dyDescent="0.2"/>
  <cols>
    <col min="1" max="1" width="9.7109375" bestFit="1" customWidth="1"/>
    <col min="9" max="9" width="10.140625" bestFit="1" customWidth="1"/>
    <col min="12" max="12" width="12.42578125" bestFit="1" customWidth="1"/>
  </cols>
  <sheetData>
    <row r="2" spans="1:13" x14ac:dyDescent="0.2">
      <c r="C2" t="s">
        <v>9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5</v>
      </c>
      <c r="K2" t="s">
        <v>6</v>
      </c>
      <c r="L2" t="s">
        <v>4</v>
      </c>
      <c r="M2" t="s">
        <v>10</v>
      </c>
    </row>
    <row r="3" spans="1:13" x14ac:dyDescent="0.2">
      <c r="A3" s="5">
        <v>37341</v>
      </c>
      <c r="B3" s="1">
        <v>37347</v>
      </c>
      <c r="C3" s="2">
        <v>300000</v>
      </c>
      <c r="D3">
        <v>3.742</v>
      </c>
      <c r="E3">
        <v>2.5</v>
      </c>
      <c r="F3" s="3">
        <v>1.5204285714285719</v>
      </c>
      <c r="G3">
        <v>3.5000000000000003E-2</v>
      </c>
      <c r="H3">
        <v>3.5000000000000003E-2</v>
      </c>
      <c r="I3">
        <v>0.47749999999999998</v>
      </c>
      <c r="J3" s="2">
        <f ca="1">A3-TODAY()</f>
        <v>222</v>
      </c>
      <c r="K3">
        <v>0</v>
      </c>
      <c r="L3" s="4">
        <f ca="1">_xll.DIGITAL(F3,D3,E3,G3,H3,I3,J3,K3,0)</f>
        <v>0.27502753491656801</v>
      </c>
      <c r="M3" s="6">
        <f ca="1">C3*L3</f>
        <v>82508.260474970404</v>
      </c>
    </row>
    <row r="4" spans="1:13" x14ac:dyDescent="0.2">
      <c r="A4" s="5">
        <v>37372</v>
      </c>
      <c r="B4" s="1">
        <v>37377</v>
      </c>
      <c r="C4" s="2">
        <v>310000</v>
      </c>
      <c r="D4">
        <v>3.7469999999999999</v>
      </c>
      <c r="E4">
        <v>2.5</v>
      </c>
      <c r="F4" s="3">
        <v>1.5204285714285719</v>
      </c>
      <c r="G4">
        <v>3.5000000000000003E-2</v>
      </c>
      <c r="H4">
        <v>3.5000000000000003E-2</v>
      </c>
      <c r="I4">
        <v>0.42749999999999999</v>
      </c>
      <c r="J4" s="2">
        <f t="shared" ref="J4:J9" ca="1" si="0">A4-TODAY()</f>
        <v>253</v>
      </c>
      <c r="K4">
        <v>0</v>
      </c>
      <c r="L4" s="4">
        <f ca="1">_xll.DIGITAL(F4,D4,E4,G4,H4,I4,J4,K4,0)</f>
        <v>0.25030152977307552</v>
      </c>
      <c r="M4" s="6">
        <f t="shared" ref="M4:M9" ca="1" si="1">C4*L4</f>
        <v>77593.47422965341</v>
      </c>
    </row>
    <row r="5" spans="1:13" x14ac:dyDescent="0.2">
      <c r="A5" s="5">
        <v>37405</v>
      </c>
      <c r="B5" s="1">
        <v>37408</v>
      </c>
      <c r="C5" s="2">
        <v>300000</v>
      </c>
      <c r="D5">
        <v>3.78</v>
      </c>
      <c r="E5">
        <v>2.5</v>
      </c>
      <c r="F5" s="3">
        <v>1.5204285714285719</v>
      </c>
      <c r="G5">
        <v>3.5000000000000003E-2</v>
      </c>
      <c r="H5">
        <v>3.5000000000000003E-2</v>
      </c>
      <c r="I5">
        <v>0.40250000000000002</v>
      </c>
      <c r="J5" s="2">
        <f t="shared" ca="1" si="0"/>
        <v>286</v>
      </c>
      <c r="K5">
        <v>0</v>
      </c>
      <c r="L5" s="4">
        <f ca="1">_xll.DIGITAL(F5,D5,E5,G5,H5,I5,J5,K5,0)</f>
        <v>0.24094856103568371</v>
      </c>
      <c r="M5" s="6">
        <f t="shared" ca="1" si="1"/>
        <v>72284.568310705115</v>
      </c>
    </row>
    <row r="6" spans="1:13" x14ac:dyDescent="0.2">
      <c r="A6" s="5">
        <v>37433</v>
      </c>
      <c r="B6" s="1">
        <v>37438</v>
      </c>
      <c r="C6" s="2">
        <v>310000</v>
      </c>
      <c r="D6">
        <v>3.819</v>
      </c>
      <c r="E6">
        <v>2.5</v>
      </c>
      <c r="F6" s="3">
        <v>1.5204285714285719</v>
      </c>
      <c r="G6">
        <v>3.5000000000000003E-2</v>
      </c>
      <c r="H6">
        <v>3.5000000000000003E-2</v>
      </c>
      <c r="I6">
        <v>0.4</v>
      </c>
      <c r="J6" s="2">
        <f t="shared" ca="1" si="0"/>
        <v>314</v>
      </c>
      <c r="K6">
        <v>0</v>
      </c>
      <c r="L6" s="4">
        <f ca="1">_xll.DIGITAL(F6,D6,E6,G6,H6,I6,J6,K6,0)</f>
        <v>0.24976067218092976</v>
      </c>
      <c r="M6" s="6">
        <f t="shared" ca="1" si="1"/>
        <v>77425.808376088229</v>
      </c>
    </row>
    <row r="7" spans="1:13" x14ac:dyDescent="0.2">
      <c r="A7" s="5">
        <v>37464</v>
      </c>
      <c r="B7" s="1">
        <v>37469</v>
      </c>
      <c r="C7" s="2">
        <v>310000</v>
      </c>
      <c r="D7">
        <v>3.859</v>
      </c>
      <c r="E7">
        <v>2.5</v>
      </c>
      <c r="F7" s="3">
        <v>1.5204285714285719</v>
      </c>
      <c r="G7">
        <v>3.5000000000000003E-2</v>
      </c>
      <c r="H7">
        <v>3.5000000000000003E-2</v>
      </c>
      <c r="I7">
        <v>0.4</v>
      </c>
      <c r="J7" s="2">
        <f t="shared" ca="1" si="0"/>
        <v>345</v>
      </c>
      <c r="K7">
        <v>0</v>
      </c>
      <c r="L7" s="4">
        <f ca="1">_xll.DIGITAL(F7,D7,E7,G7,H7,I7,J7,K7,0)</f>
        <v>0.26210394849323332</v>
      </c>
      <c r="M7" s="6">
        <f t="shared" ca="1" si="1"/>
        <v>81252.224032902333</v>
      </c>
    </row>
    <row r="8" spans="1:13" x14ac:dyDescent="0.2">
      <c r="A8" s="5">
        <v>37496</v>
      </c>
      <c r="B8" s="1">
        <v>37500</v>
      </c>
      <c r="C8" s="2">
        <v>300000</v>
      </c>
      <c r="D8">
        <v>3.8570000000000002</v>
      </c>
      <c r="E8">
        <v>2.5</v>
      </c>
      <c r="F8" s="3">
        <v>1.5204285714285719</v>
      </c>
      <c r="G8">
        <v>3.5000000000000003E-2</v>
      </c>
      <c r="H8">
        <v>3.5000000000000003E-2</v>
      </c>
      <c r="I8">
        <v>0.39750000000000002</v>
      </c>
      <c r="J8" s="2">
        <f t="shared" ca="1" si="0"/>
        <v>377</v>
      </c>
      <c r="K8">
        <v>0</v>
      </c>
      <c r="L8" s="4">
        <f ca="1">_xll.DIGITAL(F8,D8,E8,G8,H8,I8,J8,K8,0)</f>
        <v>0.28108000706958003</v>
      </c>
      <c r="M8" s="6">
        <f t="shared" ca="1" si="1"/>
        <v>84324.002120874007</v>
      </c>
    </row>
    <row r="9" spans="1:13" x14ac:dyDescent="0.2">
      <c r="A9" s="5">
        <v>37525</v>
      </c>
      <c r="B9" s="1">
        <v>37530</v>
      </c>
      <c r="C9" s="2">
        <v>310000</v>
      </c>
      <c r="D9">
        <v>3.8690000000000002</v>
      </c>
      <c r="E9">
        <v>2.5</v>
      </c>
      <c r="F9" s="3">
        <v>1.5204285714285719</v>
      </c>
      <c r="G9">
        <v>3.5000000000000003E-2</v>
      </c>
      <c r="H9">
        <v>3.5000000000000003E-2</v>
      </c>
      <c r="I9">
        <v>0.39500000000000002</v>
      </c>
      <c r="J9" s="2">
        <f t="shared" ca="1" si="0"/>
        <v>406</v>
      </c>
      <c r="K9">
        <v>0</v>
      </c>
      <c r="L9" s="4">
        <f ca="1">_xll.DIGITAL(F9,D9,E9,G9,H9,I9,J9,K9,0)</f>
        <v>0.29297980642449478</v>
      </c>
      <c r="M9" s="6">
        <f t="shared" ca="1" si="1"/>
        <v>90823.739991593378</v>
      </c>
    </row>
    <row r="11" spans="1:13" x14ac:dyDescent="0.2">
      <c r="L11" s="4">
        <f ca="1">AVERAGE(L3:L9)</f>
        <v>0.2646002942705093</v>
      </c>
      <c r="M11" s="6">
        <f ca="1">SUM(M3:M9)</f>
        <v>566212.07753678691</v>
      </c>
    </row>
    <row r="13" spans="1:13" x14ac:dyDescent="0.2">
      <c r="A13" s="5"/>
      <c r="K13" s="4"/>
    </row>
    <row r="14" spans="1:13" x14ac:dyDescent="0.2">
      <c r="A14" s="5"/>
      <c r="E14" s="4"/>
    </row>
    <row r="15" spans="1:13" x14ac:dyDescent="0.2">
      <c r="A15" s="5"/>
    </row>
    <row r="16" spans="1:13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azipper</dc:creator>
  <cp:lastModifiedBy>Jan Havlíček</cp:lastModifiedBy>
  <dcterms:created xsi:type="dcterms:W3CDTF">2001-08-07T21:50:43Z</dcterms:created>
  <dcterms:modified xsi:type="dcterms:W3CDTF">2023-09-11T04:28:26Z</dcterms:modified>
</cp:coreProperties>
</file>