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0991FF-42AB-42A7-A605-1A57C9C55849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M10" i="1"/>
  <c r="P10" i="1"/>
  <c r="J12" i="1"/>
  <c r="M12" i="1"/>
  <c r="P12" i="1"/>
  <c r="J15" i="1"/>
  <c r="M15" i="1"/>
  <c r="P15" i="1"/>
  <c r="J18" i="1"/>
  <c r="M18" i="1"/>
  <c r="P18" i="1"/>
</calcChain>
</file>

<file path=xl/sharedStrings.xml><?xml version="1.0" encoding="utf-8"?>
<sst xmlns="http://schemas.openxmlformats.org/spreadsheetml/2006/main" count="26" uniqueCount="14">
  <si>
    <t>300 bbl/day</t>
  </si>
  <si>
    <t>Long</t>
  </si>
  <si>
    <t>Short</t>
  </si>
  <si>
    <t>Put</t>
  </si>
  <si>
    <t>Call</t>
  </si>
  <si>
    <t>Premium</t>
  </si>
  <si>
    <t>MTM</t>
  </si>
  <si>
    <t>Deal 3</t>
  </si>
  <si>
    <t>500 bbl/day</t>
  </si>
  <si>
    <t>Deal 2</t>
  </si>
  <si>
    <t>Dec-01-Dec-02</t>
  </si>
  <si>
    <t>600 bbl/day</t>
  </si>
  <si>
    <t>Deal 1</t>
  </si>
  <si>
    <t>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</si>
</sst>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0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2" fillId="0" borderId="0" xfId="0" applyFont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7" fontId="2" fillId="2" borderId="0" xfId="1" applyNumberFormat="1" applyFont="1" applyFill="1"/>
    <xf numFmtId="167" fontId="2" fillId="2" borderId="1" xfId="1" applyNumberFormat="1" applyFont="1" applyFill="1" applyBorder="1"/>
    <xf numFmtId="0" fontId="3" fillId="0" borderId="0" xfId="0" applyFont="1" applyFill="1"/>
    <xf numFmtId="167" fontId="3" fillId="0" borderId="0" xfId="1" applyNumberFormat="1" applyFont="1" applyFill="1"/>
    <xf numFmtId="165" fontId="3" fillId="0" borderId="0" xfId="0" applyNumberFormat="1" applyFont="1" applyFill="1"/>
    <xf numFmtId="0" fontId="2" fillId="0" borderId="0" xfId="0" applyFont="1" applyAlignment="1">
      <alignment horizontal="center"/>
    </xf>
    <xf numFmtId="16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19"/>
  <sheetViews>
    <sheetView tabSelected="1" workbookViewId="0">
      <selection activeCell="I10" sqref="I10"/>
    </sheetView>
  </sheetViews>
  <sheetFormatPr defaultRowHeight="12.75" x14ac:dyDescent="0.2"/>
  <cols>
    <col min="2" max="2" width="13" customWidth="1"/>
    <col min="3" max="3" width="13.42578125" bestFit="1" customWidth="1"/>
    <col min="8" max="8" width="2.5703125" customWidth="1"/>
    <col min="9" max="9" width="9.140625" style="3"/>
    <col min="10" max="10" width="10.85546875" style="3" bestFit="1" customWidth="1"/>
    <col min="11" max="11" width="2.28515625" style="3" customWidth="1"/>
    <col min="12" max="12" width="9.140625" style="3"/>
    <col min="13" max="13" width="10.85546875" style="3" bestFit="1" customWidth="1"/>
    <col min="14" max="14" width="2.28515625" customWidth="1"/>
    <col min="16" max="16" width="10.85546875" bestFit="1" customWidth="1"/>
  </cols>
  <sheetData>
    <row r="8" spans="1:16" x14ac:dyDescent="0.2">
      <c r="I8" s="12">
        <v>37214</v>
      </c>
      <c r="J8" s="13"/>
      <c r="K8" s="8"/>
      <c r="L8" s="12">
        <v>37215</v>
      </c>
      <c r="M8" s="13"/>
      <c r="N8" s="2"/>
      <c r="O8" s="14">
        <v>37216</v>
      </c>
      <c r="P8" s="15"/>
    </row>
    <row r="9" spans="1:16" x14ac:dyDescent="0.2">
      <c r="I9" s="8" t="s">
        <v>5</v>
      </c>
      <c r="J9" s="8" t="s">
        <v>6</v>
      </c>
      <c r="K9" s="8"/>
      <c r="L9" s="8" t="s">
        <v>5</v>
      </c>
      <c r="M9" s="8" t="s">
        <v>6</v>
      </c>
      <c r="N9" s="2"/>
      <c r="O9" s="4" t="s">
        <v>5</v>
      </c>
      <c r="P9" s="4" t="s">
        <v>6</v>
      </c>
    </row>
    <row r="10" spans="1:16" ht="13.5" thickBot="1" x14ac:dyDescent="0.25">
      <c r="I10" s="8"/>
      <c r="J10" s="9">
        <f>SUM(J11:J18)</f>
        <v>-1256955.8450000002</v>
      </c>
      <c r="K10" s="8"/>
      <c r="L10" s="8"/>
      <c r="M10" s="9">
        <f>SUM(M11:M18)</f>
        <v>-1128575</v>
      </c>
      <c r="N10" s="2"/>
      <c r="O10" s="5"/>
      <c r="P10" s="7">
        <f>SUM(P11:P18)</f>
        <v>-1217481</v>
      </c>
    </row>
    <row r="11" spans="1:16" ht="13.5" thickTop="1" x14ac:dyDescent="0.2">
      <c r="F11" s="11" t="s">
        <v>13</v>
      </c>
      <c r="I11" s="8"/>
      <c r="J11" s="8"/>
      <c r="K11" s="8"/>
      <c r="L11" s="8"/>
      <c r="M11" s="8"/>
      <c r="N11" s="2"/>
      <c r="O11" s="5"/>
      <c r="P11" s="5"/>
    </row>
    <row r="12" spans="1:16" x14ac:dyDescent="0.2">
      <c r="A12" t="s">
        <v>12</v>
      </c>
      <c r="B12" t="s">
        <v>0</v>
      </c>
      <c r="C12" s="1">
        <v>37226</v>
      </c>
      <c r="D12" t="s">
        <v>1</v>
      </c>
      <c r="E12" t="s">
        <v>4</v>
      </c>
      <c r="F12">
        <v>28.7</v>
      </c>
      <c r="I12" s="10">
        <v>6.5102200000000003</v>
      </c>
      <c r="J12" s="9">
        <f>-9300*I12</f>
        <v>-60545.046000000002</v>
      </c>
      <c r="K12" s="8"/>
      <c r="L12" s="8">
        <v>5.7</v>
      </c>
      <c r="M12" s="9">
        <f>-9300*L12</f>
        <v>-53010</v>
      </c>
      <c r="N12" s="2"/>
      <c r="O12" s="5">
        <v>5.99</v>
      </c>
      <c r="P12" s="6">
        <f>-9300*O12</f>
        <v>-55707</v>
      </c>
    </row>
    <row r="13" spans="1:16" x14ac:dyDescent="0.2">
      <c r="D13" t="s">
        <v>2</v>
      </c>
      <c r="E13" t="s">
        <v>3</v>
      </c>
      <c r="F13">
        <v>25</v>
      </c>
      <c r="I13" s="8"/>
      <c r="J13" s="8"/>
      <c r="K13" s="8"/>
      <c r="L13" s="8"/>
      <c r="M13" s="8"/>
      <c r="N13" s="2"/>
      <c r="O13" s="5"/>
      <c r="P13" s="5"/>
    </row>
    <row r="14" spans="1:16" x14ac:dyDescent="0.2">
      <c r="I14" s="8"/>
      <c r="J14" s="8"/>
      <c r="K14" s="8"/>
      <c r="L14" s="8"/>
      <c r="M14" s="8"/>
      <c r="N14" s="2"/>
      <c r="O14" s="5"/>
      <c r="P14" s="5"/>
    </row>
    <row r="15" spans="1:16" x14ac:dyDescent="0.2">
      <c r="A15" t="s">
        <v>9</v>
      </c>
      <c r="B15" t="s">
        <v>11</v>
      </c>
      <c r="C15" s="1" t="s">
        <v>10</v>
      </c>
      <c r="D15" t="s">
        <v>1</v>
      </c>
      <c r="E15" t="s">
        <v>4</v>
      </c>
      <c r="F15">
        <v>26.9</v>
      </c>
      <c r="I15" s="10">
        <v>4.8336399999999999</v>
      </c>
      <c r="J15" s="9">
        <f>-I15*237600</f>
        <v>-1148472.8640000001</v>
      </c>
      <c r="K15" s="8"/>
      <c r="L15" s="8">
        <v>4.3499999999999996</v>
      </c>
      <c r="M15" s="9">
        <f>-L15*237600</f>
        <v>-1033559.9999999999</v>
      </c>
      <c r="N15" s="2"/>
      <c r="O15" s="5">
        <v>4.6900000000000004</v>
      </c>
      <c r="P15" s="6">
        <f>-O15*237600</f>
        <v>-1114344</v>
      </c>
    </row>
    <row r="16" spans="1:16" x14ac:dyDescent="0.2">
      <c r="D16" t="s">
        <v>2</v>
      </c>
      <c r="E16" t="s">
        <v>3</v>
      </c>
      <c r="F16">
        <v>24</v>
      </c>
      <c r="I16" s="8"/>
      <c r="J16" s="8"/>
      <c r="K16" s="8"/>
      <c r="L16" s="8"/>
      <c r="M16" s="8"/>
      <c r="N16" s="2"/>
      <c r="O16" s="5"/>
      <c r="P16" s="5"/>
    </row>
    <row r="17" spans="1:16" x14ac:dyDescent="0.2">
      <c r="I17" s="8"/>
      <c r="J17" s="8"/>
      <c r="K17" s="8"/>
      <c r="L17" s="8"/>
      <c r="M17" s="8"/>
      <c r="N17" s="2"/>
      <c r="O17" s="5"/>
      <c r="P17" s="5"/>
    </row>
    <row r="18" spans="1:16" x14ac:dyDescent="0.2">
      <c r="A18" t="s">
        <v>7</v>
      </c>
      <c r="B18" t="s">
        <v>8</v>
      </c>
      <c r="C18" s="1">
        <v>37591</v>
      </c>
      <c r="D18" t="s">
        <v>1</v>
      </c>
      <c r="E18" t="s">
        <v>4</v>
      </c>
      <c r="F18">
        <v>24.85</v>
      </c>
      <c r="I18" s="10">
        <v>3.0927699999999998</v>
      </c>
      <c r="J18" s="9">
        <f>-I18*15500</f>
        <v>-47937.934999999998</v>
      </c>
      <c r="K18" s="8"/>
      <c r="L18" s="8">
        <v>2.71</v>
      </c>
      <c r="M18" s="9">
        <f>-L18*15500</f>
        <v>-42005</v>
      </c>
      <c r="N18" s="2"/>
      <c r="O18" s="5">
        <v>3.06</v>
      </c>
      <c r="P18" s="6">
        <f>-O18*15500</f>
        <v>-47430</v>
      </c>
    </row>
    <row r="19" spans="1:16" x14ac:dyDescent="0.2">
      <c r="D19" t="s">
        <v>2</v>
      </c>
      <c r="E19" t="s">
        <v>3</v>
      </c>
      <c r="F19">
        <v>23</v>
      </c>
    </row>
  </sheetData>
  <mergeCells count="3">
    <mergeCell ref="I8:J8"/>
    <mergeCell ref="L8:M8"/>
    <mergeCell ref="O8:P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mfondre</dc:creator>
  <cp:lastModifiedBy>Jan Havlíček</cp:lastModifiedBy>
  <dcterms:created xsi:type="dcterms:W3CDTF">2001-11-20T18:10:40Z</dcterms:created>
  <dcterms:modified xsi:type="dcterms:W3CDTF">2023-09-11T04:31:01Z</dcterms:modified>
</cp:coreProperties>
</file>