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3DA0C6-F78B-4C1D-A005-F016BFEB84D3}" xr6:coauthVersionLast="47" xr6:coauthVersionMax="47" xr10:uidLastSave="{00000000-0000-0000-0000-000000000000}"/>
  <bookViews>
    <workbookView xWindow="-120" yWindow="-120" windowWidth="23280" windowHeight="12480"/>
  </bookViews>
  <sheets>
    <sheet name="105657" sheetId="30" r:id="rId1"/>
    <sheet name="105657 - Detail" sheetId="29" r:id="rId2"/>
    <sheet name="105657 - HC" sheetId="28" r:id="rId3"/>
  </sheets>
  <definedNames>
    <definedName name="_xlnm.Print_Area" localSheetId="0">'105657'!$A$3:$AQ$50</definedName>
    <definedName name="_xlnm.Print_Titles" localSheetId="1">'105657 - Detail'!$1:$6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0" l="1"/>
  <c r="F38" i="30"/>
  <c r="L38" i="30"/>
  <c r="AM38" i="30"/>
  <c r="AQ38" i="30"/>
  <c r="D27" i="28"/>
</calcChain>
</file>

<file path=xl/sharedStrings.xml><?xml version="1.0" encoding="utf-8"?>
<sst xmlns="http://schemas.openxmlformats.org/spreadsheetml/2006/main" count="536" uniqueCount="181">
  <si>
    <t>Cost Center Name</t>
  </si>
  <si>
    <t>Cost Center Number</t>
  </si>
  <si>
    <t>ENRON NORTH AMERICA</t>
  </si>
  <si>
    <t>O&amp;M REPORTING</t>
  </si>
  <si>
    <t>April 2001 Actual vs Plan</t>
  </si>
  <si>
    <t>Apr-01</t>
  </si>
  <si>
    <t>Monthly</t>
  </si>
  <si>
    <t>YTD</t>
  </si>
  <si>
    <t>Jan-01</t>
  </si>
  <si>
    <t>Feb-01</t>
  </si>
  <si>
    <t>Mar-01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</si>
  <si>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</si>
  <si>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</si>
  <si>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</si>
  <si>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</si>
  <si>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</si>
  <si>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</si>
  <si>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</si>
  <si>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</si>
  <si>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</si>
  <si>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</si>
  <si>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</si>
  <si>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</si>
  <si>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</si>
  <si>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</si>
  <si>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</si>
  <si>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</si>
  <si>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</si>
  <si>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</si>
  <si>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</si>
  <si>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</si>
  <si>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</si>
  <si>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Supplies &amp; Expense</t>
  </si>
  <si>
    <t>Outside Services</t>
  </si>
  <si>
    <t>Outside Tax</t>
  </si>
  <si>
    <t>Outside Legal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</si>
  <si>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</si>
  <si>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</si>
  <si>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</si>
  <si>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</si>
  <si>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</si>
  <si>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</si>
  <si>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</si>
  <si>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</si>
  <si>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</si>
  <si>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</si>
  <si>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</si>
  <si>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</si>
  <si>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</si>
  <si>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</si>
  <si>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>Allocations - Other</t>
  </si>
  <si>
    <t xml:space="preserve">    Net Direct Expenses</t>
  </si>
  <si>
    <t>Headcount</t>
  </si>
  <si>
    <t>NA-Phys &amp; Fin Tradin</t>
  </si>
  <si>
    <t>105657</t>
  </si>
  <si>
    <t>Display variant</t>
  </si>
  <si>
    <t>/VIVIAN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</si>
  <si>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</si>
  <si>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</si>
  <si>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</si>
  <si>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</si>
  <si>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</si>
  <si>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</si>
  <si>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</si>
  <si>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</si>
  <si>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</si>
  <si>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</si>
  <si>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</si>
  <si>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Name of offsetting account</t>
  </si>
  <si>
    <t xml:space="preserve"> ValueCOCur</t>
  </si>
  <si>
    <t>AP-Trade-3rd Pty-DP</t>
  </si>
  <si>
    <t>Payroll Clear-Gross</t>
  </si>
  <si>
    <t>* Total</t>
  </si>
  <si>
    <t>Emp-Pen &amp; Ben</t>
  </si>
  <si>
    <t>Emp-Tuit/Fee/Ed Asst</t>
  </si>
  <si>
    <t>April Tech chargeback</t>
  </si>
  <si>
    <t>Outside Svcs-Profess</t>
  </si>
  <si>
    <t>Ernie chargeback for March</t>
  </si>
  <si>
    <t>Emp-ClntMeals&amp;Entnmt</t>
  </si>
  <si>
    <t>Emp-Travel/Lodging</t>
  </si>
  <si>
    <t>NY-TRAVEL</t>
  </si>
  <si>
    <t>EIS Allocations</t>
  </si>
  <si>
    <t>Direct Voice Services</t>
  </si>
  <si>
    <t>AR/AP-NonTrd-Interco</t>
  </si>
  <si>
    <t>Data Circuits</t>
  </si>
  <si>
    <t>Market Data</t>
  </si>
  <si>
    <t>Direct Voice Services Adjustment</t>
  </si>
  <si>
    <t>Data Circuits Adjustment</t>
  </si>
  <si>
    <t>EPSC Allocations</t>
  </si>
  <si>
    <t>From EPSC Interface</t>
  </si>
  <si>
    <t>Communications Exp</t>
  </si>
  <si>
    <t>Computer Expense</t>
  </si>
  <si>
    <t>ASAP SOFTWARE EXPRESS INC</t>
  </si>
  <si>
    <t>GR/IR Clearing</t>
  </si>
  <si>
    <t>Outside Serv-Other</t>
  </si>
  <si>
    <t>CORESTAFF SERVICES</t>
  </si>
  <si>
    <t>SIERRA SPRINGS</t>
  </si>
  <si>
    <t>CANTER OFFICE EQUIPMENT</t>
  </si>
  <si>
    <t xml:space="preserve">                                     WE 04/01/2001</t>
  </si>
  <si>
    <t>Supplies &amp; Offc Exp</t>
  </si>
  <si>
    <t>CORPORATE EXPRESS INC</t>
  </si>
  <si>
    <t>CORPORATE EXPRESS</t>
  </si>
  <si>
    <t>office supplies</t>
  </si>
  <si>
    <t>THE WESTAR COMPANY</t>
  </si>
  <si>
    <t>Payroll Tax-FICA</t>
  </si>
  <si>
    <t>Payroll Tax-FUTA Uti</t>
  </si>
  <si>
    <t>Pyrll Tax-SUTA-Util</t>
  </si>
  <si>
    <t>Tax Expense-Other</t>
  </si>
  <si>
    <t>ENA-Outside Legal</t>
  </si>
  <si>
    <t>ENA - Internal Legal</t>
  </si>
  <si>
    <t>Stl-OutsideSer Legal</t>
  </si>
  <si>
    <t>Counsel</t>
  </si>
  <si>
    <t>PS Labor True-Up</t>
  </si>
  <si>
    <t>Labor distribution true-up</t>
  </si>
  <si>
    <t>** Total</t>
  </si>
  <si>
    <t>*** Total</t>
  </si>
  <si>
    <t xml:space="preserve">Standard O&amp;M Report By Cost Center </t>
  </si>
  <si>
    <t>Emp-Group Meals &amp; En</t>
  </si>
  <si>
    <t>Subscrip &amp; Pub</t>
  </si>
  <si>
    <t>Stl-OutsideSer Non P</t>
  </si>
  <si>
    <t>EMPLOYEE</t>
  </si>
  <si>
    <t>TOTAL</t>
  </si>
  <si>
    <t>hOther Non-Commercial</t>
  </si>
  <si>
    <t>USWEST Jan 2001</t>
  </si>
  <si>
    <t>AR/AP-NonTrd-IC-NSAP</t>
  </si>
  <si>
    <t>USWEST Feb 2001</t>
  </si>
  <si>
    <t>Mat &amp; Sup-Non Stock</t>
  </si>
  <si>
    <t>ISDA CONFERENCE REGISTRATION</t>
  </si>
  <si>
    <t>Susan Bailey</t>
  </si>
  <si>
    <t>REGISTRATION-ISDA CONFERENCE</t>
  </si>
  <si>
    <t>Tana Jones</t>
  </si>
  <si>
    <t>EXP010417-11624</t>
  </si>
  <si>
    <t>EXP010417-11572</t>
  </si>
  <si>
    <t>EXP010411-11145</t>
  </si>
  <si>
    <t>Mark Taylor</t>
  </si>
  <si>
    <t>EXP010427-14216</t>
  </si>
  <si>
    <t>Anne Koehler</t>
  </si>
  <si>
    <t>EXP010416-12241</t>
  </si>
  <si>
    <t>Mary Cook</t>
  </si>
  <si>
    <t>TRVL-CALGARY/ISDA TRAINING</t>
  </si>
  <si>
    <t>CALGARY-AIRFARE/MILEAGE/CAB</t>
  </si>
  <si>
    <t>Aviation charges for February 26, 2001 - April 25</t>
  </si>
  <si>
    <t>MISC.-VERIZON WIRELESS</t>
  </si>
  <si>
    <t>Carol St. Clair</t>
  </si>
  <si>
    <t>PAGING NETWORK OF HOUSTON</t>
  </si>
  <si>
    <t>EXP010416-6492</t>
  </si>
  <si>
    <t>Charles Sayre</t>
  </si>
  <si>
    <t>Turkmani, Octavia                    WE 03/25/2001</t>
  </si>
  <si>
    <t>Turkmani, Octavia                    WE 03/18/2001</t>
  </si>
  <si>
    <t>TWD BUSINESS SYSTEMS INC</t>
  </si>
  <si>
    <t>OFFICE SUPPLIES</t>
  </si>
  <si>
    <t>LEE OFFICE PRODUCTS</t>
  </si>
  <si>
    <t>COPY CORPS OF HOUSTON, LLC</t>
  </si>
  <si>
    <t>NALEGE1   NONENA EXT LEG FIN TRDG ALLOC</t>
  </si>
  <si>
    <t>NAEXLG5   ENA EXT LEGAL FIN TRDG ALLOC</t>
  </si>
  <si>
    <t>NAINLG2   NONENA INT LEG FIN TRDG ALLOC</t>
  </si>
  <si>
    <t>CC 105657</t>
  </si>
  <si>
    <t>BAILEY,SUSAN C.</t>
  </si>
  <si>
    <t>BOYD, SAMANTHA</t>
  </si>
  <si>
    <t>BRUCE, ROBERT</t>
  </si>
  <si>
    <t>COOK, MARY</t>
  </si>
  <si>
    <t>ELLIS,REGINA K</t>
  </si>
  <si>
    <t>GONZALEZ, ESMERALDA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</si>
  <si>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</si>
  <si>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</si>
  <si>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</si>
  <si>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</si>
  <si>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</si>
  <si>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</si>
  <si>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</si>
  <si>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</si>
  <si>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</si>
  <si>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</si>
  <si>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</si>
  <si>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</si>
  <si>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</si>
  <si>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ZUCHA, THERESA</t>
  </si>
  <si>
    <t>HEADCOUNT AS OF 04-30-01</t>
  </si>
  <si>
    <t>Variance explanations:</t>
  </si>
  <si>
    <t>ENA Financial Trading - Mark Taylor (105657)</t>
  </si>
  <si>
    <t>1.  Unfavorable variances due to actual headcount 4 over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</si>
</sst>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m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38" fontId="5" fillId="0" borderId="0" xfId="2" applyNumberFormat="1" applyFont="1" applyFill="1" applyBorder="1" applyAlignment="1">
      <alignment horizontal="left" wrapText="1"/>
    </xf>
    <xf numFmtId="38" fontId="2" fillId="0" borderId="0" xfId="0" applyNumberFormat="1" applyFont="1"/>
    <xf numFmtId="38" fontId="2" fillId="0" borderId="0" xfId="0" applyNumberFormat="1" applyFont="1" applyFill="1" applyBorder="1"/>
    <xf numFmtId="38" fontId="2" fillId="2" borderId="0" xfId="0" applyNumberFormat="1" applyFont="1" applyFill="1" applyAlignment="1">
      <alignment horizontal="right" vertical="top" wrapText="1"/>
    </xf>
    <xf numFmtId="38" fontId="2" fillId="3" borderId="0" xfId="0" applyNumberFormat="1" applyFont="1" applyFill="1" applyAlignment="1">
      <alignment horizontal="right" vertical="top" wrapText="1"/>
    </xf>
    <xf numFmtId="38" fontId="2" fillId="0" borderId="1" xfId="0" applyNumberFormat="1" applyFont="1" applyBorder="1"/>
    <xf numFmtId="38" fontId="2" fillId="0" borderId="1" xfId="0" applyNumberFormat="1" applyFont="1" applyFill="1" applyBorder="1"/>
    <xf numFmtId="38" fontId="2" fillId="2" borderId="1" xfId="0" applyNumberFormat="1" applyFont="1" applyFill="1" applyBorder="1" applyAlignment="1">
      <alignment horizontal="right" vertical="top" wrapText="1"/>
    </xf>
    <xf numFmtId="38" fontId="2" fillId="3" borderId="1" xfId="0" applyNumberFormat="1" applyFont="1" applyFill="1" applyBorder="1" applyAlignment="1">
      <alignment horizontal="right" vertical="top" wrapText="1"/>
    </xf>
    <xf numFmtId="38" fontId="4" fillId="0" borderId="0" xfId="0" applyNumberFormat="1" applyFont="1" applyBorder="1" applyAlignment="1">
      <alignment horizontal="left" vertical="top" wrapText="1"/>
    </xf>
    <xf numFmtId="38" fontId="2" fillId="0" borderId="0" xfId="0" applyNumberFormat="1" applyFont="1" applyFill="1"/>
    <xf numFmtId="38" fontId="2" fillId="0" borderId="0" xfId="0" applyNumberFormat="1" applyFont="1" applyAlignment="1">
      <alignment horizontal="right" vertical="top" wrapText="1"/>
    </xf>
    <xf numFmtId="38" fontId="2" fillId="0" borderId="0" xfId="0" applyNumberFormat="1" applyFont="1" applyBorder="1"/>
    <xf numFmtId="38" fontId="2" fillId="2" borderId="0" xfId="0" applyNumberFormat="1" applyFont="1" applyFill="1" applyBorder="1" applyAlignment="1">
      <alignment horizontal="right" vertical="top" wrapText="1"/>
    </xf>
    <xf numFmtId="38" fontId="2" fillId="3" borderId="0" xfId="0" applyNumberFormat="1" applyFont="1" applyFill="1" applyBorder="1" applyAlignment="1">
      <alignment horizontal="right" vertical="top" wrapText="1"/>
    </xf>
    <xf numFmtId="38" fontId="7" fillId="0" borderId="0" xfId="0" applyNumberFormat="1" applyFont="1" applyBorder="1"/>
    <xf numFmtId="38" fontId="4" fillId="0" borderId="0" xfId="0" applyNumberFormat="1" applyFont="1" applyAlignment="1">
      <alignment horizontal="left" vertical="top" wrapText="1"/>
    </xf>
    <xf numFmtId="38" fontId="4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8" fillId="3" borderId="2" xfId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3" xfId="0" applyBorder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topLeftCell="A5" workbookViewId="0">
      <selection activeCell="B36" sqref="B36"/>
    </sheetView>
  </sheetViews>
  <sheetFormatPr defaultRowHeight="11.25" x14ac:dyDescent="0.2"/>
  <cols>
    <col min="1" max="1" width="27.85546875" style="1" customWidth="1"/>
    <col min="2" max="2" width="9" style="1" customWidth="1"/>
    <col min="3" max="3" width="1.5703125" style="1" customWidth="1"/>
    <col min="4" max="4" width="9" style="1" customWidth="1"/>
    <col min="5" max="5" width="1.5703125" style="1" customWidth="1"/>
    <col min="6" max="6" width="9" style="1" customWidth="1"/>
    <col min="7" max="7" width="3" style="1" customWidth="1"/>
    <col min="8" max="8" width="9" style="1" customWidth="1"/>
    <col min="9" max="9" width="1.85546875" style="1" customWidth="1"/>
    <col min="10" max="10" width="9" style="1" customWidth="1"/>
    <col min="11" max="11" width="1.42578125" style="1" customWidth="1"/>
    <col min="12" max="12" width="9" style="1" customWidth="1"/>
    <col min="13" max="13" width="1.5703125" style="1" customWidth="1"/>
    <col min="14" max="14" width="26.42578125" style="1" customWidth="1"/>
    <col min="15" max="15" width="7.5703125" style="1" customWidth="1"/>
    <col min="16" max="16" width="1.5703125" style="1" customWidth="1"/>
    <col min="17" max="17" width="7.5703125" style="1" customWidth="1"/>
    <col min="18" max="18" width="1.5703125" style="1" customWidth="1"/>
    <col min="19" max="19" width="7.5703125" style="1" customWidth="1"/>
    <col min="20" max="20" width="1.5703125" style="1" customWidth="1"/>
    <col min="21" max="21" width="7.5703125" style="1" customWidth="1"/>
    <col min="22" max="22" width="1.5703125" style="1" customWidth="1"/>
    <col min="23" max="23" width="7.5703125" style="1" customWidth="1"/>
    <col min="24" max="24" width="1.5703125" style="1" customWidth="1"/>
    <col min="25" max="25" width="7.5703125" style="1" customWidth="1"/>
    <col min="26" max="26" width="1.5703125" style="1" customWidth="1"/>
    <col min="27" max="27" width="7.5703125" style="1" customWidth="1"/>
    <col min="28" max="28" width="1.5703125" style="1" customWidth="1"/>
    <col min="29" max="29" width="7.5703125" style="1" customWidth="1"/>
    <col min="30" max="30" width="1.5703125" style="1" customWidth="1"/>
    <col min="31" max="31" width="7.5703125" style="1" customWidth="1"/>
    <col min="32" max="32" width="1.5703125" style="1" customWidth="1"/>
    <col min="33" max="33" width="7.5703125" style="1" customWidth="1"/>
    <col min="34" max="34" width="1.5703125" style="1" customWidth="1"/>
    <col min="35" max="35" width="7.5703125" style="1" customWidth="1"/>
    <col min="36" max="36" width="1.5703125" style="1" customWidth="1"/>
    <col min="37" max="37" width="7.5703125" style="1" customWidth="1"/>
    <col min="38" max="38" width="1.5703125" style="1" customWidth="1"/>
    <col min="39" max="39" width="8.7109375" style="1" customWidth="1"/>
    <col min="40" max="40" width="1.5703125" style="1" customWidth="1"/>
    <col min="41" max="41" width="8.85546875" style="1" customWidth="1"/>
    <col min="42" max="42" width="1.85546875" style="1" customWidth="1"/>
    <col min="43" max="43" width="9.140625" style="1"/>
    <col min="44" max="44" width="1.7109375" style="1" customWidth="1"/>
    <col min="45" max="16384" width="9.140625" style="1"/>
  </cols>
  <sheetData>
    <row r="1" spans="1:43" ht="12" hidden="1" customHeight="1" x14ac:dyDescent="0.2">
      <c r="A1" s="1" t="s">
        <v>0</v>
      </c>
      <c r="B1" s="1" t="s">
        <v>53</v>
      </c>
    </row>
    <row r="2" spans="1:43" hidden="1" x14ac:dyDescent="0.2">
      <c r="A2" s="1" t="s">
        <v>1</v>
      </c>
      <c r="B2" s="1" t="s">
        <v>54</v>
      </c>
    </row>
    <row r="3" spans="1:43" ht="15.75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N3" s="46" t="s">
        <v>2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3" ht="15.75" x14ac:dyDescent="0.25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N4" s="46" t="s">
        <v>3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</row>
    <row r="5" spans="1:43" ht="15.75" x14ac:dyDescent="0.25">
      <c r="A5" s="46" t="s">
        <v>179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N5" s="46" t="str">
        <f>+A5</f>
        <v>ENA Financial Trading - Mark Taylor (105657)</v>
      </c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spans="1:43" ht="15.75" x14ac:dyDescent="0.25">
      <c r="A6" s="47" t="s">
        <v>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N6" s="47" t="s">
        <v>4</v>
      </c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</row>
    <row r="8" spans="1:43" ht="12" customHeight="1" x14ac:dyDescent="0.2">
      <c r="B8" s="2" t="s">
        <v>5</v>
      </c>
      <c r="C8" s="3"/>
      <c r="D8" s="2" t="s">
        <v>5</v>
      </c>
      <c r="E8" s="4"/>
      <c r="F8" s="5" t="s">
        <v>6</v>
      </c>
      <c r="G8" s="5"/>
      <c r="H8" s="2" t="s">
        <v>5</v>
      </c>
      <c r="I8" s="2"/>
      <c r="J8" s="2" t="s">
        <v>5</v>
      </c>
      <c r="K8" s="4"/>
      <c r="L8" s="6" t="s">
        <v>7</v>
      </c>
      <c r="O8" s="4" t="s">
        <v>8</v>
      </c>
      <c r="P8" s="7"/>
      <c r="Q8" s="4" t="s">
        <v>9</v>
      </c>
      <c r="R8" s="7"/>
      <c r="S8" s="4" t="s">
        <v>10</v>
      </c>
      <c r="T8" s="7"/>
      <c r="U8" s="4" t="s">
        <v>5</v>
      </c>
      <c r="V8" s="7"/>
      <c r="W8" s="4" t="s">
        <v>11</v>
      </c>
      <c r="X8" s="7"/>
      <c r="Y8" s="4" t="s">
        <v>12</v>
      </c>
      <c r="Z8" s="7"/>
      <c r="AA8" s="4" t="s">
        <v>13</v>
      </c>
      <c r="AB8" s="7"/>
      <c r="AC8" s="4" t="s">
        <v>14</v>
      </c>
      <c r="AD8" s="7"/>
      <c r="AE8" s="4" t="s">
        <v>15</v>
      </c>
      <c r="AF8" s="7"/>
      <c r="AG8" s="4" t="s">
        <v>16</v>
      </c>
      <c r="AH8" s="7"/>
      <c r="AI8" s="4" t="s">
        <v>17</v>
      </c>
      <c r="AJ8" s="7"/>
      <c r="AK8" s="4" t="s">
        <v>18</v>
      </c>
      <c r="AL8" s="7"/>
      <c r="AM8" s="8" t="s">
        <v>19</v>
      </c>
      <c r="AO8" s="9" t="s">
        <v>19</v>
      </c>
      <c r="AQ8" s="9" t="s">
        <v>19</v>
      </c>
    </row>
    <row r="9" spans="1:43" ht="12" customHeight="1" x14ac:dyDescent="0.2">
      <c r="B9" s="10" t="s">
        <v>20</v>
      </c>
      <c r="C9" s="7"/>
      <c r="D9" s="10" t="s">
        <v>21</v>
      </c>
      <c r="E9" s="7"/>
      <c r="F9" s="10" t="s">
        <v>22</v>
      </c>
      <c r="G9" s="7"/>
      <c r="H9" s="10" t="s">
        <v>23</v>
      </c>
      <c r="I9" s="7"/>
      <c r="J9" s="10" t="s">
        <v>24</v>
      </c>
      <c r="K9" s="7"/>
      <c r="L9" s="10" t="s">
        <v>22</v>
      </c>
      <c r="N9" s="11"/>
      <c r="O9" s="12" t="s">
        <v>20</v>
      </c>
      <c r="P9" s="13"/>
      <c r="Q9" s="12" t="s">
        <v>20</v>
      </c>
      <c r="R9" s="13"/>
      <c r="S9" s="12" t="s">
        <v>20</v>
      </c>
      <c r="T9" s="13"/>
      <c r="U9" s="12" t="s">
        <v>20</v>
      </c>
      <c r="V9" s="13"/>
      <c r="W9" s="12" t="s">
        <v>21</v>
      </c>
      <c r="X9" s="13"/>
      <c r="Y9" s="12" t="s">
        <v>21</v>
      </c>
      <c r="Z9" s="13"/>
      <c r="AA9" s="12" t="s">
        <v>21</v>
      </c>
      <c r="AB9" s="13"/>
      <c r="AC9" s="12" t="s">
        <v>21</v>
      </c>
      <c r="AD9" s="13"/>
      <c r="AE9" s="12" t="s">
        <v>21</v>
      </c>
      <c r="AF9" s="13"/>
      <c r="AG9" s="12" t="s">
        <v>21</v>
      </c>
      <c r="AH9" s="13"/>
      <c r="AI9" s="12" t="s">
        <v>21</v>
      </c>
      <c r="AJ9" s="13"/>
      <c r="AK9" s="12" t="s">
        <v>21</v>
      </c>
      <c r="AL9" s="13"/>
      <c r="AM9" s="14" t="s">
        <v>25</v>
      </c>
      <c r="AO9" s="15" t="s">
        <v>26</v>
      </c>
      <c r="AQ9" s="15" t="s">
        <v>22</v>
      </c>
    </row>
    <row r="10" spans="1:43" ht="12" customHeight="1" x14ac:dyDescent="0.2">
      <c r="A10" s="16" t="s">
        <v>27</v>
      </c>
      <c r="N10" s="16" t="s">
        <v>27</v>
      </c>
      <c r="AM10" s="17"/>
      <c r="AO10" s="18"/>
      <c r="AQ10" s="18"/>
    </row>
    <row r="11" spans="1:43" s="20" customFormat="1" ht="12" customHeight="1" x14ac:dyDescent="0.2">
      <c r="A11" s="19" t="s">
        <v>28</v>
      </c>
      <c r="B11" s="20">
        <v>168320.73</v>
      </c>
      <c r="D11" s="20">
        <v>146238</v>
      </c>
      <c r="F11" s="20">
        <v>-22082.73</v>
      </c>
      <c r="G11" s="20">
        <v>1</v>
      </c>
      <c r="H11" s="21">
        <v>656961.9</v>
      </c>
      <c r="J11" s="20">
        <v>584952</v>
      </c>
      <c r="L11" s="20">
        <v>-72009.899999999994</v>
      </c>
      <c r="N11" s="19" t="s">
        <v>28</v>
      </c>
      <c r="O11" s="20">
        <v>149560.26999999999</v>
      </c>
      <c r="Q11" s="20">
        <v>171177.84</v>
      </c>
      <c r="S11" s="20">
        <v>167903.06</v>
      </c>
      <c r="U11" s="20">
        <v>168320.73</v>
      </c>
      <c r="W11" s="20">
        <v>146238</v>
      </c>
      <c r="Y11" s="20">
        <v>146238</v>
      </c>
      <c r="AA11" s="20">
        <v>146238</v>
      </c>
      <c r="AC11" s="20">
        <v>146238</v>
      </c>
      <c r="AE11" s="20">
        <v>146238</v>
      </c>
      <c r="AG11" s="20">
        <v>146238</v>
      </c>
      <c r="AI11" s="20">
        <v>146238</v>
      </c>
      <c r="AK11" s="20">
        <v>146238</v>
      </c>
      <c r="AM11" s="22">
        <v>1826865.9</v>
      </c>
      <c r="AO11" s="23">
        <v>1754856</v>
      </c>
      <c r="AQ11" s="23">
        <v>-72009.899999999907</v>
      </c>
    </row>
    <row r="12" spans="1:43" s="20" customFormat="1" ht="12" customHeight="1" x14ac:dyDescent="0.2">
      <c r="A12" s="19" t="s">
        <v>29</v>
      </c>
      <c r="B12" s="20">
        <v>25339.38</v>
      </c>
      <c r="D12" s="20">
        <v>19927</v>
      </c>
      <c r="F12" s="20">
        <v>-5412.38</v>
      </c>
      <c r="G12" s="20">
        <v>1</v>
      </c>
      <c r="H12" s="21">
        <v>93522.93</v>
      </c>
      <c r="J12" s="20">
        <v>79708</v>
      </c>
      <c r="L12" s="20">
        <v>-13814.93</v>
      </c>
      <c r="N12" s="19" t="s">
        <v>29</v>
      </c>
      <c r="O12" s="20">
        <v>19625.97</v>
      </c>
      <c r="Q12" s="20">
        <v>17092.330000000002</v>
      </c>
      <c r="S12" s="20">
        <v>31465.25</v>
      </c>
      <c r="U12" s="20">
        <v>25339.38</v>
      </c>
      <c r="W12" s="20">
        <v>19927</v>
      </c>
      <c r="Y12" s="20">
        <v>19927</v>
      </c>
      <c r="AA12" s="20">
        <v>19927</v>
      </c>
      <c r="AC12" s="20">
        <v>19927</v>
      </c>
      <c r="AE12" s="20">
        <v>19927</v>
      </c>
      <c r="AG12" s="20">
        <v>19927</v>
      </c>
      <c r="AI12" s="20">
        <v>19927</v>
      </c>
      <c r="AK12" s="20">
        <v>19927</v>
      </c>
      <c r="AM12" s="22">
        <v>252938.93</v>
      </c>
      <c r="AO12" s="23">
        <v>239124</v>
      </c>
      <c r="AQ12" s="23">
        <v>-13814.93</v>
      </c>
    </row>
    <row r="13" spans="1:43" s="20" customFormat="1" ht="12" customHeight="1" x14ac:dyDescent="0.2">
      <c r="A13" s="19" t="s">
        <v>30</v>
      </c>
      <c r="B13" s="20">
        <v>10231.77</v>
      </c>
      <c r="D13" s="20">
        <v>10037</v>
      </c>
      <c r="F13" s="20">
        <v>-194.76999999999862</v>
      </c>
      <c r="G13" s="20">
        <v>1</v>
      </c>
      <c r="H13" s="21">
        <v>60892.67</v>
      </c>
      <c r="J13" s="20">
        <v>40148</v>
      </c>
      <c r="L13" s="20">
        <v>-20744.669999999998</v>
      </c>
      <c r="N13" s="19" t="s">
        <v>30</v>
      </c>
      <c r="O13" s="20">
        <v>22161.85</v>
      </c>
      <c r="Q13" s="20">
        <v>39440.129999999997</v>
      </c>
      <c r="S13" s="20">
        <v>-10941.08</v>
      </c>
      <c r="U13" s="20">
        <v>10231.77</v>
      </c>
      <c r="W13" s="20">
        <v>10037</v>
      </c>
      <c r="Y13" s="20">
        <v>10037</v>
      </c>
      <c r="AA13" s="20">
        <v>10037</v>
      </c>
      <c r="AC13" s="20">
        <v>10037</v>
      </c>
      <c r="AE13" s="20">
        <v>10037</v>
      </c>
      <c r="AG13" s="20">
        <v>10037</v>
      </c>
      <c r="AI13" s="20">
        <v>10037</v>
      </c>
      <c r="AK13" s="20">
        <v>10037</v>
      </c>
      <c r="AM13" s="22">
        <v>141188.67000000001</v>
      </c>
      <c r="AO13" s="23">
        <v>120444</v>
      </c>
      <c r="AQ13" s="23">
        <v>-20744.669999999998</v>
      </c>
    </row>
    <row r="14" spans="1:43" s="20" customFormat="1" ht="12" customHeight="1" x14ac:dyDescent="0.2">
      <c r="A14" s="19" t="s">
        <v>31</v>
      </c>
      <c r="B14" s="20">
        <v>10779.63</v>
      </c>
      <c r="D14" s="20">
        <v>7515</v>
      </c>
      <c r="F14" s="20">
        <v>-3264.63</v>
      </c>
      <c r="G14" s="20">
        <v>1</v>
      </c>
      <c r="H14" s="21">
        <v>38112.93</v>
      </c>
      <c r="J14" s="20">
        <v>30060</v>
      </c>
      <c r="L14" s="20">
        <v>-8052.929999999993</v>
      </c>
      <c r="N14" s="19" t="s">
        <v>31</v>
      </c>
      <c r="O14" s="20">
        <v>6639.16</v>
      </c>
      <c r="Q14" s="20">
        <v>9472.94</v>
      </c>
      <c r="S14" s="20">
        <v>11221.2</v>
      </c>
      <c r="U14" s="20">
        <v>10779.63</v>
      </c>
      <c r="W14" s="20">
        <v>7515</v>
      </c>
      <c r="Y14" s="20">
        <v>7515</v>
      </c>
      <c r="AA14" s="20">
        <v>7515</v>
      </c>
      <c r="AC14" s="20">
        <v>7515</v>
      </c>
      <c r="AE14" s="20">
        <v>7515</v>
      </c>
      <c r="AG14" s="20">
        <v>7515</v>
      </c>
      <c r="AI14" s="20">
        <v>7515</v>
      </c>
      <c r="AK14" s="20">
        <v>7515</v>
      </c>
      <c r="AM14" s="22">
        <v>98232.93</v>
      </c>
      <c r="AO14" s="23">
        <v>90180</v>
      </c>
      <c r="AQ14" s="23">
        <v>-8052.929999999993</v>
      </c>
    </row>
    <row r="15" spans="1:43" s="20" customFormat="1" ht="12" customHeight="1" x14ac:dyDescent="0.2">
      <c r="A15" s="19" t="s">
        <v>32</v>
      </c>
      <c r="B15" s="20">
        <v>2377.94</v>
      </c>
      <c r="D15" s="20">
        <v>1491</v>
      </c>
      <c r="F15" s="20">
        <v>-886.94</v>
      </c>
      <c r="G15" s="20">
        <v>1</v>
      </c>
      <c r="H15" s="21">
        <v>11205.19</v>
      </c>
      <c r="J15" s="20">
        <v>5964</v>
      </c>
      <c r="L15" s="20">
        <v>-5241.1899999999996</v>
      </c>
      <c r="N15" s="19" t="s">
        <v>32</v>
      </c>
      <c r="O15" s="20">
        <v>2407.67</v>
      </c>
      <c r="Q15" s="20">
        <v>2880.28</v>
      </c>
      <c r="S15" s="20">
        <v>3539.3</v>
      </c>
      <c r="U15" s="20">
        <v>2377.94</v>
      </c>
      <c r="W15" s="20">
        <v>1491</v>
      </c>
      <c r="Y15" s="20">
        <v>1491</v>
      </c>
      <c r="AA15" s="20">
        <v>1491</v>
      </c>
      <c r="AC15" s="20">
        <v>1491</v>
      </c>
      <c r="AE15" s="20">
        <v>1491</v>
      </c>
      <c r="AG15" s="20">
        <v>1491</v>
      </c>
      <c r="AI15" s="20">
        <v>1491</v>
      </c>
      <c r="AK15" s="20">
        <v>1491</v>
      </c>
      <c r="AM15" s="22">
        <v>23133.19</v>
      </c>
      <c r="AO15" s="23">
        <v>17892</v>
      </c>
      <c r="AQ15" s="23">
        <v>-5241.1899999999996</v>
      </c>
    </row>
    <row r="16" spans="1:43" s="20" customFormat="1" ht="12" customHeight="1" x14ac:dyDescent="0.2">
      <c r="A16" s="19" t="s">
        <v>33</v>
      </c>
      <c r="B16" s="20">
        <v>6477.36</v>
      </c>
      <c r="D16" s="20">
        <v>87947</v>
      </c>
      <c r="F16" s="20">
        <v>81469.64</v>
      </c>
      <c r="H16" s="21">
        <v>154237.35</v>
      </c>
      <c r="J16" s="20">
        <v>351788</v>
      </c>
      <c r="L16" s="20">
        <v>197550.65</v>
      </c>
      <c r="N16" s="19" t="s">
        <v>33</v>
      </c>
      <c r="O16" s="20">
        <v>-34180.800000000003</v>
      </c>
      <c r="Q16" s="20">
        <v>97411.22</v>
      </c>
      <c r="S16" s="20">
        <v>84529.57</v>
      </c>
      <c r="U16" s="20">
        <v>6477.36</v>
      </c>
      <c r="W16" s="20">
        <v>87947</v>
      </c>
      <c r="Y16" s="20">
        <v>87947</v>
      </c>
      <c r="AA16" s="20">
        <v>87947</v>
      </c>
      <c r="AC16" s="20">
        <v>87947</v>
      </c>
      <c r="AE16" s="20">
        <v>87947</v>
      </c>
      <c r="AG16" s="20">
        <v>146578</v>
      </c>
      <c r="AI16" s="20">
        <v>146578</v>
      </c>
      <c r="AK16" s="20">
        <v>381102</v>
      </c>
      <c r="AM16" s="22">
        <v>1268230.3500000001</v>
      </c>
      <c r="AO16" s="23">
        <v>1465781</v>
      </c>
      <c r="AQ16" s="23">
        <v>197550.65</v>
      </c>
    </row>
    <row r="17" spans="1:43" s="20" customFormat="1" ht="12" customHeight="1" x14ac:dyDescent="0.2">
      <c r="A17" s="19" t="s">
        <v>34</v>
      </c>
      <c r="B17" s="20">
        <v>0</v>
      </c>
      <c r="D17" s="20">
        <v>0</v>
      </c>
      <c r="F17" s="20">
        <v>0</v>
      </c>
      <c r="H17" s="21">
        <v>0</v>
      </c>
      <c r="J17" s="20">
        <v>0</v>
      </c>
      <c r="L17" s="20">
        <v>0</v>
      </c>
      <c r="N17" s="19" t="s">
        <v>34</v>
      </c>
      <c r="O17" s="20">
        <v>0</v>
      </c>
      <c r="Q17" s="20">
        <v>0</v>
      </c>
      <c r="S17" s="20">
        <v>0</v>
      </c>
      <c r="U17" s="20">
        <v>0</v>
      </c>
      <c r="W17" s="20">
        <v>0</v>
      </c>
      <c r="Y17" s="20">
        <v>0</v>
      </c>
      <c r="AA17" s="20">
        <v>0</v>
      </c>
      <c r="AC17" s="20">
        <v>0</v>
      </c>
      <c r="AE17" s="20">
        <v>0</v>
      </c>
      <c r="AG17" s="20">
        <v>0</v>
      </c>
      <c r="AI17" s="20">
        <v>0</v>
      </c>
      <c r="AK17" s="20">
        <v>0</v>
      </c>
      <c r="AM17" s="22">
        <v>0</v>
      </c>
      <c r="AO17" s="23">
        <v>0</v>
      </c>
      <c r="AQ17" s="23">
        <v>0</v>
      </c>
    </row>
    <row r="18" spans="1:43" s="20" customFormat="1" ht="12" customHeight="1" x14ac:dyDescent="0.2">
      <c r="A18" s="19" t="s">
        <v>35</v>
      </c>
      <c r="B18" s="20">
        <v>0</v>
      </c>
      <c r="D18" s="20">
        <v>0</v>
      </c>
      <c r="F18" s="20">
        <v>0</v>
      </c>
      <c r="H18" s="21">
        <v>0</v>
      </c>
      <c r="J18" s="20">
        <v>0</v>
      </c>
      <c r="L18" s="20">
        <v>0</v>
      </c>
      <c r="N18" s="19" t="s">
        <v>35</v>
      </c>
      <c r="O18" s="20">
        <v>0</v>
      </c>
      <c r="Q18" s="20">
        <v>0</v>
      </c>
      <c r="S18" s="20">
        <v>0</v>
      </c>
      <c r="U18" s="20">
        <v>0</v>
      </c>
      <c r="W18" s="20">
        <v>0</v>
      </c>
      <c r="Y18" s="20">
        <v>0</v>
      </c>
      <c r="AA18" s="20">
        <v>0</v>
      </c>
      <c r="AC18" s="20">
        <v>0</v>
      </c>
      <c r="AE18" s="20">
        <v>0</v>
      </c>
      <c r="AG18" s="20">
        <v>0</v>
      </c>
      <c r="AI18" s="20">
        <v>0</v>
      </c>
      <c r="AK18" s="20">
        <v>0</v>
      </c>
      <c r="AM18" s="22">
        <v>0</v>
      </c>
      <c r="AO18" s="23">
        <v>0</v>
      </c>
      <c r="AQ18" s="23">
        <v>0</v>
      </c>
    </row>
    <row r="19" spans="1:43" s="20" customFormat="1" ht="12" customHeight="1" x14ac:dyDescent="0.2">
      <c r="A19" s="19" t="s">
        <v>36</v>
      </c>
      <c r="B19" s="20">
        <v>0</v>
      </c>
      <c r="D19" s="20">
        <v>0</v>
      </c>
      <c r="F19" s="20">
        <v>0</v>
      </c>
      <c r="H19" s="21">
        <v>0</v>
      </c>
      <c r="J19" s="20">
        <v>0</v>
      </c>
      <c r="L19" s="20">
        <v>0</v>
      </c>
      <c r="N19" s="19" t="s">
        <v>36</v>
      </c>
      <c r="O19" s="20">
        <v>0</v>
      </c>
      <c r="Q19" s="20">
        <v>0</v>
      </c>
      <c r="S19" s="20">
        <v>0</v>
      </c>
      <c r="U19" s="20">
        <v>0</v>
      </c>
      <c r="W19" s="20">
        <v>0</v>
      </c>
      <c r="Y19" s="20">
        <v>0</v>
      </c>
      <c r="AA19" s="20">
        <v>0</v>
      </c>
      <c r="AC19" s="20">
        <v>0</v>
      </c>
      <c r="AE19" s="20">
        <v>0</v>
      </c>
      <c r="AG19" s="20">
        <v>0</v>
      </c>
      <c r="AI19" s="20">
        <v>0</v>
      </c>
      <c r="AK19" s="20">
        <v>0</v>
      </c>
      <c r="AM19" s="22">
        <v>0</v>
      </c>
      <c r="AO19" s="23">
        <v>0</v>
      </c>
      <c r="AQ19" s="23">
        <v>0</v>
      </c>
    </row>
    <row r="20" spans="1:43" s="20" customFormat="1" ht="12" customHeight="1" x14ac:dyDescent="0.2">
      <c r="A20" s="19" t="s">
        <v>37</v>
      </c>
      <c r="B20" s="20">
        <v>0</v>
      </c>
      <c r="D20" s="20">
        <v>0</v>
      </c>
      <c r="F20" s="20">
        <v>0</v>
      </c>
      <c r="H20" s="21">
        <v>0</v>
      </c>
      <c r="J20" s="20">
        <v>0</v>
      </c>
      <c r="L20" s="20">
        <v>0</v>
      </c>
      <c r="N20" s="19" t="s">
        <v>37</v>
      </c>
      <c r="O20" s="20">
        <v>0</v>
      </c>
      <c r="Q20" s="20">
        <v>0</v>
      </c>
      <c r="S20" s="20">
        <v>0</v>
      </c>
      <c r="U20" s="20">
        <v>0</v>
      </c>
      <c r="W20" s="20">
        <v>0</v>
      </c>
      <c r="Y20" s="20">
        <v>0</v>
      </c>
      <c r="AA20" s="20">
        <v>0</v>
      </c>
      <c r="AC20" s="20">
        <v>0</v>
      </c>
      <c r="AE20" s="20">
        <v>0</v>
      </c>
      <c r="AG20" s="20">
        <v>0</v>
      </c>
      <c r="AI20" s="20">
        <v>0</v>
      </c>
      <c r="AK20" s="20">
        <v>0</v>
      </c>
      <c r="AM20" s="22">
        <v>0</v>
      </c>
      <c r="AO20" s="23">
        <v>0</v>
      </c>
      <c r="AQ20" s="23">
        <v>0</v>
      </c>
    </row>
    <row r="21" spans="1:43" s="20" customFormat="1" ht="12" customHeight="1" x14ac:dyDescent="0.2">
      <c r="A21" s="19" t="s">
        <v>38</v>
      </c>
      <c r="B21" s="20">
        <v>1011.27</v>
      </c>
      <c r="D21" s="20">
        <v>0</v>
      </c>
      <c r="F21" s="20">
        <v>-1011.27</v>
      </c>
      <c r="H21" s="21">
        <v>4985.63</v>
      </c>
      <c r="J21" s="20">
        <v>0</v>
      </c>
      <c r="L21" s="20">
        <v>-4985.63</v>
      </c>
      <c r="N21" s="19" t="s">
        <v>38</v>
      </c>
      <c r="O21" s="20">
        <v>1085.8599999999999</v>
      </c>
      <c r="Q21" s="20">
        <v>492.42</v>
      </c>
      <c r="S21" s="20">
        <v>2396.08</v>
      </c>
      <c r="U21" s="20">
        <v>1011.27</v>
      </c>
      <c r="W21" s="20">
        <v>0</v>
      </c>
      <c r="Y21" s="20">
        <v>0</v>
      </c>
      <c r="AA21" s="20">
        <v>0</v>
      </c>
      <c r="AC21" s="20">
        <v>0</v>
      </c>
      <c r="AE21" s="20">
        <v>0</v>
      </c>
      <c r="AG21" s="20">
        <v>0</v>
      </c>
      <c r="AI21" s="20">
        <v>0</v>
      </c>
      <c r="AK21" s="20">
        <v>0</v>
      </c>
      <c r="AM21" s="22">
        <v>4985.63</v>
      </c>
      <c r="AO21" s="23">
        <v>0</v>
      </c>
      <c r="AQ21" s="23">
        <v>-4985.63</v>
      </c>
    </row>
    <row r="22" spans="1:43" s="20" customFormat="1" ht="12" customHeight="1" x14ac:dyDescent="0.2">
      <c r="A22" s="19" t="s">
        <v>39</v>
      </c>
      <c r="B22" s="20">
        <v>92.01</v>
      </c>
      <c r="D22" s="20">
        <v>0</v>
      </c>
      <c r="F22" s="20">
        <v>-92.01</v>
      </c>
      <c r="H22" s="21">
        <v>821.67</v>
      </c>
      <c r="J22" s="20">
        <v>0</v>
      </c>
      <c r="L22" s="20">
        <v>-821.67</v>
      </c>
      <c r="N22" s="19" t="s">
        <v>39</v>
      </c>
      <c r="O22" s="20">
        <v>199.66</v>
      </c>
      <c r="Q22" s="20">
        <v>150.94</v>
      </c>
      <c r="S22" s="20">
        <v>379.06</v>
      </c>
      <c r="U22" s="20">
        <v>92.01</v>
      </c>
      <c r="W22" s="20">
        <v>0</v>
      </c>
      <c r="Y22" s="20">
        <v>0</v>
      </c>
      <c r="AA22" s="20">
        <v>0</v>
      </c>
      <c r="AC22" s="20">
        <v>0</v>
      </c>
      <c r="AE22" s="20">
        <v>0</v>
      </c>
      <c r="AG22" s="20">
        <v>0</v>
      </c>
      <c r="AI22" s="20">
        <v>0</v>
      </c>
      <c r="AK22" s="20">
        <v>0</v>
      </c>
      <c r="AM22" s="22">
        <v>821.67</v>
      </c>
      <c r="AO22" s="23">
        <v>0</v>
      </c>
      <c r="AQ22" s="23">
        <v>-821.67</v>
      </c>
    </row>
    <row r="23" spans="1:43" s="20" customFormat="1" ht="12" customHeight="1" x14ac:dyDescent="0.2">
      <c r="A23" s="19" t="s">
        <v>40</v>
      </c>
      <c r="B23" s="20">
        <v>0</v>
      </c>
      <c r="D23" s="20">
        <v>0</v>
      </c>
      <c r="F23" s="20">
        <v>0</v>
      </c>
      <c r="H23" s="21">
        <v>0</v>
      </c>
      <c r="J23" s="20">
        <v>0</v>
      </c>
      <c r="L23" s="20">
        <v>0</v>
      </c>
      <c r="N23" s="19" t="s">
        <v>40</v>
      </c>
      <c r="O23" s="20">
        <v>0</v>
      </c>
      <c r="Q23" s="20">
        <v>0</v>
      </c>
      <c r="S23" s="20">
        <v>0</v>
      </c>
      <c r="U23" s="20">
        <v>0</v>
      </c>
      <c r="W23" s="20">
        <v>0</v>
      </c>
      <c r="Y23" s="20">
        <v>0</v>
      </c>
      <c r="AA23" s="20">
        <v>0</v>
      </c>
      <c r="AC23" s="20">
        <v>0</v>
      </c>
      <c r="AE23" s="20">
        <v>0</v>
      </c>
      <c r="AG23" s="20">
        <v>0</v>
      </c>
      <c r="AI23" s="20">
        <v>0</v>
      </c>
      <c r="AK23" s="20">
        <v>0</v>
      </c>
      <c r="AM23" s="22">
        <v>0</v>
      </c>
      <c r="AO23" s="23">
        <v>0</v>
      </c>
      <c r="AQ23" s="23">
        <v>0</v>
      </c>
    </row>
    <row r="24" spans="1:43" s="20" customFormat="1" ht="12" customHeight="1" x14ac:dyDescent="0.2">
      <c r="A24" s="19" t="s">
        <v>41</v>
      </c>
      <c r="B24" s="20">
        <v>362.11</v>
      </c>
      <c r="D24" s="20">
        <v>0</v>
      </c>
      <c r="F24" s="20">
        <v>-362.11</v>
      </c>
      <c r="H24" s="21">
        <v>7762.42</v>
      </c>
      <c r="J24" s="20">
        <v>0</v>
      </c>
      <c r="L24" s="20">
        <v>-7762.42</v>
      </c>
      <c r="N24" s="19" t="s">
        <v>41</v>
      </c>
      <c r="O24" s="20">
        <v>4366.62</v>
      </c>
      <c r="Q24" s="20">
        <v>3019.71</v>
      </c>
      <c r="S24" s="20">
        <v>13.98</v>
      </c>
      <c r="U24" s="20">
        <v>362.11</v>
      </c>
      <c r="W24" s="20">
        <v>0</v>
      </c>
      <c r="Y24" s="20">
        <v>0</v>
      </c>
      <c r="AA24" s="20">
        <v>0</v>
      </c>
      <c r="AC24" s="20">
        <v>0</v>
      </c>
      <c r="AE24" s="20">
        <v>0</v>
      </c>
      <c r="AG24" s="20">
        <v>0</v>
      </c>
      <c r="AI24" s="20">
        <v>0</v>
      </c>
      <c r="AK24" s="20">
        <v>0</v>
      </c>
      <c r="AM24" s="22">
        <v>7762.42</v>
      </c>
      <c r="AO24" s="23">
        <v>0</v>
      </c>
      <c r="AQ24" s="23">
        <v>-7762.42</v>
      </c>
    </row>
    <row r="25" spans="1:43" s="20" customFormat="1" ht="12" customHeight="1" x14ac:dyDescent="0.2">
      <c r="A25" s="19" t="s">
        <v>42</v>
      </c>
      <c r="B25" s="20">
        <v>0</v>
      </c>
      <c r="D25" s="20">
        <v>103</v>
      </c>
      <c r="F25" s="20">
        <v>103</v>
      </c>
      <c r="H25" s="21">
        <v>0</v>
      </c>
      <c r="J25" s="20">
        <v>412</v>
      </c>
      <c r="L25" s="20">
        <v>412</v>
      </c>
      <c r="N25" s="19" t="s">
        <v>42</v>
      </c>
      <c r="O25" s="20">
        <v>0</v>
      </c>
      <c r="Q25" s="20">
        <v>0</v>
      </c>
      <c r="S25" s="20">
        <v>0</v>
      </c>
      <c r="U25" s="20">
        <v>0</v>
      </c>
      <c r="W25" s="20">
        <v>103</v>
      </c>
      <c r="Y25" s="20">
        <v>103</v>
      </c>
      <c r="AA25" s="20">
        <v>103</v>
      </c>
      <c r="AC25" s="20">
        <v>103</v>
      </c>
      <c r="AE25" s="20">
        <v>103</v>
      </c>
      <c r="AG25" s="20">
        <v>103</v>
      </c>
      <c r="AI25" s="20">
        <v>103</v>
      </c>
      <c r="AK25" s="20">
        <v>103</v>
      </c>
      <c r="AM25" s="22">
        <v>824</v>
      </c>
      <c r="AO25" s="23">
        <v>1236</v>
      </c>
      <c r="AQ25" s="23">
        <v>412</v>
      </c>
    </row>
    <row r="26" spans="1:43" s="20" customFormat="1" ht="12" customHeight="1" x14ac:dyDescent="0.2">
      <c r="A26" s="19" t="s">
        <v>43</v>
      </c>
      <c r="B26" s="20">
        <v>0</v>
      </c>
      <c r="D26" s="20">
        <v>0</v>
      </c>
      <c r="F26" s="20">
        <v>0</v>
      </c>
      <c r="H26" s="21">
        <v>0</v>
      </c>
      <c r="J26" s="20">
        <v>0</v>
      </c>
      <c r="L26" s="20">
        <v>0</v>
      </c>
      <c r="N26" s="19" t="s">
        <v>43</v>
      </c>
      <c r="O26" s="20">
        <v>0</v>
      </c>
      <c r="Q26" s="20">
        <v>0</v>
      </c>
      <c r="S26" s="20">
        <v>0</v>
      </c>
      <c r="U26" s="20">
        <v>0</v>
      </c>
      <c r="W26" s="20">
        <v>0</v>
      </c>
      <c r="Y26" s="20">
        <v>0</v>
      </c>
      <c r="AA26" s="20">
        <v>0</v>
      </c>
      <c r="AC26" s="20">
        <v>0</v>
      </c>
      <c r="AE26" s="20">
        <v>0</v>
      </c>
      <c r="AG26" s="20">
        <v>0</v>
      </c>
      <c r="AI26" s="20">
        <v>0</v>
      </c>
      <c r="AK26" s="20">
        <v>0</v>
      </c>
      <c r="AM26" s="22">
        <v>0</v>
      </c>
      <c r="AO26" s="23">
        <v>0</v>
      </c>
      <c r="AQ26" s="23">
        <v>0</v>
      </c>
    </row>
    <row r="27" spans="1:43" s="20" customFormat="1" ht="12" customHeight="1" x14ac:dyDescent="0.2">
      <c r="A27" s="19" t="s">
        <v>44</v>
      </c>
      <c r="B27" s="20">
        <v>9.0399999999999991</v>
      </c>
      <c r="D27" s="20">
        <v>0</v>
      </c>
      <c r="F27" s="20">
        <v>-9.0399999999999991</v>
      </c>
      <c r="H27" s="21">
        <v>155.91</v>
      </c>
      <c r="J27" s="20">
        <v>0</v>
      </c>
      <c r="L27" s="20">
        <v>-155.91</v>
      </c>
      <c r="N27" s="19" t="s">
        <v>44</v>
      </c>
      <c r="O27" s="20">
        <v>101.81</v>
      </c>
      <c r="Q27" s="20">
        <v>38.950000000000003</v>
      </c>
      <c r="S27" s="20">
        <v>6.11</v>
      </c>
      <c r="U27" s="20">
        <v>9.0399999999999991</v>
      </c>
      <c r="W27" s="20">
        <v>0</v>
      </c>
      <c r="Y27" s="20">
        <v>0</v>
      </c>
      <c r="AA27" s="20">
        <v>0</v>
      </c>
      <c r="AC27" s="20">
        <v>0</v>
      </c>
      <c r="AE27" s="20">
        <v>0</v>
      </c>
      <c r="AG27" s="20">
        <v>0</v>
      </c>
      <c r="AI27" s="20">
        <v>0</v>
      </c>
      <c r="AK27" s="20">
        <v>0</v>
      </c>
      <c r="AM27" s="22">
        <v>155.91</v>
      </c>
      <c r="AO27" s="23">
        <v>0</v>
      </c>
      <c r="AQ27" s="23">
        <v>-155.91</v>
      </c>
    </row>
    <row r="28" spans="1:43" s="20" customFormat="1" ht="12" customHeight="1" x14ac:dyDescent="0.2">
      <c r="A28" s="19" t="s">
        <v>45</v>
      </c>
      <c r="B28" s="20">
        <v>0</v>
      </c>
      <c r="D28" s="20">
        <v>0</v>
      </c>
      <c r="F28" s="20">
        <v>0</v>
      </c>
      <c r="H28" s="21">
        <v>0</v>
      </c>
      <c r="J28" s="20">
        <v>0</v>
      </c>
      <c r="L28" s="20">
        <v>0</v>
      </c>
      <c r="N28" s="19" t="s">
        <v>45</v>
      </c>
      <c r="O28" s="20">
        <v>0</v>
      </c>
      <c r="Q28" s="20">
        <v>0</v>
      </c>
      <c r="S28" s="20">
        <v>0</v>
      </c>
      <c r="U28" s="20">
        <v>0</v>
      </c>
      <c r="W28" s="20">
        <v>0</v>
      </c>
      <c r="Y28" s="20">
        <v>0</v>
      </c>
      <c r="AA28" s="20">
        <v>0</v>
      </c>
      <c r="AC28" s="20">
        <v>0</v>
      </c>
      <c r="AE28" s="20">
        <v>0</v>
      </c>
      <c r="AG28" s="20">
        <v>0</v>
      </c>
      <c r="AI28" s="20">
        <v>0</v>
      </c>
      <c r="AK28" s="20">
        <v>0</v>
      </c>
      <c r="AM28" s="22">
        <v>0</v>
      </c>
      <c r="AO28" s="23">
        <v>0</v>
      </c>
      <c r="AQ28" s="23">
        <v>0</v>
      </c>
    </row>
    <row r="29" spans="1:43" s="20" customFormat="1" ht="12" customHeight="1" x14ac:dyDescent="0.2">
      <c r="A29" s="19" t="s">
        <v>46</v>
      </c>
      <c r="B29" s="20">
        <v>860.7</v>
      </c>
      <c r="D29" s="20">
        <v>2198</v>
      </c>
      <c r="F29" s="20">
        <v>1337.3</v>
      </c>
      <c r="H29" s="21">
        <v>5582.92</v>
      </c>
      <c r="J29" s="20">
        <v>8792</v>
      </c>
      <c r="L29" s="20">
        <v>3209.08</v>
      </c>
      <c r="N29" s="19" t="s">
        <v>46</v>
      </c>
      <c r="O29" s="20">
        <v>0</v>
      </c>
      <c r="Q29" s="20">
        <v>3294.98</v>
      </c>
      <c r="S29" s="20">
        <v>1427.24</v>
      </c>
      <c r="U29" s="20">
        <v>860.7</v>
      </c>
      <c r="W29" s="20">
        <v>2198</v>
      </c>
      <c r="Y29" s="20">
        <v>2198</v>
      </c>
      <c r="AA29" s="20">
        <v>2198</v>
      </c>
      <c r="AC29" s="20">
        <v>2198</v>
      </c>
      <c r="AE29" s="20">
        <v>2198</v>
      </c>
      <c r="AG29" s="20">
        <v>2198</v>
      </c>
      <c r="AI29" s="20">
        <v>2198</v>
      </c>
      <c r="AK29" s="20">
        <v>2198</v>
      </c>
      <c r="AM29" s="22">
        <v>23166.92</v>
      </c>
      <c r="AO29" s="23">
        <v>26376</v>
      </c>
      <c r="AQ29" s="23">
        <v>3209.08</v>
      </c>
    </row>
    <row r="30" spans="1:43" s="20" customFormat="1" ht="12" customHeight="1" x14ac:dyDescent="0.2">
      <c r="A30" s="19" t="s">
        <v>47</v>
      </c>
      <c r="B30" s="24">
        <v>36951.230000000003</v>
      </c>
      <c r="D30" s="24">
        <v>11823</v>
      </c>
      <c r="F30" s="24">
        <v>-25128.23</v>
      </c>
      <c r="H30" s="25">
        <v>142350.88</v>
      </c>
      <c r="J30" s="24">
        <v>47292</v>
      </c>
      <c r="L30" s="24">
        <v>-95058.880000000005</v>
      </c>
      <c r="N30" s="19" t="s">
        <v>47</v>
      </c>
      <c r="O30" s="24">
        <v>12496.01</v>
      </c>
      <c r="Q30" s="24">
        <v>57453.54</v>
      </c>
      <c r="S30" s="24">
        <v>35450.1</v>
      </c>
      <c r="U30" s="24">
        <v>36951.230000000003</v>
      </c>
      <c r="W30" s="24">
        <v>11823</v>
      </c>
      <c r="Y30" s="24">
        <v>11823</v>
      </c>
      <c r="AA30" s="24">
        <v>11823</v>
      </c>
      <c r="AC30" s="24">
        <v>11823</v>
      </c>
      <c r="AE30" s="24">
        <v>11823</v>
      </c>
      <c r="AG30" s="24">
        <v>11823</v>
      </c>
      <c r="AI30" s="24">
        <v>11823</v>
      </c>
      <c r="AK30" s="24">
        <v>11823</v>
      </c>
      <c r="AM30" s="26">
        <v>236934.88</v>
      </c>
      <c r="AO30" s="27">
        <v>141876</v>
      </c>
      <c r="AQ30" s="27">
        <v>-95058.880000000005</v>
      </c>
    </row>
    <row r="31" spans="1:43" s="20" customFormat="1" ht="12" customHeight="1" x14ac:dyDescent="0.2">
      <c r="A31" s="28" t="s">
        <v>48</v>
      </c>
      <c r="B31" s="20">
        <v>262813.17</v>
      </c>
      <c r="D31" s="20">
        <v>287279</v>
      </c>
      <c r="F31" s="20">
        <v>24465.83</v>
      </c>
      <c r="H31" s="29">
        <v>1176592.3999999999</v>
      </c>
      <c r="J31" s="20">
        <v>1149116</v>
      </c>
      <c r="L31" s="20">
        <v>-27476.399999999907</v>
      </c>
      <c r="N31" s="28" t="s">
        <v>48</v>
      </c>
      <c r="O31" s="20">
        <v>184464.08</v>
      </c>
      <c r="P31" s="30"/>
      <c r="Q31" s="20">
        <v>401925.28</v>
      </c>
      <c r="R31" s="30"/>
      <c r="S31" s="20">
        <v>327389.87</v>
      </c>
      <c r="T31" s="30"/>
      <c r="U31" s="20">
        <v>262813.17</v>
      </c>
      <c r="V31" s="30"/>
      <c r="W31" s="20">
        <v>287279</v>
      </c>
      <c r="X31" s="30"/>
      <c r="Y31" s="20">
        <v>287279</v>
      </c>
      <c r="Z31" s="30"/>
      <c r="AA31" s="20">
        <v>287279</v>
      </c>
      <c r="AB31" s="30"/>
      <c r="AC31" s="20">
        <v>287279</v>
      </c>
      <c r="AD31" s="30"/>
      <c r="AE31" s="20">
        <v>287279</v>
      </c>
      <c r="AF31" s="30"/>
      <c r="AG31" s="20">
        <v>345910</v>
      </c>
      <c r="AH31" s="30"/>
      <c r="AI31" s="20">
        <v>345910</v>
      </c>
      <c r="AJ31" s="30"/>
      <c r="AK31" s="20">
        <v>580434</v>
      </c>
      <c r="AL31" s="30"/>
      <c r="AM31" s="22">
        <v>3885241.4</v>
      </c>
      <c r="AO31" s="23">
        <v>3857765</v>
      </c>
      <c r="AQ31" s="23">
        <v>-27476.399999999907</v>
      </c>
    </row>
    <row r="32" spans="1:43" s="20" customFormat="1" ht="12" customHeight="1" x14ac:dyDescent="0.2">
      <c r="A32" s="31"/>
      <c r="C32" s="30"/>
      <c r="F32" s="30"/>
      <c r="G32" s="30"/>
      <c r="H32" s="29"/>
      <c r="N32" s="31"/>
      <c r="AM32" s="22"/>
      <c r="AO32" s="23"/>
      <c r="AQ32" s="23"/>
    </row>
    <row r="33" spans="1:43" s="20" customFormat="1" ht="12" customHeight="1" x14ac:dyDescent="0.2">
      <c r="A33" s="19" t="s">
        <v>49</v>
      </c>
      <c r="B33" s="31">
        <v>-153072.60999999999</v>
      </c>
      <c r="D33" s="31">
        <v>-232323.96</v>
      </c>
      <c r="F33" s="31">
        <v>-79251.350000000006</v>
      </c>
      <c r="H33" s="21">
        <v>-682691.71</v>
      </c>
      <c r="J33" s="31">
        <v>-929295.84</v>
      </c>
      <c r="L33" s="31">
        <v>-246604.13</v>
      </c>
      <c r="N33" s="19" t="s">
        <v>49</v>
      </c>
      <c r="O33" s="31">
        <v>-135322.39000000001</v>
      </c>
      <c r="P33" s="31"/>
      <c r="Q33" s="31">
        <v>-179279.32</v>
      </c>
      <c r="R33" s="31"/>
      <c r="S33" s="31">
        <v>-215017.39</v>
      </c>
      <c r="T33" s="31"/>
      <c r="U33" s="31">
        <v>-153072.60999999999</v>
      </c>
      <c r="V33" s="31"/>
      <c r="W33" s="31">
        <v>-232323.96</v>
      </c>
      <c r="X33" s="31"/>
      <c r="Y33" s="31">
        <v>-232323.96</v>
      </c>
      <c r="Z33" s="31"/>
      <c r="AA33" s="31">
        <v>-232323.96</v>
      </c>
      <c r="AB33" s="31"/>
      <c r="AC33" s="31">
        <v>-232323.96</v>
      </c>
      <c r="AD33" s="31"/>
      <c r="AE33" s="31">
        <v>-232323.96</v>
      </c>
      <c r="AF33" s="31"/>
      <c r="AG33" s="31">
        <v>-290955</v>
      </c>
      <c r="AH33" s="31"/>
      <c r="AI33" s="31">
        <v>-290955</v>
      </c>
      <c r="AJ33" s="31"/>
      <c r="AK33" s="31">
        <v>-525479.32999999996</v>
      </c>
      <c r="AL33" s="31"/>
      <c r="AM33" s="32">
        <v>-2951700.84</v>
      </c>
      <c r="AO33" s="33">
        <v>-3198304.97</v>
      </c>
      <c r="AQ33" s="23">
        <v>-246604.13</v>
      </c>
    </row>
    <row r="34" spans="1:43" s="20" customFormat="1" ht="12" customHeight="1" x14ac:dyDescent="0.2">
      <c r="A34" s="34" t="s">
        <v>50</v>
      </c>
      <c r="B34" s="24">
        <v>0</v>
      </c>
      <c r="D34" s="24">
        <v>0</v>
      </c>
      <c r="F34" s="24">
        <v>0</v>
      </c>
      <c r="H34" s="25">
        <v>0</v>
      </c>
      <c r="J34" s="24">
        <v>0</v>
      </c>
      <c r="L34" s="24">
        <v>0</v>
      </c>
      <c r="N34" s="34" t="s">
        <v>50</v>
      </c>
      <c r="O34" s="24">
        <v>0</v>
      </c>
      <c r="P34" s="31"/>
      <c r="Q34" s="24">
        <v>0</v>
      </c>
      <c r="R34" s="31"/>
      <c r="S34" s="24">
        <v>0</v>
      </c>
      <c r="T34" s="31"/>
      <c r="U34" s="24">
        <v>0</v>
      </c>
      <c r="V34" s="31"/>
      <c r="W34" s="24">
        <v>0</v>
      </c>
      <c r="X34" s="31"/>
      <c r="Y34" s="24">
        <v>0</v>
      </c>
      <c r="Z34" s="31"/>
      <c r="AA34" s="24">
        <v>0</v>
      </c>
      <c r="AB34" s="31"/>
      <c r="AC34" s="24">
        <v>0</v>
      </c>
      <c r="AD34" s="31"/>
      <c r="AE34" s="24">
        <v>0</v>
      </c>
      <c r="AF34" s="31"/>
      <c r="AG34" s="24">
        <v>0</v>
      </c>
      <c r="AH34" s="31"/>
      <c r="AI34" s="24">
        <v>0</v>
      </c>
      <c r="AJ34" s="31"/>
      <c r="AK34" s="24">
        <v>0</v>
      </c>
      <c r="AL34" s="31"/>
      <c r="AM34" s="26">
        <v>0</v>
      </c>
      <c r="AO34" s="27">
        <v>0</v>
      </c>
      <c r="AQ34" s="27">
        <v>0</v>
      </c>
    </row>
    <row r="35" spans="1:43" s="20" customFormat="1" ht="12" customHeight="1" x14ac:dyDescent="0.2">
      <c r="C35" s="30"/>
      <c r="F35" s="30"/>
      <c r="G35" s="30"/>
      <c r="H35" s="29"/>
      <c r="AM35" s="22"/>
      <c r="AO35" s="23"/>
      <c r="AQ35" s="23"/>
    </row>
    <row r="36" spans="1:43" s="20" customFormat="1" ht="12" customHeight="1" x14ac:dyDescent="0.2">
      <c r="A36" s="35" t="s">
        <v>51</v>
      </c>
      <c r="B36" s="30">
        <v>109740.56</v>
      </c>
      <c r="C36" s="30"/>
      <c r="D36" s="30">
        <v>54955.040000000001</v>
      </c>
      <c r="E36" s="30"/>
      <c r="F36" s="30">
        <v>-54785.52</v>
      </c>
      <c r="G36" s="30"/>
      <c r="H36" s="30">
        <v>493900.69</v>
      </c>
      <c r="I36" s="30"/>
      <c r="J36" s="30">
        <v>219820.16</v>
      </c>
      <c r="K36" s="30"/>
      <c r="L36" s="30">
        <v>-274080.53000000003</v>
      </c>
      <c r="N36" s="35" t="s">
        <v>51</v>
      </c>
      <c r="O36" s="30">
        <v>49141.69</v>
      </c>
      <c r="P36" s="30"/>
      <c r="Q36" s="30">
        <v>222645.96</v>
      </c>
      <c r="R36" s="30"/>
      <c r="S36" s="30">
        <v>112372.48</v>
      </c>
      <c r="T36" s="30"/>
      <c r="U36" s="30">
        <v>109740.56</v>
      </c>
      <c r="V36" s="30"/>
      <c r="W36" s="30">
        <v>54955.040000000001</v>
      </c>
      <c r="X36" s="30"/>
      <c r="Y36" s="30">
        <v>54955.040000000001</v>
      </c>
      <c r="Z36" s="30"/>
      <c r="AA36" s="30">
        <v>54955.040000000001</v>
      </c>
      <c r="AB36" s="30"/>
      <c r="AC36" s="30">
        <v>54955.040000000001</v>
      </c>
      <c r="AD36" s="30"/>
      <c r="AE36" s="30">
        <v>54955.040000000001</v>
      </c>
      <c r="AF36" s="30"/>
      <c r="AG36" s="30">
        <v>54955</v>
      </c>
      <c r="AH36" s="30"/>
      <c r="AI36" s="30">
        <v>54955</v>
      </c>
      <c r="AJ36" s="30"/>
      <c r="AK36" s="30">
        <v>54954.669999999925</v>
      </c>
      <c r="AL36" s="30"/>
      <c r="AM36" s="22">
        <v>933540.56</v>
      </c>
      <c r="AO36" s="23">
        <v>659460.03</v>
      </c>
      <c r="AQ36" s="23">
        <v>-274080.53000000003</v>
      </c>
    </row>
    <row r="37" spans="1:43" s="20" customFormat="1" ht="12" customHeight="1" x14ac:dyDescent="0.2">
      <c r="N37" s="35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O37" s="30"/>
      <c r="AQ37" s="30"/>
    </row>
    <row r="38" spans="1:43" s="20" customFormat="1" ht="12" customHeight="1" x14ac:dyDescent="0.2">
      <c r="A38" s="36" t="s">
        <v>52</v>
      </c>
      <c r="B38" s="20">
        <v>20</v>
      </c>
      <c r="D38" s="20">
        <v>16</v>
      </c>
      <c r="F38" s="20">
        <f>+D38-B38</f>
        <v>-4</v>
      </c>
      <c r="H38" s="20">
        <v>20</v>
      </c>
      <c r="J38" s="20">
        <v>16</v>
      </c>
      <c r="L38" s="20">
        <f>+J38-H38</f>
        <v>-4</v>
      </c>
      <c r="N38" s="36" t="s">
        <v>52</v>
      </c>
      <c r="O38" s="20">
        <v>20</v>
      </c>
      <c r="Q38" s="20">
        <v>19</v>
      </c>
      <c r="S38" s="20">
        <v>20</v>
      </c>
      <c r="U38" s="20">
        <v>20</v>
      </c>
      <c r="W38" s="20">
        <v>16</v>
      </c>
      <c r="Y38" s="20">
        <v>16</v>
      </c>
      <c r="AA38" s="20">
        <v>16</v>
      </c>
      <c r="AC38" s="20">
        <v>16</v>
      </c>
      <c r="AE38" s="20">
        <v>16</v>
      </c>
      <c r="AG38" s="20">
        <v>16</v>
      </c>
      <c r="AI38" s="20">
        <v>16</v>
      </c>
      <c r="AK38" s="20">
        <v>16</v>
      </c>
      <c r="AM38" s="22">
        <f>SUM(O38:AK38)/12</f>
        <v>17.25</v>
      </c>
      <c r="AO38" s="23">
        <v>16</v>
      </c>
      <c r="AQ38" s="23">
        <f>+AO38-AM38</f>
        <v>-1.25</v>
      </c>
    </row>
    <row r="39" spans="1:43" ht="12" customHeight="1" x14ac:dyDescent="0.2"/>
    <row r="41" spans="1:43" x14ac:dyDescent="0.2">
      <c r="A41" s="1" t="s">
        <v>178</v>
      </c>
    </row>
    <row r="43" spans="1:43" x14ac:dyDescent="0.2">
      <c r="A43" s="1" t="s">
        <v>180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workbookViewId="0">
      <selection activeCell="C2" sqref="C2"/>
    </sheetView>
  </sheetViews>
  <sheetFormatPr defaultRowHeight="12.75" x14ac:dyDescent="0.2"/>
  <cols>
    <col min="1" max="1" width="5.7109375" customWidth="1"/>
    <col min="2" max="2" width="10.5703125" customWidth="1"/>
    <col min="3" max="3" width="7.5703125" customWidth="1"/>
    <col min="4" max="4" width="11.28515625" customWidth="1"/>
    <col min="5" max="5" width="5.28515625" customWidth="1"/>
    <col min="7" max="7" width="13.5703125" customWidth="1"/>
    <col min="8" max="8" width="11.7109375" customWidth="1"/>
    <col min="9" max="9" width="44.5703125" customWidth="1"/>
    <col min="10" max="10" width="11.7109375" customWidth="1"/>
    <col min="11" max="11" width="31.85546875" customWidth="1"/>
    <col min="12" max="12" width="13" customWidth="1"/>
  </cols>
  <sheetData>
    <row r="1" spans="1:12" x14ac:dyDescent="0.2">
      <c r="A1" t="s">
        <v>55</v>
      </c>
      <c r="C1" t="s">
        <v>56</v>
      </c>
      <c r="E1" t="s">
        <v>116</v>
      </c>
    </row>
    <row r="2" spans="1:12" x14ac:dyDescent="0.2">
      <c r="A2" t="s">
        <v>57</v>
      </c>
      <c r="C2" s="37">
        <v>105657</v>
      </c>
      <c r="E2" t="s">
        <v>53</v>
      </c>
    </row>
    <row r="3" spans="1:12" x14ac:dyDescent="0.2">
      <c r="A3" t="s">
        <v>58</v>
      </c>
      <c r="C3" t="s">
        <v>59</v>
      </c>
      <c r="E3" t="s">
        <v>60</v>
      </c>
    </row>
    <row r="6" spans="1:12" x14ac:dyDescent="0.2">
      <c r="B6" t="s">
        <v>61</v>
      </c>
      <c r="C6" t="s">
        <v>62</v>
      </c>
      <c r="D6" t="s">
        <v>63</v>
      </c>
      <c r="F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</row>
    <row r="8" spans="1:12" x14ac:dyDescent="0.2">
      <c r="B8" s="38">
        <v>37011</v>
      </c>
      <c r="C8">
        <v>413</v>
      </c>
      <c r="D8">
        <v>52000500</v>
      </c>
      <c r="F8" t="s">
        <v>28</v>
      </c>
      <c r="H8">
        <v>100022475</v>
      </c>
      <c r="J8">
        <v>30016000</v>
      </c>
      <c r="K8" t="s">
        <v>70</v>
      </c>
      <c r="L8" s="39">
        <v>15329.1</v>
      </c>
    </row>
    <row r="9" spans="1:12" x14ac:dyDescent="0.2">
      <c r="B9" s="38">
        <v>37011</v>
      </c>
      <c r="C9">
        <v>413</v>
      </c>
      <c r="D9">
        <v>52000500</v>
      </c>
      <c r="F9" t="s">
        <v>28</v>
      </c>
      <c r="H9">
        <v>100022475</v>
      </c>
      <c r="J9">
        <v>30016000</v>
      </c>
      <c r="K9" t="s">
        <v>70</v>
      </c>
      <c r="L9" s="39">
        <v>66258.7</v>
      </c>
    </row>
    <row r="10" spans="1:12" x14ac:dyDescent="0.2">
      <c r="B10" s="38">
        <v>37011</v>
      </c>
      <c r="C10">
        <v>413</v>
      </c>
      <c r="D10">
        <v>52000500</v>
      </c>
      <c r="F10" t="s">
        <v>28</v>
      </c>
      <c r="H10">
        <v>100022475</v>
      </c>
      <c r="J10">
        <v>30016000</v>
      </c>
      <c r="K10" t="s">
        <v>70</v>
      </c>
      <c r="L10" s="39">
        <v>178.74</v>
      </c>
    </row>
    <row r="11" spans="1:12" x14ac:dyDescent="0.2">
      <c r="B11" s="38">
        <v>36996</v>
      </c>
      <c r="C11">
        <v>413</v>
      </c>
      <c r="D11">
        <v>52000500</v>
      </c>
      <c r="F11" t="s">
        <v>28</v>
      </c>
      <c r="H11">
        <v>100019717</v>
      </c>
      <c r="J11">
        <v>30016000</v>
      </c>
      <c r="K11" t="s">
        <v>70</v>
      </c>
      <c r="L11" s="39">
        <v>15329.1</v>
      </c>
    </row>
    <row r="12" spans="1:12" x14ac:dyDescent="0.2">
      <c r="B12" s="38">
        <v>36996</v>
      </c>
      <c r="C12">
        <v>413</v>
      </c>
      <c r="D12">
        <v>52000500</v>
      </c>
      <c r="F12" t="s">
        <v>28</v>
      </c>
      <c r="H12">
        <v>100019717</v>
      </c>
      <c r="J12">
        <v>30016000</v>
      </c>
      <c r="K12" t="s">
        <v>70</v>
      </c>
      <c r="L12" s="39">
        <v>31.96</v>
      </c>
    </row>
    <row r="13" spans="1:12" x14ac:dyDescent="0.2">
      <c r="B13" s="38">
        <v>37011</v>
      </c>
      <c r="C13">
        <v>413</v>
      </c>
      <c r="D13">
        <v>52000500</v>
      </c>
      <c r="F13" t="s">
        <v>28</v>
      </c>
      <c r="H13">
        <v>100022475</v>
      </c>
      <c r="J13">
        <v>30016000</v>
      </c>
      <c r="K13" t="s">
        <v>70</v>
      </c>
      <c r="L13" s="39">
        <v>442.7</v>
      </c>
    </row>
    <row r="14" spans="1:12" x14ac:dyDescent="0.2">
      <c r="B14" s="38">
        <v>37011</v>
      </c>
      <c r="C14">
        <v>413</v>
      </c>
      <c r="D14">
        <v>52000500</v>
      </c>
      <c r="F14" t="s">
        <v>28</v>
      </c>
      <c r="H14">
        <v>100022475</v>
      </c>
      <c r="J14">
        <v>30016000</v>
      </c>
      <c r="K14" t="s">
        <v>70</v>
      </c>
      <c r="L14" s="39">
        <v>3452.03</v>
      </c>
    </row>
    <row r="15" spans="1:12" x14ac:dyDescent="0.2">
      <c r="B15" s="38">
        <v>37011</v>
      </c>
      <c r="C15">
        <v>413</v>
      </c>
      <c r="D15">
        <v>52000500</v>
      </c>
      <c r="F15" t="s">
        <v>28</v>
      </c>
      <c r="H15">
        <v>100022475</v>
      </c>
      <c r="J15">
        <v>30016000</v>
      </c>
      <c r="K15" t="s">
        <v>70</v>
      </c>
      <c r="L15" s="39">
        <v>2582.42</v>
      </c>
    </row>
    <row r="16" spans="1:12" x14ac:dyDescent="0.2">
      <c r="B16" s="38">
        <v>37011</v>
      </c>
      <c r="C16">
        <v>413</v>
      </c>
      <c r="D16">
        <v>52000500</v>
      </c>
      <c r="F16" t="s">
        <v>28</v>
      </c>
      <c r="H16">
        <v>100022475</v>
      </c>
      <c r="J16">
        <v>30016000</v>
      </c>
      <c r="K16" t="s">
        <v>70</v>
      </c>
      <c r="L16" s="39">
        <v>4875</v>
      </c>
    </row>
    <row r="17" spans="2:12" x14ac:dyDescent="0.2">
      <c r="B17" s="38">
        <v>37011</v>
      </c>
      <c r="C17">
        <v>413</v>
      </c>
      <c r="D17">
        <v>52000500</v>
      </c>
      <c r="F17" t="s">
        <v>28</v>
      </c>
      <c r="H17">
        <v>100022475</v>
      </c>
      <c r="J17">
        <v>30016000</v>
      </c>
      <c r="K17" t="s">
        <v>70</v>
      </c>
      <c r="L17" s="39">
        <v>974.3</v>
      </c>
    </row>
    <row r="18" spans="2:12" x14ac:dyDescent="0.2">
      <c r="B18" s="38">
        <v>36996</v>
      </c>
      <c r="C18">
        <v>413</v>
      </c>
      <c r="D18">
        <v>52000500</v>
      </c>
      <c r="F18" t="s">
        <v>28</v>
      </c>
      <c r="H18">
        <v>100019717</v>
      </c>
      <c r="J18">
        <v>30016000</v>
      </c>
      <c r="K18" t="s">
        <v>70</v>
      </c>
      <c r="L18" s="39">
        <v>66258.7</v>
      </c>
    </row>
    <row r="19" spans="2:12" x14ac:dyDescent="0.2">
      <c r="B19" s="38">
        <v>36996</v>
      </c>
      <c r="C19">
        <v>413</v>
      </c>
      <c r="D19">
        <v>52000500</v>
      </c>
      <c r="F19" t="s">
        <v>28</v>
      </c>
      <c r="H19">
        <v>100019717</v>
      </c>
      <c r="J19">
        <v>30016000</v>
      </c>
      <c r="K19" t="s">
        <v>70</v>
      </c>
      <c r="L19" s="39">
        <v>4139.7700000000004</v>
      </c>
    </row>
    <row r="20" spans="2:12" x14ac:dyDescent="0.2">
      <c r="B20" s="38">
        <v>37011</v>
      </c>
      <c r="C20">
        <v>413</v>
      </c>
      <c r="D20">
        <v>52000500</v>
      </c>
      <c r="F20" t="s">
        <v>28</v>
      </c>
      <c r="H20">
        <v>100022475</v>
      </c>
      <c r="J20">
        <v>25142000</v>
      </c>
      <c r="K20" t="s">
        <v>71</v>
      </c>
      <c r="L20" s="39">
        <v>-6034.45</v>
      </c>
    </row>
    <row r="21" spans="2:12" x14ac:dyDescent="0.2">
      <c r="B21" s="38">
        <v>37011</v>
      </c>
      <c r="C21">
        <v>413</v>
      </c>
      <c r="D21">
        <v>52000500</v>
      </c>
      <c r="F21" t="s">
        <v>28</v>
      </c>
      <c r="H21">
        <v>100022475</v>
      </c>
      <c r="J21">
        <v>25142000</v>
      </c>
      <c r="K21" t="s">
        <v>71</v>
      </c>
      <c r="L21" s="39">
        <v>-178.74</v>
      </c>
    </row>
    <row r="22" spans="2:12" x14ac:dyDescent="0.2">
      <c r="B22" s="38">
        <v>36996</v>
      </c>
      <c r="C22">
        <v>413</v>
      </c>
      <c r="D22">
        <v>52000500</v>
      </c>
      <c r="F22" t="s">
        <v>28</v>
      </c>
      <c r="H22">
        <v>100019717</v>
      </c>
      <c r="J22">
        <v>25142000</v>
      </c>
      <c r="K22" t="s">
        <v>71</v>
      </c>
      <c r="L22" s="39">
        <v>-4139.7700000000004</v>
      </c>
    </row>
    <row r="23" spans="2:12" x14ac:dyDescent="0.2">
      <c r="B23" s="38">
        <v>36996</v>
      </c>
      <c r="C23">
        <v>413</v>
      </c>
      <c r="D23">
        <v>52000500</v>
      </c>
      <c r="F23" t="s">
        <v>28</v>
      </c>
      <c r="H23">
        <v>100019717</v>
      </c>
      <c r="J23">
        <v>25142000</v>
      </c>
      <c r="K23" t="s">
        <v>71</v>
      </c>
      <c r="L23" s="39">
        <v>-9281.92</v>
      </c>
    </row>
    <row r="24" spans="2:12" x14ac:dyDescent="0.2">
      <c r="B24" s="38">
        <v>36996</v>
      </c>
      <c r="C24">
        <v>413</v>
      </c>
      <c r="D24">
        <v>52000500</v>
      </c>
      <c r="F24" t="s">
        <v>28</v>
      </c>
      <c r="H24">
        <v>100019717</v>
      </c>
      <c r="J24">
        <v>30016000</v>
      </c>
      <c r="K24" t="s">
        <v>70</v>
      </c>
      <c r="L24" s="39">
        <v>634.07000000000005</v>
      </c>
    </row>
    <row r="25" spans="2:12" x14ac:dyDescent="0.2">
      <c r="B25" s="38">
        <v>36996</v>
      </c>
      <c r="C25">
        <v>413</v>
      </c>
      <c r="D25">
        <v>52000500</v>
      </c>
      <c r="F25" t="s">
        <v>28</v>
      </c>
      <c r="H25">
        <v>100019717</v>
      </c>
      <c r="J25">
        <v>30016000</v>
      </c>
      <c r="K25" t="s">
        <v>70</v>
      </c>
      <c r="L25" s="39">
        <v>438.26</v>
      </c>
    </row>
    <row r="26" spans="2:12" x14ac:dyDescent="0.2">
      <c r="B26" s="38">
        <v>36996</v>
      </c>
      <c r="C26">
        <v>413</v>
      </c>
      <c r="D26">
        <v>52000500</v>
      </c>
      <c r="F26" t="s">
        <v>28</v>
      </c>
      <c r="H26">
        <v>100019717</v>
      </c>
      <c r="J26">
        <v>30016000</v>
      </c>
      <c r="K26" t="s">
        <v>70</v>
      </c>
      <c r="L26" s="39">
        <v>6701.95</v>
      </c>
    </row>
    <row r="27" spans="2:12" x14ac:dyDescent="0.2">
      <c r="B27" s="38">
        <v>36996</v>
      </c>
      <c r="C27">
        <v>413</v>
      </c>
      <c r="D27">
        <v>52000500</v>
      </c>
      <c r="F27" t="s">
        <v>28</v>
      </c>
      <c r="H27">
        <v>100019717</v>
      </c>
      <c r="J27">
        <v>30016000</v>
      </c>
      <c r="K27" t="s">
        <v>70</v>
      </c>
      <c r="L27" s="39">
        <v>2548.0100000000002</v>
      </c>
    </row>
    <row r="28" spans="2:12" x14ac:dyDescent="0.2">
      <c r="B28" s="38">
        <v>36996</v>
      </c>
      <c r="C28">
        <v>413</v>
      </c>
      <c r="D28">
        <v>52000500</v>
      </c>
      <c r="F28" t="s">
        <v>28</v>
      </c>
      <c r="H28">
        <v>100019717</v>
      </c>
      <c r="J28">
        <v>30016000</v>
      </c>
      <c r="K28" t="s">
        <v>70</v>
      </c>
      <c r="L28" s="39">
        <v>4500</v>
      </c>
    </row>
    <row r="29" spans="2:12" x14ac:dyDescent="0.2">
      <c r="B29" t="s">
        <v>72</v>
      </c>
      <c r="D29">
        <v>52000500</v>
      </c>
      <c r="L29" s="40">
        <v>175039.93</v>
      </c>
    </row>
    <row r="30" spans="2:12" x14ac:dyDescent="0.2">
      <c r="B30" s="38">
        <v>37011</v>
      </c>
      <c r="C30">
        <v>413</v>
      </c>
      <c r="D30">
        <v>52001000</v>
      </c>
      <c r="F30" t="s">
        <v>73</v>
      </c>
      <c r="H30">
        <v>100022475</v>
      </c>
      <c r="J30">
        <v>30016000</v>
      </c>
      <c r="K30" t="s">
        <v>70</v>
      </c>
      <c r="L30" s="39">
        <v>511.25</v>
      </c>
    </row>
    <row r="31" spans="2:12" x14ac:dyDescent="0.2">
      <c r="B31" s="38">
        <v>37011</v>
      </c>
      <c r="C31">
        <v>413</v>
      </c>
      <c r="D31">
        <v>52001000</v>
      </c>
      <c r="F31" t="s">
        <v>73</v>
      </c>
      <c r="H31">
        <v>100022475</v>
      </c>
      <c r="J31">
        <v>30016000</v>
      </c>
      <c r="K31" t="s">
        <v>70</v>
      </c>
      <c r="L31" s="39">
        <v>1192.5999999999999</v>
      </c>
    </row>
    <row r="32" spans="2:12" x14ac:dyDescent="0.2">
      <c r="B32" s="38">
        <v>37011</v>
      </c>
      <c r="C32">
        <v>413</v>
      </c>
      <c r="D32">
        <v>52001000</v>
      </c>
      <c r="F32" t="s">
        <v>73</v>
      </c>
      <c r="H32">
        <v>100022475</v>
      </c>
      <c r="J32">
        <v>30016000</v>
      </c>
      <c r="K32" t="s">
        <v>70</v>
      </c>
      <c r="L32" s="39">
        <v>429.07</v>
      </c>
    </row>
    <row r="33" spans="2:12" x14ac:dyDescent="0.2">
      <c r="B33" s="38">
        <v>37011</v>
      </c>
      <c r="C33">
        <v>413</v>
      </c>
      <c r="D33">
        <v>52001000</v>
      </c>
      <c r="F33" t="s">
        <v>73</v>
      </c>
      <c r="H33">
        <v>100022475</v>
      </c>
      <c r="J33">
        <v>30016000</v>
      </c>
      <c r="K33" t="s">
        <v>70</v>
      </c>
      <c r="L33" s="39">
        <v>1187.8399999999999</v>
      </c>
    </row>
    <row r="34" spans="2:12" x14ac:dyDescent="0.2">
      <c r="B34" s="38">
        <v>37011</v>
      </c>
      <c r="C34">
        <v>413</v>
      </c>
      <c r="D34">
        <v>52001000</v>
      </c>
      <c r="F34" t="s">
        <v>73</v>
      </c>
      <c r="H34">
        <v>100022475</v>
      </c>
      <c r="J34">
        <v>30016000</v>
      </c>
      <c r="K34" t="s">
        <v>70</v>
      </c>
      <c r="L34" s="39">
        <v>5583.44</v>
      </c>
    </row>
    <row r="35" spans="2:12" x14ac:dyDescent="0.2">
      <c r="B35" s="38">
        <v>37011</v>
      </c>
      <c r="C35">
        <v>413</v>
      </c>
      <c r="D35">
        <v>52001000</v>
      </c>
      <c r="F35" t="s">
        <v>73</v>
      </c>
      <c r="H35">
        <v>100022475</v>
      </c>
      <c r="J35">
        <v>30016000</v>
      </c>
      <c r="K35" t="s">
        <v>70</v>
      </c>
      <c r="L35" s="39">
        <v>3103.99</v>
      </c>
    </row>
    <row r="36" spans="2:12" x14ac:dyDescent="0.2">
      <c r="B36" s="38">
        <v>36996</v>
      </c>
      <c r="C36">
        <v>413</v>
      </c>
      <c r="D36">
        <v>52001000</v>
      </c>
      <c r="F36" t="s">
        <v>73</v>
      </c>
      <c r="H36">
        <v>100019717</v>
      </c>
      <c r="J36">
        <v>30016000</v>
      </c>
      <c r="K36" t="s">
        <v>70</v>
      </c>
      <c r="L36" s="39">
        <v>6415.89</v>
      </c>
    </row>
    <row r="37" spans="2:12" x14ac:dyDescent="0.2">
      <c r="B37" s="38">
        <v>36996</v>
      </c>
      <c r="C37">
        <v>413</v>
      </c>
      <c r="D37">
        <v>52001000</v>
      </c>
      <c r="F37" t="s">
        <v>73</v>
      </c>
      <c r="H37">
        <v>100019717</v>
      </c>
      <c r="J37">
        <v>30016000</v>
      </c>
      <c r="K37" t="s">
        <v>70</v>
      </c>
      <c r="L37" s="39">
        <v>1176.5899999999999</v>
      </c>
    </row>
    <row r="38" spans="2:12" x14ac:dyDescent="0.2">
      <c r="B38" s="38">
        <v>36996</v>
      </c>
      <c r="C38">
        <v>413</v>
      </c>
      <c r="D38">
        <v>52001000</v>
      </c>
      <c r="F38" t="s">
        <v>73</v>
      </c>
      <c r="H38">
        <v>100019717</v>
      </c>
      <c r="J38">
        <v>30016000</v>
      </c>
      <c r="K38" t="s">
        <v>70</v>
      </c>
      <c r="L38" s="39">
        <v>511.25</v>
      </c>
    </row>
    <row r="39" spans="2:12" x14ac:dyDescent="0.2">
      <c r="B39" s="38">
        <v>36996</v>
      </c>
      <c r="C39">
        <v>413</v>
      </c>
      <c r="D39">
        <v>52001000</v>
      </c>
      <c r="F39" t="s">
        <v>73</v>
      </c>
      <c r="H39">
        <v>100019717</v>
      </c>
      <c r="J39">
        <v>30016000</v>
      </c>
      <c r="K39" t="s">
        <v>70</v>
      </c>
      <c r="L39" s="39">
        <v>1347.44</v>
      </c>
    </row>
    <row r="40" spans="2:12" x14ac:dyDescent="0.2">
      <c r="B40" s="38">
        <v>36996</v>
      </c>
      <c r="C40">
        <v>413</v>
      </c>
      <c r="D40">
        <v>52001000</v>
      </c>
      <c r="F40" t="s">
        <v>73</v>
      </c>
      <c r="H40">
        <v>100019717</v>
      </c>
      <c r="J40">
        <v>30016000</v>
      </c>
      <c r="K40" t="s">
        <v>70</v>
      </c>
      <c r="L40" s="39">
        <v>429.07</v>
      </c>
    </row>
    <row r="41" spans="2:12" x14ac:dyDescent="0.2">
      <c r="B41" s="38">
        <v>36996</v>
      </c>
      <c r="C41">
        <v>413</v>
      </c>
      <c r="D41">
        <v>52001000</v>
      </c>
      <c r="F41" t="s">
        <v>73</v>
      </c>
      <c r="H41">
        <v>100019717</v>
      </c>
      <c r="J41">
        <v>30016000</v>
      </c>
      <c r="K41" t="s">
        <v>70</v>
      </c>
      <c r="L41" s="39">
        <v>3450.95</v>
      </c>
    </row>
    <row r="42" spans="2:12" x14ac:dyDescent="0.2">
      <c r="B42" t="s">
        <v>72</v>
      </c>
      <c r="D42">
        <v>52001000</v>
      </c>
      <c r="L42" s="40">
        <v>25339.38</v>
      </c>
    </row>
    <row r="43" spans="2:12" x14ac:dyDescent="0.2">
      <c r="B43" s="38">
        <v>37011</v>
      </c>
      <c r="C43">
        <v>413</v>
      </c>
      <c r="D43">
        <v>52002000</v>
      </c>
      <c r="F43" t="s">
        <v>74</v>
      </c>
      <c r="H43">
        <v>100023796</v>
      </c>
      <c r="I43" t="s">
        <v>75</v>
      </c>
      <c r="J43">
        <v>52508000</v>
      </c>
      <c r="K43" t="s">
        <v>76</v>
      </c>
      <c r="L43" s="39">
        <v>270</v>
      </c>
    </row>
    <row r="44" spans="2:12" x14ac:dyDescent="0.2">
      <c r="B44" s="38">
        <v>36984</v>
      </c>
      <c r="C44">
        <v>413</v>
      </c>
      <c r="D44">
        <v>52002000</v>
      </c>
      <c r="F44" t="s">
        <v>74</v>
      </c>
      <c r="H44">
        <v>100018409</v>
      </c>
      <c r="I44" t="s">
        <v>127</v>
      </c>
      <c r="J44">
        <v>6000012286</v>
      </c>
      <c r="K44" t="s">
        <v>128</v>
      </c>
      <c r="L44" s="39">
        <v>595</v>
      </c>
    </row>
    <row r="45" spans="2:12" x14ac:dyDescent="0.2">
      <c r="B45" s="38">
        <v>37008</v>
      </c>
      <c r="C45">
        <v>413</v>
      </c>
      <c r="D45">
        <v>52002000</v>
      </c>
      <c r="F45" t="s">
        <v>74</v>
      </c>
      <c r="H45">
        <v>100023166</v>
      </c>
      <c r="I45" t="s">
        <v>77</v>
      </c>
      <c r="J45">
        <v>52508000</v>
      </c>
      <c r="K45" t="s">
        <v>76</v>
      </c>
      <c r="L45" s="39">
        <v>50</v>
      </c>
    </row>
    <row r="46" spans="2:12" x14ac:dyDescent="0.2">
      <c r="B46" s="38">
        <v>36983</v>
      </c>
      <c r="C46">
        <v>413</v>
      </c>
      <c r="D46">
        <v>52002000</v>
      </c>
      <c r="F46" t="s">
        <v>74</v>
      </c>
      <c r="H46">
        <v>100018324</v>
      </c>
      <c r="I46" t="s">
        <v>129</v>
      </c>
      <c r="J46">
        <v>6000012299</v>
      </c>
      <c r="K46" t="s">
        <v>130</v>
      </c>
      <c r="L46" s="39">
        <v>595</v>
      </c>
    </row>
    <row r="47" spans="2:12" x14ac:dyDescent="0.2">
      <c r="B47" t="s">
        <v>72</v>
      </c>
      <c r="D47">
        <v>52002000</v>
      </c>
      <c r="L47" s="40">
        <v>1510</v>
      </c>
    </row>
    <row r="48" spans="2:12" x14ac:dyDescent="0.2">
      <c r="B48" s="38">
        <v>36998</v>
      </c>
      <c r="C48">
        <v>413</v>
      </c>
      <c r="D48">
        <v>52003000</v>
      </c>
      <c r="F48" t="s">
        <v>117</v>
      </c>
      <c r="H48">
        <v>100021227</v>
      </c>
      <c r="I48" t="s">
        <v>131</v>
      </c>
      <c r="J48">
        <v>20023000</v>
      </c>
      <c r="K48" t="s">
        <v>83</v>
      </c>
      <c r="L48" s="39">
        <v>595</v>
      </c>
    </row>
    <row r="49" spans="2:12" x14ac:dyDescent="0.2">
      <c r="B49" s="38">
        <v>36998</v>
      </c>
      <c r="C49">
        <v>413</v>
      </c>
      <c r="D49">
        <v>52003000</v>
      </c>
      <c r="F49" t="s">
        <v>117</v>
      </c>
      <c r="H49">
        <v>100021139</v>
      </c>
      <c r="I49" t="s">
        <v>132</v>
      </c>
      <c r="J49">
        <v>20023000</v>
      </c>
      <c r="K49" t="s">
        <v>83</v>
      </c>
      <c r="L49" s="39">
        <v>595</v>
      </c>
    </row>
    <row r="50" spans="2:12" x14ac:dyDescent="0.2">
      <c r="B50" s="38">
        <v>36992</v>
      </c>
      <c r="C50">
        <v>413</v>
      </c>
      <c r="D50">
        <v>52003000</v>
      </c>
      <c r="F50" t="s">
        <v>117</v>
      </c>
      <c r="H50">
        <v>100020232</v>
      </c>
      <c r="I50" t="s">
        <v>133</v>
      </c>
      <c r="J50">
        <v>6000009628</v>
      </c>
      <c r="K50" t="s">
        <v>134</v>
      </c>
      <c r="L50" s="39">
        <v>595</v>
      </c>
    </row>
    <row r="51" spans="2:12" x14ac:dyDescent="0.2">
      <c r="B51" s="38">
        <v>37008</v>
      </c>
      <c r="C51">
        <v>413</v>
      </c>
      <c r="D51">
        <v>52003000</v>
      </c>
      <c r="F51" t="s">
        <v>117</v>
      </c>
      <c r="H51">
        <v>100022536</v>
      </c>
      <c r="I51" t="s">
        <v>135</v>
      </c>
      <c r="J51">
        <v>6000011532</v>
      </c>
      <c r="K51" t="s">
        <v>136</v>
      </c>
      <c r="L51" s="39">
        <v>595</v>
      </c>
    </row>
    <row r="52" spans="2:12" x14ac:dyDescent="0.2">
      <c r="B52" s="38">
        <v>36997</v>
      </c>
      <c r="C52">
        <v>413</v>
      </c>
      <c r="D52">
        <v>52003000</v>
      </c>
      <c r="F52" t="s">
        <v>117</v>
      </c>
      <c r="H52">
        <v>100021030</v>
      </c>
      <c r="I52" t="s">
        <v>137</v>
      </c>
      <c r="J52">
        <v>6000013037</v>
      </c>
      <c r="K52" t="s">
        <v>138</v>
      </c>
      <c r="L52" s="39">
        <v>600.35</v>
      </c>
    </row>
    <row r="53" spans="2:12" x14ac:dyDescent="0.2">
      <c r="B53" t="s">
        <v>72</v>
      </c>
      <c r="D53">
        <v>52003000</v>
      </c>
      <c r="L53" s="40">
        <v>2980.35</v>
      </c>
    </row>
    <row r="54" spans="2:12" x14ac:dyDescent="0.2">
      <c r="B54" s="38">
        <v>36992</v>
      </c>
      <c r="C54">
        <v>413</v>
      </c>
      <c r="D54">
        <v>52003500</v>
      </c>
      <c r="F54" t="s">
        <v>78</v>
      </c>
      <c r="H54">
        <v>100020232</v>
      </c>
      <c r="I54" t="s">
        <v>133</v>
      </c>
      <c r="J54">
        <v>6000009628</v>
      </c>
      <c r="K54" t="s">
        <v>134</v>
      </c>
      <c r="L54" s="39">
        <v>74.510000000000005</v>
      </c>
    </row>
    <row r="55" spans="2:12" x14ac:dyDescent="0.2">
      <c r="B55" s="38">
        <v>36997</v>
      </c>
      <c r="C55">
        <v>413</v>
      </c>
      <c r="D55">
        <v>52003500</v>
      </c>
      <c r="F55" t="s">
        <v>78</v>
      </c>
      <c r="H55">
        <v>100021030</v>
      </c>
      <c r="I55" t="s">
        <v>137</v>
      </c>
      <c r="J55">
        <v>6000013037</v>
      </c>
      <c r="K55" t="s">
        <v>138</v>
      </c>
      <c r="L55" s="39">
        <v>17.5</v>
      </c>
    </row>
    <row r="56" spans="2:12" x14ac:dyDescent="0.2">
      <c r="B56" t="s">
        <v>72</v>
      </c>
      <c r="D56">
        <v>52003500</v>
      </c>
      <c r="L56" s="40">
        <v>92.01</v>
      </c>
    </row>
    <row r="57" spans="2:12" x14ac:dyDescent="0.2">
      <c r="B57" s="38">
        <v>36992</v>
      </c>
      <c r="C57">
        <v>413</v>
      </c>
      <c r="D57">
        <v>52004500</v>
      </c>
      <c r="F57" t="s">
        <v>79</v>
      </c>
      <c r="H57">
        <v>100020450</v>
      </c>
      <c r="I57" t="s">
        <v>139</v>
      </c>
      <c r="J57">
        <v>6000012299</v>
      </c>
      <c r="K57" t="s">
        <v>130</v>
      </c>
      <c r="L57" s="39">
        <v>693.44</v>
      </c>
    </row>
    <row r="58" spans="2:12" x14ac:dyDescent="0.2">
      <c r="B58" s="38">
        <v>36983</v>
      </c>
      <c r="C58">
        <v>413</v>
      </c>
      <c r="D58">
        <v>52004500</v>
      </c>
      <c r="F58" t="s">
        <v>79</v>
      </c>
      <c r="H58">
        <v>100018324</v>
      </c>
      <c r="I58" t="s">
        <v>140</v>
      </c>
      <c r="J58">
        <v>6000012299</v>
      </c>
      <c r="K58" t="s">
        <v>130</v>
      </c>
      <c r="L58" s="39">
        <v>686.73</v>
      </c>
    </row>
    <row r="59" spans="2:12" x14ac:dyDescent="0.2">
      <c r="B59" s="38">
        <v>36998</v>
      </c>
      <c r="C59">
        <v>413</v>
      </c>
      <c r="D59">
        <v>52004500</v>
      </c>
      <c r="F59" t="s">
        <v>79</v>
      </c>
      <c r="H59">
        <v>100021199</v>
      </c>
      <c r="I59" t="s">
        <v>80</v>
      </c>
      <c r="J59">
        <v>6000012286</v>
      </c>
      <c r="K59" t="s">
        <v>128</v>
      </c>
      <c r="L59" s="39">
        <v>2667.37</v>
      </c>
    </row>
    <row r="60" spans="2:12" x14ac:dyDescent="0.2">
      <c r="B60" s="38">
        <v>36997</v>
      </c>
      <c r="C60">
        <v>413</v>
      </c>
      <c r="D60">
        <v>52004500</v>
      </c>
      <c r="F60" t="s">
        <v>79</v>
      </c>
      <c r="H60">
        <v>100021030</v>
      </c>
      <c r="I60" t="s">
        <v>137</v>
      </c>
      <c r="J60">
        <v>6000013037</v>
      </c>
      <c r="K60" t="s">
        <v>138</v>
      </c>
      <c r="L60" s="39">
        <v>15</v>
      </c>
    </row>
    <row r="61" spans="2:12" x14ac:dyDescent="0.2">
      <c r="B61" s="38">
        <v>36997</v>
      </c>
      <c r="C61">
        <v>413</v>
      </c>
      <c r="D61">
        <v>52004500</v>
      </c>
      <c r="F61" t="s">
        <v>79</v>
      </c>
      <c r="H61">
        <v>100021030</v>
      </c>
      <c r="I61" t="s">
        <v>137</v>
      </c>
      <c r="J61">
        <v>6000013037</v>
      </c>
      <c r="K61" t="s">
        <v>138</v>
      </c>
      <c r="L61" s="39">
        <v>1086.1500000000001</v>
      </c>
    </row>
    <row r="62" spans="2:12" x14ac:dyDescent="0.2">
      <c r="B62" s="38">
        <v>36992</v>
      </c>
      <c r="C62">
        <v>413</v>
      </c>
      <c r="D62">
        <v>52004500</v>
      </c>
      <c r="F62" t="s">
        <v>79</v>
      </c>
      <c r="H62">
        <v>100020232</v>
      </c>
      <c r="I62" t="s">
        <v>133</v>
      </c>
      <c r="J62">
        <v>6000009628</v>
      </c>
      <c r="K62" t="s">
        <v>134</v>
      </c>
      <c r="L62" s="39">
        <v>7.02</v>
      </c>
    </row>
    <row r="63" spans="2:12" x14ac:dyDescent="0.2">
      <c r="B63" t="s">
        <v>72</v>
      </c>
      <c r="D63">
        <v>52004500</v>
      </c>
      <c r="L63" s="40">
        <v>5155.71</v>
      </c>
    </row>
    <row r="64" spans="2:12" x14ac:dyDescent="0.2">
      <c r="B64" s="38">
        <v>37008</v>
      </c>
      <c r="C64">
        <v>413</v>
      </c>
      <c r="D64">
        <v>52502000</v>
      </c>
      <c r="F64" t="s">
        <v>81</v>
      </c>
      <c r="H64">
        <v>100028655</v>
      </c>
      <c r="I64" t="s">
        <v>82</v>
      </c>
      <c r="J64">
        <v>20023000</v>
      </c>
      <c r="K64" t="s">
        <v>83</v>
      </c>
      <c r="L64" s="39">
        <v>100</v>
      </c>
    </row>
    <row r="65" spans="2:12" x14ac:dyDescent="0.2">
      <c r="B65" s="38">
        <v>37008</v>
      </c>
      <c r="C65">
        <v>413</v>
      </c>
      <c r="D65">
        <v>52502000</v>
      </c>
      <c r="F65" t="s">
        <v>81</v>
      </c>
      <c r="H65">
        <v>100028910</v>
      </c>
      <c r="I65" t="s">
        <v>84</v>
      </c>
      <c r="J65">
        <v>20023000</v>
      </c>
      <c r="K65" t="s">
        <v>83</v>
      </c>
      <c r="L65" s="39">
        <v>250</v>
      </c>
    </row>
    <row r="66" spans="2:12" x14ac:dyDescent="0.2">
      <c r="B66" s="38">
        <v>37008</v>
      </c>
      <c r="C66">
        <v>413</v>
      </c>
      <c r="D66">
        <v>52502000</v>
      </c>
      <c r="F66" t="s">
        <v>81</v>
      </c>
      <c r="H66">
        <v>100030181</v>
      </c>
      <c r="I66" t="s">
        <v>82</v>
      </c>
      <c r="J66">
        <v>20023000</v>
      </c>
      <c r="K66" t="s">
        <v>83</v>
      </c>
      <c r="L66" s="39">
        <v>145.69999999999999</v>
      </c>
    </row>
    <row r="67" spans="2:12" x14ac:dyDescent="0.2">
      <c r="B67" s="38">
        <v>37008</v>
      </c>
      <c r="C67">
        <v>413</v>
      </c>
      <c r="D67">
        <v>52502000</v>
      </c>
      <c r="F67" t="s">
        <v>81</v>
      </c>
      <c r="H67">
        <v>100031071</v>
      </c>
      <c r="I67" t="s">
        <v>85</v>
      </c>
      <c r="J67">
        <v>20023000</v>
      </c>
      <c r="K67" t="s">
        <v>83</v>
      </c>
      <c r="L67" s="39">
        <v>715</v>
      </c>
    </row>
    <row r="68" spans="2:12" x14ac:dyDescent="0.2">
      <c r="B68" s="38">
        <v>37011</v>
      </c>
      <c r="C68">
        <v>413</v>
      </c>
      <c r="D68">
        <v>52502000</v>
      </c>
      <c r="F68" t="s">
        <v>81</v>
      </c>
      <c r="H68">
        <v>100032298</v>
      </c>
      <c r="I68" t="s">
        <v>86</v>
      </c>
      <c r="J68">
        <v>20023000</v>
      </c>
      <c r="K68" t="s">
        <v>83</v>
      </c>
      <c r="L68" s="39">
        <v>-100</v>
      </c>
    </row>
    <row r="69" spans="2:12" x14ac:dyDescent="0.2">
      <c r="B69" s="38">
        <v>37011</v>
      </c>
      <c r="C69">
        <v>413</v>
      </c>
      <c r="D69">
        <v>52502000</v>
      </c>
      <c r="F69" t="s">
        <v>81</v>
      </c>
      <c r="H69">
        <v>100032533</v>
      </c>
      <c r="I69" t="s">
        <v>87</v>
      </c>
      <c r="J69">
        <v>20023000</v>
      </c>
      <c r="K69" t="s">
        <v>83</v>
      </c>
      <c r="L69" s="39">
        <v>-250</v>
      </c>
    </row>
    <row r="70" spans="2:12" x14ac:dyDescent="0.2">
      <c r="B70" s="38">
        <v>37011</v>
      </c>
      <c r="C70">
        <v>413</v>
      </c>
      <c r="D70">
        <v>52502000</v>
      </c>
      <c r="F70" t="s">
        <v>81</v>
      </c>
      <c r="H70">
        <v>100032727</v>
      </c>
      <c r="I70" t="s">
        <v>86</v>
      </c>
      <c r="J70">
        <v>20023000</v>
      </c>
      <c r="K70" t="s">
        <v>83</v>
      </c>
      <c r="L70" s="39">
        <v>-130</v>
      </c>
    </row>
    <row r="71" spans="2:12" x14ac:dyDescent="0.2">
      <c r="B71" s="38">
        <v>37008</v>
      </c>
      <c r="C71">
        <v>413</v>
      </c>
      <c r="D71">
        <v>52502000</v>
      </c>
      <c r="F71" t="s">
        <v>81</v>
      </c>
      <c r="H71">
        <v>100028544</v>
      </c>
      <c r="I71" t="s">
        <v>82</v>
      </c>
      <c r="J71">
        <v>20023000</v>
      </c>
      <c r="K71" t="s">
        <v>83</v>
      </c>
      <c r="L71" s="39">
        <v>130</v>
      </c>
    </row>
    <row r="72" spans="2:12" x14ac:dyDescent="0.2">
      <c r="B72" t="s">
        <v>72</v>
      </c>
      <c r="D72">
        <v>52502000</v>
      </c>
      <c r="L72" s="40">
        <v>860.7</v>
      </c>
    </row>
    <row r="73" spans="2:12" x14ac:dyDescent="0.2">
      <c r="B73" s="38">
        <v>36982</v>
      </c>
      <c r="C73">
        <v>413</v>
      </c>
      <c r="D73">
        <v>52502500</v>
      </c>
      <c r="F73" t="s">
        <v>88</v>
      </c>
      <c r="H73">
        <v>100011562</v>
      </c>
      <c r="I73" t="s">
        <v>89</v>
      </c>
      <c r="J73">
        <v>20023000</v>
      </c>
      <c r="K73" t="s">
        <v>83</v>
      </c>
      <c r="L73" s="39">
        <v>36951.230000000003</v>
      </c>
    </row>
    <row r="74" spans="2:12" x14ac:dyDescent="0.2">
      <c r="B74" t="s">
        <v>72</v>
      </c>
      <c r="D74">
        <v>52502500</v>
      </c>
      <c r="L74" s="40">
        <v>36951.230000000003</v>
      </c>
    </row>
    <row r="75" spans="2:12" x14ac:dyDescent="0.2">
      <c r="B75" s="38">
        <v>37011</v>
      </c>
      <c r="C75">
        <v>413</v>
      </c>
      <c r="D75">
        <v>52503000</v>
      </c>
      <c r="F75" t="s">
        <v>50</v>
      </c>
      <c r="H75">
        <v>100023884</v>
      </c>
      <c r="I75" t="s">
        <v>141</v>
      </c>
      <c r="J75">
        <v>52503000</v>
      </c>
      <c r="K75" t="s">
        <v>50</v>
      </c>
      <c r="L75" s="39">
        <v>890.63</v>
      </c>
    </row>
    <row r="76" spans="2:12" x14ac:dyDescent="0.2">
      <c r="B76" t="s">
        <v>72</v>
      </c>
      <c r="D76">
        <v>52503000</v>
      </c>
      <c r="L76" s="40">
        <v>890.63</v>
      </c>
    </row>
    <row r="77" spans="2:12" x14ac:dyDescent="0.2">
      <c r="B77" s="38">
        <v>36998</v>
      </c>
      <c r="C77">
        <v>413</v>
      </c>
      <c r="D77">
        <v>52503500</v>
      </c>
      <c r="F77" t="s">
        <v>90</v>
      </c>
      <c r="H77">
        <v>100021227</v>
      </c>
      <c r="I77" t="s">
        <v>131</v>
      </c>
      <c r="J77">
        <v>20023000</v>
      </c>
      <c r="K77" t="s">
        <v>83</v>
      </c>
      <c r="L77" s="39">
        <v>58.38</v>
      </c>
    </row>
    <row r="78" spans="2:12" x14ac:dyDescent="0.2">
      <c r="B78" s="38">
        <v>36998</v>
      </c>
      <c r="C78">
        <v>413</v>
      </c>
      <c r="D78">
        <v>52503500</v>
      </c>
      <c r="F78" t="s">
        <v>90</v>
      </c>
      <c r="H78">
        <v>100021227</v>
      </c>
      <c r="I78" t="s">
        <v>131</v>
      </c>
      <c r="J78">
        <v>20023000</v>
      </c>
      <c r="K78" t="s">
        <v>83</v>
      </c>
      <c r="L78" s="39">
        <v>95.68</v>
      </c>
    </row>
    <row r="79" spans="2:12" x14ac:dyDescent="0.2">
      <c r="B79" s="38">
        <v>36998</v>
      </c>
      <c r="C79">
        <v>413</v>
      </c>
      <c r="D79">
        <v>52503500</v>
      </c>
      <c r="F79" t="s">
        <v>90</v>
      </c>
      <c r="H79">
        <v>100021227</v>
      </c>
      <c r="I79" t="s">
        <v>131</v>
      </c>
      <c r="J79">
        <v>20023000</v>
      </c>
      <c r="K79" t="s">
        <v>83</v>
      </c>
      <c r="L79" s="39">
        <v>31.4</v>
      </c>
    </row>
    <row r="80" spans="2:12" x14ac:dyDescent="0.2">
      <c r="B80" s="38">
        <v>37011</v>
      </c>
      <c r="C80">
        <v>413</v>
      </c>
      <c r="D80">
        <v>52503500</v>
      </c>
      <c r="F80" t="s">
        <v>90</v>
      </c>
      <c r="H80">
        <v>100023899</v>
      </c>
      <c r="I80" t="s">
        <v>125</v>
      </c>
      <c r="J80">
        <v>20025000</v>
      </c>
      <c r="K80" t="s">
        <v>124</v>
      </c>
      <c r="L80" s="39">
        <v>60.46</v>
      </c>
    </row>
    <row r="81" spans="2:12" x14ac:dyDescent="0.2">
      <c r="B81" s="38">
        <v>37011</v>
      </c>
      <c r="C81">
        <v>413</v>
      </c>
      <c r="D81">
        <v>52503500</v>
      </c>
      <c r="F81" t="s">
        <v>90</v>
      </c>
      <c r="H81">
        <v>100023899</v>
      </c>
      <c r="I81" t="s">
        <v>123</v>
      </c>
      <c r="J81">
        <v>20025000</v>
      </c>
      <c r="K81" t="s">
        <v>124</v>
      </c>
      <c r="L81" s="39">
        <v>60.46</v>
      </c>
    </row>
    <row r="82" spans="2:12" x14ac:dyDescent="0.2">
      <c r="B82" s="38">
        <v>36990</v>
      </c>
      <c r="C82">
        <v>413</v>
      </c>
      <c r="D82">
        <v>52503500</v>
      </c>
      <c r="F82" t="s">
        <v>90</v>
      </c>
      <c r="H82">
        <v>100019744</v>
      </c>
      <c r="I82" t="s">
        <v>142</v>
      </c>
      <c r="J82">
        <v>6000012418</v>
      </c>
      <c r="K82" t="s">
        <v>143</v>
      </c>
      <c r="L82" s="39">
        <v>95.5</v>
      </c>
    </row>
    <row r="83" spans="2:12" x14ac:dyDescent="0.2">
      <c r="B83" s="38">
        <v>36994</v>
      </c>
      <c r="C83">
        <v>413</v>
      </c>
      <c r="D83">
        <v>52503500</v>
      </c>
      <c r="F83" t="s">
        <v>90</v>
      </c>
      <c r="H83">
        <v>100020941</v>
      </c>
      <c r="J83">
        <v>5000062837</v>
      </c>
      <c r="K83" t="s">
        <v>144</v>
      </c>
      <c r="L83" s="39">
        <v>64.92</v>
      </c>
    </row>
    <row r="84" spans="2:12" x14ac:dyDescent="0.2">
      <c r="B84" s="38">
        <v>36992</v>
      </c>
      <c r="C84">
        <v>413</v>
      </c>
      <c r="D84">
        <v>52503500</v>
      </c>
      <c r="F84" t="s">
        <v>90</v>
      </c>
      <c r="H84">
        <v>100020232</v>
      </c>
      <c r="I84" t="s">
        <v>133</v>
      </c>
      <c r="J84">
        <v>6000009628</v>
      </c>
      <c r="K84" t="s">
        <v>134</v>
      </c>
      <c r="L84" s="39">
        <v>85.38</v>
      </c>
    </row>
    <row r="85" spans="2:12" x14ac:dyDescent="0.2">
      <c r="B85" s="38">
        <v>36997</v>
      </c>
      <c r="C85">
        <v>413</v>
      </c>
      <c r="D85">
        <v>52503500</v>
      </c>
      <c r="F85" t="s">
        <v>90</v>
      </c>
      <c r="H85">
        <v>100021028</v>
      </c>
      <c r="I85" t="s">
        <v>145</v>
      </c>
      <c r="J85">
        <v>6000010533</v>
      </c>
      <c r="K85" t="s">
        <v>146</v>
      </c>
      <c r="L85" s="39">
        <v>58.38</v>
      </c>
    </row>
    <row r="86" spans="2:12" x14ac:dyDescent="0.2">
      <c r="B86" s="38">
        <v>36997</v>
      </c>
      <c r="C86">
        <v>413</v>
      </c>
      <c r="D86">
        <v>52503500</v>
      </c>
      <c r="F86" t="s">
        <v>90</v>
      </c>
      <c r="H86">
        <v>100021028</v>
      </c>
      <c r="I86" t="s">
        <v>145</v>
      </c>
      <c r="J86">
        <v>6000010533</v>
      </c>
      <c r="K86" t="s">
        <v>146</v>
      </c>
      <c r="L86" s="39">
        <v>79.22</v>
      </c>
    </row>
    <row r="87" spans="2:12" x14ac:dyDescent="0.2">
      <c r="B87" s="38">
        <v>36997</v>
      </c>
      <c r="C87">
        <v>413</v>
      </c>
      <c r="D87">
        <v>52503500</v>
      </c>
      <c r="F87" t="s">
        <v>90</v>
      </c>
      <c r="H87">
        <v>100021028</v>
      </c>
      <c r="I87" t="s">
        <v>145</v>
      </c>
      <c r="J87">
        <v>6000010533</v>
      </c>
      <c r="K87" t="s">
        <v>146</v>
      </c>
      <c r="L87" s="39">
        <v>112.5</v>
      </c>
    </row>
    <row r="88" spans="2:12" x14ac:dyDescent="0.2">
      <c r="B88" s="38">
        <v>36997</v>
      </c>
      <c r="C88">
        <v>413</v>
      </c>
      <c r="D88">
        <v>52503500</v>
      </c>
      <c r="F88" t="s">
        <v>90</v>
      </c>
      <c r="H88">
        <v>100021028</v>
      </c>
      <c r="I88" t="s">
        <v>145</v>
      </c>
      <c r="J88">
        <v>6000010533</v>
      </c>
      <c r="K88" t="s">
        <v>146</v>
      </c>
      <c r="L88" s="39">
        <v>31.4</v>
      </c>
    </row>
    <row r="89" spans="2:12" x14ac:dyDescent="0.2">
      <c r="B89" s="38">
        <v>37008</v>
      </c>
      <c r="C89">
        <v>413</v>
      </c>
      <c r="D89">
        <v>52503500</v>
      </c>
      <c r="F89" t="s">
        <v>90</v>
      </c>
      <c r="H89">
        <v>100022536</v>
      </c>
      <c r="I89" t="s">
        <v>135</v>
      </c>
      <c r="J89">
        <v>6000011532</v>
      </c>
      <c r="K89" t="s">
        <v>136</v>
      </c>
      <c r="L89" s="39">
        <v>72.41</v>
      </c>
    </row>
    <row r="90" spans="2:12" x14ac:dyDescent="0.2">
      <c r="B90" s="38">
        <v>37008</v>
      </c>
      <c r="C90">
        <v>413</v>
      </c>
      <c r="D90">
        <v>52503500</v>
      </c>
      <c r="F90" t="s">
        <v>90</v>
      </c>
      <c r="H90">
        <v>100022536</v>
      </c>
      <c r="I90" t="s">
        <v>135</v>
      </c>
      <c r="J90">
        <v>6000011532</v>
      </c>
      <c r="K90" t="s">
        <v>136</v>
      </c>
      <c r="L90" s="39">
        <v>143.69999999999999</v>
      </c>
    </row>
    <row r="91" spans="2:12" x14ac:dyDescent="0.2">
      <c r="B91" s="38">
        <v>37008</v>
      </c>
      <c r="C91">
        <v>413</v>
      </c>
      <c r="D91">
        <v>52503500</v>
      </c>
      <c r="F91" t="s">
        <v>90</v>
      </c>
      <c r="H91">
        <v>100022536</v>
      </c>
      <c r="I91" t="s">
        <v>135</v>
      </c>
      <c r="J91">
        <v>6000011532</v>
      </c>
      <c r="K91" t="s">
        <v>136</v>
      </c>
      <c r="L91" s="39">
        <v>83.78</v>
      </c>
    </row>
    <row r="92" spans="2:12" x14ac:dyDescent="0.2">
      <c r="B92" t="s">
        <v>72</v>
      </c>
      <c r="D92">
        <v>52503500</v>
      </c>
      <c r="L92" s="40">
        <v>1133.57</v>
      </c>
    </row>
    <row r="93" spans="2:12" x14ac:dyDescent="0.2">
      <c r="B93" s="38">
        <v>37001</v>
      </c>
      <c r="C93">
        <v>413</v>
      </c>
      <c r="D93">
        <v>52504500</v>
      </c>
      <c r="F93" t="s">
        <v>91</v>
      </c>
      <c r="H93">
        <v>5100000264</v>
      </c>
      <c r="J93">
        <v>5000000513</v>
      </c>
      <c r="K93" t="s">
        <v>92</v>
      </c>
      <c r="L93" s="39">
        <v>6.7</v>
      </c>
    </row>
    <row r="94" spans="2:12" x14ac:dyDescent="0.2">
      <c r="B94" s="38">
        <v>37001</v>
      </c>
      <c r="C94">
        <v>413</v>
      </c>
      <c r="D94">
        <v>52504500</v>
      </c>
      <c r="F94" t="s">
        <v>91</v>
      </c>
      <c r="H94">
        <v>50021259</v>
      </c>
      <c r="J94">
        <v>30018000</v>
      </c>
      <c r="K94" t="s">
        <v>93</v>
      </c>
      <c r="L94" s="39">
        <v>355.41</v>
      </c>
    </row>
    <row r="95" spans="2:12" x14ac:dyDescent="0.2">
      <c r="B95" t="s">
        <v>72</v>
      </c>
      <c r="D95">
        <v>52504500</v>
      </c>
      <c r="L95" s="40">
        <v>362.11</v>
      </c>
    </row>
    <row r="96" spans="2:12" x14ac:dyDescent="0.2">
      <c r="B96" s="38">
        <v>37002</v>
      </c>
      <c r="C96">
        <v>413</v>
      </c>
      <c r="D96">
        <v>52507500</v>
      </c>
      <c r="F96" t="s">
        <v>94</v>
      </c>
      <c r="H96">
        <v>100021812</v>
      </c>
      <c r="J96">
        <v>5000065111</v>
      </c>
      <c r="K96" t="s">
        <v>96</v>
      </c>
      <c r="L96" s="39">
        <v>49.62</v>
      </c>
    </row>
    <row r="97" spans="2:12" x14ac:dyDescent="0.2">
      <c r="B97" s="38">
        <v>37002</v>
      </c>
      <c r="C97">
        <v>413</v>
      </c>
      <c r="D97">
        <v>52507500</v>
      </c>
      <c r="F97" t="s">
        <v>94</v>
      </c>
      <c r="H97">
        <v>100021811</v>
      </c>
      <c r="J97">
        <v>5000029007</v>
      </c>
      <c r="K97" t="s">
        <v>97</v>
      </c>
      <c r="L97" s="39">
        <v>18.440000000000001</v>
      </c>
    </row>
    <row r="98" spans="2:12" x14ac:dyDescent="0.2">
      <c r="B98" s="38">
        <v>36994</v>
      </c>
      <c r="C98">
        <v>413</v>
      </c>
      <c r="D98">
        <v>52507500</v>
      </c>
      <c r="F98" t="s">
        <v>94</v>
      </c>
      <c r="H98">
        <v>100021007</v>
      </c>
      <c r="I98" t="s">
        <v>98</v>
      </c>
      <c r="J98">
        <v>5000067023</v>
      </c>
      <c r="K98" t="s">
        <v>95</v>
      </c>
      <c r="L98" s="39">
        <v>22.02</v>
      </c>
    </row>
    <row r="99" spans="2:12" x14ac:dyDescent="0.2">
      <c r="B99" s="38">
        <v>36983</v>
      </c>
      <c r="C99">
        <v>413</v>
      </c>
      <c r="D99">
        <v>52507500</v>
      </c>
      <c r="F99" t="s">
        <v>94</v>
      </c>
      <c r="H99">
        <v>100018396</v>
      </c>
      <c r="I99" t="s">
        <v>147</v>
      </c>
      <c r="J99">
        <v>5000067023</v>
      </c>
      <c r="K99" t="s">
        <v>95</v>
      </c>
      <c r="L99" s="39">
        <v>880.8</v>
      </c>
    </row>
    <row r="100" spans="2:12" x14ac:dyDescent="0.2">
      <c r="B100" s="38">
        <v>36994</v>
      </c>
      <c r="C100">
        <v>413</v>
      </c>
      <c r="D100">
        <v>52507500</v>
      </c>
      <c r="F100" t="s">
        <v>94</v>
      </c>
      <c r="H100">
        <v>100021011</v>
      </c>
      <c r="I100" t="s">
        <v>148</v>
      </c>
      <c r="J100">
        <v>5000067023</v>
      </c>
      <c r="K100" t="s">
        <v>95</v>
      </c>
      <c r="L100" s="39">
        <v>880.8</v>
      </c>
    </row>
    <row r="101" spans="2:12" x14ac:dyDescent="0.2">
      <c r="B101" t="s">
        <v>72</v>
      </c>
      <c r="D101">
        <v>52507500</v>
      </c>
      <c r="L101" s="40">
        <v>1851.68</v>
      </c>
    </row>
    <row r="102" spans="2:12" x14ac:dyDescent="0.2">
      <c r="B102" s="38">
        <v>37008</v>
      </c>
      <c r="C102">
        <v>413</v>
      </c>
      <c r="D102">
        <v>52508500</v>
      </c>
      <c r="F102" t="s">
        <v>118</v>
      </c>
      <c r="H102">
        <v>100022536</v>
      </c>
      <c r="I102" t="s">
        <v>135</v>
      </c>
      <c r="J102">
        <v>6000011532</v>
      </c>
      <c r="K102" t="s">
        <v>136</v>
      </c>
      <c r="L102" s="39">
        <v>32.42</v>
      </c>
    </row>
    <row r="103" spans="2:12" x14ac:dyDescent="0.2">
      <c r="B103" t="s">
        <v>72</v>
      </c>
      <c r="D103">
        <v>52508500</v>
      </c>
      <c r="L103" s="40">
        <v>32.42</v>
      </c>
    </row>
    <row r="104" spans="2:12" x14ac:dyDescent="0.2">
      <c r="B104" s="38">
        <v>37004</v>
      </c>
      <c r="C104">
        <v>413</v>
      </c>
      <c r="D104">
        <v>53500500</v>
      </c>
      <c r="F104" t="s">
        <v>126</v>
      </c>
      <c r="H104">
        <v>100021875</v>
      </c>
      <c r="J104">
        <v>5000006005</v>
      </c>
      <c r="K104" t="s">
        <v>149</v>
      </c>
      <c r="L104" s="39">
        <v>88.22</v>
      </c>
    </row>
    <row r="105" spans="2:12" x14ac:dyDescent="0.2">
      <c r="B105" t="s">
        <v>72</v>
      </c>
      <c r="D105">
        <v>53500500</v>
      </c>
      <c r="L105" s="40">
        <v>88.22</v>
      </c>
    </row>
    <row r="106" spans="2:12" x14ac:dyDescent="0.2">
      <c r="B106" s="38">
        <v>36994</v>
      </c>
      <c r="C106">
        <v>413</v>
      </c>
      <c r="D106">
        <v>53600000</v>
      </c>
      <c r="F106" t="s">
        <v>99</v>
      </c>
      <c r="H106">
        <v>100020821</v>
      </c>
      <c r="J106">
        <v>5000003183</v>
      </c>
      <c r="K106" t="s">
        <v>101</v>
      </c>
      <c r="L106" s="39">
        <v>22.6</v>
      </c>
    </row>
    <row r="107" spans="2:12" x14ac:dyDescent="0.2">
      <c r="B107" s="38">
        <v>36994</v>
      </c>
      <c r="C107">
        <v>413</v>
      </c>
      <c r="D107">
        <v>53600000</v>
      </c>
      <c r="F107" t="s">
        <v>99</v>
      </c>
      <c r="H107">
        <v>100020913</v>
      </c>
      <c r="J107">
        <v>5000031817</v>
      </c>
      <c r="K107" t="s">
        <v>100</v>
      </c>
      <c r="L107" s="39">
        <v>119.71</v>
      </c>
    </row>
    <row r="108" spans="2:12" x14ac:dyDescent="0.2">
      <c r="B108" s="38">
        <v>37001</v>
      </c>
      <c r="C108">
        <v>413</v>
      </c>
      <c r="D108">
        <v>53600000</v>
      </c>
      <c r="F108" t="s">
        <v>99</v>
      </c>
      <c r="H108">
        <v>100021647</v>
      </c>
      <c r="I108" t="s">
        <v>102</v>
      </c>
      <c r="J108">
        <v>5000060175</v>
      </c>
      <c r="K108" t="s">
        <v>103</v>
      </c>
      <c r="L108" s="39">
        <v>125.65</v>
      </c>
    </row>
    <row r="109" spans="2:12" x14ac:dyDescent="0.2">
      <c r="B109" s="38">
        <v>37001</v>
      </c>
      <c r="C109">
        <v>413</v>
      </c>
      <c r="D109">
        <v>53600000</v>
      </c>
      <c r="F109" t="s">
        <v>99</v>
      </c>
      <c r="H109">
        <v>100021649</v>
      </c>
      <c r="I109" t="s">
        <v>102</v>
      </c>
      <c r="J109">
        <v>5000060175</v>
      </c>
      <c r="K109" t="s">
        <v>103</v>
      </c>
      <c r="L109" s="39">
        <v>22.76</v>
      </c>
    </row>
    <row r="110" spans="2:12" x14ac:dyDescent="0.2">
      <c r="B110" s="38">
        <v>37001</v>
      </c>
      <c r="C110">
        <v>413</v>
      </c>
      <c r="D110">
        <v>53600000</v>
      </c>
      <c r="F110" t="s">
        <v>99</v>
      </c>
      <c r="H110">
        <v>100021653</v>
      </c>
      <c r="I110" t="s">
        <v>102</v>
      </c>
      <c r="J110">
        <v>5000060175</v>
      </c>
      <c r="K110" t="s">
        <v>103</v>
      </c>
      <c r="L110" s="39">
        <v>136.63999999999999</v>
      </c>
    </row>
    <row r="111" spans="2:12" x14ac:dyDescent="0.2">
      <c r="B111" s="38">
        <v>37001</v>
      </c>
      <c r="C111">
        <v>413</v>
      </c>
      <c r="D111">
        <v>53600000</v>
      </c>
      <c r="F111" t="s">
        <v>99</v>
      </c>
      <c r="H111">
        <v>100021668</v>
      </c>
      <c r="I111" t="s">
        <v>102</v>
      </c>
      <c r="J111">
        <v>5000060175</v>
      </c>
      <c r="K111" t="s">
        <v>103</v>
      </c>
      <c r="L111" s="39">
        <v>14.05</v>
      </c>
    </row>
    <row r="112" spans="2:12" x14ac:dyDescent="0.2">
      <c r="B112" s="38">
        <v>36984</v>
      </c>
      <c r="C112">
        <v>413</v>
      </c>
      <c r="D112">
        <v>53600000</v>
      </c>
      <c r="F112" t="s">
        <v>99</v>
      </c>
      <c r="H112">
        <v>100018479</v>
      </c>
      <c r="J112">
        <v>5000060175</v>
      </c>
      <c r="K112" t="s">
        <v>103</v>
      </c>
      <c r="L112" s="39">
        <v>106.92</v>
      </c>
    </row>
    <row r="113" spans="2:12" x14ac:dyDescent="0.2">
      <c r="B113" s="38">
        <v>37006</v>
      </c>
      <c r="C113">
        <v>413</v>
      </c>
      <c r="D113">
        <v>53600000</v>
      </c>
      <c r="F113" t="s">
        <v>99</v>
      </c>
      <c r="H113">
        <v>100022279</v>
      </c>
      <c r="J113">
        <v>5000060175</v>
      </c>
      <c r="K113" t="s">
        <v>103</v>
      </c>
      <c r="L113" s="39">
        <v>84.89</v>
      </c>
    </row>
    <row r="114" spans="2:12" x14ac:dyDescent="0.2">
      <c r="B114" s="38">
        <v>37007</v>
      </c>
      <c r="C114">
        <v>413</v>
      </c>
      <c r="D114">
        <v>53600000</v>
      </c>
      <c r="F114" t="s">
        <v>99</v>
      </c>
      <c r="H114">
        <v>100022310</v>
      </c>
      <c r="I114" t="s">
        <v>150</v>
      </c>
      <c r="J114">
        <v>5000028611</v>
      </c>
      <c r="K114" t="s">
        <v>151</v>
      </c>
      <c r="L114" s="39">
        <v>20.03</v>
      </c>
    </row>
    <row r="115" spans="2:12" x14ac:dyDescent="0.2">
      <c r="B115" s="38">
        <v>36994</v>
      </c>
      <c r="C115">
        <v>413</v>
      </c>
      <c r="D115">
        <v>53600000</v>
      </c>
      <c r="F115" t="s">
        <v>99</v>
      </c>
      <c r="H115">
        <v>1700000124</v>
      </c>
      <c r="J115">
        <v>5000031817</v>
      </c>
      <c r="K115" t="s">
        <v>100</v>
      </c>
      <c r="L115" s="39">
        <v>-4.38</v>
      </c>
    </row>
    <row r="116" spans="2:12" x14ac:dyDescent="0.2">
      <c r="B116" s="38">
        <v>37008</v>
      </c>
      <c r="C116">
        <v>413</v>
      </c>
      <c r="D116">
        <v>53600000</v>
      </c>
      <c r="F116" t="s">
        <v>99</v>
      </c>
      <c r="H116">
        <v>100022601</v>
      </c>
      <c r="J116">
        <v>5000003183</v>
      </c>
      <c r="K116" t="s">
        <v>101</v>
      </c>
      <c r="L116" s="39">
        <v>7.25</v>
      </c>
    </row>
    <row r="117" spans="2:12" x14ac:dyDescent="0.2">
      <c r="B117" s="38">
        <v>36992</v>
      </c>
      <c r="C117">
        <v>413</v>
      </c>
      <c r="D117">
        <v>53600000</v>
      </c>
      <c r="F117" t="s">
        <v>99</v>
      </c>
      <c r="H117">
        <v>100020179</v>
      </c>
      <c r="J117">
        <v>5000031817</v>
      </c>
      <c r="K117" t="s">
        <v>100</v>
      </c>
      <c r="L117" s="39">
        <v>42.28</v>
      </c>
    </row>
    <row r="118" spans="2:12" x14ac:dyDescent="0.2">
      <c r="B118" s="38">
        <v>36986</v>
      </c>
      <c r="C118">
        <v>413</v>
      </c>
      <c r="D118">
        <v>53600000</v>
      </c>
      <c r="F118" t="s">
        <v>99</v>
      </c>
      <c r="H118">
        <v>100019189</v>
      </c>
      <c r="J118">
        <v>5000028611</v>
      </c>
      <c r="K118" t="s">
        <v>151</v>
      </c>
      <c r="L118" s="39">
        <v>106.84</v>
      </c>
    </row>
    <row r="119" spans="2:12" x14ac:dyDescent="0.2">
      <c r="B119" s="38">
        <v>36986</v>
      </c>
      <c r="C119">
        <v>413</v>
      </c>
      <c r="D119">
        <v>53600000</v>
      </c>
      <c r="F119" t="s">
        <v>99</v>
      </c>
      <c r="H119">
        <v>100019251</v>
      </c>
      <c r="J119">
        <v>5000031817</v>
      </c>
      <c r="K119" t="s">
        <v>100</v>
      </c>
      <c r="L119" s="39">
        <v>7.25</v>
      </c>
    </row>
    <row r="120" spans="2:12" x14ac:dyDescent="0.2">
      <c r="B120" s="38">
        <v>36994</v>
      </c>
      <c r="C120">
        <v>413</v>
      </c>
      <c r="D120">
        <v>53600000</v>
      </c>
      <c r="F120" t="s">
        <v>99</v>
      </c>
      <c r="H120">
        <v>100020671</v>
      </c>
      <c r="J120">
        <v>5000031817</v>
      </c>
      <c r="K120" t="s">
        <v>100</v>
      </c>
      <c r="L120" s="39">
        <v>39.76</v>
      </c>
    </row>
    <row r="121" spans="2:12" x14ac:dyDescent="0.2">
      <c r="B121" s="38">
        <v>36993</v>
      </c>
      <c r="C121">
        <v>413</v>
      </c>
      <c r="D121">
        <v>53600000</v>
      </c>
      <c r="F121" t="s">
        <v>99</v>
      </c>
      <c r="H121">
        <v>100020543</v>
      </c>
      <c r="J121">
        <v>5000039114</v>
      </c>
      <c r="K121" t="s">
        <v>152</v>
      </c>
      <c r="L121" s="39">
        <v>1242.17</v>
      </c>
    </row>
    <row r="122" spans="2:12" x14ac:dyDescent="0.2">
      <c r="B122" s="38">
        <v>36990</v>
      </c>
      <c r="C122">
        <v>413</v>
      </c>
      <c r="D122">
        <v>53600000</v>
      </c>
      <c r="F122" t="s">
        <v>99</v>
      </c>
      <c r="H122">
        <v>100019774</v>
      </c>
      <c r="J122">
        <v>5000060175</v>
      </c>
      <c r="K122" t="s">
        <v>103</v>
      </c>
      <c r="L122" s="39">
        <v>6.96</v>
      </c>
    </row>
    <row r="123" spans="2:12" x14ac:dyDescent="0.2">
      <c r="B123" s="38">
        <v>36990</v>
      </c>
      <c r="C123">
        <v>413</v>
      </c>
      <c r="D123">
        <v>53600000</v>
      </c>
      <c r="F123" t="s">
        <v>99</v>
      </c>
      <c r="H123">
        <v>100019702</v>
      </c>
      <c r="J123">
        <v>5000060175</v>
      </c>
      <c r="K123" t="s">
        <v>103</v>
      </c>
      <c r="L123" s="39">
        <v>276.56</v>
      </c>
    </row>
    <row r="124" spans="2:12" x14ac:dyDescent="0.2">
      <c r="B124" t="s">
        <v>72</v>
      </c>
      <c r="D124">
        <v>53600000</v>
      </c>
      <c r="L124" s="40">
        <v>2377.94</v>
      </c>
    </row>
    <row r="125" spans="2:12" x14ac:dyDescent="0.2">
      <c r="B125" s="38">
        <v>36996</v>
      </c>
      <c r="C125">
        <v>413</v>
      </c>
      <c r="D125">
        <v>59003000</v>
      </c>
      <c r="F125" t="s">
        <v>104</v>
      </c>
      <c r="H125">
        <v>100019717</v>
      </c>
      <c r="J125">
        <v>30016000</v>
      </c>
      <c r="K125" t="s">
        <v>70</v>
      </c>
      <c r="L125" s="39">
        <v>229.01</v>
      </c>
    </row>
    <row r="126" spans="2:12" x14ac:dyDescent="0.2">
      <c r="B126" s="38">
        <v>37011</v>
      </c>
      <c r="C126">
        <v>413</v>
      </c>
      <c r="D126">
        <v>59003000</v>
      </c>
      <c r="F126" t="s">
        <v>104</v>
      </c>
      <c r="H126">
        <v>100022475</v>
      </c>
      <c r="J126">
        <v>30016000</v>
      </c>
      <c r="K126" t="s">
        <v>70</v>
      </c>
      <c r="L126" s="39">
        <v>2810.46</v>
      </c>
    </row>
    <row r="127" spans="2:12" x14ac:dyDescent="0.2">
      <c r="B127" s="38">
        <v>37011</v>
      </c>
      <c r="C127">
        <v>413</v>
      </c>
      <c r="D127">
        <v>59003000</v>
      </c>
      <c r="F127" t="s">
        <v>104</v>
      </c>
      <c r="H127">
        <v>100022475</v>
      </c>
      <c r="J127">
        <v>30016000</v>
      </c>
      <c r="K127" t="s">
        <v>70</v>
      </c>
      <c r="L127" s="39">
        <v>1029.8399999999999</v>
      </c>
    </row>
    <row r="128" spans="2:12" x14ac:dyDescent="0.2">
      <c r="B128" s="38">
        <v>37011</v>
      </c>
      <c r="C128">
        <v>413</v>
      </c>
      <c r="D128">
        <v>59003000</v>
      </c>
      <c r="F128" t="s">
        <v>104</v>
      </c>
      <c r="H128">
        <v>100022475</v>
      </c>
      <c r="J128">
        <v>30016000</v>
      </c>
      <c r="K128" t="s">
        <v>70</v>
      </c>
      <c r="L128" s="39">
        <v>166.64</v>
      </c>
    </row>
    <row r="129" spans="2:12" x14ac:dyDescent="0.2">
      <c r="B129" s="38">
        <v>37011</v>
      </c>
      <c r="C129">
        <v>413</v>
      </c>
      <c r="D129">
        <v>59003000</v>
      </c>
      <c r="F129" t="s">
        <v>104</v>
      </c>
      <c r="H129">
        <v>100022475</v>
      </c>
      <c r="J129">
        <v>30016000</v>
      </c>
      <c r="K129" t="s">
        <v>70</v>
      </c>
      <c r="L129" s="39">
        <v>233.92</v>
      </c>
    </row>
    <row r="130" spans="2:12" x14ac:dyDescent="0.2">
      <c r="B130" s="38">
        <v>37000</v>
      </c>
      <c r="C130">
        <v>413</v>
      </c>
      <c r="D130">
        <v>59003000</v>
      </c>
      <c r="F130" t="s">
        <v>104</v>
      </c>
      <c r="H130">
        <v>100021357</v>
      </c>
      <c r="J130">
        <v>20023000</v>
      </c>
      <c r="K130" t="s">
        <v>83</v>
      </c>
      <c r="L130" s="39">
        <v>1362.14</v>
      </c>
    </row>
    <row r="131" spans="2:12" x14ac:dyDescent="0.2">
      <c r="B131" s="38">
        <v>37000</v>
      </c>
      <c r="C131">
        <v>413</v>
      </c>
      <c r="D131">
        <v>59003000</v>
      </c>
      <c r="F131" t="s">
        <v>104</v>
      </c>
      <c r="H131">
        <v>100021357</v>
      </c>
      <c r="J131">
        <v>20023000</v>
      </c>
      <c r="K131" t="s">
        <v>83</v>
      </c>
      <c r="L131" s="39">
        <v>318.56</v>
      </c>
    </row>
    <row r="132" spans="2:12" x14ac:dyDescent="0.2">
      <c r="B132" s="38">
        <v>36996</v>
      </c>
      <c r="C132">
        <v>413</v>
      </c>
      <c r="D132">
        <v>59003000</v>
      </c>
      <c r="F132" t="s">
        <v>104</v>
      </c>
      <c r="H132">
        <v>100019717</v>
      </c>
      <c r="J132">
        <v>30016000</v>
      </c>
      <c r="K132" t="s">
        <v>70</v>
      </c>
      <c r="L132" s="39">
        <v>2809.34</v>
      </c>
    </row>
    <row r="133" spans="2:12" x14ac:dyDescent="0.2">
      <c r="B133" s="38">
        <v>36996</v>
      </c>
      <c r="C133">
        <v>413</v>
      </c>
      <c r="D133">
        <v>59003000</v>
      </c>
      <c r="F133" t="s">
        <v>104</v>
      </c>
      <c r="H133">
        <v>100019717</v>
      </c>
      <c r="J133">
        <v>30016000</v>
      </c>
      <c r="K133" t="s">
        <v>70</v>
      </c>
      <c r="L133" s="39">
        <v>1024.1300000000001</v>
      </c>
    </row>
    <row r="134" spans="2:12" x14ac:dyDescent="0.2">
      <c r="B134" s="38">
        <v>36996</v>
      </c>
      <c r="C134">
        <v>413</v>
      </c>
      <c r="D134">
        <v>59003000</v>
      </c>
      <c r="F134" t="s">
        <v>104</v>
      </c>
      <c r="H134">
        <v>100019717</v>
      </c>
      <c r="J134">
        <v>30016000</v>
      </c>
      <c r="K134" t="s">
        <v>70</v>
      </c>
      <c r="L134" s="39">
        <v>145.55000000000001</v>
      </c>
    </row>
    <row r="135" spans="2:12" x14ac:dyDescent="0.2">
      <c r="B135" t="s">
        <v>72</v>
      </c>
      <c r="D135">
        <v>59003000</v>
      </c>
      <c r="L135" s="40">
        <v>10129.59</v>
      </c>
    </row>
    <row r="136" spans="2:12" x14ac:dyDescent="0.2">
      <c r="B136" s="38">
        <v>37011</v>
      </c>
      <c r="C136">
        <v>413</v>
      </c>
      <c r="D136">
        <v>59003100</v>
      </c>
      <c r="F136" t="s">
        <v>105</v>
      </c>
      <c r="H136">
        <v>100022475</v>
      </c>
      <c r="J136">
        <v>30016000</v>
      </c>
      <c r="K136" t="s">
        <v>70</v>
      </c>
      <c r="L136" s="39">
        <v>25.97</v>
      </c>
    </row>
    <row r="137" spans="2:12" x14ac:dyDescent="0.2">
      <c r="B137" s="38">
        <v>36996</v>
      </c>
      <c r="C137">
        <v>413</v>
      </c>
      <c r="D137">
        <v>59003100</v>
      </c>
      <c r="F137" t="s">
        <v>105</v>
      </c>
      <c r="H137">
        <v>100019717</v>
      </c>
      <c r="J137">
        <v>30016000</v>
      </c>
      <c r="K137" t="s">
        <v>70</v>
      </c>
      <c r="L137" s="39">
        <v>30.98</v>
      </c>
    </row>
    <row r="138" spans="2:12" x14ac:dyDescent="0.2">
      <c r="B138" t="s">
        <v>72</v>
      </c>
      <c r="D138">
        <v>59003100</v>
      </c>
      <c r="L138" s="40">
        <v>56.95</v>
      </c>
    </row>
    <row r="139" spans="2:12" x14ac:dyDescent="0.2">
      <c r="B139" s="38">
        <v>36996</v>
      </c>
      <c r="C139">
        <v>413</v>
      </c>
      <c r="D139">
        <v>59003200</v>
      </c>
      <c r="F139" t="s">
        <v>106</v>
      </c>
      <c r="H139">
        <v>100019717</v>
      </c>
      <c r="J139">
        <v>30016000</v>
      </c>
      <c r="K139" t="s">
        <v>70</v>
      </c>
      <c r="L139" s="39">
        <v>23.28</v>
      </c>
    </row>
    <row r="140" spans="2:12" x14ac:dyDescent="0.2">
      <c r="B140" s="38">
        <v>37011</v>
      </c>
      <c r="C140">
        <v>413</v>
      </c>
      <c r="D140">
        <v>59003200</v>
      </c>
      <c r="F140" t="s">
        <v>106</v>
      </c>
      <c r="H140">
        <v>100022475</v>
      </c>
      <c r="J140">
        <v>30016000</v>
      </c>
      <c r="K140" t="s">
        <v>70</v>
      </c>
      <c r="L140" s="39">
        <v>21.95</v>
      </c>
    </row>
    <row r="141" spans="2:12" x14ac:dyDescent="0.2">
      <c r="B141" t="s">
        <v>72</v>
      </c>
      <c r="D141">
        <v>59003200</v>
      </c>
      <c r="L141" s="40">
        <v>45.23</v>
      </c>
    </row>
    <row r="142" spans="2:12" x14ac:dyDescent="0.2">
      <c r="B142" s="38">
        <v>37011</v>
      </c>
      <c r="C142">
        <v>413</v>
      </c>
      <c r="D142">
        <v>59099900</v>
      </c>
      <c r="F142" t="s">
        <v>107</v>
      </c>
      <c r="H142">
        <v>100022475</v>
      </c>
      <c r="J142">
        <v>30016000</v>
      </c>
      <c r="K142" t="s">
        <v>70</v>
      </c>
      <c r="L142" s="39">
        <v>4.3899999999999997</v>
      </c>
    </row>
    <row r="143" spans="2:12" x14ac:dyDescent="0.2">
      <c r="B143" s="38">
        <v>36996</v>
      </c>
      <c r="C143">
        <v>413</v>
      </c>
      <c r="D143">
        <v>59099900</v>
      </c>
      <c r="F143" t="s">
        <v>107</v>
      </c>
      <c r="H143">
        <v>100019717</v>
      </c>
      <c r="J143">
        <v>30016000</v>
      </c>
      <c r="K143" t="s">
        <v>70</v>
      </c>
      <c r="L143" s="39">
        <v>4.6500000000000004</v>
      </c>
    </row>
    <row r="144" spans="2:12" x14ac:dyDescent="0.2">
      <c r="B144" t="s">
        <v>72</v>
      </c>
      <c r="D144">
        <v>59099900</v>
      </c>
      <c r="L144" s="40">
        <v>9.0399999999999991</v>
      </c>
    </row>
    <row r="145" spans="2:12" x14ac:dyDescent="0.2">
      <c r="B145" s="38">
        <v>37011</v>
      </c>
      <c r="C145">
        <v>413</v>
      </c>
      <c r="D145">
        <v>80020366</v>
      </c>
      <c r="F145" t="s">
        <v>108</v>
      </c>
      <c r="I145" t="s">
        <v>153</v>
      </c>
      <c r="L145" s="39">
        <v>-777.51</v>
      </c>
    </row>
    <row r="146" spans="2:12" x14ac:dyDescent="0.2">
      <c r="B146" s="38">
        <v>37011</v>
      </c>
      <c r="C146">
        <v>413</v>
      </c>
      <c r="D146">
        <v>80020366</v>
      </c>
      <c r="F146" t="s">
        <v>108</v>
      </c>
      <c r="I146" t="s">
        <v>153</v>
      </c>
      <c r="L146" s="39">
        <v>-4975</v>
      </c>
    </row>
    <row r="147" spans="2:12" x14ac:dyDescent="0.2">
      <c r="B147" s="38">
        <v>37011</v>
      </c>
      <c r="C147">
        <v>413</v>
      </c>
      <c r="D147">
        <v>80020366</v>
      </c>
      <c r="F147" t="s">
        <v>108</v>
      </c>
      <c r="I147" t="s">
        <v>154</v>
      </c>
      <c r="L147" s="39">
        <v>-648</v>
      </c>
    </row>
    <row r="148" spans="2:12" x14ac:dyDescent="0.2">
      <c r="B148" s="38">
        <v>37011</v>
      </c>
      <c r="C148">
        <v>413</v>
      </c>
      <c r="D148">
        <v>80020366</v>
      </c>
      <c r="F148" t="s">
        <v>108</v>
      </c>
      <c r="I148" t="s">
        <v>154</v>
      </c>
      <c r="L148" s="39">
        <v>-1648</v>
      </c>
    </row>
    <row r="149" spans="2:12" x14ac:dyDescent="0.2">
      <c r="B149" s="38">
        <v>37011</v>
      </c>
      <c r="C149">
        <v>413</v>
      </c>
      <c r="D149">
        <v>80020366</v>
      </c>
      <c r="F149" t="s">
        <v>108</v>
      </c>
      <c r="I149" t="s">
        <v>154</v>
      </c>
      <c r="L149" s="39">
        <v>-646.71</v>
      </c>
    </row>
    <row r="150" spans="2:12" x14ac:dyDescent="0.2">
      <c r="B150" t="s">
        <v>72</v>
      </c>
      <c r="D150">
        <v>80020366</v>
      </c>
      <c r="L150" s="40">
        <v>-8695.2199999999993</v>
      </c>
    </row>
    <row r="151" spans="2:12" x14ac:dyDescent="0.2">
      <c r="B151" s="38">
        <v>37011</v>
      </c>
      <c r="C151">
        <v>413</v>
      </c>
      <c r="D151">
        <v>80020401</v>
      </c>
      <c r="F151" t="s">
        <v>109</v>
      </c>
      <c r="I151" t="s">
        <v>155</v>
      </c>
      <c r="L151" s="39">
        <v>-28309.29</v>
      </c>
    </row>
    <row r="152" spans="2:12" x14ac:dyDescent="0.2">
      <c r="B152" s="38">
        <v>37011</v>
      </c>
      <c r="C152">
        <v>413</v>
      </c>
      <c r="D152">
        <v>80020401</v>
      </c>
      <c r="F152" t="s">
        <v>109</v>
      </c>
      <c r="I152" t="s">
        <v>155</v>
      </c>
      <c r="L152" s="39">
        <v>-56618.58</v>
      </c>
    </row>
    <row r="153" spans="2:12" x14ac:dyDescent="0.2">
      <c r="B153" s="38">
        <v>37011</v>
      </c>
      <c r="C153">
        <v>413</v>
      </c>
      <c r="D153">
        <v>80020401</v>
      </c>
      <c r="F153" t="s">
        <v>109</v>
      </c>
      <c r="I153" t="s">
        <v>155</v>
      </c>
      <c r="L153" s="39">
        <v>-36802.080000000002</v>
      </c>
    </row>
    <row r="154" spans="2:12" x14ac:dyDescent="0.2">
      <c r="B154" s="38">
        <v>37011</v>
      </c>
      <c r="C154">
        <v>413</v>
      </c>
      <c r="D154">
        <v>80020401</v>
      </c>
      <c r="F154" t="s">
        <v>109</v>
      </c>
      <c r="I154" t="s">
        <v>155</v>
      </c>
      <c r="L154" s="39">
        <v>-2830.93</v>
      </c>
    </row>
    <row r="155" spans="2:12" x14ac:dyDescent="0.2">
      <c r="B155" s="38">
        <v>37011</v>
      </c>
      <c r="C155">
        <v>413</v>
      </c>
      <c r="D155">
        <v>80020401</v>
      </c>
      <c r="F155" t="s">
        <v>109</v>
      </c>
      <c r="I155" t="s">
        <v>155</v>
      </c>
      <c r="L155" s="39">
        <v>-8492.7900000000009</v>
      </c>
    </row>
    <row r="156" spans="2:12" x14ac:dyDescent="0.2">
      <c r="B156" s="38">
        <v>37011</v>
      </c>
      <c r="C156">
        <v>413</v>
      </c>
      <c r="D156">
        <v>80020401</v>
      </c>
      <c r="F156" t="s">
        <v>109</v>
      </c>
      <c r="I156" t="s">
        <v>155</v>
      </c>
      <c r="L156" s="39">
        <v>-11323.72</v>
      </c>
    </row>
    <row r="157" spans="2:12" x14ac:dyDescent="0.2">
      <c r="B157" t="s">
        <v>72</v>
      </c>
      <c r="D157">
        <v>80020401</v>
      </c>
      <c r="L157" s="40">
        <v>-144377.39000000001</v>
      </c>
    </row>
    <row r="158" spans="2:12" x14ac:dyDescent="0.2">
      <c r="B158" s="38">
        <v>37011</v>
      </c>
      <c r="C158">
        <v>413</v>
      </c>
      <c r="D158">
        <v>81000023</v>
      </c>
      <c r="F158" t="s">
        <v>110</v>
      </c>
      <c r="H158">
        <v>297215</v>
      </c>
      <c r="L158" s="39">
        <v>648</v>
      </c>
    </row>
    <row r="159" spans="2:12" x14ac:dyDescent="0.2">
      <c r="B159" s="38">
        <v>37011</v>
      </c>
      <c r="C159">
        <v>413</v>
      </c>
      <c r="D159">
        <v>81000023</v>
      </c>
      <c r="F159" t="s">
        <v>110</v>
      </c>
      <c r="H159">
        <v>297216</v>
      </c>
      <c r="L159" s="39">
        <v>1648</v>
      </c>
    </row>
    <row r="160" spans="2:12" x14ac:dyDescent="0.2">
      <c r="B160" s="38">
        <v>37011</v>
      </c>
      <c r="C160">
        <v>413</v>
      </c>
      <c r="D160">
        <v>81000023</v>
      </c>
      <c r="F160" t="s">
        <v>110</v>
      </c>
      <c r="H160">
        <v>297217</v>
      </c>
      <c r="L160" s="39">
        <v>646.71</v>
      </c>
    </row>
    <row r="161" spans="2:12" x14ac:dyDescent="0.2">
      <c r="B161" s="38">
        <v>37011</v>
      </c>
      <c r="C161">
        <v>413</v>
      </c>
      <c r="D161">
        <v>81000023</v>
      </c>
      <c r="F161" t="s">
        <v>110</v>
      </c>
      <c r="H161">
        <v>297218</v>
      </c>
      <c r="L161" s="39">
        <v>777.51</v>
      </c>
    </row>
    <row r="162" spans="2:12" x14ac:dyDescent="0.2">
      <c r="B162" s="38">
        <v>37011</v>
      </c>
      <c r="C162">
        <v>413</v>
      </c>
      <c r="D162">
        <v>81000023</v>
      </c>
      <c r="F162" t="s">
        <v>110</v>
      </c>
      <c r="H162">
        <v>297219</v>
      </c>
      <c r="L162" s="39">
        <v>313.25</v>
      </c>
    </row>
    <row r="163" spans="2:12" x14ac:dyDescent="0.2">
      <c r="B163" s="38">
        <v>37011</v>
      </c>
      <c r="C163">
        <v>413</v>
      </c>
      <c r="D163">
        <v>81000023</v>
      </c>
      <c r="F163" t="s">
        <v>110</v>
      </c>
      <c r="H163">
        <v>297210</v>
      </c>
      <c r="L163" s="39">
        <v>648</v>
      </c>
    </row>
    <row r="164" spans="2:12" x14ac:dyDescent="0.2">
      <c r="B164" s="38">
        <v>37011</v>
      </c>
      <c r="C164">
        <v>413</v>
      </c>
      <c r="D164">
        <v>81000023</v>
      </c>
      <c r="F164" t="s">
        <v>110</v>
      </c>
      <c r="H164">
        <v>297211</v>
      </c>
      <c r="L164" s="39">
        <v>324</v>
      </c>
    </row>
    <row r="165" spans="2:12" x14ac:dyDescent="0.2">
      <c r="B165" s="38">
        <v>37011</v>
      </c>
      <c r="C165">
        <v>413</v>
      </c>
      <c r="D165">
        <v>81000023</v>
      </c>
      <c r="F165" t="s">
        <v>110</v>
      </c>
      <c r="H165">
        <v>297212</v>
      </c>
      <c r="L165" s="39">
        <v>1699</v>
      </c>
    </row>
    <row r="166" spans="2:12" x14ac:dyDescent="0.2">
      <c r="B166" s="38">
        <v>37011</v>
      </c>
      <c r="C166">
        <v>413</v>
      </c>
      <c r="D166">
        <v>81000023</v>
      </c>
      <c r="F166" t="s">
        <v>110</v>
      </c>
      <c r="H166">
        <v>297213</v>
      </c>
      <c r="L166" s="39">
        <v>1980</v>
      </c>
    </row>
    <row r="167" spans="2:12" x14ac:dyDescent="0.2">
      <c r="B167" s="38">
        <v>37011</v>
      </c>
      <c r="C167">
        <v>413</v>
      </c>
      <c r="D167">
        <v>81000023</v>
      </c>
      <c r="F167" t="s">
        <v>110</v>
      </c>
      <c r="H167">
        <v>297214</v>
      </c>
      <c r="L167" s="39">
        <v>324</v>
      </c>
    </row>
    <row r="168" spans="2:12" x14ac:dyDescent="0.2">
      <c r="B168" t="s">
        <v>72</v>
      </c>
      <c r="D168">
        <v>81000023</v>
      </c>
      <c r="L168" s="40">
        <v>9008.4699999999993</v>
      </c>
    </row>
    <row r="169" spans="2:12" x14ac:dyDescent="0.2">
      <c r="B169" s="38">
        <v>37011</v>
      </c>
      <c r="C169">
        <v>413</v>
      </c>
      <c r="D169">
        <v>81000028</v>
      </c>
      <c r="F169" t="s">
        <v>119</v>
      </c>
      <c r="H169">
        <v>297209</v>
      </c>
      <c r="L169" s="39">
        <v>-4382.79</v>
      </c>
    </row>
    <row r="170" spans="2:12" x14ac:dyDescent="0.2">
      <c r="B170" t="s">
        <v>72</v>
      </c>
      <c r="D170">
        <v>81000028</v>
      </c>
      <c r="L170" s="40">
        <v>-4382.79</v>
      </c>
    </row>
    <row r="171" spans="2:12" x14ac:dyDescent="0.2">
      <c r="B171" s="38">
        <v>36997</v>
      </c>
      <c r="C171">
        <v>413</v>
      </c>
      <c r="D171">
        <v>82100151</v>
      </c>
      <c r="F171" t="s">
        <v>111</v>
      </c>
      <c r="H171">
        <v>2960937</v>
      </c>
      <c r="L171" s="39">
        <v>-776</v>
      </c>
    </row>
    <row r="172" spans="2:12" x14ac:dyDescent="0.2">
      <c r="B172" s="38">
        <v>37011</v>
      </c>
      <c r="C172">
        <v>413</v>
      </c>
      <c r="D172">
        <v>82100151</v>
      </c>
      <c r="F172" t="s">
        <v>111</v>
      </c>
      <c r="H172">
        <v>3136690</v>
      </c>
      <c r="L172" s="39">
        <v>-374.4</v>
      </c>
    </row>
    <row r="173" spans="2:12" x14ac:dyDescent="0.2">
      <c r="B173" s="38">
        <v>37011</v>
      </c>
      <c r="C173">
        <v>413</v>
      </c>
      <c r="D173">
        <v>82100151</v>
      </c>
      <c r="F173" t="s">
        <v>111</v>
      </c>
      <c r="H173">
        <v>3134373</v>
      </c>
      <c r="L173" s="39">
        <v>-499.2</v>
      </c>
    </row>
    <row r="174" spans="2:12" x14ac:dyDescent="0.2">
      <c r="B174" s="38">
        <v>36997</v>
      </c>
      <c r="C174">
        <v>413</v>
      </c>
      <c r="D174">
        <v>82100151</v>
      </c>
      <c r="F174" t="s">
        <v>111</v>
      </c>
      <c r="H174">
        <v>2960939</v>
      </c>
      <c r="L174" s="39">
        <v>-776</v>
      </c>
    </row>
    <row r="175" spans="2:12" x14ac:dyDescent="0.2">
      <c r="B175" s="38">
        <v>37011</v>
      </c>
      <c r="C175">
        <v>413</v>
      </c>
      <c r="D175">
        <v>82100151</v>
      </c>
      <c r="F175" t="s">
        <v>111</v>
      </c>
      <c r="H175">
        <v>3136689</v>
      </c>
      <c r="L175" s="39">
        <v>-249.6</v>
      </c>
    </row>
    <row r="176" spans="2:12" x14ac:dyDescent="0.2">
      <c r="B176" s="38">
        <v>36997</v>
      </c>
      <c r="C176">
        <v>413</v>
      </c>
      <c r="D176">
        <v>82100151</v>
      </c>
      <c r="F176" t="s">
        <v>111</v>
      </c>
      <c r="H176">
        <v>2960936</v>
      </c>
      <c r="L176" s="39">
        <v>-776</v>
      </c>
    </row>
    <row r="177" spans="2:12" x14ac:dyDescent="0.2">
      <c r="B177" s="38">
        <v>36997</v>
      </c>
      <c r="C177">
        <v>413</v>
      </c>
      <c r="D177">
        <v>82100151</v>
      </c>
      <c r="F177" t="s">
        <v>111</v>
      </c>
      <c r="H177">
        <v>2960938</v>
      </c>
      <c r="L177" s="39">
        <v>-776</v>
      </c>
    </row>
    <row r="178" spans="2:12" x14ac:dyDescent="0.2">
      <c r="B178" s="38">
        <v>36997</v>
      </c>
      <c r="C178">
        <v>413</v>
      </c>
      <c r="D178">
        <v>82100151</v>
      </c>
      <c r="F178" t="s">
        <v>111</v>
      </c>
      <c r="H178">
        <v>2960932</v>
      </c>
      <c r="L178" s="39">
        <v>-776</v>
      </c>
    </row>
    <row r="179" spans="2:12" x14ac:dyDescent="0.2">
      <c r="B179" s="38">
        <v>36997</v>
      </c>
      <c r="C179">
        <v>413</v>
      </c>
      <c r="D179">
        <v>82100151</v>
      </c>
      <c r="F179" t="s">
        <v>111</v>
      </c>
      <c r="H179">
        <v>2960933</v>
      </c>
      <c r="L179" s="39">
        <v>-776</v>
      </c>
    </row>
    <row r="180" spans="2:12" x14ac:dyDescent="0.2">
      <c r="B180" s="38">
        <v>36997</v>
      </c>
      <c r="C180">
        <v>413</v>
      </c>
      <c r="D180">
        <v>82100151</v>
      </c>
      <c r="F180" t="s">
        <v>111</v>
      </c>
      <c r="H180">
        <v>2960934</v>
      </c>
      <c r="L180" s="39">
        <v>-776</v>
      </c>
    </row>
    <row r="181" spans="2:12" x14ac:dyDescent="0.2">
      <c r="B181" s="38">
        <v>36997</v>
      </c>
      <c r="C181">
        <v>413</v>
      </c>
      <c r="D181">
        <v>82100151</v>
      </c>
      <c r="F181" t="s">
        <v>111</v>
      </c>
      <c r="H181">
        <v>2960935</v>
      </c>
      <c r="L181" s="39">
        <v>-776</v>
      </c>
    </row>
    <row r="182" spans="2:12" x14ac:dyDescent="0.2">
      <c r="B182" t="s">
        <v>72</v>
      </c>
      <c r="D182">
        <v>82100151</v>
      </c>
      <c r="L182" s="40">
        <v>-7331.2</v>
      </c>
    </row>
    <row r="183" spans="2:12" x14ac:dyDescent="0.2">
      <c r="B183" s="38">
        <v>37011</v>
      </c>
      <c r="C183">
        <v>413</v>
      </c>
      <c r="D183">
        <v>82109999</v>
      </c>
      <c r="F183" t="s">
        <v>112</v>
      </c>
      <c r="I183" t="s">
        <v>113</v>
      </c>
      <c r="L183" s="39">
        <v>-12</v>
      </c>
    </row>
    <row r="184" spans="2:12" x14ac:dyDescent="0.2">
      <c r="B184" s="38">
        <v>36998</v>
      </c>
      <c r="C184">
        <v>413</v>
      </c>
      <c r="D184">
        <v>82109999</v>
      </c>
      <c r="F184" t="s">
        <v>112</v>
      </c>
      <c r="I184" t="s">
        <v>113</v>
      </c>
      <c r="L184" s="39">
        <v>79</v>
      </c>
    </row>
    <row r="185" spans="2:12" x14ac:dyDescent="0.2">
      <c r="B185" s="38">
        <v>37011</v>
      </c>
      <c r="C185">
        <v>413</v>
      </c>
      <c r="D185">
        <v>82109999</v>
      </c>
      <c r="F185" t="s">
        <v>112</v>
      </c>
      <c r="I185" t="s">
        <v>113</v>
      </c>
      <c r="L185" s="39">
        <v>-6</v>
      </c>
    </row>
    <row r="186" spans="2:12" x14ac:dyDescent="0.2">
      <c r="B186" s="38">
        <v>36998</v>
      </c>
      <c r="C186">
        <v>413</v>
      </c>
      <c r="D186">
        <v>82109999</v>
      </c>
      <c r="F186" t="s">
        <v>112</v>
      </c>
      <c r="I186" t="s">
        <v>113</v>
      </c>
      <c r="L186" s="39">
        <v>472</v>
      </c>
    </row>
    <row r="187" spans="2:12" x14ac:dyDescent="0.2">
      <c r="B187" s="38">
        <v>36998</v>
      </c>
      <c r="C187">
        <v>413</v>
      </c>
      <c r="D187">
        <v>82109999</v>
      </c>
      <c r="F187" t="s">
        <v>112</v>
      </c>
      <c r="I187" t="s">
        <v>113</v>
      </c>
      <c r="L187" s="39">
        <v>79</v>
      </c>
    </row>
    <row r="188" spans="2:12" x14ac:dyDescent="0.2">
      <c r="B188" t="s">
        <v>72</v>
      </c>
      <c r="D188">
        <v>82109999</v>
      </c>
      <c r="L188" s="40">
        <v>612</v>
      </c>
    </row>
    <row r="189" spans="2:12" x14ac:dyDescent="0.2">
      <c r="B189" t="s">
        <v>114</v>
      </c>
      <c r="L189" s="39"/>
    </row>
    <row r="190" spans="2:12" x14ac:dyDescent="0.2">
      <c r="L190" s="39"/>
    </row>
    <row r="191" spans="2:12" x14ac:dyDescent="0.2">
      <c r="B191" t="s">
        <v>115</v>
      </c>
      <c r="L191" s="40">
        <v>109740.56</v>
      </c>
    </row>
    <row r="192" spans="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5" sqref="A5"/>
    </sheetView>
  </sheetViews>
  <sheetFormatPr defaultRowHeight="12.75" x14ac:dyDescent="0.2"/>
  <cols>
    <col min="1" max="1" width="25" customWidth="1"/>
    <col min="2" max="2" width="6.140625" customWidth="1"/>
    <col min="3" max="3" width="23.5703125" customWidth="1"/>
  </cols>
  <sheetData>
    <row r="1" spans="1:4" x14ac:dyDescent="0.2">
      <c r="A1" s="41"/>
      <c r="B1" s="41" t="s">
        <v>2</v>
      </c>
      <c r="C1" s="41"/>
      <c r="D1" s="41"/>
    </row>
    <row r="2" spans="1:4" x14ac:dyDescent="0.2">
      <c r="A2" s="41"/>
      <c r="B2" s="41" t="s">
        <v>156</v>
      </c>
      <c r="C2" s="41"/>
      <c r="D2" s="41"/>
    </row>
    <row r="3" spans="1:4" x14ac:dyDescent="0.2">
      <c r="A3" s="41"/>
      <c r="B3" s="41" t="s">
        <v>177</v>
      </c>
      <c r="C3" s="41"/>
      <c r="D3" s="41"/>
    </row>
    <row r="4" spans="1:4" x14ac:dyDescent="0.2">
      <c r="A4" s="41"/>
      <c r="B4" s="41"/>
      <c r="C4" s="41"/>
      <c r="D4" s="41"/>
    </row>
    <row r="5" spans="1:4" x14ac:dyDescent="0.2">
      <c r="A5" s="42" t="s">
        <v>120</v>
      </c>
      <c r="B5" s="42"/>
      <c r="C5" s="42"/>
      <c r="D5" s="42" t="s">
        <v>121</v>
      </c>
    </row>
    <row r="7" spans="1:4" ht="12" customHeight="1" x14ac:dyDescent="0.2">
      <c r="A7" t="s">
        <v>157</v>
      </c>
      <c r="C7" t="s">
        <v>122</v>
      </c>
      <c r="D7">
        <v>1</v>
      </c>
    </row>
    <row r="8" spans="1:4" ht="12" customHeight="1" x14ac:dyDescent="0.2">
      <c r="A8" t="s">
        <v>158</v>
      </c>
      <c r="C8" t="s">
        <v>122</v>
      </c>
      <c r="D8">
        <v>1</v>
      </c>
    </row>
    <row r="9" spans="1:4" ht="12" customHeight="1" x14ac:dyDescent="0.2">
      <c r="A9" t="s">
        <v>159</v>
      </c>
      <c r="C9" t="s">
        <v>122</v>
      </c>
      <c r="D9">
        <v>1</v>
      </c>
    </row>
    <row r="10" spans="1:4" ht="12" customHeight="1" x14ac:dyDescent="0.2">
      <c r="A10" t="s">
        <v>160</v>
      </c>
      <c r="C10" t="s">
        <v>122</v>
      </c>
      <c r="D10">
        <v>1</v>
      </c>
    </row>
    <row r="11" spans="1:4" ht="12" customHeight="1" x14ac:dyDescent="0.2">
      <c r="A11" t="s">
        <v>161</v>
      </c>
      <c r="C11" t="s">
        <v>122</v>
      </c>
      <c r="D11">
        <v>1</v>
      </c>
    </row>
    <row r="12" spans="1:4" ht="12" customHeight="1" x14ac:dyDescent="0.2">
      <c r="A12" t="s">
        <v>162</v>
      </c>
      <c r="C12" t="s">
        <v>122</v>
      </c>
      <c r="D12">
        <v>1</v>
      </c>
    </row>
    <row r="13" spans="1:4" ht="12" customHeight="1" x14ac:dyDescent="0.2">
      <c r="A13" t="s">
        <v>163</v>
      </c>
      <c r="C13" t="s">
        <v>122</v>
      </c>
      <c r="D13">
        <v>1</v>
      </c>
    </row>
    <row r="14" spans="1:4" ht="12" customHeight="1" x14ac:dyDescent="0.2">
      <c r="A14" t="s">
        <v>164</v>
      </c>
      <c r="C14" t="s">
        <v>122</v>
      </c>
      <c r="D14">
        <v>1</v>
      </c>
    </row>
    <row r="15" spans="1:4" ht="12" customHeight="1" x14ac:dyDescent="0.2">
      <c r="A15" t="s">
        <v>165</v>
      </c>
      <c r="C15" t="s">
        <v>122</v>
      </c>
      <c r="D15">
        <v>1</v>
      </c>
    </row>
    <row r="16" spans="1:4" ht="12" customHeight="1" x14ac:dyDescent="0.2">
      <c r="A16" t="s">
        <v>166</v>
      </c>
      <c r="C16" t="s">
        <v>122</v>
      </c>
      <c r="D16">
        <v>1</v>
      </c>
    </row>
    <row r="17" spans="1:11" ht="12" customHeight="1" x14ac:dyDescent="0.2">
      <c r="A17" t="s">
        <v>167</v>
      </c>
      <c r="C17" t="s">
        <v>122</v>
      </c>
      <c r="D17">
        <v>1</v>
      </c>
    </row>
    <row r="18" spans="1:11" ht="12" customHeight="1" x14ac:dyDescent="0.2">
      <c r="A18" t="s">
        <v>168</v>
      </c>
      <c r="C18" t="s">
        <v>122</v>
      </c>
      <c r="D18">
        <v>1</v>
      </c>
    </row>
    <row r="19" spans="1:11" ht="12" customHeight="1" x14ac:dyDescent="0.2">
      <c r="A19" t="s">
        <v>169</v>
      </c>
      <c r="C19" t="s">
        <v>122</v>
      </c>
      <c r="D19">
        <v>1</v>
      </c>
    </row>
    <row r="20" spans="1:11" ht="12" customHeight="1" x14ac:dyDescent="0.2">
      <c r="A20" t="s">
        <v>170</v>
      </c>
      <c r="C20" t="s">
        <v>122</v>
      </c>
      <c r="D20">
        <v>1</v>
      </c>
    </row>
    <row r="21" spans="1:11" ht="12" customHeight="1" x14ac:dyDescent="0.2">
      <c r="A21" t="s">
        <v>171</v>
      </c>
      <c r="C21" t="s">
        <v>122</v>
      </c>
      <c r="D21">
        <v>1</v>
      </c>
    </row>
    <row r="22" spans="1:11" ht="12" customHeight="1" x14ac:dyDescent="0.2">
      <c r="A22" t="s">
        <v>172</v>
      </c>
      <c r="C22" t="s">
        <v>122</v>
      </c>
      <c r="D22">
        <v>1</v>
      </c>
    </row>
    <row r="23" spans="1:11" ht="12" customHeight="1" x14ac:dyDescent="0.2">
      <c r="A23" t="s">
        <v>173</v>
      </c>
      <c r="C23" t="s">
        <v>122</v>
      </c>
      <c r="D23">
        <v>1</v>
      </c>
    </row>
    <row r="24" spans="1:11" ht="12" customHeight="1" x14ac:dyDescent="0.2">
      <c r="A24" t="s">
        <v>174</v>
      </c>
      <c r="C24" t="s">
        <v>122</v>
      </c>
      <c r="D24">
        <v>1</v>
      </c>
    </row>
    <row r="25" spans="1:11" ht="12" customHeight="1" x14ac:dyDescent="0.2">
      <c r="A25" t="s">
        <v>175</v>
      </c>
      <c r="C25" t="s">
        <v>122</v>
      </c>
      <c r="D25">
        <v>1</v>
      </c>
    </row>
    <row r="26" spans="1:11" ht="12" customHeight="1" x14ac:dyDescent="0.2">
      <c r="A26" t="s">
        <v>176</v>
      </c>
      <c r="C26" t="s">
        <v>122</v>
      </c>
      <c r="D26">
        <v>1</v>
      </c>
      <c r="F26" s="44"/>
      <c r="G26" s="44"/>
      <c r="H26" s="44"/>
      <c r="I26" s="44"/>
      <c r="J26" s="45"/>
      <c r="K26" s="44"/>
    </row>
    <row r="27" spans="1:11" ht="13.5" thickBot="1" x14ac:dyDescent="0.25">
      <c r="D27" s="43">
        <f>SUM(D7:D26)</f>
        <v>20</v>
      </c>
    </row>
    <row r="28" spans="1:11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105657</vt:lpstr>
      <vt:lpstr>105657 - Detail</vt:lpstr>
      <vt:lpstr>105657 - HC</vt:lpstr>
      <vt:lpstr>'105657'!Print_Area</vt:lpstr>
      <vt:lpstr>'105657 -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Jan Havlíček</cp:lastModifiedBy>
  <cp:lastPrinted>2001-05-22T22:18:30Z</cp:lastPrinted>
  <dcterms:created xsi:type="dcterms:W3CDTF">2001-05-17T19:42:10Z</dcterms:created>
  <dcterms:modified xsi:type="dcterms:W3CDTF">2023-09-11T04:58:27Z</dcterms:modified>
</cp:coreProperties>
</file>