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9AEC693-8AED-46BB-B4B3-FBCDE3FF49F5}" xr6:coauthVersionLast="47" xr6:coauthVersionMax="47" xr10:uidLastSave="{00000000-0000-0000-0000-000000000000}"/>
  <bookViews>
    <workbookView xWindow="-120" yWindow="-120" windowWidth="38640" windowHeight="15720"/>
  </bookViews>
  <sheets>
    <sheet name="Daily Change By Deal" sheetId="1" r:id="rId1"/>
    <sheet name="Deal Summary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2" i="1" l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H21" i="2"/>
  <c r="I21" i="2"/>
  <c r="J21" i="2"/>
  <c r="K21" i="2"/>
  <c r="L21" i="2"/>
  <c r="M21" i="2"/>
  <c r="N21" i="2"/>
  <c r="O21" i="2"/>
  <c r="P21" i="2"/>
  <c r="Q21" i="2"/>
  <c r="R21" i="2"/>
  <c r="S21" i="2"/>
  <c r="T21" i="2"/>
</calcChain>
</file>

<file path=xl/sharedStrings.xml><?xml version="1.0" encoding="utf-8"?>
<sst xmlns="http://schemas.openxmlformats.org/spreadsheetml/2006/main" count="156" uniqueCount="83">
  <si>
    <t>Run Date:</t>
  </si>
  <si>
    <t>Report Date:</t>
  </si>
  <si>
    <t>Daily</t>
  </si>
  <si>
    <t>Run Time:</t>
  </si>
  <si>
    <t>Post ID:</t>
  </si>
  <si>
    <t>Current Day</t>
  </si>
  <si>
    <t>Prior Day</t>
  </si>
  <si>
    <t>Gas</t>
  </si>
  <si>
    <t>Swap</t>
  </si>
  <si>
    <t>Volumes</t>
  </si>
  <si>
    <t>Option</t>
  </si>
  <si>
    <t>Deal MTM P/L</t>
  </si>
  <si>
    <t>Total Daily</t>
  </si>
  <si>
    <t>Curve</t>
  </si>
  <si>
    <t>Cross</t>
  </si>
  <si>
    <t>2nd</t>
  </si>
  <si>
    <t>New</t>
  </si>
  <si>
    <t>FX</t>
  </si>
  <si>
    <t>Notional</t>
  </si>
  <si>
    <t>PV Vols</t>
  </si>
  <si>
    <t>Mid</t>
  </si>
  <si>
    <t>Change</t>
  </si>
  <si>
    <t>Shift</t>
  </si>
  <si>
    <t>Gamma</t>
  </si>
  <si>
    <t>Vega</t>
  </si>
  <si>
    <t>Theta</t>
  </si>
  <si>
    <t>Eta</t>
  </si>
  <si>
    <t>Rho</t>
  </si>
  <si>
    <t>Liquidation</t>
  </si>
  <si>
    <t>order</t>
  </si>
  <si>
    <t>Deals</t>
  </si>
  <si>
    <t>Delta</t>
  </si>
  <si>
    <t>Deal Number</t>
  </si>
  <si>
    <t>Counterparty</t>
  </si>
  <si>
    <t>ENRONWINCOR</t>
  </si>
  <si>
    <t>Total for R6</t>
  </si>
  <si>
    <t>Daily Change in Profit &amp; Loss Report By Deal</t>
  </si>
  <si>
    <t>ENRON POWER TRADING AND TRANSMISSION</t>
  </si>
  <si>
    <t>Run Date</t>
  </si>
  <si>
    <t>:       10/19</t>
  </si>
  <si>
    <t>/01</t>
  </si>
  <si>
    <t>Run Time</t>
  </si>
  <si>
    <t>:       14:21</t>
  </si>
  <si>
    <t>:52</t>
  </si>
  <si>
    <t>Trade</t>
  </si>
  <si>
    <t>Start</t>
  </si>
  <si>
    <t>End</t>
  </si>
  <si>
    <t>Current</t>
  </si>
  <si>
    <t>Prior</t>
  </si>
  <si>
    <t>Deal</t>
  </si>
  <si>
    <t>Counter</t>
  </si>
  <si>
    <t>Date</t>
  </si>
  <si>
    <t>Anty</t>
  </si>
  <si>
    <t>Delivery</t>
  </si>
  <si>
    <t>PV'd</t>
  </si>
  <si>
    <t>Swap Vol</t>
  </si>
  <si>
    <t>Option Vol</t>
  </si>
  <si>
    <t>Deal Vol</t>
  </si>
  <si>
    <t>MTM P/L</t>
  </si>
  <si>
    <t>LTD</t>
  </si>
  <si>
    <t>Hedge</t>
  </si>
  <si>
    <t>Day</t>
  </si>
  <si>
    <t>Number</t>
  </si>
  <si>
    <t>Party</t>
  </si>
  <si>
    <t>MM/DD/YY</t>
  </si>
  <si>
    <t>Y/N</t>
  </si>
  <si>
    <t>Point</t>
  </si>
  <si>
    <t>Peak</t>
  </si>
  <si>
    <t>Off Peak</t>
  </si>
  <si>
    <t>Price Mid</t>
  </si>
  <si>
    <t>Basis Mid</t>
  </si>
  <si>
    <t>Total Mid</t>
  </si>
  <si>
    <t>Prudent</t>
  </si>
  <si>
    <t>Liquidations</t>
  </si>
  <si>
    <t>Management</t>
  </si>
  <si>
    <t>No</t>
  </si>
  <si>
    <t>ERCOT System</t>
  </si>
  <si>
    <t>Total for</t>
  </si>
  <si>
    <t>Region R6</t>
  </si>
  <si>
    <t>Deal Summary</t>
  </si>
  <si>
    <t xml:space="preserve"> 01/31/01</t>
  </si>
  <si>
    <t>Desk: TEXAS PLANT</t>
  </si>
  <si>
    <t>Desk: TEXAS-PLANT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</si>
</sst>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</font>
    <font>
      <sz val="10"/>
      <name val="Lucida Sans"/>
      <family val="2"/>
    </font>
    <font>
      <b/>
      <sz val="10"/>
      <name val="Lucida Sans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16" fontId="1" fillId="0" borderId="0" xfId="0" applyNumberFormat="1" applyFont="1"/>
    <xf numFmtId="14" fontId="1" fillId="2" borderId="0" xfId="0" applyNumberFormat="1" applyFont="1" applyFill="1"/>
    <xf numFmtId="20" fontId="1" fillId="0" borderId="0" xfId="0" applyNumberFormat="1" applyFont="1"/>
    <xf numFmtId="2" fontId="1" fillId="0" borderId="0" xfId="0" applyNumberFormat="1" applyFont="1"/>
    <xf numFmtId="3" fontId="1" fillId="0" borderId="0" xfId="0" applyNumberFormat="1" applyFont="1"/>
    <xf numFmtId="14" fontId="1" fillId="0" borderId="0" xfId="0" applyNumberFormat="1" applyFont="1"/>
    <xf numFmtId="0" fontId="1" fillId="2" borderId="0" xfId="0" applyFont="1" applyFill="1"/>
    <xf numFmtId="0" fontId="2" fillId="0" borderId="0" xfId="0" applyFont="1"/>
    <xf numFmtId="0" fontId="2" fillId="2" borderId="0" xfId="0" applyFont="1" applyFill="1"/>
    <xf numFmtId="3" fontId="1" fillId="2" borderId="0" xfId="0" applyNumberFormat="1" applyFont="1" applyFill="1"/>
    <xf numFmtId="0" fontId="1" fillId="0" borderId="1" xfId="0" applyFont="1" applyBorder="1"/>
    <xf numFmtId="0" fontId="1" fillId="0" borderId="0" xfId="0" applyFont="1" applyBorder="1"/>
    <xf numFmtId="0" fontId="1" fillId="2" borderId="0" xfId="0" applyFont="1" applyFill="1" applyBorder="1"/>
    <xf numFmtId="0" fontId="1" fillId="0" borderId="2" xfId="0" applyFont="1" applyBorder="1"/>
    <xf numFmtId="0" fontId="1" fillId="2" borderId="2" xfId="0" applyFont="1" applyFill="1" applyBorder="1"/>
    <xf numFmtId="3" fontId="1" fillId="2" borderId="3" xfId="0" applyNumberFormat="1" applyFont="1" applyFill="1" applyBorder="1"/>
    <xf numFmtId="0" fontId="1" fillId="0" borderId="0" xfId="0" applyFont="1" applyFill="1"/>
    <xf numFmtId="3" fontId="1" fillId="0" borderId="0" xfId="0" applyNumberFormat="1" applyFont="1" applyFill="1"/>
    <xf numFmtId="3" fontId="1" fillId="0" borderId="3" xfId="0" applyNumberFormat="1" applyFont="1" applyFill="1" applyBorder="1"/>
    <xf numFmtId="0" fontId="1" fillId="0" borderId="3" xfId="0" applyFont="1" applyBorder="1"/>
    <xf numFmtId="3" fontId="1" fillId="0" borderId="3" xfId="0" applyNumberFormat="1" applyFont="1" applyBorder="1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2"/>
  <sheetViews>
    <sheetView tabSelected="1" workbookViewId="0">
      <selection activeCell="C2" sqref="C2"/>
    </sheetView>
  </sheetViews>
  <sheetFormatPr defaultRowHeight="12.75" x14ac:dyDescent="0.2"/>
  <cols>
    <col min="1" max="1" width="14.85546875" style="1" bestFit="1" customWidth="1"/>
    <col min="2" max="2" width="17.28515625" style="1" bestFit="1" customWidth="1"/>
    <col min="3" max="3" width="13.7109375" style="1" bestFit="1" customWidth="1"/>
    <col min="4" max="4" width="14.85546875" style="1" bestFit="1" customWidth="1"/>
    <col min="5" max="6" width="9.140625" style="1"/>
    <col min="7" max="8" width="17.28515625" style="1" bestFit="1" customWidth="1"/>
    <col min="9" max="9" width="19.5703125" style="1" bestFit="1" customWidth="1"/>
    <col min="10" max="10" width="13.7109375" style="1" bestFit="1" customWidth="1"/>
    <col min="11" max="16384" width="9.140625" style="1"/>
  </cols>
  <sheetData>
    <row r="1" spans="1:23" x14ac:dyDescent="0.2">
      <c r="J1" s="9" t="s">
        <v>37</v>
      </c>
      <c r="T1" s="1" t="s">
        <v>0</v>
      </c>
      <c r="U1" s="2">
        <v>37165</v>
      </c>
      <c r="V1" s="2">
        <v>37135</v>
      </c>
    </row>
    <row r="2" spans="1:23" x14ac:dyDescent="0.2">
      <c r="A2" s="1" t="s">
        <v>1</v>
      </c>
      <c r="B2" s="3">
        <v>36922</v>
      </c>
      <c r="J2" s="10" t="s">
        <v>36</v>
      </c>
      <c r="K2" s="8"/>
      <c r="L2" s="8"/>
      <c r="M2" s="8"/>
      <c r="N2" s="8"/>
      <c r="T2" s="1" t="s">
        <v>3</v>
      </c>
      <c r="U2" s="4">
        <v>0.58472222222222225</v>
      </c>
      <c r="V2" s="4">
        <v>7.7777777777777779E-2</v>
      </c>
    </row>
    <row r="3" spans="1:23" x14ac:dyDescent="0.2">
      <c r="A3" s="1" t="s">
        <v>4</v>
      </c>
      <c r="B3" s="1">
        <v>13694</v>
      </c>
    </row>
    <row r="4" spans="1:23" x14ac:dyDescent="0.2">
      <c r="A4" s="1" t="s">
        <v>82</v>
      </c>
    </row>
    <row r="6" spans="1:23" x14ac:dyDescent="0.2">
      <c r="A6" s="12"/>
      <c r="B6" s="12"/>
      <c r="C6" s="23"/>
      <c r="D6" s="23"/>
      <c r="E6" s="12"/>
      <c r="F6" s="12"/>
      <c r="G6" s="12" t="s">
        <v>5</v>
      </c>
      <c r="H6" s="12" t="s">
        <v>6</v>
      </c>
      <c r="I6" s="12"/>
      <c r="J6" s="12"/>
      <c r="K6" s="12"/>
      <c r="L6" s="12"/>
      <c r="M6" s="12"/>
      <c r="N6" s="12" t="s">
        <v>7</v>
      </c>
      <c r="O6" s="12"/>
      <c r="P6" s="12"/>
      <c r="Q6" s="12"/>
      <c r="R6" s="12"/>
      <c r="S6" s="12"/>
      <c r="T6" s="12"/>
      <c r="U6" s="12"/>
      <c r="V6" s="12"/>
      <c r="W6" s="12"/>
    </row>
    <row r="7" spans="1:23" x14ac:dyDescent="0.2">
      <c r="A7" s="13"/>
      <c r="B7" s="13"/>
      <c r="C7" s="14" t="s">
        <v>8</v>
      </c>
      <c r="D7" s="14" t="s">
        <v>9</v>
      </c>
      <c r="E7" s="13" t="s">
        <v>10</v>
      </c>
      <c r="F7" s="13" t="s">
        <v>9</v>
      </c>
      <c r="G7" s="13" t="s">
        <v>11</v>
      </c>
      <c r="H7" s="13" t="s">
        <v>11</v>
      </c>
      <c r="I7" s="13" t="s">
        <v>12</v>
      </c>
      <c r="J7" s="13" t="s">
        <v>13</v>
      </c>
      <c r="K7" s="13"/>
      <c r="L7" s="13"/>
      <c r="M7" s="13"/>
      <c r="N7" s="13" t="s">
        <v>13</v>
      </c>
      <c r="O7" s="13" t="s">
        <v>7</v>
      </c>
      <c r="P7" s="13" t="s">
        <v>7</v>
      </c>
      <c r="Q7" s="13" t="s">
        <v>14</v>
      </c>
      <c r="R7" s="13"/>
      <c r="S7" s="13"/>
      <c r="T7" s="13" t="s">
        <v>2</v>
      </c>
      <c r="U7" s="13" t="s">
        <v>15</v>
      </c>
      <c r="V7" s="13" t="s">
        <v>16</v>
      </c>
      <c r="W7" s="13" t="s">
        <v>17</v>
      </c>
    </row>
    <row r="8" spans="1:23" ht="13.5" thickBot="1" x14ac:dyDescent="0.25">
      <c r="A8" s="15"/>
      <c r="B8" s="15"/>
      <c r="C8" s="16" t="s">
        <v>18</v>
      </c>
      <c r="D8" s="16" t="s">
        <v>19</v>
      </c>
      <c r="E8" s="15" t="s">
        <v>18</v>
      </c>
      <c r="F8" s="15" t="s">
        <v>19</v>
      </c>
      <c r="G8" s="15" t="s">
        <v>20</v>
      </c>
      <c r="H8" s="15" t="s">
        <v>20</v>
      </c>
      <c r="I8" s="15" t="s">
        <v>21</v>
      </c>
      <c r="J8" s="15" t="s">
        <v>22</v>
      </c>
      <c r="K8" s="15" t="s">
        <v>23</v>
      </c>
      <c r="L8" s="15" t="s">
        <v>24</v>
      </c>
      <c r="M8" s="15" t="s">
        <v>25</v>
      </c>
      <c r="N8" s="15" t="s">
        <v>22</v>
      </c>
      <c r="O8" s="15" t="s">
        <v>23</v>
      </c>
      <c r="P8" s="15" t="s">
        <v>24</v>
      </c>
      <c r="Q8" s="15" t="s">
        <v>23</v>
      </c>
      <c r="R8" s="15" t="s">
        <v>26</v>
      </c>
      <c r="S8" s="15" t="s">
        <v>27</v>
      </c>
      <c r="T8" s="15" t="s">
        <v>28</v>
      </c>
      <c r="U8" s="15" t="s">
        <v>29</v>
      </c>
      <c r="V8" s="15" t="s">
        <v>30</v>
      </c>
      <c r="W8" s="15" t="s">
        <v>31</v>
      </c>
    </row>
    <row r="9" spans="1:23" x14ac:dyDescent="0.2">
      <c r="A9" s="1" t="s">
        <v>32</v>
      </c>
      <c r="B9" s="1" t="s">
        <v>33</v>
      </c>
      <c r="C9" s="8"/>
      <c r="D9" s="8"/>
    </row>
    <row r="10" spans="1:23" x14ac:dyDescent="0.2">
      <c r="A10" s="5">
        <v>459594.01</v>
      </c>
      <c r="B10" s="1" t="s">
        <v>34</v>
      </c>
      <c r="C10" s="11">
        <v>753455</v>
      </c>
      <c r="D10" s="11">
        <v>413602</v>
      </c>
      <c r="E10" s="1">
        <v>0</v>
      </c>
      <c r="F10" s="1">
        <v>0</v>
      </c>
      <c r="G10" s="6">
        <v>4470864</v>
      </c>
      <c r="H10" s="6">
        <v>4570171</v>
      </c>
      <c r="I10" s="6">
        <v>-99307</v>
      </c>
      <c r="J10" s="6">
        <v>-147437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6">
        <v>49676</v>
      </c>
      <c r="T10" s="1">
        <v>0</v>
      </c>
      <c r="U10" s="6">
        <v>-1546</v>
      </c>
      <c r="V10" s="1">
        <v>0</v>
      </c>
      <c r="W10" s="1">
        <v>0</v>
      </c>
    </row>
    <row r="11" spans="1:23" x14ac:dyDescent="0.2">
      <c r="A11" s="5">
        <v>459594.02</v>
      </c>
      <c r="B11" s="1" t="s">
        <v>34</v>
      </c>
      <c r="C11" s="11">
        <v>756489</v>
      </c>
      <c r="D11" s="11">
        <v>413052</v>
      </c>
      <c r="E11" s="1">
        <v>0</v>
      </c>
      <c r="F11" s="1">
        <v>0</v>
      </c>
      <c r="G11" s="6">
        <v>3990686</v>
      </c>
      <c r="H11" s="6">
        <v>4024028</v>
      </c>
      <c r="I11" s="6">
        <v>-33342</v>
      </c>
      <c r="J11" s="6">
        <v>-76825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6">
        <v>44303</v>
      </c>
      <c r="T11" s="1">
        <v>0</v>
      </c>
      <c r="U11" s="1">
        <v>-820</v>
      </c>
      <c r="V11" s="1">
        <v>0</v>
      </c>
      <c r="W11" s="1">
        <v>0</v>
      </c>
    </row>
    <row r="12" spans="1:23" x14ac:dyDescent="0.2">
      <c r="A12" s="5">
        <v>459594.03</v>
      </c>
      <c r="B12" s="1" t="s">
        <v>34</v>
      </c>
      <c r="C12" s="11">
        <v>882260</v>
      </c>
      <c r="D12" s="11">
        <v>479270</v>
      </c>
      <c r="E12" s="1">
        <v>0</v>
      </c>
      <c r="F12" s="1">
        <v>0</v>
      </c>
      <c r="G12" s="6">
        <v>3031124</v>
      </c>
      <c r="H12" s="6">
        <v>3088403</v>
      </c>
      <c r="I12" s="6">
        <v>-57279</v>
      </c>
      <c r="J12" s="6">
        <v>-88171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6">
        <v>31824</v>
      </c>
      <c r="T12" s="1">
        <v>0</v>
      </c>
      <c r="U12" s="1">
        <v>-932</v>
      </c>
      <c r="V12" s="1">
        <v>0</v>
      </c>
      <c r="W12" s="1">
        <v>0</v>
      </c>
    </row>
    <row r="13" spans="1:23" x14ac:dyDescent="0.2">
      <c r="A13" s="5">
        <v>459594.04</v>
      </c>
      <c r="B13" s="1" t="s">
        <v>34</v>
      </c>
      <c r="C13" s="11">
        <v>925810</v>
      </c>
      <c r="D13" s="11">
        <v>500215</v>
      </c>
      <c r="E13" s="1">
        <v>0</v>
      </c>
      <c r="F13" s="1">
        <v>0</v>
      </c>
      <c r="G13" s="6">
        <v>2808305</v>
      </c>
      <c r="H13" s="6">
        <v>2871948</v>
      </c>
      <c r="I13" s="6">
        <v>-63643</v>
      </c>
      <c r="J13" s="6">
        <v>-92343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6">
        <v>29682</v>
      </c>
      <c r="T13" s="1">
        <v>0</v>
      </c>
      <c r="U13" s="1">
        <v>-982</v>
      </c>
      <c r="V13" s="1">
        <v>0</v>
      </c>
      <c r="W13" s="1">
        <v>0</v>
      </c>
    </row>
    <row r="14" spans="1:23" x14ac:dyDescent="0.2">
      <c r="A14" s="5">
        <v>459594.05</v>
      </c>
      <c r="B14" s="1" t="s">
        <v>34</v>
      </c>
      <c r="C14" s="11">
        <v>975880</v>
      </c>
      <c r="D14" s="11">
        <v>541070</v>
      </c>
      <c r="E14" s="1">
        <v>0</v>
      </c>
      <c r="F14" s="1">
        <v>0</v>
      </c>
      <c r="G14" s="6">
        <v>4431732</v>
      </c>
      <c r="H14" s="6">
        <v>4423300</v>
      </c>
      <c r="I14" s="6">
        <v>8432</v>
      </c>
      <c r="J14" s="6">
        <v>-40182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6">
        <v>49045</v>
      </c>
      <c r="T14" s="1">
        <v>0</v>
      </c>
      <c r="U14" s="1">
        <v>-430</v>
      </c>
      <c r="V14" s="1">
        <v>0</v>
      </c>
      <c r="W14" s="1">
        <v>0</v>
      </c>
    </row>
    <row r="15" spans="1:23" x14ac:dyDescent="0.2">
      <c r="A15" s="5">
        <v>459594.06</v>
      </c>
      <c r="B15" s="1" t="s">
        <v>34</v>
      </c>
      <c r="C15" s="11">
        <v>874200</v>
      </c>
      <c r="D15" s="11">
        <v>482237</v>
      </c>
      <c r="E15" s="1">
        <v>0</v>
      </c>
      <c r="F15" s="1">
        <v>0</v>
      </c>
      <c r="G15" s="6">
        <v>1335968</v>
      </c>
      <c r="H15" s="6">
        <v>1341152</v>
      </c>
      <c r="I15" s="6">
        <v>-5184</v>
      </c>
      <c r="J15" s="6">
        <v>-22287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6">
        <v>17338</v>
      </c>
      <c r="T15" s="1">
        <v>0</v>
      </c>
      <c r="U15" s="1">
        <v>-235</v>
      </c>
      <c r="V15" s="1">
        <v>0</v>
      </c>
      <c r="W15" s="1">
        <v>0</v>
      </c>
    </row>
    <row r="16" spans="1:23" x14ac:dyDescent="0.2">
      <c r="A16" s="5">
        <v>459594.07</v>
      </c>
      <c r="B16" s="1" t="s">
        <v>34</v>
      </c>
      <c r="C16" s="11">
        <v>858080</v>
      </c>
      <c r="D16" s="11">
        <v>470859</v>
      </c>
      <c r="E16" s="1">
        <v>0</v>
      </c>
      <c r="F16" s="1">
        <v>0</v>
      </c>
      <c r="G16" s="6">
        <v>7053759</v>
      </c>
      <c r="H16" s="6">
        <v>7060986</v>
      </c>
      <c r="I16" s="6">
        <v>-7227</v>
      </c>
      <c r="J16" s="6">
        <v>-87169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6">
        <v>80888</v>
      </c>
      <c r="T16" s="1">
        <v>0</v>
      </c>
      <c r="U16" s="1">
        <v>-946</v>
      </c>
      <c r="V16" s="1">
        <v>0</v>
      </c>
      <c r="W16" s="1">
        <v>0</v>
      </c>
    </row>
    <row r="17" spans="1:23" x14ac:dyDescent="0.2">
      <c r="A17" s="5">
        <v>459594.08</v>
      </c>
      <c r="B17" s="1" t="s">
        <v>34</v>
      </c>
      <c r="C17" s="11">
        <v>665880</v>
      </c>
      <c r="D17" s="11">
        <v>363469</v>
      </c>
      <c r="E17" s="1">
        <v>0</v>
      </c>
      <c r="F17" s="1">
        <v>0</v>
      </c>
      <c r="G17" s="6">
        <v>5317647</v>
      </c>
      <c r="H17" s="6">
        <v>5325170</v>
      </c>
      <c r="I17" s="6">
        <v>-7523</v>
      </c>
      <c r="J17" s="6">
        <v>-68297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6">
        <v>61522</v>
      </c>
      <c r="T17" s="1">
        <v>0</v>
      </c>
      <c r="U17" s="1">
        <v>-748</v>
      </c>
      <c r="V17" s="1">
        <v>0</v>
      </c>
      <c r="W17" s="1">
        <v>0</v>
      </c>
    </row>
    <row r="18" spans="1:23" x14ac:dyDescent="0.2">
      <c r="A18" s="5">
        <v>459594.09</v>
      </c>
      <c r="B18" s="1" t="s">
        <v>34</v>
      </c>
      <c r="C18" s="11">
        <v>687600</v>
      </c>
      <c r="D18" s="11">
        <v>373410</v>
      </c>
      <c r="E18" s="1">
        <v>0</v>
      </c>
      <c r="F18" s="1">
        <v>0</v>
      </c>
      <c r="G18" s="6">
        <v>4785836</v>
      </c>
      <c r="H18" s="6">
        <v>4945461</v>
      </c>
      <c r="I18" s="6">
        <v>-159625</v>
      </c>
      <c r="J18" s="6">
        <v>-212875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6">
        <v>55577</v>
      </c>
      <c r="T18" s="1">
        <v>0</v>
      </c>
      <c r="U18" s="6">
        <v>-2327</v>
      </c>
      <c r="V18" s="1">
        <v>0</v>
      </c>
      <c r="W18" s="1">
        <v>0</v>
      </c>
    </row>
    <row r="19" spans="1:23" x14ac:dyDescent="0.2">
      <c r="A19" s="5">
        <v>459594.1</v>
      </c>
      <c r="B19" s="1" t="s">
        <v>34</v>
      </c>
      <c r="C19" s="11">
        <v>866720</v>
      </c>
      <c r="D19" s="11">
        <v>468196</v>
      </c>
      <c r="E19" s="1">
        <v>0</v>
      </c>
      <c r="F19" s="1">
        <v>0</v>
      </c>
      <c r="G19" s="6">
        <v>1993207</v>
      </c>
      <c r="H19" s="6">
        <v>2136810</v>
      </c>
      <c r="I19" s="6">
        <v>-143603</v>
      </c>
      <c r="J19" s="6">
        <v>-167030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6">
        <v>25259</v>
      </c>
      <c r="T19" s="1">
        <v>0</v>
      </c>
      <c r="U19" s="6">
        <v>-1832</v>
      </c>
      <c r="V19" s="1">
        <v>0</v>
      </c>
      <c r="W19" s="1">
        <v>0</v>
      </c>
    </row>
    <row r="20" spans="1:23" x14ac:dyDescent="0.2">
      <c r="A20" s="5">
        <v>459594.11</v>
      </c>
      <c r="B20" s="1" t="s">
        <v>34</v>
      </c>
      <c r="C20" s="11">
        <v>736200</v>
      </c>
      <c r="D20" s="11">
        <v>395651</v>
      </c>
      <c r="E20" s="1">
        <v>0</v>
      </c>
      <c r="F20" s="1">
        <v>0</v>
      </c>
      <c r="G20" s="6">
        <v>1522063</v>
      </c>
      <c r="H20" s="6">
        <v>1639478</v>
      </c>
      <c r="I20" s="6">
        <v>-117416</v>
      </c>
      <c r="J20" s="6">
        <v>-135607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6">
        <v>19698</v>
      </c>
      <c r="T20" s="1">
        <v>0</v>
      </c>
      <c r="U20" s="6">
        <v>-1507</v>
      </c>
      <c r="V20" s="1">
        <v>0</v>
      </c>
      <c r="W20" s="1">
        <v>0</v>
      </c>
    </row>
    <row r="21" spans="1:23" x14ac:dyDescent="0.2">
      <c r="A21" s="5">
        <v>459594.12</v>
      </c>
      <c r="B21" s="1" t="s">
        <v>34</v>
      </c>
      <c r="C21" s="11">
        <v>644800</v>
      </c>
      <c r="D21" s="11">
        <v>344689</v>
      </c>
      <c r="E21" s="1">
        <v>0</v>
      </c>
      <c r="F21" s="1">
        <v>0</v>
      </c>
      <c r="G21" s="6">
        <v>2482186</v>
      </c>
      <c r="H21" s="6">
        <v>2576310</v>
      </c>
      <c r="I21" s="6">
        <v>-94124</v>
      </c>
      <c r="J21" s="6">
        <v>-122923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6">
        <v>30177</v>
      </c>
      <c r="T21" s="1">
        <v>0</v>
      </c>
      <c r="U21" s="6">
        <v>-1379</v>
      </c>
      <c r="V21" s="1">
        <v>0</v>
      </c>
      <c r="W21" s="1">
        <v>0</v>
      </c>
    </row>
    <row r="22" spans="1:23" ht="13.5" thickBot="1" x14ac:dyDescent="0.25">
      <c r="A22" s="21" t="s">
        <v>35</v>
      </c>
      <c r="B22" s="21"/>
      <c r="C22" s="17">
        <f>SUM(C10:C21)</f>
        <v>9627374</v>
      </c>
      <c r="D22" s="17">
        <f t="shared" ref="D22:W22" si="0">SUM(D10:D21)</f>
        <v>5245720</v>
      </c>
      <c r="E22" s="21">
        <f t="shared" si="0"/>
        <v>0</v>
      </c>
      <c r="F22" s="21">
        <f t="shared" si="0"/>
        <v>0</v>
      </c>
      <c r="G22" s="22">
        <f t="shared" si="0"/>
        <v>43223377</v>
      </c>
      <c r="H22" s="22">
        <f t="shared" si="0"/>
        <v>44003217</v>
      </c>
      <c r="I22" s="22">
        <f t="shared" si="0"/>
        <v>-779841</v>
      </c>
      <c r="J22" s="22">
        <f t="shared" si="0"/>
        <v>-1261146</v>
      </c>
      <c r="K22" s="21">
        <f t="shared" si="0"/>
        <v>0</v>
      </c>
      <c r="L22" s="21">
        <f t="shared" si="0"/>
        <v>0</v>
      </c>
      <c r="M22" s="21">
        <f t="shared" si="0"/>
        <v>0</v>
      </c>
      <c r="N22" s="21">
        <f t="shared" si="0"/>
        <v>0</v>
      </c>
      <c r="O22" s="21">
        <f t="shared" si="0"/>
        <v>0</v>
      </c>
      <c r="P22" s="21">
        <f t="shared" si="0"/>
        <v>0</v>
      </c>
      <c r="Q22" s="21">
        <f t="shared" si="0"/>
        <v>0</v>
      </c>
      <c r="R22" s="21">
        <f t="shared" si="0"/>
        <v>0</v>
      </c>
      <c r="S22" s="22">
        <f t="shared" si="0"/>
        <v>494989</v>
      </c>
      <c r="T22" s="21">
        <f t="shared" si="0"/>
        <v>0</v>
      </c>
      <c r="U22" s="22">
        <f t="shared" si="0"/>
        <v>-13684</v>
      </c>
      <c r="V22" s="21">
        <f t="shared" si="0"/>
        <v>0</v>
      </c>
      <c r="W22" s="21">
        <f t="shared" si="0"/>
        <v>0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4"/>
  <sheetViews>
    <sheetView workbookViewId="0">
      <selection activeCell="G1" sqref="G1"/>
    </sheetView>
  </sheetViews>
  <sheetFormatPr defaultColWidth="9" defaultRowHeight="12.75" x14ac:dyDescent="0.2"/>
  <cols>
    <col min="1" max="1" width="12.7109375" style="1" bestFit="1" customWidth="1"/>
    <col min="2" max="2" width="22" style="1" bestFit="1" customWidth="1"/>
    <col min="3" max="3" width="12.42578125" style="1" bestFit="1" customWidth="1"/>
    <col min="4" max="4" width="11.28515625" style="1" bestFit="1" customWidth="1"/>
    <col min="5" max="5" width="12.42578125" style="1" bestFit="1" customWidth="1"/>
    <col min="6" max="6" width="5.5703125" style="1" bestFit="1" customWidth="1"/>
    <col min="7" max="7" width="36.140625" style="1" bestFit="1" customWidth="1"/>
    <col min="8" max="8" width="14.85546875" style="1" bestFit="1" customWidth="1"/>
    <col min="9" max="11" width="16" style="1" bestFit="1" customWidth="1"/>
    <col min="12" max="12" width="14.85546875" style="1" bestFit="1" customWidth="1"/>
    <col min="13" max="13" width="16" style="1" bestFit="1" customWidth="1"/>
    <col min="14" max="14" width="14.85546875" style="1" bestFit="1" customWidth="1"/>
    <col min="15" max="17" width="16" style="1" bestFit="1" customWidth="1"/>
    <col min="18" max="19" width="19.5703125" style="1" bestFit="1" customWidth="1"/>
    <col min="20" max="20" width="16" style="1" bestFit="1" customWidth="1"/>
    <col min="21" max="16384" width="9" style="1"/>
  </cols>
  <sheetData>
    <row r="1" spans="1:20" x14ac:dyDescent="0.2">
      <c r="H1" s="1" t="s">
        <v>37</v>
      </c>
      <c r="P1" s="1" t="s">
        <v>38</v>
      </c>
      <c r="Q1" s="1" t="s">
        <v>39</v>
      </c>
      <c r="R1" s="1" t="s">
        <v>40</v>
      </c>
    </row>
    <row r="2" spans="1:20" x14ac:dyDescent="0.2">
      <c r="A2" s="1" t="s">
        <v>1</v>
      </c>
      <c r="B2" s="8" t="s">
        <v>80</v>
      </c>
      <c r="H2" s="8" t="s">
        <v>79</v>
      </c>
      <c r="P2" s="1" t="s">
        <v>41</v>
      </c>
      <c r="Q2" s="1" t="s">
        <v>42</v>
      </c>
      <c r="R2" s="1" t="s">
        <v>43</v>
      </c>
    </row>
    <row r="3" spans="1:20" x14ac:dyDescent="0.2">
      <c r="A3" s="1" t="s">
        <v>4</v>
      </c>
      <c r="B3" s="1">
        <v>13694</v>
      </c>
    </row>
    <row r="4" spans="1:20" x14ac:dyDescent="0.2">
      <c r="A4" s="1" t="s">
        <v>81</v>
      </c>
    </row>
    <row r="6" spans="1:20" x14ac:dyDescent="0.2">
      <c r="A6" s="12"/>
      <c r="B6" s="12"/>
      <c r="C6" s="12" t="s">
        <v>44</v>
      </c>
      <c r="D6" s="12" t="s">
        <v>45</v>
      </c>
      <c r="E6" s="12" t="s">
        <v>46</v>
      </c>
      <c r="F6" s="12"/>
      <c r="G6" s="12"/>
      <c r="H6" s="12"/>
      <c r="I6" s="12"/>
      <c r="J6" s="12"/>
      <c r="K6" s="12"/>
      <c r="L6" s="12"/>
      <c r="M6" s="12"/>
      <c r="N6" s="12"/>
      <c r="O6" s="12" t="s">
        <v>47</v>
      </c>
      <c r="P6" s="12"/>
      <c r="Q6" s="12"/>
      <c r="R6" s="12"/>
      <c r="S6" s="12" t="s">
        <v>6</v>
      </c>
      <c r="T6" s="12" t="s">
        <v>48</v>
      </c>
    </row>
    <row r="7" spans="1:20" x14ac:dyDescent="0.2">
      <c r="A7" s="13" t="s">
        <v>49</v>
      </c>
      <c r="B7" s="13" t="s">
        <v>50</v>
      </c>
      <c r="C7" s="13" t="s">
        <v>51</v>
      </c>
      <c r="D7" s="13" t="s">
        <v>51</v>
      </c>
      <c r="E7" s="13" t="s">
        <v>51</v>
      </c>
      <c r="F7" s="13" t="s">
        <v>52</v>
      </c>
      <c r="G7" s="13" t="s">
        <v>53</v>
      </c>
      <c r="H7" s="14" t="s">
        <v>54</v>
      </c>
      <c r="I7" s="14" t="s">
        <v>55</v>
      </c>
      <c r="J7" s="13" t="s">
        <v>54</v>
      </c>
      <c r="K7" s="13" t="s">
        <v>56</v>
      </c>
      <c r="L7" s="14" t="s">
        <v>18</v>
      </c>
      <c r="M7" s="14" t="s">
        <v>57</v>
      </c>
      <c r="N7" s="13"/>
      <c r="O7" s="13" t="s">
        <v>49</v>
      </c>
      <c r="P7" s="13" t="s">
        <v>58</v>
      </c>
      <c r="Q7" s="13"/>
      <c r="R7" s="13" t="s">
        <v>59</v>
      </c>
      <c r="S7" s="13" t="s">
        <v>60</v>
      </c>
      <c r="T7" s="13" t="s">
        <v>61</v>
      </c>
    </row>
    <row r="8" spans="1:20" ht="13.5" thickBot="1" x14ac:dyDescent="0.25">
      <c r="A8" s="15" t="s">
        <v>62</v>
      </c>
      <c r="B8" s="15" t="s">
        <v>63</v>
      </c>
      <c r="C8" s="15" t="s">
        <v>64</v>
      </c>
      <c r="D8" s="15" t="s">
        <v>64</v>
      </c>
      <c r="E8" s="15" t="s">
        <v>64</v>
      </c>
      <c r="F8" s="15" t="s">
        <v>65</v>
      </c>
      <c r="G8" s="15" t="s">
        <v>66</v>
      </c>
      <c r="H8" s="16" t="s">
        <v>67</v>
      </c>
      <c r="I8" s="16" t="s">
        <v>68</v>
      </c>
      <c r="J8" s="15" t="s">
        <v>67</v>
      </c>
      <c r="K8" s="15" t="s">
        <v>68</v>
      </c>
      <c r="L8" s="16" t="s">
        <v>67</v>
      </c>
      <c r="M8" s="16" t="s">
        <v>68</v>
      </c>
      <c r="N8" s="15" t="s">
        <v>69</v>
      </c>
      <c r="O8" s="15" t="s">
        <v>70</v>
      </c>
      <c r="P8" s="15" t="s">
        <v>71</v>
      </c>
      <c r="Q8" s="15" t="s">
        <v>72</v>
      </c>
      <c r="R8" s="15" t="s">
        <v>73</v>
      </c>
      <c r="S8" s="15" t="s">
        <v>74</v>
      </c>
      <c r="T8" s="15" t="s">
        <v>73</v>
      </c>
    </row>
    <row r="9" spans="1:20" x14ac:dyDescent="0.2">
      <c r="A9" s="1">
        <v>459594</v>
      </c>
      <c r="B9" s="1" t="s">
        <v>34</v>
      </c>
      <c r="C9" s="7">
        <v>36845</v>
      </c>
      <c r="D9" s="7">
        <v>37257</v>
      </c>
      <c r="E9" s="7">
        <v>44592</v>
      </c>
      <c r="F9" s="1" t="s">
        <v>75</v>
      </c>
      <c r="G9" s="1" t="s">
        <v>76</v>
      </c>
      <c r="H9" s="11">
        <v>145266</v>
      </c>
      <c r="I9" s="11">
        <v>268336</v>
      </c>
      <c r="J9" s="1">
        <v>0</v>
      </c>
      <c r="K9" s="1">
        <v>0</v>
      </c>
      <c r="L9" s="11">
        <v>262145</v>
      </c>
      <c r="M9" s="11">
        <v>491310</v>
      </c>
      <c r="N9" s="6">
        <v>4470864</v>
      </c>
      <c r="O9" s="1">
        <v>0</v>
      </c>
      <c r="P9" s="6">
        <v>4470864</v>
      </c>
      <c r="Q9" s="6">
        <v>4322370</v>
      </c>
      <c r="S9" s="6">
        <v>-99307</v>
      </c>
      <c r="T9" s="1">
        <v>0</v>
      </c>
    </row>
    <row r="10" spans="1:20" x14ac:dyDescent="0.2">
      <c r="A10" s="1">
        <v>459594</v>
      </c>
      <c r="B10" s="1" t="s">
        <v>34</v>
      </c>
      <c r="C10" s="7">
        <v>36845</v>
      </c>
      <c r="D10" s="7">
        <v>37288</v>
      </c>
      <c r="E10" s="7">
        <v>44620</v>
      </c>
      <c r="F10" s="1" t="s">
        <v>75</v>
      </c>
      <c r="G10" s="1" t="s">
        <v>76</v>
      </c>
      <c r="H10" s="11">
        <v>150058</v>
      </c>
      <c r="I10" s="11">
        <v>262994</v>
      </c>
      <c r="J10" s="1">
        <v>0</v>
      </c>
      <c r="K10" s="1">
        <v>0</v>
      </c>
      <c r="L10" s="11">
        <v>272810</v>
      </c>
      <c r="M10" s="11">
        <v>483679</v>
      </c>
      <c r="N10" s="6">
        <v>3990686</v>
      </c>
      <c r="O10" s="1">
        <v>0</v>
      </c>
      <c r="P10" s="6">
        <v>3990686</v>
      </c>
      <c r="Q10" s="6">
        <v>3842252</v>
      </c>
      <c r="S10" s="6">
        <v>-33342</v>
      </c>
      <c r="T10" s="1">
        <v>0</v>
      </c>
    </row>
    <row r="11" spans="1:20" x14ac:dyDescent="0.2">
      <c r="A11" s="1">
        <v>459594</v>
      </c>
      <c r="B11" s="1" t="s">
        <v>34</v>
      </c>
      <c r="C11" s="7">
        <v>36845</v>
      </c>
      <c r="D11" s="7">
        <v>37316</v>
      </c>
      <c r="E11" s="7">
        <v>44651</v>
      </c>
      <c r="F11" s="1" t="s">
        <v>75</v>
      </c>
      <c r="G11" s="1" t="s">
        <v>76</v>
      </c>
      <c r="H11" s="11">
        <v>167632</v>
      </c>
      <c r="I11" s="11">
        <v>311638</v>
      </c>
      <c r="J11" s="1">
        <v>0</v>
      </c>
      <c r="K11" s="1">
        <v>0</v>
      </c>
      <c r="L11" s="11">
        <v>308678</v>
      </c>
      <c r="M11" s="11">
        <v>573582</v>
      </c>
      <c r="N11" s="6">
        <v>3031124</v>
      </c>
      <c r="O11" s="1">
        <v>0</v>
      </c>
      <c r="P11" s="6">
        <v>3031124</v>
      </c>
      <c r="Q11" s="6">
        <v>2863438</v>
      </c>
      <c r="S11" s="6">
        <v>-57279</v>
      </c>
      <c r="T11" s="1">
        <v>0</v>
      </c>
    </row>
    <row r="12" spans="1:20" x14ac:dyDescent="0.2">
      <c r="A12" s="1">
        <v>459594</v>
      </c>
      <c r="B12" s="1" t="s">
        <v>34</v>
      </c>
      <c r="C12" s="7">
        <v>36845</v>
      </c>
      <c r="D12" s="7">
        <v>37347</v>
      </c>
      <c r="E12" s="7">
        <v>44681</v>
      </c>
      <c r="F12" s="1" t="s">
        <v>75</v>
      </c>
      <c r="G12" s="1" t="s">
        <v>76</v>
      </c>
      <c r="H12" s="11">
        <v>171086</v>
      </c>
      <c r="I12" s="11">
        <v>329129</v>
      </c>
      <c r="J12" s="1">
        <v>0</v>
      </c>
      <c r="K12" s="1">
        <v>0</v>
      </c>
      <c r="L12" s="11">
        <v>314552</v>
      </c>
      <c r="M12" s="11">
        <v>611258</v>
      </c>
      <c r="N12" s="6">
        <v>2808305</v>
      </c>
      <c r="O12" s="1">
        <v>0</v>
      </c>
      <c r="P12" s="6">
        <v>2808305</v>
      </c>
      <c r="Q12" s="6">
        <v>2633223</v>
      </c>
      <c r="S12" s="6">
        <v>-63643</v>
      </c>
      <c r="T12" s="1">
        <v>0</v>
      </c>
    </row>
    <row r="13" spans="1:20" x14ac:dyDescent="0.2">
      <c r="A13" s="1">
        <v>459594</v>
      </c>
      <c r="B13" s="1" t="s">
        <v>34</v>
      </c>
      <c r="C13" s="7">
        <v>36845</v>
      </c>
      <c r="D13" s="7">
        <v>37377</v>
      </c>
      <c r="E13" s="7">
        <v>44347</v>
      </c>
      <c r="F13" s="1" t="s">
        <v>75</v>
      </c>
      <c r="G13" s="1" t="s">
        <v>76</v>
      </c>
      <c r="H13" s="11">
        <v>173562</v>
      </c>
      <c r="I13" s="11">
        <v>367508</v>
      </c>
      <c r="J13" s="1">
        <v>0</v>
      </c>
      <c r="K13" s="1">
        <v>0</v>
      </c>
      <c r="L13" s="11">
        <v>312702</v>
      </c>
      <c r="M13" s="11">
        <v>663178</v>
      </c>
      <c r="N13" s="6">
        <v>4431732</v>
      </c>
      <c r="O13" s="1">
        <v>0</v>
      </c>
      <c r="P13" s="6">
        <v>4431732</v>
      </c>
      <c r="Q13" s="6">
        <v>4239360</v>
      </c>
      <c r="S13" s="6">
        <v>8432</v>
      </c>
      <c r="T13" s="1">
        <v>0</v>
      </c>
    </row>
    <row r="14" spans="1:20" x14ac:dyDescent="0.2">
      <c r="A14" s="1">
        <v>459594</v>
      </c>
      <c r="B14" s="1" t="s">
        <v>34</v>
      </c>
      <c r="C14" s="7">
        <v>36845</v>
      </c>
      <c r="D14" s="7">
        <v>37408</v>
      </c>
      <c r="E14" s="7">
        <v>44377</v>
      </c>
      <c r="F14" s="1" t="s">
        <v>75</v>
      </c>
      <c r="G14" s="1" t="s">
        <v>76</v>
      </c>
      <c r="H14" s="11">
        <v>142880</v>
      </c>
      <c r="I14" s="11">
        <v>339357</v>
      </c>
      <c r="J14" s="1">
        <v>0</v>
      </c>
      <c r="K14" s="1">
        <v>0</v>
      </c>
      <c r="L14" s="11">
        <v>259368</v>
      </c>
      <c r="M14" s="11">
        <v>614832</v>
      </c>
      <c r="N14" s="6">
        <v>1335968</v>
      </c>
      <c r="O14" s="1">
        <v>0</v>
      </c>
      <c r="P14" s="6">
        <v>1335968</v>
      </c>
      <c r="Q14" s="6">
        <v>1164526</v>
      </c>
      <c r="S14" s="6">
        <v>-5184</v>
      </c>
      <c r="T14" s="1">
        <v>0</v>
      </c>
    </row>
    <row r="15" spans="1:20" x14ac:dyDescent="0.2">
      <c r="A15" s="1">
        <v>459594</v>
      </c>
      <c r="B15" s="1" t="s">
        <v>34</v>
      </c>
      <c r="C15" s="7">
        <v>36845</v>
      </c>
      <c r="D15" s="7">
        <v>37438</v>
      </c>
      <c r="E15" s="7">
        <v>44408</v>
      </c>
      <c r="F15" s="1" t="s">
        <v>75</v>
      </c>
      <c r="G15" s="1" t="s">
        <v>76</v>
      </c>
      <c r="H15" s="11">
        <v>129622</v>
      </c>
      <c r="I15" s="11">
        <v>341237</v>
      </c>
      <c r="J15" s="1">
        <v>0</v>
      </c>
      <c r="K15" s="1">
        <v>0</v>
      </c>
      <c r="L15" s="11">
        <v>236558</v>
      </c>
      <c r="M15" s="11">
        <v>621522</v>
      </c>
      <c r="N15" s="6">
        <v>7053759</v>
      </c>
      <c r="O15" s="1">
        <v>0</v>
      </c>
      <c r="P15" s="6">
        <v>7053759</v>
      </c>
      <c r="Q15" s="6">
        <v>6877098</v>
      </c>
      <c r="S15" s="6">
        <v>-7227</v>
      </c>
      <c r="T15" s="1">
        <v>0</v>
      </c>
    </row>
    <row r="16" spans="1:20" x14ac:dyDescent="0.2">
      <c r="A16" s="1">
        <v>459594</v>
      </c>
      <c r="B16" s="1" t="s">
        <v>34</v>
      </c>
      <c r="C16" s="7">
        <v>36845</v>
      </c>
      <c r="D16" s="7">
        <v>37469</v>
      </c>
      <c r="E16" s="7">
        <v>44439</v>
      </c>
      <c r="F16" s="1" t="s">
        <v>75</v>
      </c>
      <c r="G16" s="1" t="s">
        <v>76</v>
      </c>
      <c r="H16" s="11">
        <v>100103</v>
      </c>
      <c r="I16" s="11">
        <v>263367</v>
      </c>
      <c r="J16" s="1">
        <v>0</v>
      </c>
      <c r="K16" s="1">
        <v>0</v>
      </c>
      <c r="L16" s="11">
        <v>183430</v>
      </c>
      <c r="M16" s="11">
        <v>482450</v>
      </c>
      <c r="N16" s="6">
        <v>5317647</v>
      </c>
      <c r="O16" s="1">
        <v>0</v>
      </c>
      <c r="P16" s="6">
        <v>5317647</v>
      </c>
      <c r="Q16" s="6">
        <v>5181284</v>
      </c>
      <c r="S16" s="6">
        <v>-7523</v>
      </c>
      <c r="T16" s="1">
        <v>0</v>
      </c>
    </row>
    <row r="17" spans="1:25" x14ac:dyDescent="0.2">
      <c r="A17" s="1">
        <v>459594</v>
      </c>
      <c r="B17" s="1" t="s">
        <v>34</v>
      </c>
      <c r="C17" s="7">
        <v>36845</v>
      </c>
      <c r="D17" s="7">
        <v>37500</v>
      </c>
      <c r="E17" s="7">
        <v>44469</v>
      </c>
      <c r="F17" s="1" t="s">
        <v>75</v>
      </c>
      <c r="G17" s="1" t="s">
        <v>76</v>
      </c>
      <c r="H17" s="11">
        <v>115146</v>
      </c>
      <c r="I17" s="11">
        <v>258264</v>
      </c>
      <c r="J17" s="1">
        <v>0</v>
      </c>
      <c r="K17" s="1">
        <v>0</v>
      </c>
      <c r="L17" s="11">
        <v>211862</v>
      </c>
      <c r="M17" s="11">
        <v>475738</v>
      </c>
      <c r="N17" s="6">
        <v>4785836</v>
      </c>
      <c r="O17" s="1">
        <v>0</v>
      </c>
      <c r="P17" s="6">
        <v>4785836</v>
      </c>
      <c r="Q17" s="6">
        <v>4645749</v>
      </c>
      <c r="S17" s="6">
        <v>-159625</v>
      </c>
      <c r="T17" s="1">
        <v>0</v>
      </c>
    </row>
    <row r="18" spans="1:25" x14ac:dyDescent="0.2">
      <c r="A18" s="1">
        <v>459594.1</v>
      </c>
      <c r="B18" s="1" t="s">
        <v>34</v>
      </c>
      <c r="C18" s="7">
        <v>36845</v>
      </c>
      <c r="D18" s="7">
        <v>37530</v>
      </c>
      <c r="E18" s="7">
        <v>44500</v>
      </c>
      <c r="F18" s="1" t="s">
        <v>75</v>
      </c>
      <c r="G18" s="1" t="s">
        <v>76</v>
      </c>
      <c r="H18" s="11">
        <v>161260</v>
      </c>
      <c r="I18" s="11">
        <v>306936</v>
      </c>
      <c r="J18" s="1">
        <v>0</v>
      </c>
      <c r="K18" s="1">
        <v>0</v>
      </c>
      <c r="L18" s="11">
        <v>296480</v>
      </c>
      <c r="M18" s="11">
        <v>570240</v>
      </c>
      <c r="N18" s="6">
        <v>1993207</v>
      </c>
      <c r="O18" s="1">
        <v>0</v>
      </c>
      <c r="P18" s="6">
        <v>1993207</v>
      </c>
      <c r="Q18" s="6">
        <v>1817567</v>
      </c>
      <c r="S18" s="6">
        <v>-143603</v>
      </c>
      <c r="T18" s="1">
        <v>0</v>
      </c>
    </row>
    <row r="19" spans="1:25" x14ac:dyDescent="0.2">
      <c r="A19" s="1">
        <v>459594.1</v>
      </c>
      <c r="B19" s="1" t="s">
        <v>34</v>
      </c>
      <c r="C19" s="7">
        <v>36845</v>
      </c>
      <c r="D19" s="7">
        <v>37561</v>
      </c>
      <c r="E19" s="7">
        <v>44530</v>
      </c>
      <c r="F19" s="1" t="s">
        <v>75</v>
      </c>
      <c r="G19" s="1" t="s">
        <v>76</v>
      </c>
      <c r="H19" s="11">
        <v>127318</v>
      </c>
      <c r="I19" s="11">
        <v>268333</v>
      </c>
      <c r="J19" s="1">
        <v>0</v>
      </c>
      <c r="K19" s="1">
        <v>0</v>
      </c>
      <c r="L19" s="11">
        <v>236158</v>
      </c>
      <c r="M19" s="11">
        <v>500042</v>
      </c>
      <c r="N19" s="6">
        <v>1522063</v>
      </c>
      <c r="O19" s="1">
        <v>0</v>
      </c>
      <c r="P19" s="6">
        <v>1522063</v>
      </c>
      <c r="Q19" s="6">
        <v>1373643</v>
      </c>
      <c r="S19" s="6">
        <v>-117416</v>
      </c>
      <c r="T19" s="1">
        <v>0</v>
      </c>
    </row>
    <row r="20" spans="1:25" x14ac:dyDescent="0.2">
      <c r="A20" s="1">
        <v>459594.1</v>
      </c>
      <c r="B20" s="1" t="s">
        <v>34</v>
      </c>
      <c r="C20" s="7">
        <v>36845</v>
      </c>
      <c r="D20" s="7">
        <v>37591</v>
      </c>
      <c r="E20" s="7">
        <v>44561</v>
      </c>
      <c r="F20" s="1" t="s">
        <v>75</v>
      </c>
      <c r="G20" s="1" t="s">
        <v>76</v>
      </c>
      <c r="H20" s="11">
        <v>120372</v>
      </c>
      <c r="I20" s="11">
        <v>224317</v>
      </c>
      <c r="J20" s="1">
        <v>0</v>
      </c>
      <c r="K20" s="1">
        <v>0</v>
      </c>
      <c r="L20" s="11">
        <v>225029</v>
      </c>
      <c r="M20" s="11">
        <v>419771</v>
      </c>
      <c r="N20" s="6">
        <v>2482186</v>
      </c>
      <c r="O20" s="1">
        <v>0</v>
      </c>
      <c r="P20" s="6">
        <v>2482186</v>
      </c>
      <c r="Q20" s="6">
        <v>2352889</v>
      </c>
      <c r="S20" s="6">
        <v>-94124</v>
      </c>
      <c r="T20" s="1">
        <v>0</v>
      </c>
    </row>
    <row r="21" spans="1:25" ht="13.5" thickBot="1" x14ac:dyDescent="0.25">
      <c r="A21" s="21" t="s">
        <v>77</v>
      </c>
      <c r="B21" s="21" t="s">
        <v>78</v>
      </c>
      <c r="C21" s="21"/>
      <c r="D21" s="21"/>
      <c r="E21" s="21"/>
      <c r="F21" s="21"/>
      <c r="G21" s="21"/>
      <c r="H21" s="17">
        <f>SUM(H9:H20)</f>
        <v>1704305</v>
      </c>
      <c r="I21" s="17">
        <f>SUM(I9:I20)</f>
        <v>3541416</v>
      </c>
      <c r="J21" s="20">
        <f>SUM(J9:J20)</f>
        <v>0</v>
      </c>
      <c r="K21" s="20">
        <f>SUM(K9:K20)</f>
        <v>0</v>
      </c>
      <c r="L21" s="17">
        <f>SUM(L9:L20)</f>
        <v>3119772</v>
      </c>
      <c r="M21" s="17">
        <f t="shared" ref="M21:T21" si="0">SUM(M9:M20)</f>
        <v>6507602</v>
      </c>
      <c r="N21" s="20">
        <f t="shared" si="0"/>
        <v>43223377</v>
      </c>
      <c r="O21" s="20">
        <f t="shared" si="0"/>
        <v>0</v>
      </c>
      <c r="P21" s="20">
        <f t="shared" si="0"/>
        <v>43223377</v>
      </c>
      <c r="Q21" s="20">
        <f t="shared" si="0"/>
        <v>41313399</v>
      </c>
      <c r="R21" s="20">
        <f t="shared" si="0"/>
        <v>0</v>
      </c>
      <c r="S21" s="20">
        <f t="shared" si="0"/>
        <v>-779841</v>
      </c>
      <c r="T21" s="20">
        <f t="shared" si="0"/>
        <v>0</v>
      </c>
      <c r="U21" s="18"/>
      <c r="V21" s="18"/>
      <c r="W21" s="18"/>
      <c r="X21" s="18"/>
      <c r="Y21" s="18"/>
    </row>
    <row r="22" spans="1:25" x14ac:dyDescent="0.2">
      <c r="A22" s="18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</row>
    <row r="23" spans="1:25" x14ac:dyDescent="0.2">
      <c r="A23" s="18"/>
      <c r="B23" s="18"/>
      <c r="C23" s="18"/>
      <c r="D23" s="18"/>
      <c r="E23" s="18"/>
      <c r="F23" s="18"/>
      <c r="G23" s="18"/>
      <c r="H23" s="19"/>
      <c r="I23" s="19"/>
      <c r="J23" s="18"/>
      <c r="K23" s="18"/>
      <c r="L23" s="19"/>
      <c r="M23" s="19"/>
      <c r="N23" s="19"/>
      <c r="O23" s="18"/>
      <c r="P23" s="19"/>
      <c r="Q23" s="19"/>
      <c r="R23" s="18"/>
      <c r="S23" s="19"/>
      <c r="T23" s="18"/>
    </row>
    <row r="24" spans="1:25" x14ac:dyDescent="0.2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Daily Change By Deal</vt:lpstr>
      <vt:lpstr>Deal Summary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adahlke</dc:creator>
  <cp:lastModifiedBy>Jan Havlíček</cp:lastModifiedBy>
  <dcterms:created xsi:type="dcterms:W3CDTF">2001-10-19T19:26:48Z</dcterms:created>
  <dcterms:modified xsi:type="dcterms:W3CDTF">2023-09-11T15:06:26Z</dcterms:modified>
</cp:coreProperties>
</file>