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38A41E-73A1-47C9-90AB-9E4DA2F4498D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_xlnm.Print_Area" localSheetId="0">'AGA Storage'!$A$1:$R$473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H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H470" i="1"/>
  <c r="H471" i="1"/>
  <c r="H472" i="1"/>
  <c r="H47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<sst xmlns="http://schemas.openxmlformats.org/spreadsheetml/2006/main" count="29" uniqueCount="21">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</sst>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3"/>
  <sheetViews>
    <sheetView tabSelected="1" topLeftCell="A415" workbookViewId="0">
      <selection activeCell="A435" sqref="A435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[28]STOR951!$D$13</f>
        <v>622</v>
      </c>
      <c r="D435" s="7">
        <f>[28]STOR951!$D$17</f>
        <v>1552</v>
      </c>
      <c r="E435" s="7">
        <f>[28]STOR951!$D$21</f>
        <v>328</v>
      </c>
      <c r="F435" s="7">
        <f>[28]STOR951!$D$25</f>
        <v>2502</v>
      </c>
      <c r="I435" s="8">
        <f>[28]STOR951!$G$13</f>
        <v>0.65267576075550893</v>
      </c>
      <c r="J435" s="8">
        <f>[28]STOR951!$G$17</f>
        <v>0.84577656675749324</v>
      </c>
      <c r="K435" s="8">
        <f>[28]STOR951!$G$21</f>
        <v>0.64822134387351782</v>
      </c>
      <c r="L435" s="8">
        <f>[28]STOR951!$G$25</f>
        <v>0.7595628415300546</v>
      </c>
      <c r="N435" s="7">
        <f>[28]STOR951!$E$13</f>
        <v>-42</v>
      </c>
      <c r="O435" s="7">
        <f>[28]STOR951!$E$17</f>
        <v>-91</v>
      </c>
      <c r="P435" s="7">
        <f>[28]STOR951!$E$21</f>
        <v>-13</v>
      </c>
      <c r="Q435" s="7">
        <f>[28]STOR951!$E$25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36497</v>
      </c>
      <c r="C444" s="7">
        <f>[50]STOR951!$D$13</f>
        <v>837</v>
      </c>
      <c r="D444" s="7">
        <f>[50]STOR951!$D$17</f>
        <v>1658</v>
      </c>
      <c r="E444" s="7">
        <f>[50]STOR951!$D$21</f>
        <v>437</v>
      </c>
      <c r="F444" s="7">
        <f>[50]STOR951!$D$25</f>
        <v>2932</v>
      </c>
      <c r="G444">
        <v>2991</v>
      </c>
      <c r="H444" s="6">
        <f>G444-F444</f>
        <v>59</v>
      </c>
      <c r="I444" s="8">
        <f>[50]STOR951!$G$13</f>
        <v>0.88198103266596417</v>
      </c>
      <c r="J444" s="8">
        <f>[50]STOR951!$G$17</f>
        <v>0.91652846876727478</v>
      </c>
      <c r="K444" s="8">
        <f>[50]STOR951!$G$21</f>
        <v>0.89183673469387759</v>
      </c>
      <c r="L444" s="8">
        <f>[50]STOR951!$G$25</f>
        <v>0.91453524641297568</v>
      </c>
      <c r="N444" s="7">
        <f>[50]STOR951!$E$13</f>
        <v>-11</v>
      </c>
      <c r="O444" s="7">
        <f>[50]STOR951!$E$17</f>
        <v>-56</v>
      </c>
      <c r="P444" s="7">
        <f>[50]STOR951!$E$21</f>
        <v>-2</v>
      </c>
      <c r="Q444" s="7">
        <f>[50]STOR951!$E$25</f>
        <v>-69</v>
      </c>
      <c r="R444" s="16">
        <v>-45.7</v>
      </c>
    </row>
    <row r="445" spans="1:18" x14ac:dyDescent="0.2">
      <c r="A445" s="1">
        <v>36133</v>
      </c>
      <c r="C445" s="7">
        <v>920</v>
      </c>
      <c r="D445" s="7">
        <v>1733</v>
      </c>
      <c r="E445" s="7">
        <v>451</v>
      </c>
      <c r="F445" s="7">
        <v>3104</v>
      </c>
      <c r="I445" s="8">
        <v>1.0132158590308371</v>
      </c>
      <c r="J445" s="8">
        <v>0.96815642458100559</v>
      </c>
      <c r="K445" s="8">
        <v>0.93568464730290457</v>
      </c>
      <c r="L445" s="8">
        <v>0.9681846537741734</v>
      </c>
      <c r="N445" s="7">
        <v>14</v>
      </c>
      <c r="O445" s="7">
        <v>14</v>
      </c>
      <c r="P445" s="7">
        <v>-1</v>
      </c>
      <c r="Q445" s="7">
        <v>27</v>
      </c>
      <c r="R445" s="16">
        <v>-16.600000000000001</v>
      </c>
    </row>
    <row r="446" spans="1:18" x14ac:dyDescent="0.2">
      <c r="A446" s="1">
        <v>35769</v>
      </c>
      <c r="C446" s="7">
        <v>644</v>
      </c>
      <c r="D446" s="7">
        <v>1549</v>
      </c>
      <c r="E446" s="7">
        <v>344</v>
      </c>
      <c r="F446" s="7">
        <v>2537</v>
      </c>
      <c r="I446" s="8">
        <v>0.70925110132158586</v>
      </c>
      <c r="J446" s="8">
        <v>0.86536312849162011</v>
      </c>
      <c r="K446" s="8">
        <v>0.7136929460580913</v>
      </c>
      <c r="L446" s="8">
        <v>0.79132875857766682</v>
      </c>
      <c r="N446" s="7">
        <v>-25</v>
      </c>
      <c r="O446" s="7">
        <v>-32</v>
      </c>
      <c r="P446" s="7">
        <v>-12</v>
      </c>
      <c r="Q446" s="7">
        <v>-69</v>
      </c>
      <c r="R446" s="16">
        <v>-95.7</v>
      </c>
    </row>
    <row r="447" spans="1:18" x14ac:dyDescent="0.2">
      <c r="A447" s="1">
        <v>35405</v>
      </c>
      <c r="C447" s="7">
        <v>555</v>
      </c>
      <c r="D447" s="7">
        <v>1508</v>
      </c>
      <c r="E447" s="7">
        <v>312</v>
      </c>
      <c r="F447" s="7">
        <v>2375</v>
      </c>
      <c r="I447" s="8">
        <v>0.62011173184357538</v>
      </c>
      <c r="J447" s="8">
        <v>0.82675438596491224</v>
      </c>
      <c r="K447" s="8">
        <v>0.65271966527196656</v>
      </c>
      <c r="L447" s="8">
        <v>0.74079850280723647</v>
      </c>
      <c r="N447" s="7">
        <v>-24</v>
      </c>
      <c r="O447" s="7">
        <v>-40</v>
      </c>
      <c r="P447" s="7">
        <v>-8</v>
      </c>
      <c r="Q447" s="7">
        <v>-72</v>
      </c>
      <c r="R447" s="16">
        <v>-106.2</v>
      </c>
    </row>
    <row r="448" spans="1:18" x14ac:dyDescent="0.2">
      <c r="A448" s="1">
        <v>35041</v>
      </c>
      <c r="C448">
        <v>714</v>
      </c>
      <c r="D448">
        <v>1464</v>
      </c>
      <c r="E448">
        <v>411</v>
      </c>
      <c r="F448">
        <v>2589</v>
      </c>
      <c r="I448" s="13">
        <v>0.78634361233480177</v>
      </c>
      <c r="J448" s="13">
        <v>0.81787709497206706</v>
      </c>
      <c r="K448" s="13">
        <v>0.85269709543568462</v>
      </c>
      <c r="L448" s="13">
        <v>0.8141509433962264</v>
      </c>
      <c r="N448">
        <v>-16</v>
      </c>
      <c r="O448">
        <v>-50</v>
      </c>
      <c r="P448">
        <v>-9</v>
      </c>
      <c r="Q448">
        <v>-75</v>
      </c>
      <c r="R448" s="16">
        <v>-70</v>
      </c>
    </row>
    <row r="449" spans="1:18" x14ac:dyDescent="0.2">
      <c r="A449" s="1">
        <v>34677</v>
      </c>
      <c r="C449">
        <v>822</v>
      </c>
      <c r="D449">
        <v>1679</v>
      </c>
      <c r="E449">
        <v>385</v>
      </c>
      <c r="F449">
        <v>2886</v>
      </c>
      <c r="I449" s="13">
        <v>0.90528634361233484</v>
      </c>
      <c r="J449" s="13">
        <v>0.93798882681564244</v>
      </c>
      <c r="K449" s="13">
        <v>0.79875518672199175</v>
      </c>
      <c r="L449" s="13">
        <v>0.90754716981132078</v>
      </c>
      <c r="N449">
        <v>-11</v>
      </c>
      <c r="O449">
        <v>-30</v>
      </c>
      <c r="P449">
        <v>-15</v>
      </c>
      <c r="Q449">
        <v>-56</v>
      </c>
      <c r="R449" s="16">
        <v>-52</v>
      </c>
    </row>
    <row r="450" spans="1:18" x14ac:dyDescent="0.2">
      <c r="I450" s="13"/>
      <c r="J450" s="13"/>
      <c r="K450" s="13"/>
      <c r="L450" s="13"/>
      <c r="R450" s="16"/>
    </row>
    <row r="451" spans="1:18" x14ac:dyDescent="0.2">
      <c r="I451" s="13"/>
      <c r="J451" s="13"/>
      <c r="K451" s="13"/>
      <c r="L451" s="13"/>
      <c r="R451" s="16"/>
    </row>
    <row r="452" spans="1:18" x14ac:dyDescent="0.2">
      <c r="A452" s="1">
        <v>36504</v>
      </c>
      <c r="C452" s="7">
        <f>[51]STOR951!$D$13</f>
        <v>815</v>
      </c>
      <c r="D452" s="7">
        <f>[51]STOR951!$D$17</f>
        <v>1621</v>
      </c>
      <c r="E452" s="7">
        <f>[51]STOR951!$D$21</f>
        <v>423</v>
      </c>
      <c r="F452" s="7">
        <f>[51]STOR951!$D$25</f>
        <v>2859</v>
      </c>
      <c r="I452" s="8">
        <f>[51]STOR951!$G$13</f>
        <v>0.85879873551106423</v>
      </c>
      <c r="J452" s="8">
        <f>[51]STOR951!$G$17</f>
        <v>0.89607517965726924</v>
      </c>
      <c r="K452" s="8">
        <f>[51]STOR951!$G$21</f>
        <v>0.86326530612244901</v>
      </c>
      <c r="L452" s="8">
        <f>[51]STOR951!$G$25</f>
        <v>0.89176543980037426</v>
      </c>
      <c r="N452" s="7">
        <f>[51]STOR951!$E$13</f>
        <v>-22</v>
      </c>
      <c r="O452" s="7">
        <f>[51]STOR951!$E$17</f>
        <v>-37</v>
      </c>
      <c r="P452" s="7">
        <f>[51]STOR951!$E$21</f>
        <v>-14</v>
      </c>
      <c r="Q452" s="7">
        <f>[51]STOR951!$E$25</f>
        <v>-73</v>
      </c>
      <c r="R452" s="16">
        <v>-54.5</v>
      </c>
    </row>
    <row r="453" spans="1:18" x14ac:dyDescent="0.2">
      <c r="A453" s="1">
        <v>36140</v>
      </c>
      <c r="C453" s="7">
        <v>904</v>
      </c>
      <c r="D453" s="7">
        <v>1714</v>
      </c>
      <c r="E453" s="7">
        <v>437</v>
      </c>
      <c r="F453" s="7">
        <v>3055</v>
      </c>
      <c r="I453" s="8">
        <v>0.99559471365638763</v>
      </c>
      <c r="J453" s="8">
        <v>0.95754189944134083</v>
      </c>
      <c r="K453" s="8">
        <v>0.90663900414937759</v>
      </c>
      <c r="L453" s="8">
        <v>0.95290081097941359</v>
      </c>
      <c r="N453" s="7">
        <v>-16</v>
      </c>
      <c r="O453" s="7">
        <v>-19</v>
      </c>
      <c r="P453" s="7">
        <v>-14</v>
      </c>
      <c r="Q453" s="7">
        <v>-49</v>
      </c>
      <c r="R453" s="16">
        <v>-17</v>
      </c>
    </row>
    <row r="454" spans="1:18" x14ac:dyDescent="0.2">
      <c r="A454" s="1">
        <v>35776</v>
      </c>
      <c r="C454" s="7">
        <v>603</v>
      </c>
      <c r="D454" s="7">
        <v>1473</v>
      </c>
      <c r="E454" s="7">
        <v>325</v>
      </c>
      <c r="F454" s="7">
        <v>2401</v>
      </c>
      <c r="I454" s="8">
        <v>0.66409691629955947</v>
      </c>
      <c r="J454" s="8">
        <v>0.82290502793296094</v>
      </c>
      <c r="K454" s="8">
        <v>0.67427385892116187</v>
      </c>
      <c r="L454" s="8">
        <v>0.74890829694323147</v>
      </c>
      <c r="N454" s="7">
        <v>-41</v>
      </c>
      <c r="O454" s="7">
        <v>-76</v>
      </c>
      <c r="P454" s="7">
        <v>-19</v>
      </c>
      <c r="Q454" s="7">
        <v>-136</v>
      </c>
      <c r="R454" s="16">
        <v>-103.5</v>
      </c>
    </row>
    <row r="455" spans="1:18" x14ac:dyDescent="0.2">
      <c r="A455" s="1">
        <v>35412</v>
      </c>
      <c r="C455" s="7">
        <v>550</v>
      </c>
      <c r="D455" s="7">
        <v>1464</v>
      </c>
      <c r="E455" s="7">
        <v>308</v>
      </c>
      <c r="F455" s="7">
        <v>2322</v>
      </c>
      <c r="I455" s="8">
        <v>0.61452513966480449</v>
      </c>
      <c r="J455" s="8">
        <v>0.80263157894736847</v>
      </c>
      <c r="K455" s="8">
        <v>0.64435146443514646</v>
      </c>
      <c r="L455" s="8">
        <v>0.72426699937616967</v>
      </c>
      <c r="N455" s="7">
        <v>-5</v>
      </c>
      <c r="O455" s="7">
        <v>-44</v>
      </c>
      <c r="P455" s="7">
        <v>-4</v>
      </c>
      <c r="Q455" s="7">
        <v>-53</v>
      </c>
      <c r="R455" s="16">
        <v>-86.3</v>
      </c>
    </row>
    <row r="456" spans="1:18" x14ac:dyDescent="0.2">
      <c r="A456" s="1">
        <v>35048</v>
      </c>
      <c r="C456">
        <v>673</v>
      </c>
      <c r="D456">
        <v>1336</v>
      </c>
      <c r="E456">
        <v>402</v>
      </c>
      <c r="F456">
        <v>2411</v>
      </c>
      <c r="I456" s="13">
        <v>0.74118942731277537</v>
      </c>
      <c r="J456" s="13">
        <v>0.74636871508379887</v>
      </c>
      <c r="K456" s="13">
        <v>0.8340248962655602</v>
      </c>
      <c r="L456" s="13">
        <v>0.75817610062893082</v>
      </c>
      <c r="N456">
        <v>-41</v>
      </c>
      <c r="O456">
        <v>-128</v>
      </c>
      <c r="P456">
        <v>-9</v>
      </c>
      <c r="Q456">
        <v>-178</v>
      </c>
      <c r="R456" s="16">
        <v>-101</v>
      </c>
    </row>
    <row r="457" spans="1:18" x14ac:dyDescent="0.2">
      <c r="A457" s="1">
        <v>34684</v>
      </c>
      <c r="C457">
        <v>774</v>
      </c>
      <c r="D457">
        <v>1590</v>
      </c>
      <c r="E457">
        <v>361</v>
      </c>
      <c r="F457">
        <v>2725</v>
      </c>
      <c r="I457" s="13">
        <v>0.85242290748898675</v>
      </c>
      <c r="J457" s="13">
        <v>0.88826815642458101</v>
      </c>
      <c r="K457" s="13">
        <v>0.74896265560165975</v>
      </c>
      <c r="L457" s="13">
        <v>0.85691823899371067</v>
      </c>
      <c r="N457">
        <v>-48</v>
      </c>
      <c r="O457">
        <v>-89</v>
      </c>
      <c r="P457">
        <v>-24</v>
      </c>
      <c r="Q457">
        <v>-161</v>
      </c>
      <c r="R457" s="16">
        <v>-108</v>
      </c>
    </row>
    <row r="458" spans="1:18" x14ac:dyDescent="0.2">
      <c r="I458" s="13"/>
      <c r="J458" s="13"/>
      <c r="K458" s="13"/>
      <c r="L458" s="13"/>
      <c r="R458" s="16"/>
    </row>
    <row r="459" spans="1:18" x14ac:dyDescent="0.2">
      <c r="I459" s="13"/>
      <c r="J459" s="13"/>
      <c r="K459" s="13"/>
      <c r="L459" s="13"/>
      <c r="R459" s="16"/>
    </row>
    <row r="460" spans="1:18" x14ac:dyDescent="0.2">
      <c r="A460" s="1">
        <v>36511</v>
      </c>
      <c r="C460" s="7">
        <f>[52]STOR951!$D$13</f>
        <v>789</v>
      </c>
      <c r="D460" s="7">
        <f>[52]STOR951!$D$17</f>
        <v>1546</v>
      </c>
      <c r="E460" s="7">
        <f>[52]STOR951!$D$21</f>
        <v>408</v>
      </c>
      <c r="F460" s="7">
        <f>[52]STOR951!$D$25</f>
        <v>2743</v>
      </c>
      <c r="I460" s="8">
        <f>[52]STOR951!$G$13</f>
        <v>0.83140147523709163</v>
      </c>
      <c r="J460" s="8">
        <f>[52]STOR951!$G$17</f>
        <v>0.85461580983969043</v>
      </c>
      <c r="K460" s="8">
        <f>[52]STOR951!$G$21</f>
        <v>0.83265306122448979</v>
      </c>
      <c r="L460" s="8">
        <f>[52]STOR951!$G$25</f>
        <v>0.85558328134747352</v>
      </c>
      <c r="N460" s="7">
        <f>[52]STOR951!$E$13</f>
        <v>-26</v>
      </c>
      <c r="O460" s="7">
        <f>[52]STOR951!$E$17</f>
        <v>-75</v>
      </c>
      <c r="P460" s="7">
        <f>[52]STOR951!$E$21</f>
        <v>-15</v>
      </c>
      <c r="Q460" s="7">
        <f>[52]STOR951!$E$25</f>
        <v>-116</v>
      </c>
      <c r="R460" s="16">
        <v>-42.8</v>
      </c>
    </row>
    <row r="461" spans="1:18" x14ac:dyDescent="0.2">
      <c r="A461" s="1">
        <v>36147</v>
      </c>
      <c r="C461" s="7">
        <v>883</v>
      </c>
      <c r="D461" s="7">
        <v>1657</v>
      </c>
      <c r="E461" s="7">
        <v>430</v>
      </c>
      <c r="F461" s="7">
        <v>2970</v>
      </c>
      <c r="I461" s="8">
        <v>0.97246696035242286</v>
      </c>
      <c r="J461" s="8">
        <v>0.92569832402234642</v>
      </c>
      <c r="K461" s="8">
        <v>0.89211618257261416</v>
      </c>
      <c r="L461" s="8">
        <v>0.92638802245789142</v>
      </c>
      <c r="N461" s="7">
        <v>-21</v>
      </c>
      <c r="O461" s="7">
        <v>-57</v>
      </c>
      <c r="P461" s="7">
        <v>-7</v>
      </c>
      <c r="Q461" s="7">
        <v>-85</v>
      </c>
      <c r="R461" s="16">
        <v>-81.099999999999994</v>
      </c>
    </row>
    <row r="462" spans="1:18" x14ac:dyDescent="0.2">
      <c r="A462" s="1">
        <v>35783</v>
      </c>
      <c r="C462" s="7">
        <v>563</v>
      </c>
      <c r="D462" s="7">
        <v>1407</v>
      </c>
      <c r="E462" s="7">
        <v>296</v>
      </c>
      <c r="F462" s="7">
        <v>2266</v>
      </c>
      <c r="I462" s="8">
        <v>0.62004405286343611</v>
      </c>
      <c r="J462" s="8">
        <v>0.78603351955307266</v>
      </c>
      <c r="K462" s="8">
        <v>0.61410788381742742</v>
      </c>
      <c r="L462" s="8">
        <v>0.70679975046787269</v>
      </c>
      <c r="N462" s="7">
        <v>-40</v>
      </c>
      <c r="O462" s="7">
        <v>-66</v>
      </c>
      <c r="P462" s="7">
        <v>-29</v>
      </c>
      <c r="Q462" s="7">
        <v>-135</v>
      </c>
      <c r="R462" s="16">
        <v>-101.1</v>
      </c>
    </row>
    <row r="463" spans="1:18" x14ac:dyDescent="0.2">
      <c r="A463" s="1">
        <v>35419</v>
      </c>
      <c r="C463" s="7">
        <v>498</v>
      </c>
      <c r="D463" s="7">
        <v>1402</v>
      </c>
      <c r="E463" s="7">
        <v>292</v>
      </c>
      <c r="F463" s="7">
        <v>2192</v>
      </c>
      <c r="I463" s="8">
        <v>0.55642458100558656</v>
      </c>
      <c r="J463" s="8">
        <v>0.76864035087719296</v>
      </c>
      <c r="K463" s="8">
        <v>0.61087866108786615</v>
      </c>
      <c r="L463" s="8">
        <v>0.68371802869619458</v>
      </c>
      <c r="N463" s="7">
        <v>-52</v>
      </c>
      <c r="O463" s="7">
        <v>-62</v>
      </c>
      <c r="P463" s="7">
        <v>-16</v>
      </c>
      <c r="Q463" s="7">
        <v>-130</v>
      </c>
      <c r="R463" s="16">
        <v>-91</v>
      </c>
    </row>
    <row r="464" spans="1:18" x14ac:dyDescent="0.2">
      <c r="A464" s="1">
        <v>35056</v>
      </c>
      <c r="C464">
        <v>616</v>
      </c>
      <c r="D464">
        <v>1251</v>
      </c>
      <c r="E464">
        <v>390</v>
      </c>
      <c r="F464">
        <v>2257</v>
      </c>
      <c r="I464" s="13">
        <v>0.68799999999999994</v>
      </c>
      <c r="J464" s="13">
        <v>0.68600000000000005</v>
      </c>
      <c r="K464" s="13">
        <v>0.81599999999999995</v>
      </c>
      <c r="L464" s="13">
        <v>0.70399999999999996</v>
      </c>
      <c r="N464">
        <v>-57</v>
      </c>
      <c r="O464">
        <v>-85</v>
      </c>
      <c r="P464">
        <v>-12</v>
      </c>
      <c r="Q464">
        <v>-154</v>
      </c>
      <c r="R464" s="16">
        <v>-110</v>
      </c>
    </row>
    <row r="465" spans="1:18" x14ac:dyDescent="0.2">
      <c r="A465" s="1">
        <v>34691</v>
      </c>
      <c r="C465">
        <v>749</v>
      </c>
      <c r="D465">
        <v>1534</v>
      </c>
      <c r="E465">
        <v>363</v>
      </c>
      <c r="F465">
        <v>2646</v>
      </c>
      <c r="I465" s="13">
        <v>0.82488986784140972</v>
      </c>
      <c r="J465" s="13">
        <v>0.85698324022346373</v>
      </c>
      <c r="K465" s="13">
        <v>0.75311203319502074</v>
      </c>
      <c r="L465" s="13">
        <v>0.83207547169811324</v>
      </c>
      <c r="N465">
        <v>-25</v>
      </c>
      <c r="O465">
        <v>-56</v>
      </c>
      <c r="P465">
        <v>2</v>
      </c>
      <c r="Q465">
        <v>-79</v>
      </c>
      <c r="R465" s="16">
        <v>-102</v>
      </c>
    </row>
    <row r="466" spans="1:18" x14ac:dyDescent="0.2">
      <c r="I466" s="13"/>
      <c r="J466" s="13"/>
      <c r="K466" s="13"/>
      <c r="L466" s="13"/>
      <c r="R466" s="16"/>
    </row>
    <row r="467" spans="1:18" x14ac:dyDescent="0.2">
      <c r="I467" s="13"/>
      <c r="J467" s="13"/>
      <c r="K467" s="13"/>
      <c r="L467" s="13"/>
      <c r="R467" s="16"/>
    </row>
    <row r="468" spans="1:18" x14ac:dyDescent="0.2">
      <c r="A468" s="1">
        <v>36518</v>
      </c>
      <c r="C468" s="7">
        <f>[53]STOR951!$D$13</f>
        <v>740</v>
      </c>
      <c r="D468" s="7">
        <f>[53]STOR951!$D$17</f>
        <v>1437</v>
      </c>
      <c r="E468" s="7">
        <f>[53]STOR951!$D$21</f>
        <v>393</v>
      </c>
      <c r="F468" s="7">
        <f>[53]STOR951!$D$25</f>
        <v>2570</v>
      </c>
      <c r="I468" s="8">
        <f>[53]STOR951!$G$13</f>
        <v>0.77976817702845103</v>
      </c>
      <c r="J468" s="8">
        <f>[53]STOR951!$G$17</f>
        <v>0.79436152570480933</v>
      </c>
      <c r="K468" s="8">
        <f>[53]STOR951!$G$21</f>
        <v>0.80204081632653057</v>
      </c>
      <c r="L468" s="8">
        <f>[53]STOR951!$G$25</f>
        <v>0.801621958827199</v>
      </c>
      <c r="N468" s="7">
        <f>[53]STOR951!$E$13</f>
        <v>-49</v>
      </c>
      <c r="O468" s="7">
        <f>[53]STOR951!$E$17</f>
        <v>-109</v>
      </c>
      <c r="P468" s="7">
        <f>[53]STOR951!$E$21</f>
        <v>-15</v>
      </c>
      <c r="Q468" s="7">
        <f>[53]STOR951!$E$25</f>
        <v>-173</v>
      </c>
      <c r="R468" s="16">
        <v>-85.6</v>
      </c>
    </row>
    <row r="469" spans="1:18" x14ac:dyDescent="0.2">
      <c r="A469" s="1">
        <v>36154</v>
      </c>
      <c r="C469" s="7">
        <v>847</v>
      </c>
      <c r="D469" s="7">
        <v>1564</v>
      </c>
      <c r="E469" s="7">
        <v>392</v>
      </c>
      <c r="F469" s="7">
        <v>2803</v>
      </c>
      <c r="I469" s="8">
        <v>0.93281938325991187</v>
      </c>
      <c r="J469" s="8">
        <v>0.8737430167597765</v>
      </c>
      <c r="K469" s="8">
        <v>0.81327800829875518</v>
      </c>
      <c r="L469" s="8">
        <v>0.87429819089207739</v>
      </c>
      <c r="N469" s="7">
        <v>-36</v>
      </c>
      <c r="O469" s="7">
        <v>-93</v>
      </c>
      <c r="P469" s="7">
        <v>-38</v>
      </c>
      <c r="Q469" s="7">
        <v>-167</v>
      </c>
      <c r="R469" s="16">
        <v>-104.5</v>
      </c>
    </row>
    <row r="470" spans="1:18" x14ac:dyDescent="0.2">
      <c r="A470" s="1">
        <v>35790</v>
      </c>
      <c r="C470" s="7">
        <v>544</v>
      </c>
      <c r="D470" s="7">
        <v>1352</v>
      </c>
      <c r="E470" s="7">
        <v>274</v>
      </c>
      <c r="F470" s="7">
        <v>2170</v>
      </c>
      <c r="G470">
        <v>2175</v>
      </c>
      <c r="H470" s="6">
        <f>G470-F470</f>
        <v>5</v>
      </c>
      <c r="I470" s="8">
        <v>0.59911894273127753</v>
      </c>
      <c r="J470" s="8">
        <v>0.75530726256983238</v>
      </c>
      <c r="K470" s="8">
        <v>0.56846473029045641</v>
      </c>
      <c r="L470" s="8">
        <v>0.67685589519650657</v>
      </c>
      <c r="N470" s="7">
        <v>-19</v>
      </c>
      <c r="O470" s="7">
        <v>-55</v>
      </c>
      <c r="P470" s="7">
        <v>-22</v>
      </c>
      <c r="Q470" s="7">
        <v>-96</v>
      </c>
      <c r="R470" s="16">
        <v>-86.4</v>
      </c>
    </row>
    <row r="471" spans="1:18" x14ac:dyDescent="0.2">
      <c r="A471" s="1">
        <v>35426</v>
      </c>
      <c r="C471" s="7">
        <v>468</v>
      </c>
      <c r="D471" s="7">
        <v>1318</v>
      </c>
      <c r="E471" s="7">
        <v>278</v>
      </c>
      <c r="F471" s="7">
        <v>2064</v>
      </c>
      <c r="G471">
        <v>2173</v>
      </c>
      <c r="H471" s="6">
        <f>G471-F471</f>
        <v>109</v>
      </c>
      <c r="I471" s="8">
        <v>0.5229050279329609</v>
      </c>
      <c r="J471" s="8">
        <v>0.72258771929824561</v>
      </c>
      <c r="K471" s="8">
        <v>0.58158995815899583</v>
      </c>
      <c r="L471" s="8">
        <v>0.64379288833437309</v>
      </c>
      <c r="N471" s="7">
        <v>-30</v>
      </c>
      <c r="O471" s="7">
        <v>-84</v>
      </c>
      <c r="P471" s="7">
        <v>-14</v>
      </c>
      <c r="Q471" s="7">
        <v>-128</v>
      </c>
      <c r="R471" s="16">
        <v>-100.6</v>
      </c>
    </row>
    <row r="472" spans="1:18" x14ac:dyDescent="0.2">
      <c r="A472" s="1">
        <v>35063</v>
      </c>
      <c r="C472">
        <v>585</v>
      </c>
      <c r="D472">
        <v>1167</v>
      </c>
      <c r="E472">
        <v>366</v>
      </c>
      <c r="F472">
        <v>2118</v>
      </c>
      <c r="G472">
        <v>2153</v>
      </c>
      <c r="H472" s="6">
        <f>G472-F472</f>
        <v>35</v>
      </c>
      <c r="I472" s="13">
        <v>0.64427312775330392</v>
      </c>
      <c r="J472" s="13">
        <v>0.65195530726256978</v>
      </c>
      <c r="K472" s="13">
        <v>0.75933609958506221</v>
      </c>
      <c r="L472" s="13">
        <v>0.66603773584905657</v>
      </c>
      <c r="N472">
        <v>-44</v>
      </c>
      <c r="O472">
        <v>-92</v>
      </c>
      <c r="P472">
        <v>-24</v>
      </c>
      <c r="Q472">
        <v>-160</v>
      </c>
      <c r="R472" s="16">
        <v>-136</v>
      </c>
    </row>
    <row r="473" spans="1:18" x14ac:dyDescent="0.2">
      <c r="A473" s="1">
        <v>34698</v>
      </c>
      <c r="C473">
        <v>725</v>
      </c>
      <c r="D473">
        <v>1488</v>
      </c>
      <c r="E473">
        <v>360</v>
      </c>
      <c r="F473">
        <v>2573</v>
      </c>
      <c r="G473">
        <v>2606</v>
      </c>
      <c r="H473" s="6">
        <f>G473-F473</f>
        <v>33</v>
      </c>
      <c r="I473" s="13">
        <v>0.79845814977973573</v>
      </c>
      <c r="J473" s="13">
        <v>0.83128491620111733</v>
      </c>
      <c r="K473" s="13">
        <v>0.74688796680497926</v>
      </c>
      <c r="L473" s="13">
        <v>0.8091194968553459</v>
      </c>
      <c r="N473">
        <v>-24</v>
      </c>
      <c r="O473">
        <v>-46</v>
      </c>
      <c r="P473">
        <v>-3</v>
      </c>
      <c r="Q473">
        <v>-73</v>
      </c>
      <c r="R473" s="16">
        <v>-71</v>
      </c>
    </row>
    <row r="474" spans="1:18" x14ac:dyDescent="0.2">
      <c r="H474" s="6"/>
      <c r="I474" s="13"/>
      <c r="J474" s="13"/>
      <c r="K474" s="13"/>
      <c r="L474" s="13"/>
      <c r="R474" s="6"/>
    </row>
    <row r="475" spans="1:18" x14ac:dyDescent="0.2">
      <c r="H475" s="6"/>
      <c r="I475" s="13"/>
      <c r="J475" s="13"/>
      <c r="K475" s="13"/>
      <c r="L475" s="13"/>
      <c r="R475" s="6"/>
    </row>
    <row r="476" spans="1:18" x14ac:dyDescent="0.2">
      <c r="H476" s="6"/>
      <c r="I476" s="13"/>
      <c r="J476" s="13"/>
      <c r="K476" s="13"/>
      <c r="L476" s="13"/>
      <c r="R476" s="6"/>
    </row>
    <row r="477" spans="1:18" x14ac:dyDescent="0.2">
      <c r="A477"/>
      <c r="I477"/>
      <c r="J477"/>
      <c r="K477"/>
      <c r="L477"/>
    </row>
    <row r="478" spans="1:18" x14ac:dyDescent="0.2">
      <c r="A478"/>
      <c r="I478"/>
      <c r="J478"/>
      <c r="K478"/>
      <c r="L478"/>
    </row>
    <row r="479" spans="1:18" x14ac:dyDescent="0.2">
      <c r="A479"/>
      <c r="I479"/>
      <c r="J479"/>
      <c r="K479"/>
      <c r="L479"/>
    </row>
    <row r="480" spans="1:18" x14ac:dyDescent="0.2">
      <c r="A480"/>
      <c r="I480"/>
      <c r="J480"/>
      <c r="K480"/>
      <c r="L480"/>
    </row>
    <row r="481" spans="1:22" x14ac:dyDescent="0.2">
      <c r="A481"/>
      <c r="I481"/>
      <c r="J481"/>
      <c r="K481"/>
      <c r="L481"/>
      <c r="S481">
        <v>69</v>
      </c>
      <c r="T481">
        <v>49</v>
      </c>
      <c r="U481">
        <v>37</v>
      </c>
      <c r="V481">
        <v>33</v>
      </c>
    </row>
    <row r="482" spans="1:22" x14ac:dyDescent="0.2">
      <c r="A482"/>
      <c r="I482"/>
      <c r="J482"/>
      <c r="K482"/>
      <c r="L482"/>
      <c r="S482">
        <v>62</v>
      </c>
      <c r="T482">
        <v>45</v>
      </c>
      <c r="U482">
        <v>40</v>
      </c>
      <c r="V482">
        <v>35</v>
      </c>
    </row>
    <row r="483" spans="1:22" x14ac:dyDescent="0.2">
      <c r="I483" s="13"/>
      <c r="J483" s="13"/>
      <c r="K483" s="13"/>
      <c r="L483" s="13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</row>
    <row r="486" spans="1:22" x14ac:dyDescent="0.2">
      <c r="I486" s="13"/>
      <c r="J486" s="13"/>
      <c r="K486" s="13"/>
      <c r="L486" s="13"/>
    </row>
    <row r="487" spans="1:22" x14ac:dyDescent="0.2">
      <c r="I487" s="13"/>
      <c r="J487" s="13"/>
      <c r="K487" s="13"/>
      <c r="L487" s="13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I490" s="13"/>
      <c r="J490" s="13"/>
      <c r="K490" s="13"/>
      <c r="L490" s="13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I509" s="13"/>
      <c r="J509" s="13"/>
      <c r="K509" s="13"/>
      <c r="L509" s="13"/>
    </row>
    <row r="510" spans="1:18" x14ac:dyDescent="0.2">
      <c r="I510" s="13"/>
      <c r="J510" s="13"/>
      <c r="K510" s="13"/>
      <c r="L510" s="13"/>
    </row>
    <row r="511" spans="1:18" x14ac:dyDescent="0.2">
      <c r="H511" s="6"/>
      <c r="I511" s="13"/>
      <c r="J511" s="13"/>
      <c r="K511" s="13"/>
      <c r="L511" s="13"/>
      <c r="R511" s="6"/>
    </row>
    <row r="512" spans="1:18" x14ac:dyDescent="0.2">
      <c r="I512" s="13"/>
      <c r="J512" s="13"/>
      <c r="K512" s="13"/>
      <c r="L512" s="13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I523" s="13"/>
      <c r="J523" s="13"/>
      <c r="K523" s="13"/>
      <c r="L523" s="1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H530" s="6"/>
      <c r="I530" s="13"/>
      <c r="J530" s="13"/>
      <c r="K530" s="13"/>
      <c r="L530" s="13"/>
      <c r="R530" s="6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2000-11-29T18:59:55Z</cp:lastPrinted>
  <dcterms:created xsi:type="dcterms:W3CDTF">1998-08-18T19:12:21Z</dcterms:created>
  <dcterms:modified xsi:type="dcterms:W3CDTF">2023-09-11T15:31:35Z</dcterms:modified>
</cp:coreProperties>
</file>