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371CFE-3DE0-4F46-BFA8-1D563B80F6A8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<sst xmlns="http://schemas.openxmlformats.org/spreadsheetml/2006/main" count="54" uniqueCount="43">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</sst>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42">
          <cell r="H42">
            <v>754</v>
          </cell>
          <cell r="J42">
            <v>615</v>
          </cell>
          <cell r="L42">
            <v>677</v>
          </cell>
          <cell r="N42">
            <v>899</v>
          </cell>
          <cell r="P42">
            <v>843</v>
          </cell>
          <cell r="AD42">
            <v>1563</v>
          </cell>
          <cell r="AF42">
            <v>1610</v>
          </cell>
          <cell r="AH42">
            <v>1606</v>
          </cell>
          <cell r="AJ42">
            <v>1726</v>
          </cell>
          <cell r="AL42">
            <v>1711</v>
          </cell>
          <cell r="AZ42">
            <v>420</v>
          </cell>
          <cell r="BB42">
            <v>326</v>
          </cell>
          <cell r="BD42">
            <v>359</v>
          </cell>
          <cell r="BF42">
            <v>444</v>
          </cell>
          <cell r="BH42">
            <v>442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</row>
        <row r="17">
          <cell r="D17">
            <v>1711</v>
          </cell>
        </row>
        <row r="21">
          <cell r="D21">
            <v>442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36847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688</v>
      </c>
      <c r="D13" s="25">
        <v>664</v>
      </c>
      <c r="E13" s="25">
        <f>+D13-C13</f>
        <v>-24</v>
      </c>
      <c r="F13" s="4">
        <f>E13/C13</f>
        <v>-3.4883720930232558E-2</v>
      </c>
      <c r="G13" s="4">
        <f>D13/953</f>
        <v>0.69674711437565584</v>
      </c>
      <c r="H13" s="4"/>
      <c r="I13" s="16"/>
      <c r="J13" s="17"/>
      <c r="L13" s="25">
        <f>[2]STOR951!$D$13</f>
        <v>843</v>
      </c>
      <c r="M13" s="25">
        <f>AVERAGE('[1]AGA Storage'!$L$42,'[1]AGA Storage'!$N$42,'[1]AGA Storage'!$P$42)</f>
        <v>806.33333333333337</v>
      </c>
      <c r="N13" s="25">
        <f>AVERAGE('[1]AGA Storage'!$H$42,'[1]AGA Storage'!$J$42,'[1]AGA Storage'!$L$42,'[1]AGA Storage'!$N$42,'[1]AGA Storage'!$P$42)</f>
        <v>757.6</v>
      </c>
      <c r="O13" s="25">
        <f>D13-L13</f>
        <v>-179</v>
      </c>
      <c r="P13" s="25">
        <f>D13-M13</f>
        <v>-142.33333333333337</v>
      </c>
      <c r="Q13" s="25">
        <f>D13-N13</f>
        <v>-93.600000000000023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1682</v>
      </c>
      <c r="D17" s="25">
        <v>1643</v>
      </c>
      <c r="E17" s="25">
        <f>+D17-C17</f>
        <v>-39</v>
      </c>
      <c r="F17" s="4">
        <f>E17/C17</f>
        <v>-2.318668252080856E-2</v>
      </c>
      <c r="G17" s="4">
        <f>D17/1835</f>
        <v>0.89536784741144415</v>
      </c>
      <c r="H17" s="4"/>
      <c r="I17" s="16"/>
      <c r="J17" s="18"/>
      <c r="L17" s="25">
        <f>[2]STOR951!$D$17</f>
        <v>1711</v>
      </c>
      <c r="M17" s="25">
        <f>AVERAGE('[1]AGA Storage'!$AH$42,'[1]AGA Storage'!$AJ$42,'[1]AGA Storage'!$AL$42)</f>
        <v>1681</v>
      </c>
      <c r="N17" s="25">
        <f>AVERAGE('[1]AGA Storage'!$AD$42,'[1]AGA Storage'!$AF$42,'[1]AGA Storage'!$AH$42,'[1]AGA Storage'!$AJ$42,'[1]AGA Storage'!$AL$42)</f>
        <v>1643.2</v>
      </c>
      <c r="O17" s="25">
        <f>D17-L17</f>
        <v>-68</v>
      </c>
      <c r="P17" s="25">
        <f>D17-M17</f>
        <v>-38</v>
      </c>
      <c r="Q17" s="25">
        <f>D17-N17</f>
        <v>-0.20000000000004547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372</v>
      </c>
      <c r="D21" s="25">
        <v>341</v>
      </c>
      <c r="E21" s="25">
        <f>+D21-C21</f>
        <v>-31</v>
      </c>
      <c r="F21" s="4">
        <f>E21/C21</f>
        <v>-8.3333333333333329E-2</v>
      </c>
      <c r="G21" s="4">
        <f>D21/506</f>
        <v>0.67391304347826086</v>
      </c>
      <c r="H21" s="4"/>
      <c r="I21" s="16"/>
      <c r="J21" s="18"/>
      <c r="L21" s="25">
        <f>[2]STOR951!$D$21</f>
        <v>442</v>
      </c>
      <c r="M21" s="25">
        <f>AVERAGE('[1]AGA Storage'!$BD$42,'[1]AGA Storage'!$BF$42,'[1]AGA Storage'!$BH$42)</f>
        <v>415</v>
      </c>
      <c r="N21" s="25">
        <f>AVERAGE('[1]AGA Storage'!$AZ$42,'[1]AGA Storage'!$BB$42,'[1]AGA Storage'!$BD$42,'[1]AGA Storage'!$BF$42,'[1]AGA Storage'!$H$42)</f>
        <v>460.6</v>
      </c>
      <c r="O21" s="25">
        <f>D21-L21</f>
        <v>-101</v>
      </c>
      <c r="P21" s="25">
        <f>D21-M21</f>
        <v>-74</v>
      </c>
      <c r="Q21" s="25">
        <f>D21-N21</f>
        <v>-119.60000000000002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2742</v>
      </c>
      <c r="D25" s="21">
        <f>SUM(D12:D24)</f>
        <v>2648</v>
      </c>
      <c r="E25" s="21">
        <f>SUM(E12:E24)</f>
        <v>-94</v>
      </c>
      <c r="F25" s="4">
        <f>E25/C25</f>
        <v>-3.4281546316557256E-2</v>
      </c>
      <c r="G25" s="27">
        <f>D25/3294</f>
        <v>0.80388585306618099</v>
      </c>
      <c r="H25" s="22"/>
      <c r="I25" s="23"/>
      <c r="J25" s="24"/>
      <c r="L25" s="21">
        <f t="shared" ref="L25:Q25" si="0">SUM(L12:L24)</f>
        <v>2996</v>
      </c>
      <c r="M25" s="21">
        <f t="shared" si="0"/>
        <v>2902.3333333333335</v>
      </c>
      <c r="N25" s="21">
        <f t="shared" si="0"/>
        <v>2861.4</v>
      </c>
      <c r="O25" s="21">
        <f t="shared" si="0"/>
        <v>-348</v>
      </c>
      <c r="P25" s="21">
        <f t="shared" si="0"/>
        <v>-254.33333333333337</v>
      </c>
      <c r="Q25" s="21">
        <f t="shared" si="0"/>
        <v>-213.40000000000009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2000-11-01T19:02:13Z</cp:lastPrinted>
  <dcterms:created xsi:type="dcterms:W3CDTF">1997-01-20T19:39:22Z</dcterms:created>
  <dcterms:modified xsi:type="dcterms:W3CDTF">2023-09-11T15:31:46Z</dcterms:modified>
</cp:coreProperties>
</file>