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81F1A1-1C63-4D6E-B339-E09C25B03E09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<sst xmlns="http://schemas.openxmlformats.org/spreadsheetml/2006/main" count="54" uniqueCount="43">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</sst>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39">
          <cell r="H39">
            <v>812</v>
          </cell>
          <cell r="J39">
            <v>670</v>
          </cell>
          <cell r="L39">
            <v>749</v>
          </cell>
          <cell r="N39">
            <v>896</v>
          </cell>
          <cell r="P39">
            <v>851</v>
          </cell>
          <cell r="AD39">
            <v>1723</v>
          </cell>
          <cell r="AF39">
            <v>1721</v>
          </cell>
          <cell r="AH39">
            <v>1691</v>
          </cell>
          <cell r="AJ39">
            <v>1763</v>
          </cell>
          <cell r="AL39">
            <v>1711</v>
          </cell>
          <cell r="AZ39">
            <v>423</v>
          </cell>
          <cell r="BB39">
            <v>334</v>
          </cell>
          <cell r="BD39">
            <v>367</v>
          </cell>
          <cell r="BF39">
            <v>435</v>
          </cell>
          <cell r="BH39">
            <v>433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</row>
        <row r="17">
          <cell r="D17">
            <v>1711</v>
          </cell>
        </row>
        <row r="21">
          <cell r="D21">
            <v>433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36826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649</v>
      </c>
      <c r="D13" s="25">
        <v>666</v>
      </c>
      <c r="E13" s="25">
        <f>+D13-C13</f>
        <v>17</v>
      </c>
      <c r="F13" s="4">
        <f>E13/C13</f>
        <v>2.6194144838212634E-2</v>
      </c>
      <c r="G13" s="4">
        <f>D13/953</f>
        <v>0.69884575026232953</v>
      </c>
      <c r="H13" s="4"/>
      <c r="I13" s="16"/>
      <c r="J13" s="17"/>
      <c r="L13" s="25">
        <f>[2]STOR951!$D$13</f>
        <v>851</v>
      </c>
      <c r="M13" s="25">
        <f>AVERAGE('[1]AGA Storage'!$L$39,'[1]AGA Storage'!$N$39,'[1]AGA Storage'!$P$39)</f>
        <v>832</v>
      </c>
      <c r="N13" s="25">
        <f>AVERAGE('[1]AGA Storage'!$H$39,'[1]AGA Storage'!$J$39,'[1]AGA Storage'!$L$39,'[1]AGA Storage'!$N$39,'[1]AGA Storage'!$P$39)</f>
        <v>795.6</v>
      </c>
      <c r="O13" s="25">
        <f>D13-L13</f>
        <v>-185</v>
      </c>
      <c r="P13" s="25">
        <f>D13-M13</f>
        <v>-166</v>
      </c>
      <c r="Q13" s="25">
        <f>D13-N13</f>
        <v>-129.60000000000002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1613</v>
      </c>
      <c r="D17" s="25">
        <v>1661</v>
      </c>
      <c r="E17" s="25">
        <f>+D17-C17</f>
        <v>48</v>
      </c>
      <c r="F17" s="4">
        <f>E17/C17</f>
        <v>2.9758214507129573E-2</v>
      </c>
      <c r="G17" s="4">
        <f>D17/1835</f>
        <v>0.9051771117166213</v>
      </c>
      <c r="H17" s="4"/>
      <c r="I17" s="16"/>
      <c r="J17" s="18"/>
      <c r="L17" s="25">
        <f>[2]STOR951!$D$17</f>
        <v>1711</v>
      </c>
      <c r="M17" s="25">
        <f>AVERAGE('[1]AGA Storage'!$AH$39,'[1]AGA Storage'!$AJ$39,'[1]AGA Storage'!$AL$39)</f>
        <v>1721.6666666666667</v>
      </c>
      <c r="N17" s="25">
        <f>AVERAGE('[1]AGA Storage'!$AD$39,'[1]AGA Storage'!$AF$39,'[1]AGA Storage'!$AH$39,'[1]AGA Storage'!$AJ$39,'[1]AGA Storage'!$AL$39)</f>
        <v>1721.8</v>
      </c>
      <c r="O17" s="25">
        <f>D17-L17</f>
        <v>-50</v>
      </c>
      <c r="P17" s="25">
        <f>D17-M17</f>
        <v>-60.666666666666742</v>
      </c>
      <c r="Q17" s="25">
        <f>D17-N17</f>
        <v>-60.799999999999955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380</v>
      </c>
      <c r="D21" s="25">
        <v>385</v>
      </c>
      <c r="E21" s="25">
        <f>+D21-C21</f>
        <v>5</v>
      </c>
      <c r="F21" s="4">
        <f>E21/C21</f>
        <v>1.3157894736842105E-2</v>
      </c>
      <c r="G21" s="4">
        <f>D21/506</f>
        <v>0.76086956521739135</v>
      </c>
      <c r="H21" s="4"/>
      <c r="I21" s="16"/>
      <c r="J21" s="18"/>
      <c r="L21" s="25">
        <f>[2]STOR951!$D$21</f>
        <v>433</v>
      </c>
      <c r="M21" s="25">
        <f>AVERAGE('[1]AGA Storage'!$BD$39,'[1]AGA Storage'!$BF$39,'[1]AGA Storage'!$BH$39)</f>
        <v>411.66666666666669</v>
      </c>
      <c r="N21" s="25">
        <f>AVERAGE('[1]AGA Storage'!$AZ$39,'[1]AGA Storage'!$BB$39,'[1]AGA Storage'!$BD$39,'[1]AGA Storage'!$BF$39,'[1]AGA Storage'!$H$39)</f>
        <v>474.2</v>
      </c>
      <c r="O21" s="25">
        <f>D21-L21</f>
        <v>-48</v>
      </c>
      <c r="P21" s="25">
        <f>D21-M21</f>
        <v>-26.666666666666686</v>
      </c>
      <c r="Q21" s="25">
        <f>D21-N21</f>
        <v>-89.199999999999989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2642</v>
      </c>
      <c r="D25" s="21">
        <f>SUM(D12:D24)</f>
        <v>2712</v>
      </c>
      <c r="E25" s="21">
        <f>SUM(E12:E24)</f>
        <v>70</v>
      </c>
      <c r="F25" s="4">
        <f>E25/C25</f>
        <v>2.6495079485238455E-2</v>
      </c>
      <c r="G25" s="27">
        <f>D25/3294</f>
        <v>0.8233151183970856</v>
      </c>
      <c r="H25" s="22"/>
      <c r="I25" s="23"/>
      <c r="J25" s="24"/>
      <c r="L25" s="21">
        <f t="shared" ref="L25:Q25" si="0">SUM(L12:L24)</f>
        <v>2995</v>
      </c>
      <c r="M25" s="21">
        <f t="shared" si="0"/>
        <v>2965.3333333333335</v>
      </c>
      <c r="N25" s="21">
        <f t="shared" si="0"/>
        <v>2991.6</v>
      </c>
      <c r="O25" s="21">
        <f t="shared" si="0"/>
        <v>-283</v>
      </c>
      <c r="P25" s="21">
        <f t="shared" si="0"/>
        <v>-253.33333333333343</v>
      </c>
      <c r="Q25" s="21">
        <f t="shared" si="0"/>
        <v>-279.59999999999997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2000-11-01T19:02:13Z</cp:lastPrinted>
  <dcterms:created xsi:type="dcterms:W3CDTF">1997-01-20T19:39:22Z</dcterms:created>
  <dcterms:modified xsi:type="dcterms:W3CDTF">2023-09-11T15:32:48Z</dcterms:modified>
</cp:coreProperties>
</file>