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9395DD-46E3-427C-B14A-CF428CCB8516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<sst xmlns="http://schemas.openxmlformats.org/spreadsheetml/2006/main" count="54" uniqueCount="43">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</sst>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41">
          <cell r="H41">
            <v>769</v>
          </cell>
          <cell r="J41">
            <v>629</v>
          </cell>
          <cell r="L41">
            <v>717</v>
          </cell>
          <cell r="N41">
            <v>903</v>
          </cell>
          <cell r="P41">
            <v>847</v>
          </cell>
          <cell r="AD41">
            <v>1607</v>
          </cell>
          <cell r="AF41">
            <v>1656</v>
          </cell>
          <cell r="AH41">
            <v>1666</v>
          </cell>
          <cell r="AJ41">
            <v>1738</v>
          </cell>
          <cell r="AL41">
            <v>1730</v>
          </cell>
          <cell r="AZ41">
            <v>422</v>
          </cell>
          <cell r="BB41">
            <v>332</v>
          </cell>
          <cell r="BD41">
            <v>367</v>
          </cell>
          <cell r="BF41">
            <v>441</v>
          </cell>
          <cell r="BH41">
            <v>439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</row>
        <row r="17">
          <cell r="D17">
            <v>1730</v>
          </cell>
        </row>
        <row r="21">
          <cell r="D21">
            <v>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A9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36840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687</v>
      </c>
      <c r="D13" s="25">
        <v>688</v>
      </c>
      <c r="E13" s="25">
        <f>+D13-C13</f>
        <v>1</v>
      </c>
      <c r="F13" s="4">
        <f>E13/C13</f>
        <v>1.455604075691412E-3</v>
      </c>
      <c r="G13" s="4">
        <f>D13/953</f>
        <v>0.72193074501573973</v>
      </c>
      <c r="H13" s="4"/>
      <c r="I13" s="16"/>
      <c r="J13" s="17"/>
      <c r="L13" s="25">
        <f>[2]STOR951!$D$13</f>
        <v>847</v>
      </c>
      <c r="M13" s="25">
        <f>AVERAGE('[1]AGA Storage'!$L$41,'[1]AGA Storage'!$N$41,'[1]AGA Storage'!$P$41)</f>
        <v>822.33333333333337</v>
      </c>
      <c r="N13" s="25">
        <f>AVERAGE('[1]AGA Storage'!$H$41,'[1]AGA Storage'!$J$41,'[1]AGA Storage'!$L$41,'[1]AGA Storage'!$N$41,'[1]AGA Storage'!$P$41)</f>
        <v>773</v>
      </c>
      <c r="O13" s="25">
        <f>D13-L13</f>
        <v>-159</v>
      </c>
      <c r="P13" s="25">
        <f>D13-M13</f>
        <v>-134.33333333333337</v>
      </c>
      <c r="Q13" s="25">
        <f>D13-N13</f>
        <v>-85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1678</v>
      </c>
      <c r="D17" s="25">
        <v>1682</v>
      </c>
      <c r="E17" s="25">
        <f>+D17-C17</f>
        <v>4</v>
      </c>
      <c r="F17" s="4">
        <f>E17/C17</f>
        <v>2.3837902264600714E-3</v>
      </c>
      <c r="G17" s="4">
        <f>D17/1835</f>
        <v>0.91662125340599454</v>
      </c>
      <c r="H17" s="4"/>
      <c r="I17" s="16"/>
      <c r="J17" s="18"/>
      <c r="L17" s="25">
        <f>[2]STOR951!$D$17</f>
        <v>1730</v>
      </c>
      <c r="M17" s="25">
        <f>AVERAGE('[1]AGA Storage'!$AH$41,'[1]AGA Storage'!$AJ$41,'[1]AGA Storage'!$AL$41)</f>
        <v>1711.3333333333333</v>
      </c>
      <c r="N17" s="25">
        <f>AVERAGE('[1]AGA Storage'!$AD$41,'[1]AGA Storage'!$AF$41,'[1]AGA Storage'!$AH$41,'[1]AGA Storage'!$AJ$41,'[1]AGA Storage'!$AL$41)</f>
        <v>1679.4</v>
      </c>
      <c r="O17" s="25">
        <f>D17-L17</f>
        <v>-48</v>
      </c>
      <c r="P17" s="25">
        <f>D17-M17</f>
        <v>-29.333333333333258</v>
      </c>
      <c r="Q17" s="25">
        <f>D17-N17</f>
        <v>2.5999999999999091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383</v>
      </c>
      <c r="D21" s="25">
        <v>372</v>
      </c>
      <c r="E21" s="25">
        <f>+D21-C21</f>
        <v>-11</v>
      </c>
      <c r="F21" s="4">
        <f>E21/C21</f>
        <v>-2.8720626631853787E-2</v>
      </c>
      <c r="G21" s="4">
        <f>D21/506</f>
        <v>0.7351778656126482</v>
      </c>
      <c r="H21" s="4"/>
      <c r="I21" s="16"/>
      <c r="J21" s="18"/>
      <c r="L21" s="25">
        <f>[2]STOR951!$D$21</f>
        <v>439</v>
      </c>
      <c r="M21" s="25">
        <f>AVERAGE('[1]AGA Storage'!$BD$41,'[1]AGA Storage'!$BF$41,'[1]AGA Storage'!$BH$41)</f>
        <v>415.66666666666669</v>
      </c>
      <c r="N21" s="25">
        <f>AVERAGE('[1]AGA Storage'!$AZ$41,'[1]AGA Storage'!$BB$41,'[1]AGA Storage'!$BD$41,'[1]AGA Storage'!$BF$41,'[1]AGA Storage'!$H$41)</f>
        <v>466.2</v>
      </c>
      <c r="O21" s="25">
        <f>D21-L21</f>
        <v>-67</v>
      </c>
      <c r="P21" s="25">
        <f>D21-M21</f>
        <v>-43.666666666666686</v>
      </c>
      <c r="Q21" s="25">
        <f>D21-N21</f>
        <v>-94.199999999999989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2748</v>
      </c>
      <c r="D25" s="21">
        <f>SUM(D12:D24)</f>
        <v>2742</v>
      </c>
      <c r="E25" s="21">
        <f>SUM(E12:E24)</f>
        <v>-6</v>
      </c>
      <c r="F25" s="4">
        <f>E25/C25</f>
        <v>-2.1834061135371178E-3</v>
      </c>
      <c r="G25" s="27">
        <f>D25/3294</f>
        <v>0.83242258652094714</v>
      </c>
      <c r="H25" s="22"/>
      <c r="I25" s="23"/>
      <c r="J25" s="24"/>
      <c r="L25" s="21">
        <f t="shared" ref="L25:Q25" si="0">SUM(L12:L24)</f>
        <v>3016</v>
      </c>
      <c r="M25" s="21">
        <f t="shared" si="0"/>
        <v>2949.333333333333</v>
      </c>
      <c r="N25" s="21">
        <f t="shared" si="0"/>
        <v>2918.6</v>
      </c>
      <c r="O25" s="21">
        <f t="shared" si="0"/>
        <v>-274</v>
      </c>
      <c r="P25" s="21">
        <f t="shared" si="0"/>
        <v>-207.33333333333331</v>
      </c>
      <c r="Q25" s="21">
        <f t="shared" si="0"/>
        <v>-176.60000000000008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2000-11-01T19:02:13Z</cp:lastPrinted>
  <dcterms:created xsi:type="dcterms:W3CDTF">1997-01-20T19:39:22Z</dcterms:created>
  <dcterms:modified xsi:type="dcterms:W3CDTF">2023-09-11T15:33:19Z</dcterms:modified>
</cp:coreProperties>
</file>