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2B83AF-0694-40B9-8847-A3F52E74920D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<sst xmlns="http://schemas.openxmlformats.org/spreadsheetml/2006/main" count="54" uniqueCount="43">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</sst>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0">
          <cell r="J10">
            <v>161</v>
          </cell>
          <cell r="L10">
            <v>310</v>
          </cell>
          <cell r="N10">
            <v>383</v>
          </cell>
          <cell r="P10">
            <v>539</v>
          </cell>
          <cell r="R10">
            <v>330</v>
          </cell>
          <cell r="AH10">
            <v>160</v>
          </cell>
          <cell r="AJ10">
            <v>356</v>
          </cell>
          <cell r="AL10">
            <v>535</v>
          </cell>
          <cell r="AN10">
            <v>592</v>
          </cell>
          <cell r="AP10">
            <v>442</v>
          </cell>
          <cell r="BF10">
            <v>225</v>
          </cell>
          <cell r="BH10">
            <v>170</v>
          </cell>
          <cell r="BJ10">
            <v>163</v>
          </cell>
          <cell r="BL10">
            <v>236</v>
          </cell>
          <cell r="BN10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36987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210</v>
      </c>
      <c r="D13" s="25">
        <v>218</v>
      </c>
      <c r="E13" s="25">
        <f>+D13-C13</f>
        <v>8</v>
      </c>
      <c r="F13" s="4">
        <f>E13/C13</f>
        <v>3.8095238095238099E-2</v>
      </c>
      <c r="G13" s="4">
        <f>D13/953</f>
        <v>0.22875131164742918</v>
      </c>
      <c r="H13" s="4"/>
      <c r="I13" s="16"/>
      <c r="J13" s="17"/>
      <c r="L13" s="25">
        <f>[2]STOR951!$D$13</f>
        <v>330</v>
      </c>
      <c r="M13" s="25">
        <f>AVERAGE('[1]AGA Storage'!$N$10,'[1]AGA Storage'!$P$10,'[1]AGA Storage'!$R$10)</f>
        <v>417.33333333333331</v>
      </c>
      <c r="N13" s="25">
        <f>AVERAGE('[1]AGA Storage'!$J$10,'[1]AGA Storage'!$L$10,'[1]AGA Storage'!$N$10,'[1]AGA Storage'!$P$10,'[1]AGA Storage'!$R$10)</f>
        <v>344.6</v>
      </c>
      <c r="O13" s="25">
        <f>D13-L13</f>
        <v>-112</v>
      </c>
      <c r="P13" s="25">
        <f>D13-M13</f>
        <v>-199.33333333333331</v>
      </c>
      <c r="Q13" s="25">
        <f>D13-N13</f>
        <v>-126.60000000000002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253</v>
      </c>
      <c r="D17" s="25">
        <v>252</v>
      </c>
      <c r="E17" s="25">
        <f>+D17-C17</f>
        <v>-1</v>
      </c>
      <c r="F17" s="4">
        <f>E17/C17</f>
        <v>-3.952569169960474E-3</v>
      </c>
      <c r="G17" s="4">
        <f>D17/1835</f>
        <v>0.13732970027247957</v>
      </c>
      <c r="H17" s="4"/>
      <c r="I17" s="16"/>
      <c r="J17" s="18"/>
      <c r="L17" s="25">
        <f>[2]STOR951!$D$17</f>
        <v>442</v>
      </c>
      <c r="M17" s="25">
        <f>AVERAGE('[1]AGA Storage'!$AL$10,'[1]AGA Storage'!$AN$10,'[1]AGA Storage'!$AP$10)</f>
        <v>523</v>
      </c>
      <c r="N17" s="25">
        <f>AVERAGE('[1]AGA Storage'!$AH$10,'[1]AGA Storage'!$AJ$10,'[1]AGA Storage'!$AL$10,'[1]AGA Storage'!$AN$10,'[1]AGA Storage'!$AP$10)</f>
        <v>417</v>
      </c>
      <c r="O17" s="25">
        <f>D17-L17</f>
        <v>-190</v>
      </c>
      <c r="P17" s="25">
        <f>D17-M17</f>
        <v>-271</v>
      </c>
      <c r="Q17" s="25">
        <f>D17-N17</f>
        <v>-165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164</v>
      </c>
      <c r="D21" s="25">
        <v>171</v>
      </c>
      <c r="E21" s="25">
        <f>+D21-C21</f>
        <v>7</v>
      </c>
      <c r="F21" s="4">
        <f>E21/C21</f>
        <v>4.2682926829268296E-2</v>
      </c>
      <c r="G21" s="4">
        <f>D21/506</f>
        <v>0.33794466403162055</v>
      </c>
      <c r="H21" s="4"/>
      <c r="I21" s="16"/>
      <c r="J21" s="18"/>
      <c r="L21" s="25">
        <f>[2]STOR951!$D$21</f>
        <v>261</v>
      </c>
      <c r="M21" s="25">
        <f>AVERAGE('[1]AGA Storage'!$BJ$10,'[1]AGA Storage'!$BL$10,'[1]AGA Storage'!$BN$10)</f>
        <v>220</v>
      </c>
      <c r="N21" s="25">
        <f>AVERAGE('[1]AGA Storage'!$BF$10,'[1]AGA Storage'!$BH$10,'[1]AGA Storage'!$BJ$10,'[1]AGA Storage'!$BL$10,'[1]AGA Storage'!$BN$10)</f>
        <v>211</v>
      </c>
      <c r="O21" s="25">
        <f>D21-L21</f>
        <v>-90</v>
      </c>
      <c r="P21" s="25">
        <f>D21-M21</f>
        <v>-49</v>
      </c>
      <c r="Q21" s="25">
        <f>D21-N21</f>
        <v>-40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627</v>
      </c>
      <c r="D25" s="21">
        <f>SUM(D12:D24)</f>
        <v>641</v>
      </c>
      <c r="E25" s="21">
        <f>SUM(E12:E24)</f>
        <v>14</v>
      </c>
      <c r="F25" s="4">
        <f>E25/C25</f>
        <v>2.2328548644338118E-2</v>
      </c>
      <c r="G25" s="27">
        <f>D25/3294</f>
        <v>0.19459623557984213</v>
      </c>
      <c r="H25" s="22"/>
      <c r="I25" s="23"/>
      <c r="J25" s="24"/>
      <c r="L25" s="21">
        <f t="shared" ref="L25:Q25" si="0">SUM(L12:L24)</f>
        <v>1033</v>
      </c>
      <c r="M25" s="21">
        <f t="shared" si="0"/>
        <v>1160.3333333333333</v>
      </c>
      <c r="N25" s="21">
        <f t="shared" si="0"/>
        <v>972.6</v>
      </c>
      <c r="O25" s="21">
        <f t="shared" si="0"/>
        <v>-392</v>
      </c>
      <c r="P25" s="21">
        <f t="shared" si="0"/>
        <v>-519.33333333333326</v>
      </c>
      <c r="Q25" s="21">
        <f t="shared" si="0"/>
        <v>-331.6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2001-04-04T18:05:40Z</cp:lastPrinted>
  <dcterms:created xsi:type="dcterms:W3CDTF">1997-01-20T19:39:22Z</dcterms:created>
  <dcterms:modified xsi:type="dcterms:W3CDTF">2023-09-11T15:37:16Z</dcterms:modified>
</cp:coreProperties>
</file>