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BA6FC8-2328-4952-A772-67F49F603245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<sst xmlns="http://schemas.openxmlformats.org/spreadsheetml/2006/main" count="54" uniqueCount="43">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</sst>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0">
          <cell r="H50">
            <v>455</v>
          </cell>
          <cell r="J50">
            <v>357</v>
          </cell>
          <cell r="L50">
            <v>451</v>
          </cell>
          <cell r="N50">
            <v>671</v>
          </cell>
          <cell r="P50">
            <v>665</v>
          </cell>
          <cell r="AD50">
            <v>893</v>
          </cell>
          <cell r="AF50">
            <v>1066</v>
          </cell>
          <cell r="AH50">
            <v>1157</v>
          </cell>
          <cell r="AJ50">
            <v>1182</v>
          </cell>
          <cell r="AL50">
            <v>1200</v>
          </cell>
          <cell r="AZ50">
            <v>330</v>
          </cell>
          <cell r="BB50">
            <v>237</v>
          </cell>
          <cell r="BD50">
            <v>229</v>
          </cell>
          <cell r="BF50">
            <v>356</v>
          </cell>
          <cell r="BH50">
            <v>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</row>
        <row r="17">
          <cell r="D17">
            <v>1200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C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36903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350</v>
      </c>
      <c r="D13" s="25">
        <v>323</v>
      </c>
      <c r="E13" s="25">
        <f>+D13-C13</f>
        <v>-27</v>
      </c>
      <c r="F13" s="4">
        <f>E13/C13</f>
        <v>-7.7142857142857138E-2</v>
      </c>
      <c r="G13" s="4">
        <f>D13/953</f>
        <v>0.33892969569779641</v>
      </c>
      <c r="H13" s="4"/>
      <c r="I13" s="16"/>
      <c r="J13" s="17"/>
      <c r="L13" s="25">
        <f>[2]STOR951!$D$13</f>
        <v>665</v>
      </c>
      <c r="M13" s="25">
        <f>AVERAGE('[1]AGA Storage'!$L$50,'[1]AGA Storage'!$N$50,'[1]AGA Storage'!$P$50)</f>
        <v>595.66666666666663</v>
      </c>
      <c r="N13" s="25">
        <f>AVERAGE('[1]AGA Storage'!$H$50,'[1]AGA Storage'!$J$50,'[1]AGA Storage'!$L$50,'[1]AGA Storage'!$N$50,'[1]AGA Storage'!$P$50)</f>
        <v>519.79999999999995</v>
      </c>
      <c r="O13" s="25">
        <f>D13-L13</f>
        <v>-342</v>
      </c>
      <c r="P13" s="25">
        <f>D13-M13</f>
        <v>-272.66666666666663</v>
      </c>
      <c r="Q13" s="25">
        <f>D13-N13</f>
        <v>-196.79999999999995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935</v>
      </c>
      <c r="D17" s="25">
        <v>872</v>
      </c>
      <c r="E17" s="25">
        <f>+D17-C17</f>
        <v>-63</v>
      </c>
      <c r="F17" s="4">
        <f>E17/C17</f>
        <v>-6.737967914438503E-2</v>
      </c>
      <c r="G17" s="4">
        <f>D17/1835</f>
        <v>0.47520435967302455</v>
      </c>
      <c r="H17" s="4"/>
      <c r="I17" s="16"/>
      <c r="J17" s="18"/>
      <c r="L17" s="25">
        <f>[2]STOR951!$D$17</f>
        <v>1200</v>
      </c>
      <c r="M17" s="25">
        <f>AVERAGE('[1]AGA Storage'!$AH$50,'[1]AGA Storage'!$AJ$50,'[1]AGA Storage'!$AL$50)</f>
        <v>1179.6666666666667</v>
      </c>
      <c r="N17" s="25">
        <f>AVERAGE('[1]AGA Storage'!$AD$50,'[1]AGA Storage'!$AF$50,'[1]AGA Storage'!$AH$50,'[1]AGA Storage'!$AJ$50,'[1]AGA Storage'!$AL$50)</f>
        <v>1099.5999999999999</v>
      </c>
      <c r="O17" s="25">
        <f>D17-L17</f>
        <v>-328</v>
      </c>
      <c r="P17" s="25">
        <f>D17-M17</f>
        <v>-307.66666666666674</v>
      </c>
      <c r="Q17" s="25">
        <f>D17-N17</f>
        <v>-227.59999999999991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277</v>
      </c>
      <c r="D21" s="25">
        <v>264</v>
      </c>
      <c r="E21" s="25">
        <f>+D21-C21</f>
        <v>-13</v>
      </c>
      <c r="F21" s="4">
        <f>E21/C21</f>
        <v>-4.6931407942238268E-2</v>
      </c>
      <c r="G21" s="4">
        <f>D21/506</f>
        <v>0.52173913043478259</v>
      </c>
      <c r="H21" s="4"/>
      <c r="I21" s="16"/>
      <c r="J21" s="18"/>
      <c r="L21" s="25">
        <f>[2]STOR951!$D$21</f>
        <v>347</v>
      </c>
      <c r="M21" s="25">
        <f>AVERAGE('[1]AGA Storage'!$BD$50,'[1]AGA Storage'!$BF$50,'[1]AGA Storage'!$BH$50)</f>
        <v>310.66666666666669</v>
      </c>
      <c r="N21" s="25">
        <f>AVERAGE('[1]AGA Storage'!$AZ$50,'[1]AGA Storage'!$BB$50,'[1]AGA Storage'!$BD$50,'[1]AGA Storage'!$BF$50,'[1]AGA Storage'!$H$50)</f>
        <v>321.39999999999998</v>
      </c>
      <c r="O21" s="25">
        <f>D21-L21</f>
        <v>-83</v>
      </c>
      <c r="P21" s="25">
        <f>D21-M21</f>
        <v>-46.666666666666686</v>
      </c>
      <c r="Q21" s="25">
        <f>D21-N21</f>
        <v>-57.399999999999977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1562</v>
      </c>
      <c r="D25" s="21">
        <f>SUM(D12:D24)</f>
        <v>1459</v>
      </c>
      <c r="E25" s="21">
        <f>SUM(E12:E24)</f>
        <v>-103</v>
      </c>
      <c r="F25" s="4">
        <f>E25/C25</f>
        <v>-6.5941101152368758E-2</v>
      </c>
      <c r="G25" s="27">
        <f>D25/3294</f>
        <v>0.44292653309046753</v>
      </c>
      <c r="H25" s="22"/>
      <c r="I25" s="23"/>
      <c r="J25" s="24"/>
      <c r="L25" s="21">
        <f t="shared" ref="L25:Q25" si="0">SUM(L12:L24)</f>
        <v>2212</v>
      </c>
      <c r="M25" s="21">
        <f t="shared" si="0"/>
        <v>2086</v>
      </c>
      <c r="N25" s="21">
        <f t="shared" si="0"/>
        <v>1940.7999999999997</v>
      </c>
      <c r="O25" s="21">
        <f t="shared" si="0"/>
        <v>-753</v>
      </c>
      <c r="P25" s="21">
        <f t="shared" si="0"/>
        <v>-627</v>
      </c>
      <c r="Q25" s="21">
        <f t="shared" si="0"/>
        <v>-481.79999999999984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2001-01-10T18:58:35Z</cp:lastPrinted>
  <dcterms:created xsi:type="dcterms:W3CDTF">1997-01-20T19:39:22Z</dcterms:created>
  <dcterms:modified xsi:type="dcterms:W3CDTF">2023-09-11T15:38:28Z</dcterms:modified>
</cp:coreProperties>
</file>