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A295F2-9D56-45B1-9EF4-FF0070E73557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<sst xmlns="http://schemas.openxmlformats.org/spreadsheetml/2006/main" count="54" uniqueCount="43">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</sst>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58">
          <cell r="H58">
            <v>194</v>
          </cell>
          <cell r="J58">
            <v>254</v>
          </cell>
          <cell r="L58">
            <v>341</v>
          </cell>
          <cell r="N58">
            <v>548</v>
          </cell>
          <cell r="P58">
            <v>370</v>
          </cell>
          <cell r="AD58">
            <v>249</v>
          </cell>
          <cell r="AF58">
            <v>469</v>
          </cell>
          <cell r="AH58">
            <v>595</v>
          </cell>
          <cell r="AJ58">
            <v>646</v>
          </cell>
          <cell r="AL58">
            <v>511</v>
          </cell>
          <cell r="AZ58">
            <v>225</v>
          </cell>
          <cell r="BB58">
            <v>163</v>
          </cell>
          <cell r="BD58">
            <v>168</v>
          </cell>
          <cell r="BF58">
            <v>265</v>
          </cell>
          <cell r="BH58">
            <v>245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</row>
        <row r="17">
          <cell r="D17">
            <v>511</v>
          </cell>
        </row>
        <row r="21">
          <cell r="D21">
            <v>245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6" sqref="D26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36959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236</v>
      </c>
      <c r="D13" s="25">
        <v>225</v>
      </c>
      <c r="E13" s="25">
        <f>+D13-C13</f>
        <v>-11</v>
      </c>
      <c r="F13" s="4">
        <f>E13/C13</f>
        <v>-4.6610169491525424E-2</v>
      </c>
      <c r="G13" s="4">
        <f>D13/953</f>
        <v>0.236096537250787</v>
      </c>
      <c r="H13" s="4"/>
      <c r="I13" s="16"/>
      <c r="J13" s="17"/>
      <c r="L13" s="25">
        <f>[2]STOR951!$D$13</f>
        <v>370</v>
      </c>
      <c r="M13" s="25">
        <f>AVERAGE('[1]AGA Storage'!$L$58,'[1]AGA Storage'!$N$58,'[1]AGA Storage'!$P$58)</f>
        <v>419.66666666666669</v>
      </c>
      <c r="N13" s="25">
        <f>AVERAGE('[1]AGA Storage'!$H$58,'[1]AGA Storage'!$J$58,'[1]AGA Storage'!$L$58,'[1]AGA Storage'!$N$58,'[1]AGA Storage'!$P$58)</f>
        <v>341.4</v>
      </c>
      <c r="O13" s="25">
        <f>D13-L13</f>
        <v>-145</v>
      </c>
      <c r="P13" s="25">
        <f>D13-M13</f>
        <v>-194.66666666666669</v>
      </c>
      <c r="Q13" s="25">
        <f>D13-N13</f>
        <v>-116.39999999999998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402</v>
      </c>
      <c r="D17" s="25">
        <v>341</v>
      </c>
      <c r="E17" s="25">
        <f>+D17-C17</f>
        <v>-61</v>
      </c>
      <c r="F17" s="4">
        <f>E17/C17</f>
        <v>-0.15174129353233831</v>
      </c>
      <c r="G17" s="4">
        <f>D17/1835</f>
        <v>0.18583106267029972</v>
      </c>
      <c r="H17" s="4"/>
      <c r="I17" s="16"/>
      <c r="J17" s="18"/>
      <c r="L17" s="25">
        <f>[2]STOR951!$D$17</f>
        <v>511</v>
      </c>
      <c r="M17" s="25">
        <f>AVERAGE('[1]AGA Storage'!$AH$58,'[1]AGA Storage'!$AJ$58,'[1]AGA Storage'!$AL$58)</f>
        <v>584</v>
      </c>
      <c r="N17" s="25">
        <f>AVERAGE('[1]AGA Storage'!$AD$58,'[1]AGA Storage'!$AF$58,'[1]AGA Storage'!$AH$58,'[1]AGA Storage'!$AJ$58,'[1]AGA Storage'!$AL$58)</f>
        <v>494</v>
      </c>
      <c r="O17" s="25">
        <f>D17-L17</f>
        <v>-170</v>
      </c>
      <c r="P17" s="25">
        <f>D17-M17</f>
        <v>-243</v>
      </c>
      <c r="Q17" s="25">
        <f>D17-N17</f>
        <v>-153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148</v>
      </c>
      <c r="D21" s="25">
        <v>145</v>
      </c>
      <c r="E21" s="25">
        <f>+D21-C21</f>
        <v>-3</v>
      </c>
      <c r="F21" s="4">
        <f>E21/C21</f>
        <v>-2.0270270270270271E-2</v>
      </c>
      <c r="G21" s="4">
        <f>D21/506</f>
        <v>0.2865612648221344</v>
      </c>
      <c r="H21" s="4"/>
      <c r="I21" s="16"/>
      <c r="J21" s="18"/>
      <c r="L21" s="25">
        <f>[2]STOR951!$D$21</f>
        <v>245</v>
      </c>
      <c r="M21" s="25">
        <f>AVERAGE('[1]AGA Storage'!$BD$58,'[1]AGA Storage'!$BF$58,'[1]AGA Storage'!$BH$58)</f>
        <v>226</v>
      </c>
      <c r="N21" s="25">
        <f>AVERAGE('[1]AGA Storage'!$AZ$58,'[1]AGA Storage'!$BB$58,'[1]AGA Storage'!$BD$58,'[1]AGA Storage'!$BF$58,'[1]AGA Storage'!$H$58)</f>
        <v>203</v>
      </c>
      <c r="O21" s="25">
        <f>D21-L21</f>
        <v>-100</v>
      </c>
      <c r="P21" s="25">
        <f>D21-M21</f>
        <v>-81</v>
      </c>
      <c r="Q21" s="25">
        <f>D21-N21</f>
        <v>-58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786</v>
      </c>
      <c r="D25" s="21">
        <f>SUM(D12:D24)</f>
        <v>711</v>
      </c>
      <c r="E25" s="21">
        <f>SUM(E12:E24)</f>
        <v>-75</v>
      </c>
      <c r="F25" s="4">
        <f>E25/C25</f>
        <v>-9.5419847328244281E-2</v>
      </c>
      <c r="G25" s="27">
        <f>D25/3294</f>
        <v>0.21584699453551912</v>
      </c>
      <c r="H25" s="22"/>
      <c r="I25" s="23"/>
      <c r="J25" s="24"/>
      <c r="L25" s="21">
        <f t="shared" ref="L25:Q25" si="0">SUM(L12:L24)</f>
        <v>1126</v>
      </c>
      <c r="M25" s="21">
        <f t="shared" si="0"/>
        <v>1229.6666666666667</v>
      </c>
      <c r="N25" s="21">
        <f t="shared" si="0"/>
        <v>1038.4000000000001</v>
      </c>
      <c r="O25" s="21">
        <f t="shared" si="0"/>
        <v>-415</v>
      </c>
      <c r="P25" s="21">
        <f t="shared" si="0"/>
        <v>-518.66666666666674</v>
      </c>
      <c r="Q25" s="21">
        <f t="shared" si="0"/>
        <v>-327.39999999999998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2001-03-07T19:00:57Z</cp:lastPrinted>
  <dcterms:created xsi:type="dcterms:W3CDTF">1997-01-20T19:39:22Z</dcterms:created>
  <dcterms:modified xsi:type="dcterms:W3CDTF">2023-09-11T18:31:12Z</dcterms:modified>
</cp:coreProperties>
</file>