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5F911C-D717-4382-B8AA-93C212CF730F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<sst xmlns="http://schemas.openxmlformats.org/spreadsheetml/2006/main" count="54" uniqueCount="43">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</sst>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55">
          <cell r="H55">
            <v>261</v>
          </cell>
          <cell r="J55">
            <v>248</v>
          </cell>
          <cell r="L55">
            <v>368</v>
          </cell>
          <cell r="N55">
            <v>609</v>
          </cell>
          <cell r="P55">
            <v>394</v>
          </cell>
          <cell r="AD55">
            <v>404</v>
          </cell>
          <cell r="AF55">
            <v>629</v>
          </cell>
          <cell r="AH55">
            <v>778</v>
          </cell>
          <cell r="AJ55">
            <v>891</v>
          </cell>
          <cell r="AL55">
            <v>594</v>
          </cell>
          <cell r="AZ55">
            <v>255</v>
          </cell>
          <cell r="BB55">
            <v>187</v>
          </cell>
          <cell r="BD55">
            <v>202</v>
          </cell>
          <cell r="BF55">
            <v>290</v>
          </cell>
          <cell r="BH55">
            <v>280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</row>
        <row r="17">
          <cell r="D17">
            <v>594</v>
          </cell>
        </row>
        <row r="21">
          <cell r="D21">
            <v>280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36938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267</v>
      </c>
      <c r="D13" s="25">
        <v>257</v>
      </c>
      <c r="E13" s="25">
        <f>+D13-C13</f>
        <v>-10</v>
      </c>
      <c r="F13" s="4">
        <f>E13/C13</f>
        <v>-3.7453183520599252E-2</v>
      </c>
      <c r="G13" s="4">
        <f>D13/953</f>
        <v>0.26967471143756561</v>
      </c>
      <c r="H13" s="4"/>
      <c r="I13" s="16"/>
      <c r="J13" s="17"/>
      <c r="L13" s="25">
        <f>[2]STOR951!$D$13</f>
        <v>394</v>
      </c>
      <c r="M13" s="25">
        <f>AVERAGE('[1]AGA Storage'!$L$55,'[1]AGA Storage'!$N$55,'[1]AGA Storage'!$P$55)</f>
        <v>457</v>
      </c>
      <c r="N13" s="25">
        <f>AVERAGE('[1]AGA Storage'!$H$55,'[1]AGA Storage'!$J$55,'[1]AGA Storage'!$L$55,'[1]AGA Storage'!$N$55,'[1]AGA Storage'!$P$55)</f>
        <v>376</v>
      </c>
      <c r="O13" s="25">
        <f>D13-L13</f>
        <v>-137</v>
      </c>
      <c r="P13" s="25">
        <f>D13-M13</f>
        <v>-200</v>
      </c>
      <c r="Q13" s="25">
        <f>D13-N13</f>
        <v>-119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592</v>
      </c>
      <c r="D17" s="25">
        <v>537</v>
      </c>
      <c r="E17" s="25">
        <f>+D17-C17</f>
        <v>-55</v>
      </c>
      <c r="F17" s="4">
        <f>E17/C17</f>
        <v>-9.29054054054054E-2</v>
      </c>
      <c r="G17" s="4">
        <f>D17/1835</f>
        <v>0.29264305177111716</v>
      </c>
      <c r="H17" s="4"/>
      <c r="I17" s="16"/>
      <c r="J17" s="18"/>
      <c r="L17" s="25">
        <f>[2]STOR951!$D$17</f>
        <v>594</v>
      </c>
      <c r="M17" s="25">
        <f>AVERAGE('[1]AGA Storage'!$AH$55,'[1]AGA Storage'!$AJ$55,'[1]AGA Storage'!$AL$55)</f>
        <v>754.33333333333337</v>
      </c>
      <c r="N17" s="25">
        <f>AVERAGE('[1]AGA Storage'!$AD$55,'[1]AGA Storage'!$AF$55,'[1]AGA Storage'!$AH$55,'[1]AGA Storage'!$AJ$55,'[1]AGA Storage'!$AL$55)</f>
        <v>659.2</v>
      </c>
      <c r="O17" s="25">
        <f>D17-L17</f>
        <v>-57</v>
      </c>
      <c r="P17" s="25">
        <f>D17-M17</f>
        <v>-217.33333333333337</v>
      </c>
      <c r="Q17" s="25">
        <f>D17-N17</f>
        <v>-122.20000000000005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182</v>
      </c>
      <c r="D21" s="25">
        <v>166</v>
      </c>
      <c r="E21" s="25">
        <f>+D21-C21</f>
        <v>-16</v>
      </c>
      <c r="F21" s="4">
        <f>E21/C21</f>
        <v>-8.7912087912087919E-2</v>
      </c>
      <c r="G21" s="4">
        <f>D21/506</f>
        <v>0.32806324110671936</v>
      </c>
      <c r="H21" s="4"/>
      <c r="I21" s="16"/>
      <c r="J21" s="18"/>
      <c r="L21" s="25">
        <f>[2]STOR951!$D$21</f>
        <v>280</v>
      </c>
      <c r="M21" s="25">
        <f>AVERAGE('[1]AGA Storage'!$BD$55,'[1]AGA Storage'!$BF$55,'[1]AGA Storage'!$BH$55)</f>
        <v>257.33333333333331</v>
      </c>
      <c r="N21" s="25">
        <f>AVERAGE('[1]AGA Storage'!$AZ$55,'[1]AGA Storage'!$BB$55,'[1]AGA Storage'!$BD$55,'[1]AGA Storage'!$BF$55,'[1]AGA Storage'!$H$55)</f>
        <v>239</v>
      </c>
      <c r="O21" s="25">
        <f>D21-L21</f>
        <v>-114</v>
      </c>
      <c r="P21" s="25">
        <f>D21-M21</f>
        <v>-91.333333333333314</v>
      </c>
      <c r="Q21" s="25">
        <f>D21-N21</f>
        <v>-73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1041</v>
      </c>
      <c r="D25" s="21">
        <f>SUM(D12:D24)</f>
        <v>960</v>
      </c>
      <c r="E25" s="21">
        <f>SUM(E12:E24)</f>
        <v>-81</v>
      </c>
      <c r="F25" s="4">
        <f>E25/C25</f>
        <v>-7.7809798270893377E-2</v>
      </c>
      <c r="G25" s="27">
        <f>D25/3294</f>
        <v>0.29143897996357016</v>
      </c>
      <c r="H25" s="22"/>
      <c r="I25" s="23"/>
      <c r="J25" s="24"/>
      <c r="L25" s="21">
        <f t="shared" ref="L25:Q25" si="0">SUM(L12:L24)</f>
        <v>1268</v>
      </c>
      <c r="M25" s="21">
        <f t="shared" si="0"/>
        <v>1468.6666666666667</v>
      </c>
      <c r="N25" s="21">
        <f t="shared" si="0"/>
        <v>1274.2</v>
      </c>
      <c r="O25" s="21">
        <f t="shared" si="0"/>
        <v>-308</v>
      </c>
      <c r="P25" s="21">
        <f t="shared" si="0"/>
        <v>-508.66666666666669</v>
      </c>
      <c r="Q25" s="21">
        <f t="shared" si="0"/>
        <v>-314.20000000000005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2001-02-14T18:57:58Z</cp:lastPrinted>
  <dcterms:created xsi:type="dcterms:W3CDTF">1997-01-20T19:39:22Z</dcterms:created>
  <dcterms:modified xsi:type="dcterms:W3CDTF">2023-09-11T18:34:59Z</dcterms:modified>
</cp:coreProperties>
</file>