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5DC6DE-4322-41DC-8815-D5F614428EBC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_xlnm.Print_Area" localSheetId="0">'AGA Storage'!$A$1:$R$477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H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H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H474" i="1"/>
  <c r="H475" i="1"/>
  <c r="H476" i="1"/>
  <c r="H47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<sst xmlns="http://schemas.openxmlformats.org/spreadsheetml/2006/main" count="29" uniqueCount="21">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</sst>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07" Type="http://schemas.openxmlformats.org/officeDocument/2006/relationships/styles" Target="styles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7"/>
  <sheetViews>
    <sheetView tabSelected="1" topLeftCell="A447" workbookViewId="0">
      <selection activeCell="A471" sqref="A47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2473</v>
      </c>
      <c r="H363" s="6">
        <f>G363-F363</f>
        <v>-7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G399">
        <v>2718</v>
      </c>
      <c r="H399" s="6">
        <f>G399-F399</f>
        <v>6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A444" s="1">
        <v>36861</v>
      </c>
      <c r="C444" s="7">
        <f>[102]STOR951!$D$13</f>
        <v>611</v>
      </c>
      <c r="D444" s="7">
        <f>[102]STOR951!$D$17</f>
        <v>1495</v>
      </c>
      <c r="E444" s="7">
        <f>[102]STOR951!$D$21</f>
        <v>323</v>
      </c>
      <c r="F444" s="7">
        <f>[102]STOR951!$D$25</f>
        <v>2429</v>
      </c>
      <c r="G444">
        <v>2425</v>
      </c>
      <c r="H444" s="6">
        <f>G444-F444</f>
        <v>-4</v>
      </c>
      <c r="I444" s="8">
        <f>[102]STOR951!$G$13</f>
        <v>0.64113326337880383</v>
      </c>
      <c r="J444" s="8">
        <f>[102]STOR951!$G$17</f>
        <v>0.81471389645776571</v>
      </c>
      <c r="K444" s="8">
        <f>[102]STOR951!$G$21</f>
        <v>0.63833992094861658</v>
      </c>
      <c r="L444" s="8">
        <f>[102]STOR951!$G$25</f>
        <v>0.73740133576199152</v>
      </c>
      <c r="N444" s="7">
        <f>[102]STOR951!$E$13</f>
        <v>-11</v>
      </c>
      <c r="O444" s="7">
        <f>[102]STOR951!$E$17</f>
        <v>-57</v>
      </c>
      <c r="P444" s="7">
        <f>[102]STOR951!$E$21</f>
        <v>-5</v>
      </c>
      <c r="Q444" s="7">
        <f>[102]STOR951!$E$25</f>
        <v>-73</v>
      </c>
      <c r="R444" s="16">
        <v>-96.7</v>
      </c>
    </row>
    <row r="445" spans="1:18" x14ac:dyDescent="0.2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36868</v>
      </c>
      <c r="C453" s="7">
        <f>[103]STOR951!$D$13</f>
        <v>570</v>
      </c>
      <c r="D453" s="7">
        <f>[103]STOR951!$D$17</f>
        <v>1385</v>
      </c>
      <c r="E453" s="7">
        <f>[103]STOR951!$D$21</f>
        <v>316</v>
      </c>
      <c r="F453" s="7">
        <f>[103]STOR951!$D$25</f>
        <v>2271</v>
      </c>
      <c r="I453" s="8">
        <f>[103]STOR951!$G$13</f>
        <v>0.59811122770199365</v>
      </c>
      <c r="J453" s="8">
        <f>[103]STOR951!$G$17</f>
        <v>0.75476839237057225</v>
      </c>
      <c r="K453" s="8">
        <f>[103]STOR951!$G$21</f>
        <v>0.62450592885375489</v>
      </c>
      <c r="L453" s="8">
        <f>[103]STOR951!$G$25</f>
        <v>0.68943533697632053</v>
      </c>
      <c r="N453" s="7">
        <f>[103]STOR951!$E$13</f>
        <v>-41</v>
      </c>
      <c r="O453" s="7">
        <f>[103]STOR951!$E$17</f>
        <v>-110</v>
      </c>
      <c r="P453" s="7">
        <f>[103]STOR951!$E$21</f>
        <v>-7</v>
      </c>
      <c r="Q453" s="7">
        <f>[103]STOR951!$E$25</f>
        <v>-158</v>
      </c>
      <c r="R453" s="16">
        <v>-84.3</v>
      </c>
    </row>
    <row r="454" spans="1:18" x14ac:dyDescent="0.2">
      <c r="A454" s="1">
        <v>36504</v>
      </c>
      <c r="C454" s="7">
        <f>[51]STOR951!$D$13</f>
        <v>815</v>
      </c>
      <c r="D454" s="7">
        <f>[51]STOR951!$D$17</f>
        <v>1621</v>
      </c>
      <c r="E454" s="7">
        <f>[51]STOR951!$D$21</f>
        <v>423</v>
      </c>
      <c r="F454" s="7">
        <f>[51]STOR951!$D$25</f>
        <v>2859</v>
      </c>
      <c r="I454" s="8">
        <f>[51]STOR951!$G$13</f>
        <v>0.85879873551106423</v>
      </c>
      <c r="J454" s="8">
        <f>[51]STOR951!$G$17</f>
        <v>0.89607517965726924</v>
      </c>
      <c r="K454" s="8">
        <f>[51]STOR951!$G$21</f>
        <v>0.86326530612244901</v>
      </c>
      <c r="L454" s="8">
        <f>[51]STOR951!$G$25</f>
        <v>0.89176543980037426</v>
      </c>
      <c r="N454" s="7">
        <f>[51]STOR951!$E$13</f>
        <v>-22</v>
      </c>
      <c r="O454" s="7">
        <f>[51]STOR951!$E$17</f>
        <v>-37</v>
      </c>
      <c r="P454" s="7">
        <f>[51]STOR951!$E$21</f>
        <v>-14</v>
      </c>
      <c r="Q454" s="7">
        <f>[51]STOR951!$E$25</f>
        <v>-73</v>
      </c>
      <c r="R454" s="16">
        <v>-54.5</v>
      </c>
    </row>
    <row r="455" spans="1:18" x14ac:dyDescent="0.2">
      <c r="A455" s="1">
        <v>36140</v>
      </c>
      <c r="C455" s="7">
        <v>904</v>
      </c>
      <c r="D455" s="7">
        <v>1714</v>
      </c>
      <c r="E455" s="7">
        <v>437</v>
      </c>
      <c r="F455" s="7">
        <v>3055</v>
      </c>
      <c r="I455" s="8">
        <v>0.99559471365638763</v>
      </c>
      <c r="J455" s="8">
        <v>0.95754189944134083</v>
      </c>
      <c r="K455" s="8">
        <v>0.90663900414937759</v>
      </c>
      <c r="L455" s="8">
        <v>0.95290081097941359</v>
      </c>
      <c r="N455" s="7">
        <v>-16</v>
      </c>
      <c r="O455" s="7">
        <v>-19</v>
      </c>
      <c r="P455" s="7">
        <v>-14</v>
      </c>
      <c r="Q455" s="7">
        <v>-49</v>
      </c>
      <c r="R455" s="16">
        <v>-17</v>
      </c>
    </row>
    <row r="456" spans="1:18" x14ac:dyDescent="0.2">
      <c r="A456" s="1">
        <v>35776</v>
      </c>
      <c r="C456" s="7">
        <v>603</v>
      </c>
      <c r="D456" s="7">
        <v>1473</v>
      </c>
      <c r="E456" s="7">
        <v>325</v>
      </c>
      <c r="F456" s="7">
        <v>2401</v>
      </c>
      <c r="I456" s="8">
        <v>0.66409691629955947</v>
      </c>
      <c r="J456" s="8">
        <v>0.82290502793296094</v>
      </c>
      <c r="K456" s="8">
        <v>0.67427385892116187</v>
      </c>
      <c r="L456" s="8">
        <v>0.74890829694323147</v>
      </c>
      <c r="N456" s="7">
        <v>-41</v>
      </c>
      <c r="O456" s="7">
        <v>-76</v>
      </c>
      <c r="P456" s="7">
        <v>-19</v>
      </c>
      <c r="Q456" s="7">
        <v>-136</v>
      </c>
      <c r="R456" s="16">
        <v>-103.5</v>
      </c>
    </row>
    <row r="457" spans="1:18" x14ac:dyDescent="0.2">
      <c r="A457" s="1">
        <v>35412</v>
      </c>
      <c r="C457" s="7">
        <v>550</v>
      </c>
      <c r="D457" s="7">
        <v>1464</v>
      </c>
      <c r="E457" s="7">
        <v>308</v>
      </c>
      <c r="F457" s="7">
        <v>2322</v>
      </c>
      <c r="I457" s="8">
        <v>0.61452513966480449</v>
      </c>
      <c r="J457" s="8">
        <v>0.80263157894736847</v>
      </c>
      <c r="K457" s="8">
        <v>0.64435146443514646</v>
      </c>
      <c r="L457" s="8">
        <v>0.72426699937616967</v>
      </c>
      <c r="N457" s="7">
        <v>-5</v>
      </c>
      <c r="O457" s="7">
        <v>-44</v>
      </c>
      <c r="P457" s="7">
        <v>-4</v>
      </c>
      <c r="Q457" s="7">
        <v>-53</v>
      </c>
      <c r="R457" s="16">
        <v>-86.3</v>
      </c>
    </row>
    <row r="458" spans="1:18" x14ac:dyDescent="0.2">
      <c r="A458" s="1">
        <v>35048</v>
      </c>
      <c r="C458">
        <v>673</v>
      </c>
      <c r="D458">
        <v>1336</v>
      </c>
      <c r="E458">
        <v>402</v>
      </c>
      <c r="F458">
        <v>2411</v>
      </c>
      <c r="I458" s="13">
        <v>0.74118942731277537</v>
      </c>
      <c r="J458" s="13">
        <v>0.74636871508379887</v>
      </c>
      <c r="K458" s="13">
        <v>0.8340248962655602</v>
      </c>
      <c r="L458" s="13">
        <v>0.75817610062893082</v>
      </c>
      <c r="N458">
        <v>-41</v>
      </c>
      <c r="O458">
        <v>-128</v>
      </c>
      <c r="P458">
        <v>-9</v>
      </c>
      <c r="Q458">
        <v>-178</v>
      </c>
      <c r="R458" s="16">
        <v>-101</v>
      </c>
    </row>
    <row r="459" spans="1:18" x14ac:dyDescent="0.2">
      <c r="A459" s="1">
        <v>34684</v>
      </c>
      <c r="C459">
        <v>774</v>
      </c>
      <c r="D459">
        <v>1590</v>
      </c>
      <c r="E459">
        <v>361</v>
      </c>
      <c r="F459">
        <v>2725</v>
      </c>
      <c r="I459" s="13">
        <v>0.85242290748898675</v>
      </c>
      <c r="J459" s="13">
        <v>0.88826815642458101</v>
      </c>
      <c r="K459" s="13">
        <v>0.74896265560165975</v>
      </c>
      <c r="L459" s="13">
        <v>0.85691823899371067</v>
      </c>
      <c r="N459">
        <v>-48</v>
      </c>
      <c r="O459">
        <v>-89</v>
      </c>
      <c r="P459">
        <v>-24</v>
      </c>
      <c r="Q459">
        <v>-161</v>
      </c>
      <c r="R459" s="16">
        <v>-108</v>
      </c>
    </row>
    <row r="460" spans="1:18" x14ac:dyDescent="0.2">
      <c r="I460" s="13"/>
      <c r="J460" s="13"/>
      <c r="K460" s="13"/>
      <c r="L460" s="13"/>
      <c r="R460" s="16"/>
    </row>
    <row r="461" spans="1:18" x14ac:dyDescent="0.2">
      <c r="I461" s="13"/>
      <c r="J461" s="13"/>
      <c r="K461" s="13"/>
      <c r="L461" s="13"/>
      <c r="R461" s="16"/>
    </row>
    <row r="462" spans="1:18" x14ac:dyDescent="0.2">
      <c r="A462" s="1">
        <v>36875</v>
      </c>
      <c r="C462" s="7">
        <f>[104]STOR951!$D$13</f>
        <v>524</v>
      </c>
      <c r="D462" s="7">
        <f>[104]STOR951!$D$17</f>
        <v>1285</v>
      </c>
      <c r="E462" s="7">
        <f>[104]STOR951!$D$21</f>
        <v>304</v>
      </c>
      <c r="F462" s="7">
        <f>[104]STOR951!$D$25</f>
        <v>2113</v>
      </c>
      <c r="I462" s="8">
        <f>[104]STOR951!$G$13</f>
        <v>0.54984260230849946</v>
      </c>
      <c r="J462" s="8">
        <f>[104]STOR951!$G$17</f>
        <v>0.70027247956403271</v>
      </c>
      <c r="K462" s="8">
        <f>[104]STOR951!$G$21</f>
        <v>0.60079051383399207</v>
      </c>
      <c r="L462" s="8">
        <f>[104]STOR951!$G$25</f>
        <v>0.64146933819064966</v>
      </c>
      <c r="N462" s="7">
        <f>[104]STOR951!$E$13</f>
        <v>-46</v>
      </c>
      <c r="O462" s="7">
        <f>[104]STOR951!$E$17</f>
        <v>-100</v>
      </c>
      <c r="P462" s="7">
        <f>[104]STOR951!$E$21</f>
        <v>-12</v>
      </c>
      <c r="Q462" s="7">
        <f>[104]STOR951!$E$25</f>
        <v>-158</v>
      </c>
      <c r="R462" s="16">
        <v>-86.6</v>
      </c>
    </row>
    <row r="463" spans="1:18" x14ac:dyDescent="0.2">
      <c r="A463" s="1">
        <v>36511</v>
      </c>
      <c r="C463" s="7">
        <f>[52]STOR951!$D$13</f>
        <v>789</v>
      </c>
      <c r="D463" s="7">
        <f>[52]STOR951!$D$17</f>
        <v>1546</v>
      </c>
      <c r="E463" s="7">
        <f>[52]STOR951!$D$21</f>
        <v>408</v>
      </c>
      <c r="F463" s="7">
        <f>[52]STOR951!$D$25</f>
        <v>2743</v>
      </c>
      <c r="I463" s="8">
        <f>[52]STOR951!$G$13</f>
        <v>0.83140147523709163</v>
      </c>
      <c r="J463" s="8">
        <f>[52]STOR951!$G$17</f>
        <v>0.85461580983969043</v>
      </c>
      <c r="K463" s="8">
        <f>[52]STOR951!$G$21</f>
        <v>0.83265306122448979</v>
      </c>
      <c r="L463" s="8">
        <f>[52]STOR951!$G$25</f>
        <v>0.85558328134747352</v>
      </c>
      <c r="N463" s="7">
        <f>[52]STOR951!$E$13</f>
        <v>-26</v>
      </c>
      <c r="O463" s="7">
        <f>[52]STOR951!$E$17</f>
        <v>-75</v>
      </c>
      <c r="P463" s="7">
        <f>[52]STOR951!$E$21</f>
        <v>-15</v>
      </c>
      <c r="Q463" s="7">
        <f>[52]STOR951!$E$25</f>
        <v>-116</v>
      </c>
      <c r="R463" s="16">
        <v>-42.8</v>
      </c>
    </row>
    <row r="464" spans="1:18" x14ac:dyDescent="0.2">
      <c r="A464" s="1">
        <v>36147</v>
      </c>
      <c r="C464" s="7">
        <v>883</v>
      </c>
      <c r="D464" s="7">
        <v>1657</v>
      </c>
      <c r="E464" s="7">
        <v>430</v>
      </c>
      <c r="F464" s="7">
        <v>2970</v>
      </c>
      <c r="I464" s="8">
        <v>0.97246696035242286</v>
      </c>
      <c r="J464" s="8">
        <v>0.92569832402234642</v>
      </c>
      <c r="K464" s="8">
        <v>0.89211618257261416</v>
      </c>
      <c r="L464" s="8">
        <v>0.92638802245789142</v>
      </c>
      <c r="N464" s="7">
        <v>-21</v>
      </c>
      <c r="O464" s="7">
        <v>-57</v>
      </c>
      <c r="P464" s="7">
        <v>-7</v>
      </c>
      <c r="Q464" s="7">
        <v>-85</v>
      </c>
      <c r="R464" s="16">
        <v>-81.099999999999994</v>
      </c>
    </row>
    <row r="465" spans="1:18" x14ac:dyDescent="0.2">
      <c r="A465" s="1">
        <v>35783</v>
      </c>
      <c r="C465" s="7">
        <v>563</v>
      </c>
      <c r="D465" s="7">
        <v>1407</v>
      </c>
      <c r="E465" s="7">
        <v>296</v>
      </c>
      <c r="F465" s="7">
        <v>2266</v>
      </c>
      <c r="I465" s="8">
        <v>0.62004405286343611</v>
      </c>
      <c r="J465" s="8">
        <v>0.78603351955307266</v>
      </c>
      <c r="K465" s="8">
        <v>0.61410788381742742</v>
      </c>
      <c r="L465" s="8">
        <v>0.70679975046787269</v>
      </c>
      <c r="N465" s="7">
        <v>-40</v>
      </c>
      <c r="O465" s="7">
        <v>-66</v>
      </c>
      <c r="P465" s="7">
        <v>-29</v>
      </c>
      <c r="Q465" s="7">
        <v>-135</v>
      </c>
      <c r="R465" s="16">
        <v>-101.1</v>
      </c>
    </row>
    <row r="466" spans="1:18" x14ac:dyDescent="0.2">
      <c r="A466" s="1">
        <v>35419</v>
      </c>
      <c r="C466" s="7">
        <v>498</v>
      </c>
      <c r="D466" s="7">
        <v>1402</v>
      </c>
      <c r="E466" s="7">
        <v>292</v>
      </c>
      <c r="F466" s="7">
        <v>2192</v>
      </c>
      <c r="I466" s="8">
        <v>0.55642458100558656</v>
      </c>
      <c r="J466" s="8">
        <v>0.76864035087719296</v>
      </c>
      <c r="K466" s="8">
        <v>0.61087866108786615</v>
      </c>
      <c r="L466" s="8">
        <v>0.68371802869619458</v>
      </c>
      <c r="N466" s="7">
        <v>-52</v>
      </c>
      <c r="O466" s="7">
        <v>-62</v>
      </c>
      <c r="P466" s="7">
        <v>-16</v>
      </c>
      <c r="Q466" s="7">
        <v>-130</v>
      </c>
      <c r="R466" s="16">
        <v>-91</v>
      </c>
    </row>
    <row r="467" spans="1:18" x14ac:dyDescent="0.2">
      <c r="A467" s="1">
        <v>35056</v>
      </c>
      <c r="C467">
        <v>616</v>
      </c>
      <c r="D467">
        <v>1251</v>
      </c>
      <c r="E467">
        <v>390</v>
      </c>
      <c r="F467">
        <v>2257</v>
      </c>
      <c r="I467" s="13">
        <v>0.68799999999999994</v>
      </c>
      <c r="J467" s="13">
        <v>0.68600000000000005</v>
      </c>
      <c r="K467" s="13">
        <v>0.81599999999999995</v>
      </c>
      <c r="L467" s="13">
        <v>0.70399999999999996</v>
      </c>
      <c r="N467">
        <v>-57</v>
      </c>
      <c r="O467">
        <v>-85</v>
      </c>
      <c r="P467">
        <v>-12</v>
      </c>
      <c r="Q467">
        <v>-154</v>
      </c>
      <c r="R467" s="16">
        <v>-110</v>
      </c>
    </row>
    <row r="468" spans="1:18" x14ac:dyDescent="0.2">
      <c r="A468" s="1">
        <v>34691</v>
      </c>
      <c r="C468">
        <v>749</v>
      </c>
      <c r="D468">
        <v>1534</v>
      </c>
      <c r="E468">
        <v>363</v>
      </c>
      <c r="F468">
        <v>2646</v>
      </c>
      <c r="I468" s="13">
        <v>0.82488986784140972</v>
      </c>
      <c r="J468" s="13">
        <v>0.85698324022346373</v>
      </c>
      <c r="K468" s="13">
        <v>0.75311203319502074</v>
      </c>
      <c r="L468" s="13">
        <v>0.83207547169811324</v>
      </c>
      <c r="N468">
        <v>-25</v>
      </c>
      <c r="O468">
        <v>-56</v>
      </c>
      <c r="P468">
        <v>2</v>
      </c>
      <c r="Q468">
        <v>-79</v>
      </c>
      <c r="R468" s="16">
        <v>-102</v>
      </c>
    </row>
    <row r="469" spans="1:18" x14ac:dyDescent="0.2">
      <c r="I469" s="13"/>
      <c r="J469" s="13"/>
      <c r="K469" s="13"/>
      <c r="L469" s="13"/>
      <c r="R469" s="16"/>
    </row>
    <row r="470" spans="1:18" x14ac:dyDescent="0.2">
      <c r="I470" s="13"/>
      <c r="J470" s="13"/>
      <c r="K470" s="13"/>
      <c r="L470" s="13"/>
      <c r="R470" s="16"/>
    </row>
    <row r="471" spans="1:18" x14ac:dyDescent="0.2">
      <c r="A471" s="1">
        <v>36882</v>
      </c>
      <c r="C471" s="7">
        <f>[28]STOR951!$D$13</f>
        <v>473</v>
      </c>
      <c r="D471" s="7">
        <f>[28]STOR951!$D$17</f>
        <v>1175</v>
      </c>
      <c r="E471" s="7">
        <f>[28]STOR951!$D$21</f>
        <v>290</v>
      </c>
      <c r="F471" s="7">
        <f>[28]STOR951!$D$25</f>
        <v>1938</v>
      </c>
      <c r="I471" s="8">
        <f>[28]STOR951!$G$13</f>
        <v>0.49632738719832109</v>
      </c>
      <c r="J471" s="8">
        <f>[28]STOR951!$G$17</f>
        <v>0.64032697547683926</v>
      </c>
      <c r="K471" s="8">
        <f>[28]STOR951!$G$21</f>
        <v>0.5731225296442688</v>
      </c>
      <c r="L471" s="8">
        <f>[28]STOR951!$G$25</f>
        <v>0.58834244080145714</v>
      </c>
      <c r="N471" s="7">
        <f>[28]STOR951!$E$13</f>
        <v>-51</v>
      </c>
      <c r="O471" s="7">
        <f>[28]STOR951!$E$17</f>
        <v>-110</v>
      </c>
      <c r="P471" s="7">
        <f>[28]STOR951!$E$21</f>
        <v>-14</v>
      </c>
      <c r="Q471" s="7">
        <f>[28]STOR951!$E$25</f>
        <v>-175</v>
      </c>
      <c r="R471" s="16">
        <v>-126.5</v>
      </c>
    </row>
    <row r="472" spans="1:18" x14ac:dyDescent="0.2">
      <c r="A472" s="1">
        <v>36518</v>
      </c>
      <c r="C472" s="7">
        <f>[53]STOR951!$D$13</f>
        <v>740</v>
      </c>
      <c r="D472" s="7">
        <f>[53]STOR951!$D$17</f>
        <v>1437</v>
      </c>
      <c r="E472" s="7">
        <f>[53]STOR951!$D$21</f>
        <v>393</v>
      </c>
      <c r="F472" s="7">
        <f>[53]STOR951!$D$25</f>
        <v>2570</v>
      </c>
      <c r="I472" s="8">
        <f>[53]STOR951!$G$13</f>
        <v>0.77976817702845103</v>
      </c>
      <c r="J472" s="8">
        <f>[53]STOR951!$G$17</f>
        <v>0.79436152570480933</v>
      </c>
      <c r="K472" s="8">
        <f>[53]STOR951!$G$21</f>
        <v>0.80204081632653057</v>
      </c>
      <c r="L472" s="8">
        <f>[53]STOR951!$G$25</f>
        <v>0.801621958827199</v>
      </c>
      <c r="N472" s="7">
        <f>[53]STOR951!$E$13</f>
        <v>-49</v>
      </c>
      <c r="O472" s="7">
        <f>[53]STOR951!$E$17</f>
        <v>-109</v>
      </c>
      <c r="P472" s="7">
        <f>[53]STOR951!$E$21</f>
        <v>-15</v>
      </c>
      <c r="Q472" s="7">
        <f>[53]STOR951!$E$25</f>
        <v>-173</v>
      </c>
      <c r="R472" s="16">
        <v>-85.6</v>
      </c>
    </row>
    <row r="473" spans="1:18" x14ac:dyDescent="0.2">
      <c r="A473" s="1">
        <v>36154</v>
      </c>
      <c r="C473" s="7">
        <v>847</v>
      </c>
      <c r="D473" s="7">
        <v>1564</v>
      </c>
      <c r="E473" s="7">
        <v>392</v>
      </c>
      <c r="F473" s="7">
        <v>2803</v>
      </c>
      <c r="I473" s="8">
        <v>0.93281938325991187</v>
      </c>
      <c r="J473" s="8">
        <v>0.8737430167597765</v>
      </c>
      <c r="K473" s="8">
        <v>0.81327800829875518</v>
      </c>
      <c r="L473" s="8">
        <v>0.87429819089207739</v>
      </c>
      <c r="N473" s="7">
        <v>-36</v>
      </c>
      <c r="O473" s="7">
        <v>-93</v>
      </c>
      <c r="P473" s="7">
        <v>-38</v>
      </c>
      <c r="Q473" s="7">
        <v>-167</v>
      </c>
      <c r="R473" s="16">
        <v>-104.5</v>
      </c>
    </row>
    <row r="474" spans="1:18" x14ac:dyDescent="0.2">
      <c r="A474" s="1">
        <v>35790</v>
      </c>
      <c r="C474" s="7">
        <v>544</v>
      </c>
      <c r="D474" s="7">
        <v>1352</v>
      </c>
      <c r="E474" s="7">
        <v>274</v>
      </c>
      <c r="F474" s="7">
        <v>2170</v>
      </c>
      <c r="G474">
        <v>2175</v>
      </c>
      <c r="H474" s="6">
        <f>G474-F474</f>
        <v>5</v>
      </c>
      <c r="I474" s="8">
        <v>0.59911894273127753</v>
      </c>
      <c r="J474" s="8">
        <v>0.75530726256983238</v>
      </c>
      <c r="K474" s="8">
        <v>0.56846473029045641</v>
      </c>
      <c r="L474" s="8">
        <v>0.67685589519650657</v>
      </c>
      <c r="N474" s="7">
        <v>-19</v>
      </c>
      <c r="O474" s="7">
        <v>-55</v>
      </c>
      <c r="P474" s="7">
        <v>-22</v>
      </c>
      <c r="Q474" s="7">
        <v>-96</v>
      </c>
      <c r="R474" s="16">
        <v>-86.4</v>
      </c>
    </row>
    <row r="475" spans="1:18" x14ac:dyDescent="0.2">
      <c r="A475" s="1">
        <v>35426</v>
      </c>
      <c r="C475" s="7">
        <v>468</v>
      </c>
      <c r="D475" s="7">
        <v>1318</v>
      </c>
      <c r="E475" s="7">
        <v>278</v>
      </c>
      <c r="F475" s="7">
        <v>2064</v>
      </c>
      <c r="G475">
        <v>2173</v>
      </c>
      <c r="H475" s="6">
        <f>G475-F475</f>
        <v>109</v>
      </c>
      <c r="I475" s="8">
        <v>0.5229050279329609</v>
      </c>
      <c r="J475" s="8">
        <v>0.72258771929824561</v>
      </c>
      <c r="K475" s="8">
        <v>0.58158995815899583</v>
      </c>
      <c r="L475" s="8">
        <v>0.64379288833437309</v>
      </c>
      <c r="N475" s="7">
        <v>-30</v>
      </c>
      <c r="O475" s="7">
        <v>-84</v>
      </c>
      <c r="P475" s="7">
        <v>-14</v>
      </c>
      <c r="Q475" s="7">
        <v>-128</v>
      </c>
      <c r="R475" s="16">
        <v>-100.6</v>
      </c>
    </row>
    <row r="476" spans="1:18" x14ac:dyDescent="0.2">
      <c r="A476" s="1">
        <v>35063</v>
      </c>
      <c r="C476">
        <v>585</v>
      </c>
      <c r="D476">
        <v>1167</v>
      </c>
      <c r="E476">
        <v>366</v>
      </c>
      <c r="F476">
        <v>2118</v>
      </c>
      <c r="G476">
        <v>2153</v>
      </c>
      <c r="H476" s="6">
        <f>G476-F476</f>
        <v>35</v>
      </c>
      <c r="I476" s="13">
        <v>0.64427312775330392</v>
      </c>
      <c r="J476" s="13">
        <v>0.65195530726256978</v>
      </c>
      <c r="K476" s="13">
        <v>0.75933609958506221</v>
      </c>
      <c r="L476" s="13">
        <v>0.66603773584905657</v>
      </c>
      <c r="N476">
        <v>-44</v>
      </c>
      <c r="O476">
        <v>-92</v>
      </c>
      <c r="P476">
        <v>-24</v>
      </c>
      <c r="Q476">
        <v>-160</v>
      </c>
      <c r="R476" s="16">
        <v>-136</v>
      </c>
    </row>
    <row r="477" spans="1:18" x14ac:dyDescent="0.2">
      <c r="A477" s="1">
        <v>34698</v>
      </c>
      <c r="C477">
        <v>725</v>
      </c>
      <c r="D477">
        <v>1488</v>
      </c>
      <c r="E477">
        <v>360</v>
      </c>
      <c r="F477">
        <v>2573</v>
      </c>
      <c r="G477">
        <v>2606</v>
      </c>
      <c r="H477" s="6">
        <f>G477-F477</f>
        <v>33</v>
      </c>
      <c r="I477" s="13">
        <v>0.79845814977973573</v>
      </c>
      <c r="J477" s="13">
        <v>0.83128491620111733</v>
      </c>
      <c r="K477" s="13">
        <v>0.74688796680497926</v>
      </c>
      <c r="L477" s="13">
        <v>0.8091194968553459</v>
      </c>
      <c r="N477">
        <v>-24</v>
      </c>
      <c r="O477">
        <v>-46</v>
      </c>
      <c r="P477">
        <v>-3</v>
      </c>
      <c r="Q477">
        <v>-73</v>
      </c>
      <c r="R477" s="16">
        <v>-71</v>
      </c>
    </row>
    <row r="478" spans="1:18" x14ac:dyDescent="0.2">
      <c r="H478" s="6"/>
      <c r="I478" s="13"/>
      <c r="J478" s="13"/>
      <c r="K478" s="13"/>
      <c r="L478" s="13"/>
      <c r="R478" s="6"/>
    </row>
    <row r="479" spans="1:18" x14ac:dyDescent="0.2">
      <c r="H479" s="6"/>
      <c r="I479" s="13"/>
      <c r="J479" s="13"/>
      <c r="K479" s="13"/>
      <c r="L479" s="13"/>
      <c r="R479" s="6"/>
    </row>
    <row r="480" spans="1:18" x14ac:dyDescent="0.2">
      <c r="H480" s="6"/>
      <c r="I480" s="13"/>
      <c r="J480" s="13"/>
      <c r="K480" s="13"/>
      <c r="L480" s="13"/>
      <c r="R480" s="6"/>
    </row>
    <row r="481" spans="1:22" x14ac:dyDescent="0.2">
      <c r="A481"/>
      <c r="I481"/>
      <c r="J481"/>
      <c r="K481"/>
      <c r="L481"/>
    </row>
    <row r="482" spans="1:22" x14ac:dyDescent="0.2">
      <c r="A482"/>
      <c r="I482"/>
      <c r="J482"/>
      <c r="K482"/>
      <c r="L482"/>
    </row>
    <row r="483" spans="1:22" x14ac:dyDescent="0.2">
      <c r="A483"/>
      <c r="I483"/>
      <c r="J483"/>
      <c r="K483"/>
      <c r="L483"/>
    </row>
    <row r="484" spans="1:22" x14ac:dyDescent="0.2">
      <c r="A484"/>
      <c r="I484"/>
      <c r="J484"/>
      <c r="K484"/>
      <c r="L484"/>
    </row>
    <row r="485" spans="1:22" x14ac:dyDescent="0.2">
      <c r="A485"/>
      <c r="I485"/>
      <c r="J485"/>
      <c r="K485"/>
      <c r="L485"/>
      <c r="S485">
        <v>69</v>
      </c>
      <c r="T485">
        <v>49</v>
      </c>
      <c r="U485">
        <v>37</v>
      </c>
      <c r="V485">
        <v>33</v>
      </c>
    </row>
    <row r="486" spans="1:22" x14ac:dyDescent="0.2">
      <c r="A486"/>
      <c r="I486"/>
      <c r="J486"/>
      <c r="K486"/>
      <c r="L486"/>
      <c r="S486">
        <v>62</v>
      </c>
      <c r="T486">
        <v>45</v>
      </c>
      <c r="U486">
        <v>40</v>
      </c>
      <c r="V486">
        <v>35</v>
      </c>
    </row>
    <row r="487" spans="1:22" x14ac:dyDescent="0.2">
      <c r="I487" s="13"/>
      <c r="J487" s="13"/>
      <c r="K487" s="13"/>
      <c r="L487" s="13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</row>
    <row r="490" spans="1:22" x14ac:dyDescent="0.2">
      <c r="I490" s="13"/>
      <c r="J490" s="13"/>
      <c r="K490" s="13"/>
      <c r="L490" s="13"/>
    </row>
    <row r="491" spans="1:22" x14ac:dyDescent="0.2">
      <c r="I491" s="13"/>
      <c r="J491" s="13"/>
      <c r="K491" s="13"/>
      <c r="L491" s="13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I494" s="13"/>
      <c r="J494" s="13"/>
      <c r="K494" s="13"/>
      <c r="L494" s="13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spans="1:18" x14ac:dyDescent="0.2">
      <c r="I513" s="13"/>
      <c r="J513" s="13"/>
      <c r="K513" s="13"/>
      <c r="L513" s="13"/>
    </row>
    <row r="514" spans="1:18" x14ac:dyDescent="0.2">
      <c r="I514" s="13"/>
      <c r="J514" s="13"/>
      <c r="K514" s="13"/>
      <c r="L514" s="13"/>
    </row>
    <row r="515" spans="1:18" x14ac:dyDescent="0.2">
      <c r="H515" s="6"/>
      <c r="I515" s="13"/>
      <c r="J515" s="13"/>
      <c r="K515" s="13"/>
      <c r="L515" s="13"/>
      <c r="R515" s="6"/>
    </row>
    <row r="516" spans="1:18" x14ac:dyDescent="0.2">
      <c r="I516" s="13"/>
      <c r="J516" s="13"/>
      <c r="K516" s="13"/>
      <c r="L516" s="13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I527" s="13"/>
      <c r="J527" s="13"/>
      <c r="K527" s="13"/>
      <c r="L527" s="13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H534" s="6"/>
      <c r="I534" s="13"/>
      <c r="J534" s="13"/>
      <c r="K534" s="13"/>
      <c r="L534" s="13"/>
      <c r="R534" s="6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customFormat="1" x14ac:dyDescent="0.2"/>
    <row r="546" customFormat="1" x14ac:dyDescent="0.2"/>
    <row r="547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2000-12-06T18:59:34Z</cp:lastPrinted>
  <dcterms:created xsi:type="dcterms:W3CDTF">1998-08-18T19:12:21Z</dcterms:created>
  <dcterms:modified xsi:type="dcterms:W3CDTF">2023-09-11T18:38:47Z</dcterms:modified>
</cp:coreProperties>
</file>