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066E97-3632-4D47-B0DC-FEF74E7174C1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J8" i="1"/>
  <c r="N8" i="1"/>
  <c r="F9" i="1"/>
  <c r="J9" i="1"/>
  <c r="N9" i="1"/>
  <c r="F10" i="1"/>
  <c r="J10" i="1"/>
  <c r="N10" i="1"/>
  <c r="F14" i="1"/>
  <c r="J14" i="1"/>
  <c r="N14" i="1"/>
  <c r="F15" i="1"/>
  <c r="J15" i="1"/>
  <c r="N15" i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F36" i="1"/>
  <c r="D37" i="1"/>
  <c r="E37" i="1"/>
  <c r="F37" i="1"/>
  <c r="H37" i="1"/>
  <c r="I37" i="1"/>
  <c r="J37" i="1"/>
  <c r="L37" i="1"/>
  <c r="M37" i="1"/>
  <c r="N37" i="1"/>
  <c r="B41" i="1"/>
</calcChain>
</file>

<file path=xl/sharedStrings.xml><?xml version="1.0" encoding="utf-8"?>
<sst xmlns="http://schemas.openxmlformats.org/spreadsheetml/2006/main" count="37" uniqueCount="31">
  <si>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</si>
  <si>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</si>
  <si>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</si>
  <si>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</si>
  <si>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</si>
  <si>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</si>
  <si>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</si>
  <si>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</si>
  <si>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</si>
  <si>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</si>
  <si>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</si>
  <si>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</si>
  <si>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</si>
  <si>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</si>
  <si>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</si>
  <si>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</si>
  <si>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</si>
  <si>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</si>
  <si>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</si>
  <si>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</si>
  <si>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HPL- Transport</t>
  </si>
  <si>
    <t>Energy Capital Resources</t>
  </si>
  <si>
    <t>Mexico</t>
  </si>
  <si>
    <t>Financial</t>
  </si>
  <si>
    <t>Total</t>
  </si>
  <si>
    <t>Fav/(Unfav)</t>
  </si>
  <si>
    <t>Eastern Power</t>
  </si>
  <si>
    <t>Target</t>
  </si>
  <si>
    <t>Gas Assets</t>
  </si>
  <si>
    <t>Asset Marketing</t>
  </si>
  <si>
    <t>Third Quarter 2001 Soft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</si>
</sst>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workbookViewId="0">
      <selection activeCell="J19" sqref="J19"/>
    </sheetView>
  </sheetViews>
  <sheetFormatPr defaultRowHeight="12.75" x14ac:dyDescent="0.2"/>
  <cols>
    <col min="2" max="2" width="13.285156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">
      <c r="D6" s="8" t="s">
        <v>6</v>
      </c>
      <c r="E6" s="8" t="s">
        <v>27</v>
      </c>
      <c r="F6" s="4" t="s">
        <v>25</v>
      </c>
      <c r="H6" s="8" t="s">
        <v>6</v>
      </c>
      <c r="I6" s="8" t="s">
        <v>27</v>
      </c>
      <c r="J6" s="4" t="s">
        <v>25</v>
      </c>
      <c r="L6" s="8" t="s">
        <v>6</v>
      </c>
      <c r="M6" s="8" t="s">
        <v>27</v>
      </c>
      <c r="N6" s="4" t="s">
        <v>25</v>
      </c>
    </row>
    <row r="7" spans="1:14" x14ac:dyDescent="0.2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B8" t="s">
        <v>18</v>
      </c>
      <c r="D8" s="6">
        <v>170</v>
      </c>
      <c r="E8" s="6">
        <v>180</v>
      </c>
      <c r="F8" s="6">
        <f>D8-E8</f>
        <v>-10</v>
      </c>
      <c r="G8" s="6"/>
      <c r="H8" s="6">
        <v>788</v>
      </c>
      <c r="I8" s="6">
        <v>660</v>
      </c>
      <c r="J8" s="6">
        <f>H8-I8</f>
        <v>128</v>
      </c>
      <c r="K8" s="6"/>
      <c r="L8" s="6">
        <v>3</v>
      </c>
      <c r="M8" s="6">
        <v>5</v>
      </c>
      <c r="N8" s="6">
        <f>L8-M8</f>
        <v>-2</v>
      </c>
    </row>
    <row r="9" spans="1:14" x14ac:dyDescent="0.2">
      <c r="B9" t="s">
        <v>26</v>
      </c>
      <c r="D9" s="6">
        <v>0</v>
      </c>
      <c r="E9" s="6">
        <v>0</v>
      </c>
      <c r="F9" s="6">
        <f>D9-E9</f>
        <v>0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">
      <c r="B10" t="s">
        <v>19</v>
      </c>
      <c r="D10" s="6">
        <v>9</v>
      </c>
      <c r="E10" s="6">
        <v>20</v>
      </c>
      <c r="F10" s="6">
        <f>D10-E10</f>
        <v>-11</v>
      </c>
      <c r="G10" s="6"/>
      <c r="H10" s="6">
        <v>45</v>
      </c>
      <c r="I10" s="6">
        <v>27</v>
      </c>
      <c r="J10" s="6">
        <f>H10-I10</f>
        <v>18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t="s">
        <v>12</v>
      </c>
      <c r="D14" s="6">
        <v>186</v>
      </c>
      <c r="E14" s="10">
        <v>0</v>
      </c>
      <c r="F14" s="6">
        <f>D14-E14-0.5</f>
        <v>185.5</v>
      </c>
      <c r="G14" s="6"/>
      <c r="H14" s="6">
        <v>2628</v>
      </c>
      <c r="I14" s="6">
        <v>3873</v>
      </c>
      <c r="J14" s="6">
        <f t="shared" ref="J14:J19" si="0">H14-I14</f>
        <v>-1245</v>
      </c>
      <c r="K14" s="6"/>
      <c r="L14" s="6">
        <v>3</v>
      </c>
      <c r="M14" s="6">
        <v>3</v>
      </c>
      <c r="N14" s="6">
        <f t="shared" ref="N14:N19" si="1">L14-M14</f>
        <v>0</v>
      </c>
    </row>
    <row r="15" spans="1:14" x14ac:dyDescent="0.2">
      <c r="B15" t="s">
        <v>13</v>
      </c>
      <c r="D15" s="6">
        <v>543</v>
      </c>
      <c r="E15" s="10">
        <v>38</v>
      </c>
      <c r="F15" s="6">
        <f>D15-E15</f>
        <v>505</v>
      </c>
      <c r="G15" s="6"/>
      <c r="H15" s="6">
        <v>2754</v>
      </c>
      <c r="I15" s="6">
        <v>1950</v>
      </c>
      <c r="J15" s="6">
        <f t="shared" si="0"/>
        <v>804</v>
      </c>
      <c r="K15" s="6"/>
      <c r="L15" s="6">
        <v>9</v>
      </c>
      <c r="M15" s="6">
        <v>5</v>
      </c>
      <c r="N15" s="6">
        <f t="shared" si="1"/>
        <v>4</v>
      </c>
    </row>
    <row r="16" spans="1:14" x14ac:dyDescent="0.2">
      <c r="B16" t="s">
        <v>14</v>
      </c>
      <c r="D16" s="6">
        <v>152</v>
      </c>
      <c r="E16" s="6">
        <v>38</v>
      </c>
      <c r="F16" s="6">
        <f>D16-E16</f>
        <v>114</v>
      </c>
      <c r="G16" s="6"/>
      <c r="H16" s="6">
        <v>1484</v>
      </c>
      <c r="I16" s="6">
        <v>1320</v>
      </c>
      <c r="J16" s="6">
        <f t="shared" si="0"/>
        <v>164</v>
      </c>
      <c r="K16" s="6"/>
      <c r="L16" s="6">
        <v>2</v>
      </c>
      <c r="M16" s="6">
        <v>4</v>
      </c>
      <c r="N16" s="6">
        <f t="shared" si="1"/>
        <v>-2</v>
      </c>
    </row>
    <row r="17" spans="1:14" x14ac:dyDescent="0.2">
      <c r="B17" t="s">
        <v>15</v>
      </c>
      <c r="D17" s="6">
        <v>1</v>
      </c>
      <c r="E17" s="6">
        <v>31</v>
      </c>
      <c r="F17" s="6">
        <f>D17-E17</f>
        <v>-30</v>
      </c>
      <c r="G17" s="6"/>
      <c r="H17" s="6">
        <v>365</v>
      </c>
      <c r="I17" s="6">
        <v>240</v>
      </c>
      <c r="J17" s="6">
        <f t="shared" si="0"/>
        <v>125</v>
      </c>
      <c r="K17" s="6"/>
      <c r="L17" s="6">
        <v>0</v>
      </c>
      <c r="M17" s="6">
        <v>6</v>
      </c>
      <c r="N17" s="6">
        <f t="shared" si="1"/>
        <v>-6</v>
      </c>
    </row>
    <row r="18" spans="1:14" x14ac:dyDescent="0.2">
      <c r="B18" t="s">
        <v>16</v>
      </c>
      <c r="D18" s="6">
        <v>986</v>
      </c>
      <c r="E18" s="6">
        <v>400</v>
      </c>
      <c r="F18" s="6">
        <f>D18-E18</f>
        <v>586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">
      <c r="B19" t="s">
        <v>23</v>
      </c>
      <c r="D19" s="6">
        <v>0</v>
      </c>
      <c r="E19" s="6">
        <v>0</v>
      </c>
      <c r="F19" s="6">
        <f>D19-E19</f>
        <v>0</v>
      </c>
      <c r="G19" s="6"/>
      <c r="H19" s="6">
        <v>2176</v>
      </c>
      <c r="I19" s="6">
        <v>3408</v>
      </c>
      <c r="J19" s="6">
        <f t="shared" si="0"/>
        <v>-1232</v>
      </c>
      <c r="K19" s="6"/>
      <c r="L19" s="6">
        <v>4</v>
      </c>
      <c r="M19" s="6">
        <v>0</v>
      </c>
      <c r="N19" s="6">
        <f t="shared" si="1"/>
        <v>4</v>
      </c>
    </row>
    <row r="22" spans="1:14" x14ac:dyDescent="0.2">
      <c r="A22" t="s">
        <v>0</v>
      </c>
    </row>
    <row r="23" spans="1:14" x14ac:dyDescent="0.2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60</v>
      </c>
      <c r="J23" s="6">
        <f>H23-I23</f>
        <v>-60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">
      <c r="B24" t="s">
        <v>2</v>
      </c>
      <c r="D24" s="6">
        <v>7</v>
      </c>
      <c r="E24" s="6">
        <v>25</v>
      </c>
      <c r="F24" s="6">
        <f>D24-E24</f>
        <v>-18</v>
      </c>
      <c r="G24" s="6"/>
      <c r="H24" s="6">
        <v>396</v>
      </c>
      <c r="I24" s="6">
        <v>300</v>
      </c>
      <c r="J24" s="6">
        <f>H24-I24</f>
        <v>96</v>
      </c>
      <c r="K24" s="6"/>
      <c r="L24" s="6">
        <v>2</v>
      </c>
      <c r="M24" s="6">
        <v>3</v>
      </c>
      <c r="N24" s="6">
        <f>L24-M24</f>
        <v>-1</v>
      </c>
    </row>
    <row r="25" spans="1:14" x14ac:dyDescent="0.2">
      <c r="B25" t="s">
        <v>3</v>
      </c>
      <c r="D25" s="6">
        <v>23</v>
      </c>
      <c r="E25" s="6">
        <v>50</v>
      </c>
      <c r="F25" s="6">
        <f>D25-E25</f>
        <v>-27</v>
      </c>
      <c r="G25" s="6"/>
      <c r="H25" s="6">
        <v>548</v>
      </c>
      <c r="I25" s="6">
        <v>390</v>
      </c>
      <c r="J25" s="6">
        <f>H25-I25</f>
        <v>158</v>
      </c>
      <c r="K25" s="6"/>
      <c r="L25" s="6">
        <v>2</v>
      </c>
      <c r="M25" s="6">
        <v>6</v>
      </c>
      <c r="N25" s="6">
        <f>L25-M25</f>
        <v>-4</v>
      </c>
    </row>
    <row r="26" spans="1:14" x14ac:dyDescent="0.2">
      <c r="B26" t="s">
        <v>4</v>
      </c>
      <c r="D26" s="6">
        <v>15</v>
      </c>
      <c r="E26" s="6">
        <v>38</v>
      </c>
      <c r="F26" s="6">
        <f>D26-E26</f>
        <v>-23</v>
      </c>
      <c r="G26" s="6"/>
      <c r="H26" s="6">
        <v>979</v>
      </c>
      <c r="I26" s="6">
        <v>750</v>
      </c>
      <c r="J26" s="6">
        <f>H26-I26</f>
        <v>229</v>
      </c>
      <c r="K26" s="6"/>
      <c r="L26" s="6">
        <v>7</v>
      </c>
      <c r="M26" s="6">
        <v>10</v>
      </c>
      <c r="N26" s="6">
        <f>L26-M26</f>
        <v>-3</v>
      </c>
    </row>
    <row r="27" spans="1:14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t="s">
        <v>10</v>
      </c>
      <c r="D29" s="6">
        <v>26</v>
      </c>
      <c r="E29" s="10">
        <v>125</v>
      </c>
      <c r="F29" s="6">
        <f>D29-E29</f>
        <v>-99</v>
      </c>
      <c r="G29" s="6"/>
      <c r="H29" s="6">
        <v>1143</v>
      </c>
      <c r="I29" s="6">
        <v>300</v>
      </c>
      <c r="J29" s="6">
        <f>H29-I29</f>
        <v>843</v>
      </c>
      <c r="K29" s="6"/>
      <c r="L29" s="6">
        <v>4</v>
      </c>
      <c r="M29" s="6">
        <v>5</v>
      </c>
      <c r="N29" s="6">
        <f>L29-M29</f>
        <v>-1</v>
      </c>
    </row>
    <row r="30" spans="1:14" x14ac:dyDescent="0.2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">
      <c r="A32" t="s">
        <v>28</v>
      </c>
      <c r="D32" s="6">
        <v>2</v>
      </c>
      <c r="E32" s="6">
        <v>0</v>
      </c>
      <c r="F32" s="6">
        <f>D32-E32</f>
        <v>2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20</v>
      </c>
      <c r="D33" s="6">
        <v>0</v>
      </c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">
      <c r="A34" t="s">
        <v>29</v>
      </c>
      <c r="D34" s="6">
        <v>0</v>
      </c>
      <c r="E34" s="6"/>
      <c r="F34" s="6">
        <f>D34-E34</f>
        <v>0</v>
      </c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t="s">
        <v>21</v>
      </c>
      <c r="D35" s="6">
        <v>1</v>
      </c>
      <c r="E35" s="6">
        <v>0</v>
      </c>
      <c r="F35" s="6">
        <f>D35-E35</f>
        <v>1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x14ac:dyDescent="0.2">
      <c r="A36" t="s">
        <v>22</v>
      </c>
      <c r="D36" s="6">
        <v>38</v>
      </c>
      <c r="E36" s="6">
        <v>0</v>
      </c>
      <c r="F36" s="6">
        <f>D36-E36</f>
        <v>38</v>
      </c>
      <c r="G36" s="6"/>
      <c r="H36" s="6">
        <v>0</v>
      </c>
      <c r="I36" s="6">
        <v>0</v>
      </c>
      <c r="J36" s="6">
        <v>0</v>
      </c>
      <c r="K36" s="6"/>
      <c r="L36" s="6">
        <v>0</v>
      </c>
      <c r="M36" s="6">
        <v>0</v>
      </c>
      <c r="N36" s="6">
        <v>0</v>
      </c>
    </row>
    <row r="37" spans="1:14" ht="13.5" thickBot="1" x14ac:dyDescent="0.25">
      <c r="B37" s="7" t="s">
        <v>24</v>
      </c>
      <c r="D37" s="9">
        <f>SUM(D8:D36)</f>
        <v>2164</v>
      </c>
      <c r="E37" s="9">
        <f>SUM(E8:E36)</f>
        <v>958</v>
      </c>
      <c r="F37" s="9">
        <f>SUM(F8:F36)</f>
        <v>1205.5</v>
      </c>
      <c r="G37" s="6"/>
      <c r="H37" s="9">
        <f>SUM(H8:H36)</f>
        <v>13306</v>
      </c>
      <c r="I37" s="9">
        <f>SUM(I8:I36)</f>
        <v>13278</v>
      </c>
      <c r="J37" s="9">
        <f>SUM(J8:J36)</f>
        <v>28</v>
      </c>
      <c r="K37" s="6"/>
      <c r="L37" s="9">
        <f>SUM(L8:L36)</f>
        <v>37</v>
      </c>
      <c r="M37" s="9">
        <f>SUM(M8:M36)</f>
        <v>61</v>
      </c>
      <c r="N37" s="9">
        <f>SUM(N8:N36)</f>
        <v>-24</v>
      </c>
    </row>
    <row r="38" spans="1:14" ht="13.5" thickTop="1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1" spans="1:14" x14ac:dyDescent="0.2">
      <c r="B41" t="str">
        <f ca="1">CELL("filename")</f>
        <v>O:\NAES\ORIGIN\2001\EOL &amp; Orig graphs\[MidMkt.Orig2000 vs. 2001a.xls]Year Over Year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2001-10-11T19:02:30Z</cp:lastPrinted>
  <dcterms:created xsi:type="dcterms:W3CDTF">2001-04-18T12:35:40Z</dcterms:created>
  <dcterms:modified xsi:type="dcterms:W3CDTF">2023-09-11T19:01:35Z</dcterms:modified>
</cp:coreProperties>
</file>