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EC11D6-76DF-4B7D-8518-9F542113AF89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<sst xmlns="http://schemas.openxmlformats.org/spreadsheetml/2006/main" count="49" uniqueCount="37">
  <si>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</si>
  <si>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</si>
  <si>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</si>
  <si>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</si>
  <si>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</si>
  <si>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</si>
  <si>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</si>
  <si>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</si>
  <si>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</si>
  <si>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</si>
  <si>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</si>
  <si>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</si>
  <si>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</si>
  <si>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</si>
  <si>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</si>
  <si>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</si>
  <si>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</si>
  <si>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</si>
  <si>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</si>
  <si>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</si>
  <si>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</si>
  <si>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</si>
  <si>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</si>
  <si>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</si>
  <si>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</si>
  <si>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</si>
  <si>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</si>
  <si>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</si>
  <si>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</si>
  <si>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</si>
  <si>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</si>
  <si>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</si>
  <si>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</si>
  <si>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</si>
  <si>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</si>
  <si>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</si>
  <si>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Sierras West Condominium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</si>
</sst>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B3" sqref="B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</v>
      </c>
      <c r="Q1" s="3" t="str">
        <f>VLOOKUP(P1,N1:O12,2,0)</f>
        <v>January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36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/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/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/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>Start Month</v>
      </c>
      <c r="B15" s="9" t="s">
        <v>6</v>
      </c>
      <c r="C15" s="14"/>
      <c r="D15" s="26">
        <v>1945</v>
      </c>
      <c r="E15" s="28">
        <f>C15*$B$10</f>
        <v>0</v>
      </c>
      <c r="F15" s="28">
        <f>D15*$B$10</f>
        <v>30.361450000000001</v>
      </c>
      <c r="G15" s="25">
        <f>ROUND(E15+C15,0)</f>
        <v>0</v>
      </c>
      <c r="I15" s="25">
        <f t="shared" ref="I15:I26" si="1">ROUND(F15+D15,0)</f>
        <v>1975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1406</v>
      </c>
      <c r="E16" s="28">
        <f t="shared" ref="E16:E26" si="2">C16*$B$10</f>
        <v>0</v>
      </c>
      <c r="F16" s="28">
        <f t="shared" ref="F16:F26" si="3">D16*$B$10</f>
        <v>21.947660000000003</v>
      </c>
      <c r="G16" s="25">
        <f t="shared" ref="G16:G26" si="4">ROUND(E16+C16,0)</f>
        <v>0</v>
      </c>
      <c r="I16" s="25">
        <f t="shared" si="1"/>
        <v>1428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1442</v>
      </c>
      <c r="E17" s="28">
        <f t="shared" si="2"/>
        <v>0</v>
      </c>
      <c r="F17" s="28">
        <f t="shared" si="3"/>
        <v>22.509620000000002</v>
      </c>
      <c r="G17" s="25">
        <f t="shared" si="4"/>
        <v>0</v>
      </c>
      <c r="I17" s="25">
        <f t="shared" si="1"/>
        <v>1465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1139</v>
      </c>
      <c r="E18" s="28">
        <f t="shared" si="2"/>
        <v>0</v>
      </c>
      <c r="F18" s="28">
        <f t="shared" si="3"/>
        <v>17.779790000000002</v>
      </c>
      <c r="G18" s="25">
        <f t="shared" si="4"/>
        <v>0</v>
      </c>
      <c r="I18" s="25">
        <f t="shared" si="1"/>
        <v>1157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809</v>
      </c>
      <c r="E19" s="28">
        <f t="shared" si="2"/>
        <v>0</v>
      </c>
      <c r="F19" s="28">
        <f t="shared" si="3"/>
        <v>12.628490000000001</v>
      </c>
      <c r="G19" s="25">
        <f t="shared" si="4"/>
        <v>0</v>
      </c>
      <c r="I19" s="25">
        <f t="shared" si="1"/>
        <v>822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711</v>
      </c>
      <c r="E20" s="28">
        <f t="shared" si="2"/>
        <v>0</v>
      </c>
      <c r="F20" s="28">
        <f t="shared" si="3"/>
        <v>11.098710000000001</v>
      </c>
      <c r="G20" s="25">
        <f t="shared" si="4"/>
        <v>0</v>
      </c>
      <c r="I20" s="25">
        <f t="shared" si="1"/>
        <v>722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574</v>
      </c>
      <c r="E21" s="28">
        <f t="shared" si="2"/>
        <v>0</v>
      </c>
      <c r="F21" s="28">
        <f t="shared" si="3"/>
        <v>8.9601400000000009</v>
      </c>
      <c r="G21" s="25">
        <f t="shared" si="4"/>
        <v>0</v>
      </c>
      <c r="I21" s="25">
        <f t="shared" si="1"/>
        <v>583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418</v>
      </c>
      <c r="E22" s="28">
        <f t="shared" si="2"/>
        <v>0</v>
      </c>
      <c r="F22" s="28">
        <f t="shared" si="3"/>
        <v>6.5249800000000002</v>
      </c>
      <c r="G22" s="25">
        <f t="shared" si="4"/>
        <v>0</v>
      </c>
      <c r="I22" s="25">
        <f t="shared" si="1"/>
        <v>425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758</v>
      </c>
      <c r="E23" s="28">
        <f t="shared" si="2"/>
        <v>0</v>
      </c>
      <c r="F23" s="28">
        <f t="shared" si="3"/>
        <v>11.832380000000001</v>
      </c>
      <c r="G23" s="25">
        <f t="shared" si="4"/>
        <v>0</v>
      </c>
      <c r="I23" s="25">
        <f t="shared" si="1"/>
        <v>770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1213</v>
      </c>
      <c r="E24" s="28">
        <f t="shared" si="2"/>
        <v>0</v>
      </c>
      <c r="F24" s="28">
        <f t="shared" si="3"/>
        <v>18.934930000000001</v>
      </c>
      <c r="G24" s="25">
        <f t="shared" si="4"/>
        <v>0</v>
      </c>
      <c r="I24" s="25">
        <f t="shared" si="1"/>
        <v>1232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1673</v>
      </c>
      <c r="E25" s="28">
        <f t="shared" si="2"/>
        <v>0</v>
      </c>
      <c r="F25" s="28">
        <f t="shared" si="3"/>
        <v>26.11553</v>
      </c>
      <c r="G25" s="25">
        <f t="shared" si="4"/>
        <v>0</v>
      </c>
      <c r="I25" s="25">
        <f t="shared" si="1"/>
        <v>1699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1926</v>
      </c>
      <c r="E26" s="28">
        <f t="shared" si="2"/>
        <v>0</v>
      </c>
      <c r="F26" s="28">
        <f t="shared" si="3"/>
        <v>30.064859999999999</v>
      </c>
      <c r="G26" s="25">
        <f t="shared" si="4"/>
        <v>0</v>
      </c>
      <c r="I26" s="25">
        <f t="shared" si="1"/>
        <v>1956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14014</v>
      </c>
      <c r="E28" s="31">
        <f>SUM(E15:E26)</f>
        <v>0</v>
      </c>
      <c r="F28" s="31">
        <f>SUM(F15:F26)</f>
        <v>218.75854000000004</v>
      </c>
      <c r="G28" s="30">
        <f>SUM(G15:G26)</f>
        <v>0</v>
      </c>
      <c r="H28" s="32"/>
      <c r="I28" s="30">
        <f>SUM(I15:I26)</f>
        <v>14234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2023-09-12T00:07:42Z</dcterms:modified>
</cp:coreProperties>
</file>