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97B517-31CF-400F-8C0A-3F2DF66A1386}" xr6:coauthVersionLast="47" xr6:coauthVersionMax="47" xr10:uidLastSave="{00000000-0000-0000-0000-000000000000}"/>
  <bookViews>
    <workbookView xWindow="-120" yWindow="-120" windowWidth="23280" windowHeight="13200"/>
  </bookViews>
  <sheets>
    <sheet name="Deal Sheet" sheetId="1" r:id="rId1"/>
  </sheets>
  <definedNames>
    <definedName name="_xlnm.Print_Area" localSheetId="0">'Deal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<sst xmlns="http://schemas.openxmlformats.org/spreadsheetml/2006/main" count="49" uniqueCount="37">
  <si>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</si>
  <si>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</si>
  <si>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</si>
  <si>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</si>
  <si>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</si>
  <si>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</si>
  <si>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</si>
  <si>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</si>
  <si>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</si>
  <si>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</si>
  <si>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</si>
  <si>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</si>
  <si>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</si>
  <si>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</si>
  <si>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</si>
  <si>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</si>
  <si>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</si>
  <si>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</si>
  <si>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</si>
  <si>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</si>
  <si>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</si>
  <si>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</si>
  <si>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</si>
  <si>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</si>
  <si>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</si>
  <si>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</si>
  <si>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</si>
  <si>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</si>
  <si>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</si>
  <si>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</si>
  <si>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</si>
  <si>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</si>
  <si>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</si>
  <si>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</si>
  <si>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VB5889</t>
  </si>
  <si>
    <t>Buy/Sell:</t>
  </si>
  <si>
    <t>Lindsay Park Sports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</si>
</sst>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D8" sqref="D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36</v>
      </c>
      <c r="C3" s="17"/>
      <c r="D3" s="17"/>
      <c r="F3" s="1" t="s">
        <v>30</v>
      </c>
      <c r="G3" s="13">
        <v>37091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 t="s">
        <v>34</v>
      </c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6869</v>
      </c>
      <c r="E15" s="30">
        <f>C15+D15</f>
        <v>6869</v>
      </c>
      <c r="F15" s="5">
        <f>ROUND(E15*$B$10,2)</f>
        <v>107.23</v>
      </c>
      <c r="G15" s="28">
        <f>ROUND(E15+F15,0)</f>
        <v>6976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5642</v>
      </c>
      <c r="E16" s="30">
        <f t="shared" ref="E16:E26" si="1">C16+D16</f>
        <v>5642</v>
      </c>
      <c r="F16" s="5">
        <f t="shared" ref="F16:F26" si="2">ROUND(E16*$B$10,2)</f>
        <v>88.07</v>
      </c>
      <c r="G16" s="28">
        <f t="shared" ref="G16:G26" si="3">ROUND(E16+F16,0)</f>
        <v>5730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5136</v>
      </c>
      <c r="E17" s="30">
        <f t="shared" si="1"/>
        <v>5136</v>
      </c>
      <c r="F17" s="5">
        <f t="shared" si="2"/>
        <v>80.17</v>
      </c>
      <c r="G17" s="28">
        <f t="shared" si="3"/>
        <v>5216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3905</v>
      </c>
      <c r="E18" s="30">
        <f t="shared" si="1"/>
        <v>3905</v>
      </c>
      <c r="F18" s="5">
        <f t="shared" si="2"/>
        <v>60.96</v>
      </c>
      <c r="G18" s="28">
        <f t="shared" si="3"/>
        <v>3966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2416</v>
      </c>
      <c r="E19" s="30">
        <f t="shared" si="1"/>
        <v>2416</v>
      </c>
      <c r="F19" s="5">
        <f t="shared" si="2"/>
        <v>37.71</v>
      </c>
      <c r="G19" s="28">
        <f t="shared" si="3"/>
        <v>2454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1840</v>
      </c>
      <c r="E20" s="30">
        <f t="shared" si="1"/>
        <v>1840</v>
      </c>
      <c r="F20" s="5">
        <f t="shared" si="2"/>
        <v>28.72</v>
      </c>
      <c r="G20" s="28">
        <f t="shared" si="3"/>
        <v>1869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1444</v>
      </c>
      <c r="E21" s="30">
        <f t="shared" si="1"/>
        <v>1444</v>
      </c>
      <c r="F21" s="5">
        <f t="shared" si="2"/>
        <v>22.54</v>
      </c>
      <c r="G21" s="28">
        <f t="shared" si="3"/>
        <v>1467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0</v>
      </c>
      <c r="D22" s="29">
        <v>1399</v>
      </c>
      <c r="E22" s="30">
        <f t="shared" si="1"/>
        <v>1399</v>
      </c>
      <c r="F22" s="5">
        <f t="shared" si="2"/>
        <v>21.84</v>
      </c>
      <c r="G22" s="28">
        <f t="shared" si="3"/>
        <v>1421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1898</v>
      </c>
      <c r="E23" s="30">
        <f t="shared" si="1"/>
        <v>1898</v>
      </c>
      <c r="F23" s="5">
        <f t="shared" si="2"/>
        <v>29.63</v>
      </c>
      <c r="G23" s="28">
        <f t="shared" si="3"/>
        <v>1928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0</v>
      </c>
      <c r="D24" s="29">
        <v>3372</v>
      </c>
      <c r="E24" s="30">
        <f t="shared" si="1"/>
        <v>3372</v>
      </c>
      <c r="F24" s="5">
        <f t="shared" si="2"/>
        <v>52.64</v>
      </c>
      <c r="G24" s="28">
        <f t="shared" si="3"/>
        <v>3425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0</v>
      </c>
      <c r="D25" s="29">
        <v>3969</v>
      </c>
      <c r="E25" s="30">
        <f t="shared" si="1"/>
        <v>3969</v>
      </c>
      <c r="F25" s="5">
        <f t="shared" si="2"/>
        <v>61.96</v>
      </c>
      <c r="G25" s="28">
        <f t="shared" si="3"/>
        <v>4031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4791</v>
      </c>
      <c r="E26" s="30">
        <f t="shared" si="1"/>
        <v>4791</v>
      </c>
      <c r="F26" s="5">
        <f t="shared" si="2"/>
        <v>74.790000000000006</v>
      </c>
      <c r="G26" s="28">
        <f t="shared" si="3"/>
        <v>4866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42681</v>
      </c>
      <c r="E28" s="5">
        <f>SUM(E15:E26)</f>
        <v>42681</v>
      </c>
      <c r="F28" s="5">
        <f>SUM(F15:F26)</f>
        <v>666.26</v>
      </c>
      <c r="G28" s="5">
        <f>SUM(G15:G26)</f>
        <v>43349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2023-09-12T04:13:55Z</dcterms:modified>
</cp:coreProperties>
</file>