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80EF64-A89F-47B8-BD7A-FADB741F41D8}" xr6:coauthVersionLast="47" xr6:coauthVersionMax="47" xr10:uidLastSave="{00000000-0000-0000-0000-000000000000}"/>
  <bookViews>
    <workbookView xWindow="-120" yWindow="-120" windowWidth="23280" windowHeight="13200"/>
  </bookViews>
  <sheets>
    <sheet name="GALLUP MODS K FILING" sheetId="1" r:id="rId1"/>
  </sheets>
  <definedNames>
    <definedName name="_xlnm.Print_Area" localSheetId="0">'GALLUP MODS K FILING'!$A$1:$Q$9</definedName>
    <definedName name="_xlnm.Print_Titles" localSheetId="0">'GALLUP MODS K FILING'!$A:$A</definedName>
  </definedNames>
  <calcPr calcId="0" fullCalcOnLoad="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</calcChain>
</file>

<file path=xl/sharedStrings.xml><?xml version="1.0" encoding="utf-8"?>
<sst xmlns="http://schemas.openxmlformats.org/spreadsheetml/2006/main" count="35" uniqueCount="35">
  <si>
    <t>128a</t>
  </si>
  <si>
    <t>128b</t>
  </si>
  <si>
    <t>Description</t>
  </si>
  <si>
    <t>Total Cost</t>
  </si>
  <si>
    <t>Inservice</t>
  </si>
  <si>
    <t>Status of</t>
  </si>
  <si>
    <t>Project</t>
  </si>
  <si>
    <t>Information</t>
  </si>
  <si>
    <t>Right of</t>
  </si>
  <si>
    <t>Engineering &amp;</t>
  </si>
  <si>
    <t>Telecomm.</t>
  </si>
  <si>
    <t>Other Services</t>
  </si>
  <si>
    <t>Regulatory</t>
  </si>
  <si>
    <t>Date</t>
  </si>
  <si>
    <t>Construction</t>
  </si>
  <si>
    <t>Number</t>
  </si>
  <si>
    <t>Reported</t>
  </si>
  <si>
    <t>Way</t>
  </si>
  <si>
    <t>Surveys</t>
  </si>
  <si>
    <t>Materials</t>
  </si>
  <si>
    <t>Labor</t>
  </si>
  <si>
    <t>Inspection</t>
  </si>
  <si>
    <t>Taxes</t>
  </si>
  <si>
    <t>Freight</t>
  </si>
  <si>
    <t>Equip</t>
  </si>
  <si>
    <t>Overheads</t>
  </si>
  <si>
    <t>AFUDC</t>
  </si>
  <si>
    <t>Contingencies</t>
  </si>
  <si>
    <t>and Costs</t>
  </si>
  <si>
    <t>Fees</t>
  </si>
  <si>
    <t>GRAND TOTAL</t>
  </si>
  <si>
    <t>GALLUP DRIVE MODS</t>
  </si>
  <si>
    <t>DONNA: THE MOTOR WILL BE A 15,000 H.P. DRIVE WITH A 1.2 SERVICE FACTOR.</t>
  </si>
  <si>
    <t>Freight &amp; tax amounts reduced and $$ moved into material and labor cat. (These items included in invoices for vendors and contractors and not broken out in accounting)</t>
  </si>
  <si>
    <t>ARNOLD: IF THE SERVICE FACTOR IS NOT CORRECT, PLEASE LET DONNA KNOW THE CORRECT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</si>
</sst>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70" formatCode="&quot;$&quot;#,##0"/>
  </numFmts>
  <fonts count="8" x14ac:knownFonts="1">
    <font>
      <sz val="10"/>
      <name val="MS Sans Serif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</font>
    <font>
      <sz val="8"/>
      <color indexed="10"/>
      <name val="MS Sans Serif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1" borderId="4" xfId="0" applyFont="1" applyFill="1" applyBorder="1" applyAlignment="1">
      <alignment horizontal="center"/>
    </xf>
    <xf numFmtId="0" fontId="1" fillId="1" borderId="5" xfId="0" applyFont="1" applyFill="1" applyBorder="1" applyAlignment="1">
      <alignment horizontal="center"/>
    </xf>
    <xf numFmtId="0" fontId="1" fillId="1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0" xfId="0" applyFont="1"/>
    <xf numFmtId="0" fontId="2" fillId="1" borderId="9" xfId="0" applyFont="1" applyFill="1" applyBorder="1" applyAlignment="1">
      <alignment horizontal="center"/>
    </xf>
    <xf numFmtId="0" fontId="2" fillId="1" borderId="1" xfId="0" applyFont="1" applyFill="1" applyBorder="1" applyAlignment="1">
      <alignment horizontal="center"/>
    </xf>
    <xf numFmtId="3" fontId="2" fillId="1" borderId="3" xfId="0" applyNumberFormat="1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3" fontId="1" fillId="0" borderId="0" xfId="0" applyNumberFormat="1" applyFont="1"/>
    <xf numFmtId="3" fontId="2" fillId="0" borderId="0" xfId="0" applyNumberFormat="1" applyFont="1" applyBorder="1"/>
    <xf numFmtId="37" fontId="1" fillId="0" borderId="0" xfId="0" applyNumberFormat="1" applyFont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3" fillId="1" borderId="3" xfId="0" applyFont="1" applyFill="1" applyBorder="1" applyAlignment="1">
      <alignment horizontal="left"/>
    </xf>
    <xf numFmtId="0" fontId="2" fillId="1" borderId="1" xfId="0" applyFont="1" applyFill="1" applyBorder="1" applyAlignment="1"/>
    <xf numFmtId="0" fontId="2" fillId="1" borderId="10" xfId="0" applyFont="1" applyFill="1" applyBorder="1" applyAlignment="1"/>
    <xf numFmtId="0" fontId="2" fillId="1" borderId="9" xfId="0" applyFont="1" applyFill="1" applyBorder="1" applyAlignment="1"/>
    <xf numFmtId="6" fontId="1" fillId="0" borderId="8" xfId="0" applyNumberFormat="1" applyFont="1" applyBorder="1" applyAlignment="1"/>
    <xf numFmtId="6" fontId="3" fillId="1" borderId="3" xfId="0" applyNumberFormat="1" applyFont="1" applyFill="1" applyBorder="1" applyAlignment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6" fontId="1" fillId="0" borderId="6" xfId="0" applyNumberFormat="1" applyFont="1" applyBorder="1" applyAlignment="1"/>
    <xf numFmtId="38" fontId="1" fillId="0" borderId="0" xfId="0" applyNumberFormat="1" applyFont="1" applyAlignment="1">
      <alignment horizontal="center"/>
    </xf>
    <xf numFmtId="170" fontId="4" fillId="0" borderId="4" xfId="0" applyNumberFormat="1" applyFont="1" applyBorder="1" applyAlignment="1"/>
    <xf numFmtId="170" fontId="4" fillId="0" borderId="5" xfId="0" applyNumberFormat="1" applyFont="1" applyBorder="1" applyAlignment="1"/>
    <xf numFmtId="170" fontId="5" fillId="0" borderId="0" xfId="0" applyNumberFormat="1" applyFont="1" applyBorder="1" applyAlignment="1"/>
    <xf numFmtId="170" fontId="4" fillId="0" borderId="6" xfId="0" applyNumberFormat="1" applyFont="1" applyBorder="1" applyAlignment="1"/>
    <xf numFmtId="0" fontId="6" fillId="0" borderId="0" xfId="0" applyFont="1" applyAlignment="1">
      <alignment horizontal="center"/>
    </xf>
    <xf numFmtId="170" fontId="6" fillId="0" borderId="0" xfId="0" applyNumberFormat="1" applyFont="1" applyAlignment="1">
      <alignment horizontal="center"/>
    </xf>
    <xf numFmtId="170" fontId="1" fillId="0" borderId="0" xfId="0" applyNumberFormat="1" applyFont="1" applyBorder="1"/>
    <xf numFmtId="0" fontId="3" fillId="0" borderId="0" xfId="0" applyFont="1"/>
    <xf numFmtId="6" fontId="6" fillId="0" borderId="0" xfId="0" applyNumberFormat="1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1" workbookViewId="0">
      <selection activeCell="G25" sqref="G25"/>
    </sheetView>
  </sheetViews>
  <sheetFormatPr defaultRowHeight="11.25" x14ac:dyDescent="0.2"/>
  <cols>
    <col min="1" max="1" width="21.42578125" style="3" customWidth="1"/>
    <col min="2" max="2" width="15.7109375" style="8" customWidth="1"/>
    <col min="3" max="6" width="15.7109375" style="8" hidden="1" customWidth="1"/>
    <col min="7" max="17" width="15.7109375" style="8" customWidth="1"/>
    <col min="18" max="18" width="11.42578125" style="3" hidden="1" customWidth="1"/>
    <col min="19" max="19" width="0" style="3" hidden="1" customWidth="1"/>
    <col min="20" max="16384" width="9.140625" style="3"/>
  </cols>
  <sheetData>
    <row r="1" spans="1:21" x14ac:dyDescent="0.2">
      <c r="A1" s="29"/>
    </row>
    <row r="2" spans="1:21" x14ac:dyDescent="0.2">
      <c r="A2" s="1"/>
      <c r="B2" s="1"/>
      <c r="C2" s="1" t="s">
        <v>0</v>
      </c>
      <c r="D2" s="1" t="s">
        <v>1</v>
      </c>
      <c r="E2" s="1">
        <v>129</v>
      </c>
      <c r="F2" s="1">
        <v>131</v>
      </c>
      <c r="G2" s="1"/>
      <c r="H2" s="1"/>
      <c r="I2" s="1"/>
      <c r="J2" s="1"/>
      <c r="K2" s="1"/>
      <c r="L2" s="1"/>
      <c r="M2" s="22"/>
      <c r="N2" s="1"/>
      <c r="O2" s="1"/>
      <c r="P2" s="1"/>
      <c r="Q2" s="1"/>
      <c r="R2" s="1">
        <v>148</v>
      </c>
      <c r="S2" s="1">
        <v>149</v>
      </c>
      <c r="T2" s="16"/>
    </row>
    <row r="3" spans="1:21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9"/>
      <c r="I3" s="9"/>
      <c r="J3" s="2"/>
      <c r="K3" s="2" t="s">
        <v>9</v>
      </c>
      <c r="L3" s="2"/>
      <c r="M3" s="9"/>
      <c r="N3" s="2" t="s">
        <v>10</v>
      </c>
      <c r="O3" s="2"/>
      <c r="P3" s="2"/>
      <c r="Q3" s="2"/>
      <c r="R3" s="2" t="s">
        <v>11</v>
      </c>
      <c r="S3" s="2" t="s">
        <v>12</v>
      </c>
      <c r="T3" s="16"/>
    </row>
    <row r="4" spans="1:21" ht="9.75" customHeight="1" x14ac:dyDescent="0.2">
      <c r="A4" s="4"/>
      <c r="B4" s="4"/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2" t="s">
        <v>18</v>
      </c>
      <c r="I4" s="2" t="s">
        <v>19</v>
      </c>
      <c r="J4" s="4" t="s">
        <v>20</v>
      </c>
      <c r="K4" s="4" t="s">
        <v>21</v>
      </c>
      <c r="L4" s="4" t="s">
        <v>22</v>
      </c>
      <c r="M4" s="30" t="s">
        <v>23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28</v>
      </c>
      <c r="S4" s="4" t="s">
        <v>29</v>
      </c>
      <c r="T4" s="16"/>
    </row>
    <row r="5" spans="1:21" ht="6" customHeight="1" x14ac:dyDescent="0.2">
      <c r="A5" s="5"/>
      <c r="B5" s="6"/>
      <c r="C5" s="6"/>
      <c r="D5" s="6"/>
      <c r="E5" s="6"/>
      <c r="F5" s="6"/>
      <c r="G5" s="5"/>
      <c r="H5" s="6"/>
      <c r="I5" s="7"/>
      <c r="J5" s="6"/>
      <c r="K5" s="7"/>
      <c r="L5" s="7"/>
      <c r="M5" s="6"/>
      <c r="N5" s="6"/>
      <c r="O5" s="6"/>
      <c r="P5" s="6"/>
      <c r="Q5" s="7"/>
      <c r="R5" s="7"/>
      <c r="S5" s="7"/>
      <c r="T5" s="16"/>
    </row>
    <row r="6" spans="1:21" ht="27.75" customHeight="1" x14ac:dyDescent="0.2">
      <c r="A6" s="11" t="s">
        <v>31</v>
      </c>
      <c r="B6" s="27">
        <v>2971000</v>
      </c>
      <c r="C6" s="27"/>
      <c r="D6" s="27"/>
      <c r="E6" s="27"/>
      <c r="F6" s="27">
        <v>1</v>
      </c>
      <c r="G6" s="27">
        <v>0</v>
      </c>
      <c r="H6" s="27">
        <v>0</v>
      </c>
      <c r="I6" s="27">
        <v>1002000</v>
      </c>
      <c r="J6" s="27">
        <v>945000</v>
      </c>
      <c r="K6" s="27">
        <v>282000</v>
      </c>
      <c r="L6" s="27">
        <v>40000</v>
      </c>
      <c r="M6" s="31">
        <v>20000</v>
      </c>
      <c r="N6" s="27">
        <v>0</v>
      </c>
      <c r="O6" s="27">
        <v>254000</v>
      </c>
      <c r="P6" s="27">
        <v>127000</v>
      </c>
      <c r="Q6" s="27">
        <v>301000</v>
      </c>
      <c r="R6" s="10"/>
      <c r="S6" s="10"/>
      <c r="T6" s="16"/>
      <c r="U6" s="20"/>
    </row>
    <row r="7" spans="1:21" ht="22.5" customHeight="1" x14ac:dyDescent="0.2">
      <c r="A7" s="21"/>
      <c r="B7" s="33"/>
      <c r="C7" s="34"/>
      <c r="D7" s="34"/>
      <c r="E7" s="34"/>
      <c r="F7" s="34"/>
      <c r="G7" s="34"/>
      <c r="H7" s="34"/>
      <c r="I7" s="35"/>
      <c r="J7" s="34"/>
      <c r="K7" s="34"/>
      <c r="L7" s="34"/>
      <c r="M7" s="34"/>
      <c r="N7" s="34"/>
      <c r="O7" s="34"/>
      <c r="P7" s="34"/>
      <c r="Q7" s="36"/>
      <c r="R7" s="9"/>
      <c r="S7" s="9"/>
      <c r="T7" s="39"/>
    </row>
    <row r="8" spans="1:21" s="12" customFormat="1" x14ac:dyDescent="0.2">
      <c r="A8" s="14"/>
      <c r="B8" s="24"/>
      <c r="C8" s="25"/>
      <c r="D8" s="25"/>
      <c r="E8" s="25"/>
      <c r="F8" s="25"/>
      <c r="G8" s="24"/>
      <c r="H8" s="26"/>
      <c r="I8" s="26"/>
      <c r="J8" s="26"/>
      <c r="K8" s="26"/>
      <c r="L8" s="26"/>
      <c r="M8" s="26"/>
      <c r="N8" s="26"/>
      <c r="O8" s="26"/>
      <c r="P8" s="26"/>
      <c r="Q8" s="26"/>
      <c r="R8" s="13"/>
      <c r="S8" s="13"/>
      <c r="T8" s="17"/>
    </row>
    <row r="9" spans="1:21" s="12" customFormat="1" x14ac:dyDescent="0.2">
      <c r="A9" s="23" t="s">
        <v>30</v>
      </c>
      <c r="B9" s="28">
        <f>SUM(B6:B8)</f>
        <v>2971000</v>
      </c>
      <c r="C9" s="28">
        <f>SUM(C6:C7)</f>
        <v>0</v>
      </c>
      <c r="D9" s="28">
        <f>SUM(D6:D7)</f>
        <v>0</v>
      </c>
      <c r="E9" s="28">
        <f>SUM(E6:E7)</f>
        <v>0</v>
      </c>
      <c r="F9" s="28">
        <f>SUM(F6:F7)</f>
        <v>1</v>
      </c>
      <c r="G9" s="28">
        <f t="shared" ref="G9:Q9" si="0">SUM(G6:G8)</f>
        <v>0</v>
      </c>
      <c r="H9" s="28">
        <f t="shared" si="0"/>
        <v>0</v>
      </c>
      <c r="I9" s="28">
        <f t="shared" si="0"/>
        <v>1002000</v>
      </c>
      <c r="J9" s="28">
        <f t="shared" si="0"/>
        <v>945000</v>
      </c>
      <c r="K9" s="28">
        <f t="shared" si="0"/>
        <v>282000</v>
      </c>
      <c r="L9" s="28">
        <f t="shared" si="0"/>
        <v>40000</v>
      </c>
      <c r="M9" s="28">
        <f t="shared" si="0"/>
        <v>20000</v>
      </c>
      <c r="N9" s="28">
        <f t="shared" si="0"/>
        <v>0</v>
      </c>
      <c r="O9" s="28">
        <f t="shared" si="0"/>
        <v>254000</v>
      </c>
      <c r="P9" s="28">
        <f t="shared" si="0"/>
        <v>127000</v>
      </c>
      <c r="Q9" s="28">
        <f t="shared" si="0"/>
        <v>301000</v>
      </c>
      <c r="R9" s="15" t="e">
        <f>#REF!+#REF!+#REF!+#REF!+#REF!+#REF!</f>
        <v>#REF!</v>
      </c>
      <c r="S9" s="15" t="e">
        <f>#REF!+#REF!+#REF!+#REF!+#REF!+#REF!</f>
        <v>#REF!</v>
      </c>
      <c r="T9" s="19"/>
    </row>
    <row r="10" spans="1:21" ht="38.25" customHeight="1" x14ac:dyDescent="0.2">
      <c r="A10" s="41"/>
      <c r="B10" s="38"/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8"/>
      <c r="S10" s="8"/>
    </row>
    <row r="11" spans="1:21" ht="14.25" customHeight="1" x14ac:dyDescent="0.2">
      <c r="A11" s="8"/>
      <c r="B11" s="32"/>
      <c r="R11" s="8"/>
      <c r="S11" s="8"/>
      <c r="T11" s="18"/>
    </row>
    <row r="12" spans="1:21" x14ac:dyDescent="0.2">
      <c r="B12" s="8" t="s">
        <v>32</v>
      </c>
      <c r="R12" s="8"/>
      <c r="S12" s="8"/>
    </row>
    <row r="13" spans="1:21" x14ac:dyDescent="0.2">
      <c r="A13" s="8"/>
      <c r="B13" s="32"/>
      <c r="R13" s="8"/>
      <c r="S13" s="8"/>
    </row>
    <row r="14" spans="1:21" ht="12.75" x14ac:dyDescent="0.2">
      <c r="A14" s="42" t="s">
        <v>34</v>
      </c>
    </row>
    <row r="16" spans="1:21" x14ac:dyDescent="0.2">
      <c r="A16" s="40" t="s">
        <v>33</v>
      </c>
    </row>
    <row r="21" ht="12.75" customHeight="1" x14ac:dyDescent="0.2"/>
    <row r="22" ht="12.75" customHeight="1" x14ac:dyDescent="0.2"/>
    <row r="23" ht="13.5" customHeight="1" x14ac:dyDescent="0.2"/>
    <row r="24" ht="12" customHeight="1" x14ac:dyDescent="0.2"/>
    <row r="25" ht="10.5" customHeight="1" x14ac:dyDescent="0.2"/>
    <row r="26" ht="10.5" customHeight="1" x14ac:dyDescent="0.2"/>
  </sheetData>
  <printOptions horizontalCentered="1"/>
  <pageMargins left="0" right="0" top="1" bottom="0.25" header="0.5" footer="0"/>
  <pageSetup scale="59" orientation="landscape" horizontalDpi="4294967292" verticalDpi="300" r:id="rId1"/>
  <headerFooter alignWithMargins="0">
    <oddHeader>&amp;C
EXHIBIT K - COST - SUMMARY OF PROJECT ESTIMATES&amp;R
TRANSWESTERN PIPELINE COMPANY
EXHIBIT "K"
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GALLUP MODS K FILING</vt:lpstr>
      <vt:lpstr>'GALLUP MODS K FILING'!Print_Area</vt:lpstr>
      <vt:lpstr>'GALLUP MODS K FILING'!Print_Titles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 Unknown *</dc:creator>
  <cp:lastModifiedBy>Jan Havlíček</cp:lastModifiedBy>
  <cp:lastPrinted>2000-12-14T19:43:20Z</cp:lastPrinted>
  <dcterms:created xsi:type="dcterms:W3CDTF">1999-02-10T16:15:39Z</dcterms:created>
  <dcterms:modified xsi:type="dcterms:W3CDTF">2023-09-12T04:21:30Z</dcterms:modified>
</cp:coreProperties>
</file>