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7E54A69-CA38-4229-B4EB-135B06DC0496}" xr6:coauthVersionLast="47" xr6:coauthVersionMax="47" xr10:uidLastSave="{00000000-0000-0000-0000-000000000000}"/>
  <bookViews>
    <workbookView xWindow="-120" yWindow="-120" windowWidth="23280" windowHeight="1320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E7" i="1"/>
  <c r="E17" i="1"/>
  <c r="E25" i="1"/>
  <c r="E35" i="1"/>
  <c r="E45" i="1"/>
  <c r="E51" i="1"/>
  <c r="E60" i="1"/>
  <c r="E65" i="1"/>
  <c r="E70" i="1"/>
  <c r="C73" i="1"/>
  <c r="E152" i="1"/>
  <c r="E154" i="1"/>
</calcChain>
</file>

<file path=xl/sharedStrings.xml><?xml version="1.0" encoding="utf-8"?>
<sst xmlns="http://schemas.openxmlformats.org/spreadsheetml/2006/main" count="128" uniqueCount="45">
  <si>
    <t>Andrea Ring</t>
  </si>
  <si>
    <t>Gulf 1</t>
  </si>
  <si>
    <t>MONTH-to-DATE</t>
  </si>
  <si>
    <t>Physical</t>
  </si>
  <si>
    <t>Current Month</t>
  </si>
  <si>
    <t>Prompt Month</t>
  </si>
  <si>
    <t>TOTAL</t>
  </si>
  <si>
    <t>Financial</t>
  </si>
  <si>
    <t>Price Swaps</t>
  </si>
  <si>
    <t>Price Options</t>
  </si>
  <si>
    <t>Basis</t>
  </si>
  <si>
    <t>Index</t>
  </si>
  <si>
    <t>Gas Daily</t>
  </si>
  <si>
    <t>Gas Daily Options</t>
  </si>
  <si>
    <t>Broker Fees</t>
  </si>
  <si>
    <t>Storage</t>
  </si>
  <si>
    <t>Omicron</t>
  </si>
  <si>
    <t>Intra-Month Transport - Accrued</t>
  </si>
  <si>
    <t>Revenue (Gas Daily Spreads)</t>
  </si>
  <si>
    <t>Commodity Expense</t>
  </si>
  <si>
    <t>Fuel Expense</t>
  </si>
  <si>
    <t>3rd Party Demand Charges</t>
  </si>
  <si>
    <t>3rd Party Demand Reimbursements</t>
  </si>
  <si>
    <t>Transport Book Demand Charges</t>
  </si>
  <si>
    <t>Transport Book Demand Reimbursements</t>
  </si>
  <si>
    <t>Intra-Month Transport - MTM</t>
  </si>
  <si>
    <t>Transport Capacity Hedges</t>
  </si>
  <si>
    <t>Price</t>
  </si>
  <si>
    <t>Long-Term MTM Transport</t>
  </si>
  <si>
    <t>Long-Term Transport Spreads</t>
  </si>
  <si>
    <t>Long-Term Transport Basis Option Value</t>
  </si>
  <si>
    <t>Long-Term Transport Expense</t>
  </si>
  <si>
    <t>Long-Term Transport Hedges-Price</t>
  </si>
  <si>
    <t>Long-Term Transport Hedges-Basis</t>
  </si>
  <si>
    <t>Long-Term Transport Hedges-Index</t>
  </si>
  <si>
    <t>Other</t>
  </si>
  <si>
    <t>Flash to Actual</t>
  </si>
  <si>
    <t>Other - 2nd order</t>
  </si>
  <si>
    <t>NET CURRENT MONTH P&amp;L</t>
  </si>
  <si>
    <t>DAILY CHANGE</t>
  </si>
  <si>
    <t>New Deals</t>
  </si>
  <si>
    <t>Curve Shift</t>
  </si>
  <si>
    <t>NET DAILY CHANGE P&amp;L</t>
  </si>
  <si>
    <t>MONTH TO DATE</t>
  </si>
  <si>
    <t>YEAR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</si>
</sst>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m/d/yy\ h:mm\ AM/PM"/>
  </numFmts>
  <fonts count="8" x14ac:knownFonts="1">
    <font>
      <sz val="10"/>
      <name val="Arial"/>
    </font>
    <font>
      <b/>
      <i/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sz val="7"/>
      <color indexed="8"/>
      <name val="Times New Roman"/>
      <family val="1"/>
    </font>
    <font>
      <sz val="8"/>
      <color indexed="8"/>
      <name val="Times New Roman"/>
      <family val="1"/>
    </font>
    <font>
      <b/>
      <sz val="15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7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8" fontId="3" fillId="0" borderId="0" xfId="0" applyNumberFormat="1" applyFont="1" applyAlignment="1">
      <alignment vertical="center"/>
    </xf>
    <xf numFmtId="38" fontId="3" fillId="0" borderId="0" xfId="0" applyNumberFormat="1" applyFont="1" applyAlignment="1">
      <alignment horizontal="center" vertical="center"/>
    </xf>
    <xf numFmtId="38" fontId="4" fillId="0" borderId="2" xfId="0" applyNumberFormat="1" applyFont="1" applyBorder="1" applyAlignment="1">
      <alignment horizontal="center" vertical="center"/>
    </xf>
    <xf numFmtId="38" fontId="3" fillId="0" borderId="1" xfId="0" applyNumberFormat="1" applyFont="1" applyBorder="1" applyAlignment="1">
      <alignment horizontal="center" vertical="center"/>
    </xf>
    <xf numFmtId="38" fontId="4" fillId="0" borderId="1" xfId="0" applyNumberFormat="1" applyFont="1" applyBorder="1" applyAlignment="1">
      <alignment horizontal="center" vertical="center"/>
    </xf>
    <xf numFmtId="38" fontId="4" fillId="0" borderId="0" xfId="0" applyNumberFormat="1" applyFont="1" applyAlignment="1">
      <alignment horizontal="center" vertical="center"/>
    </xf>
    <xf numFmtId="38" fontId="2" fillId="2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38" fontId="2" fillId="0" borderId="0" xfId="0" applyNumberFormat="1" applyFont="1" applyAlignment="1">
      <alignment horizontal="center" vertical="center"/>
    </xf>
    <xf numFmtId="38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38" fontId="2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167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0" xfId="0" applyFont="1" applyFill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38" fontId="4" fillId="0" borderId="0" xfId="0" applyNumberFormat="1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6"/>
  <sheetViews>
    <sheetView tabSelected="1" topLeftCell="A138" workbookViewId="0">
      <selection activeCell="E146" sqref="E146"/>
    </sheetView>
  </sheetViews>
  <sheetFormatPr defaultRowHeight="12.75" x14ac:dyDescent="0.2"/>
  <cols>
    <col min="3" max="3" width="14.28515625" customWidth="1"/>
  </cols>
  <sheetData>
    <row r="1" spans="1:5" ht="13.5" thickBot="1" x14ac:dyDescent="0.25">
      <c r="A1" s="17"/>
      <c r="B1" s="18"/>
      <c r="C1" s="17">
        <f ca="1">NOW()</f>
        <v>37225.39570277778</v>
      </c>
      <c r="D1" s="17"/>
      <c r="E1" s="1" t="s">
        <v>0</v>
      </c>
    </row>
    <row r="2" spans="1:5" ht="13.5" thickBot="1" x14ac:dyDescent="0.25">
      <c r="A2" s="37" t="s">
        <v>2</v>
      </c>
      <c r="B2" s="38"/>
      <c r="C2" s="39"/>
      <c r="D2" s="32"/>
      <c r="E2" s="2" t="s">
        <v>1</v>
      </c>
    </row>
    <row r="3" spans="1:5" ht="13.5" thickBot="1" x14ac:dyDescent="0.25">
      <c r="A3" s="18"/>
      <c r="B3" s="19"/>
      <c r="C3" s="19"/>
      <c r="D3" s="33"/>
      <c r="E3" s="3"/>
    </row>
    <row r="4" spans="1:5" ht="13.5" thickBot="1" x14ac:dyDescent="0.25">
      <c r="A4" s="20"/>
      <c r="B4" s="21" t="s">
        <v>3</v>
      </c>
      <c r="C4" s="21"/>
      <c r="D4" s="34"/>
      <c r="E4" s="3"/>
    </row>
    <row r="5" spans="1:5" x14ac:dyDescent="0.2">
      <c r="A5" s="20"/>
      <c r="B5" s="16"/>
      <c r="C5" s="16" t="s">
        <v>4</v>
      </c>
      <c r="D5" s="16"/>
      <c r="E5" s="4">
        <v>5033575.7864536867</v>
      </c>
    </row>
    <row r="6" spans="1:5" ht="13.5" thickBot="1" x14ac:dyDescent="0.25">
      <c r="A6" s="20"/>
      <c r="B6" s="16"/>
      <c r="C6" s="16" t="s">
        <v>5</v>
      </c>
      <c r="D6" s="16"/>
      <c r="E6" s="4">
        <v>964293</v>
      </c>
    </row>
    <row r="7" spans="1:5" ht="13.5" thickBot="1" x14ac:dyDescent="0.25">
      <c r="A7" s="16"/>
      <c r="B7" s="16"/>
      <c r="C7" s="22" t="s">
        <v>6</v>
      </c>
      <c r="D7" s="22"/>
      <c r="E7" s="5">
        <f>SUM(E5:E6)</f>
        <v>5997868.7864536867</v>
      </c>
    </row>
    <row r="8" spans="1:5" x14ac:dyDescent="0.2">
      <c r="A8" s="20"/>
      <c r="B8" s="16"/>
      <c r="C8" s="22"/>
      <c r="D8" s="22"/>
      <c r="E8" s="36"/>
    </row>
    <row r="9" spans="1:5" ht="13.5" thickBot="1" x14ac:dyDescent="0.25">
      <c r="A9" s="20"/>
      <c r="B9" s="24" t="s">
        <v>7</v>
      </c>
      <c r="C9" s="24"/>
      <c r="D9" s="24"/>
      <c r="E9" s="36"/>
    </row>
    <row r="10" spans="1:5" x14ac:dyDescent="0.2">
      <c r="A10" s="20"/>
      <c r="B10" s="16"/>
      <c r="C10" s="16" t="s">
        <v>8</v>
      </c>
      <c r="D10" s="16"/>
      <c r="E10" s="4">
        <v>-80015.257400000817</v>
      </c>
    </row>
    <row r="11" spans="1:5" x14ac:dyDescent="0.2">
      <c r="A11" s="20"/>
      <c r="B11" s="16"/>
      <c r="C11" s="16" t="s">
        <v>9</v>
      </c>
      <c r="D11" s="16"/>
      <c r="E11" s="4">
        <v>0</v>
      </c>
    </row>
    <row r="12" spans="1:5" x14ac:dyDescent="0.2">
      <c r="A12" s="20"/>
      <c r="B12" s="16"/>
      <c r="C12" s="16" t="s">
        <v>10</v>
      </c>
      <c r="D12" s="16"/>
      <c r="E12" s="4">
        <v>43365.122499999998</v>
      </c>
    </row>
    <row r="13" spans="1:5" x14ac:dyDescent="0.2">
      <c r="A13" s="20"/>
      <c r="B13" s="16"/>
      <c r="C13" s="16" t="s">
        <v>11</v>
      </c>
      <c r="D13" s="16"/>
      <c r="E13" s="4">
        <v>13994.383599999997</v>
      </c>
    </row>
    <row r="14" spans="1:5" x14ac:dyDescent="0.2">
      <c r="A14" s="20"/>
      <c r="B14" s="16"/>
      <c r="C14" s="16" t="s">
        <v>12</v>
      </c>
      <c r="D14" s="16"/>
      <c r="E14" s="4">
        <v>-5042950.5648999987</v>
      </c>
    </row>
    <row r="15" spans="1:5" x14ac:dyDescent="0.2">
      <c r="A15" s="20"/>
      <c r="B15" s="16"/>
      <c r="C15" s="16" t="s">
        <v>13</v>
      </c>
      <c r="D15" s="16"/>
      <c r="E15" s="4">
        <v>0</v>
      </c>
    </row>
    <row r="16" spans="1:5" ht="13.5" thickBot="1" x14ac:dyDescent="0.25">
      <c r="A16" s="20"/>
      <c r="B16" s="16"/>
      <c r="C16" s="16" t="s">
        <v>14</v>
      </c>
      <c r="D16" s="16"/>
      <c r="E16" s="6">
        <v>0</v>
      </c>
    </row>
    <row r="17" spans="1:5" ht="13.5" thickBot="1" x14ac:dyDescent="0.25">
      <c r="A17" s="16"/>
      <c r="B17" s="16"/>
      <c r="C17" s="22" t="s">
        <v>6</v>
      </c>
      <c r="D17" s="22"/>
      <c r="E17" s="7">
        <f>SUM(E10:E16)</f>
        <v>-5065606.3161999993</v>
      </c>
    </row>
    <row r="18" spans="1:5" ht="13.5" thickBot="1" x14ac:dyDescent="0.25">
      <c r="A18" s="20"/>
      <c r="B18" s="16"/>
      <c r="C18" s="16"/>
      <c r="D18" s="16"/>
      <c r="E18" s="4"/>
    </row>
    <row r="19" spans="1:5" ht="13.5" thickBot="1" x14ac:dyDescent="0.25">
      <c r="A19" s="16"/>
      <c r="B19" s="21" t="s">
        <v>15</v>
      </c>
      <c r="C19" s="21"/>
      <c r="D19" s="24"/>
      <c r="E19" s="8">
        <v>0</v>
      </c>
    </row>
    <row r="20" spans="1:5" x14ac:dyDescent="0.2">
      <c r="A20" s="20"/>
      <c r="B20" s="16"/>
      <c r="C20" s="16"/>
      <c r="D20" s="16"/>
      <c r="E20" s="4"/>
    </row>
    <row r="21" spans="1:5" ht="13.5" thickBot="1" x14ac:dyDescent="0.25">
      <c r="A21" s="20"/>
      <c r="B21" s="16"/>
      <c r="C21" s="16"/>
      <c r="D21" s="16"/>
      <c r="E21" s="4"/>
    </row>
    <row r="22" spans="1:5" ht="13.5" thickBot="1" x14ac:dyDescent="0.25">
      <c r="A22" s="20"/>
      <c r="B22" s="21" t="s">
        <v>16</v>
      </c>
      <c r="C22" s="21"/>
      <c r="D22" s="34"/>
      <c r="E22" s="4"/>
    </row>
    <row r="23" spans="1:5" x14ac:dyDescent="0.2">
      <c r="A23" s="20"/>
      <c r="B23" s="16"/>
      <c r="C23" s="16" t="s">
        <v>3</v>
      </c>
      <c r="D23" s="16"/>
      <c r="E23" s="4">
        <v>0</v>
      </c>
    </row>
    <row r="24" spans="1:5" ht="13.5" thickBot="1" x14ac:dyDescent="0.25">
      <c r="A24" s="20"/>
      <c r="B24" s="16"/>
      <c r="C24" s="16" t="s">
        <v>7</v>
      </c>
      <c r="D24" s="16"/>
      <c r="E24" s="6">
        <v>0</v>
      </c>
    </row>
    <row r="25" spans="1:5" ht="13.5" thickBot="1" x14ac:dyDescent="0.25">
      <c r="A25" s="16"/>
      <c r="B25" s="16"/>
      <c r="C25" s="22" t="s">
        <v>6</v>
      </c>
      <c r="D25" s="22"/>
      <c r="E25" s="7">
        <f>SUM(E23:E24)</f>
        <v>0</v>
      </c>
    </row>
    <row r="26" spans="1:5" x14ac:dyDescent="0.2">
      <c r="A26" s="20"/>
      <c r="B26" s="16"/>
      <c r="C26" s="16"/>
      <c r="D26" s="16"/>
      <c r="E26" s="4"/>
    </row>
    <row r="27" spans="1:5" ht="13.5" thickBot="1" x14ac:dyDescent="0.25">
      <c r="A27" s="20"/>
      <c r="B27" s="24" t="s">
        <v>17</v>
      </c>
      <c r="C27" s="24"/>
      <c r="D27" s="24"/>
      <c r="E27" s="4"/>
    </row>
    <row r="28" spans="1:5" x14ac:dyDescent="0.2">
      <c r="A28" s="20"/>
      <c r="B28" s="16"/>
      <c r="C28" s="16" t="s">
        <v>18</v>
      </c>
      <c r="D28" s="16"/>
      <c r="E28" s="4">
        <v>203542</v>
      </c>
    </row>
    <row r="29" spans="1:5" x14ac:dyDescent="0.2">
      <c r="A29" s="20"/>
      <c r="B29" s="16"/>
      <c r="C29" s="16" t="s">
        <v>19</v>
      </c>
      <c r="D29" s="16"/>
      <c r="E29" s="4">
        <v>-114760</v>
      </c>
    </row>
    <row r="30" spans="1:5" x14ac:dyDescent="0.2">
      <c r="A30" s="20"/>
      <c r="B30" s="16"/>
      <c r="C30" s="16" t="s">
        <v>20</v>
      </c>
      <c r="D30" s="16"/>
      <c r="E30" s="4">
        <v>0</v>
      </c>
    </row>
    <row r="31" spans="1:5" x14ac:dyDescent="0.2">
      <c r="A31" s="20"/>
      <c r="B31" s="16"/>
      <c r="C31" s="16" t="s">
        <v>21</v>
      </c>
      <c r="D31" s="16"/>
      <c r="E31" s="4">
        <v>0</v>
      </c>
    </row>
    <row r="32" spans="1:5" x14ac:dyDescent="0.2">
      <c r="A32" s="20"/>
      <c r="B32" s="16"/>
      <c r="C32" s="16" t="s">
        <v>22</v>
      </c>
      <c r="D32" s="16"/>
      <c r="E32" s="4">
        <v>0</v>
      </c>
    </row>
    <row r="33" spans="1:5" x14ac:dyDescent="0.2">
      <c r="A33" s="20"/>
      <c r="B33" s="16"/>
      <c r="C33" s="16" t="s">
        <v>23</v>
      </c>
      <c r="D33" s="16"/>
      <c r="E33" s="4">
        <v>0</v>
      </c>
    </row>
    <row r="34" spans="1:5" ht="13.5" thickBot="1" x14ac:dyDescent="0.25">
      <c r="A34" s="20"/>
      <c r="B34" s="16"/>
      <c r="C34" s="16" t="s">
        <v>24</v>
      </c>
      <c r="D34" s="16"/>
      <c r="E34" s="4">
        <v>0</v>
      </c>
    </row>
    <row r="35" spans="1:5" ht="13.5" thickBot="1" x14ac:dyDescent="0.25">
      <c r="A35" s="16"/>
      <c r="B35" s="16"/>
      <c r="C35" s="22" t="s">
        <v>6</v>
      </c>
      <c r="D35" s="22"/>
      <c r="E35" s="5">
        <f>SUM(E28:E34)</f>
        <v>88782</v>
      </c>
    </row>
    <row r="36" spans="1:5" x14ac:dyDescent="0.2">
      <c r="A36" s="20"/>
      <c r="B36" s="16"/>
      <c r="C36" s="16"/>
      <c r="D36" s="16"/>
      <c r="E36" s="4"/>
    </row>
    <row r="37" spans="1:5" ht="13.5" thickBot="1" x14ac:dyDescent="0.25">
      <c r="A37" s="20"/>
      <c r="B37" s="24" t="s">
        <v>25</v>
      </c>
      <c r="C37" s="24"/>
      <c r="D37" s="24"/>
      <c r="E37" s="4"/>
    </row>
    <row r="38" spans="1:5" x14ac:dyDescent="0.2">
      <c r="A38" s="20"/>
      <c r="B38" s="16"/>
      <c r="C38" s="16" t="s">
        <v>18</v>
      </c>
      <c r="D38" s="16"/>
      <c r="E38" s="4">
        <v>7433</v>
      </c>
    </row>
    <row r="39" spans="1:5" x14ac:dyDescent="0.2">
      <c r="A39" s="20"/>
      <c r="B39" s="16"/>
      <c r="C39" s="16" t="s">
        <v>19</v>
      </c>
      <c r="D39" s="16"/>
      <c r="E39" s="4">
        <v>-10626</v>
      </c>
    </row>
    <row r="40" spans="1:5" x14ac:dyDescent="0.2">
      <c r="A40" s="20"/>
      <c r="B40" s="16"/>
      <c r="C40" s="16" t="s">
        <v>20</v>
      </c>
      <c r="D40" s="16"/>
      <c r="E40" s="4">
        <v>0</v>
      </c>
    </row>
    <row r="41" spans="1:5" x14ac:dyDescent="0.2">
      <c r="A41" s="20"/>
      <c r="B41" s="16"/>
      <c r="C41" s="16" t="s">
        <v>21</v>
      </c>
      <c r="D41" s="16"/>
      <c r="E41" s="4">
        <v>0</v>
      </c>
    </row>
    <row r="42" spans="1:5" x14ac:dyDescent="0.2">
      <c r="A42" s="20"/>
      <c r="B42" s="16"/>
      <c r="C42" s="16" t="s">
        <v>22</v>
      </c>
      <c r="D42" s="16"/>
      <c r="E42" s="4">
        <v>0</v>
      </c>
    </row>
    <row r="43" spans="1:5" x14ac:dyDescent="0.2">
      <c r="A43" s="20"/>
      <c r="B43" s="16"/>
      <c r="C43" s="16" t="s">
        <v>23</v>
      </c>
      <c r="D43" s="16"/>
      <c r="E43" s="4">
        <v>0</v>
      </c>
    </row>
    <row r="44" spans="1:5" ht="13.5" thickBot="1" x14ac:dyDescent="0.25">
      <c r="A44" s="20"/>
      <c r="B44" s="16"/>
      <c r="C44" s="16" t="s">
        <v>24</v>
      </c>
      <c r="D44" s="16"/>
      <c r="E44" s="4">
        <v>0</v>
      </c>
    </row>
    <row r="45" spans="1:5" ht="13.5" thickBot="1" x14ac:dyDescent="0.25">
      <c r="A45" s="16"/>
      <c r="B45" s="16"/>
      <c r="C45" s="22" t="s">
        <v>6</v>
      </c>
      <c r="D45" s="22"/>
      <c r="E45" s="5">
        <f>SUM(E38:E44)</f>
        <v>-3193</v>
      </c>
    </row>
    <row r="46" spans="1:5" x14ac:dyDescent="0.2">
      <c r="A46" s="20"/>
      <c r="B46" s="16"/>
      <c r="C46" s="16"/>
      <c r="D46" s="16"/>
      <c r="E46" s="4"/>
    </row>
    <row r="47" spans="1:5" ht="13.5" thickBot="1" x14ac:dyDescent="0.25">
      <c r="A47" s="20"/>
      <c r="B47" s="24" t="s">
        <v>26</v>
      </c>
      <c r="C47" s="24"/>
      <c r="D47" s="24"/>
      <c r="E47" s="4"/>
    </row>
    <row r="48" spans="1:5" x14ac:dyDescent="0.2">
      <c r="A48" s="20"/>
      <c r="B48" s="22"/>
      <c r="C48" s="16" t="s">
        <v>27</v>
      </c>
      <c r="D48" s="16"/>
      <c r="E48" s="4">
        <v>0</v>
      </c>
    </row>
    <row r="49" spans="1:5" x14ac:dyDescent="0.2">
      <c r="A49" s="20"/>
      <c r="B49" s="22"/>
      <c r="C49" s="16" t="s">
        <v>10</v>
      </c>
      <c r="D49" s="16"/>
      <c r="E49" s="4">
        <v>0</v>
      </c>
    </row>
    <row r="50" spans="1:5" ht="13.5" thickBot="1" x14ac:dyDescent="0.25">
      <c r="A50" s="20"/>
      <c r="B50" s="22"/>
      <c r="C50" s="16" t="s">
        <v>11</v>
      </c>
      <c r="D50" s="16"/>
      <c r="E50" s="4">
        <v>0</v>
      </c>
    </row>
    <row r="51" spans="1:5" ht="13.5" thickBot="1" x14ac:dyDescent="0.25">
      <c r="A51" s="16"/>
      <c r="B51" s="22"/>
      <c r="C51" s="22" t="s">
        <v>6</v>
      </c>
      <c r="D51" s="22"/>
      <c r="E51" s="5">
        <f>SUM(E48:E50)</f>
        <v>0</v>
      </c>
    </row>
    <row r="52" spans="1:5" x14ac:dyDescent="0.2">
      <c r="A52" s="20"/>
      <c r="B52" s="16"/>
      <c r="C52" s="16"/>
      <c r="D52" s="16"/>
      <c r="E52" s="4"/>
    </row>
    <row r="53" spans="1:5" ht="13.5" thickBot="1" x14ac:dyDescent="0.25">
      <c r="A53" s="20"/>
      <c r="B53" s="24" t="s">
        <v>28</v>
      </c>
      <c r="C53" s="24"/>
      <c r="D53" s="24"/>
      <c r="E53" s="4"/>
    </row>
    <row r="54" spans="1:5" x14ac:dyDescent="0.2">
      <c r="A54" s="20"/>
      <c r="B54" s="22"/>
      <c r="C54" s="16" t="s">
        <v>29</v>
      </c>
      <c r="D54" s="16"/>
      <c r="E54" s="4">
        <v>0</v>
      </c>
    </row>
    <row r="55" spans="1:5" x14ac:dyDescent="0.2">
      <c r="A55" s="20"/>
      <c r="B55" s="22"/>
      <c r="C55" s="16" t="s">
        <v>30</v>
      </c>
      <c r="D55" s="16"/>
      <c r="E55" s="4">
        <v>0</v>
      </c>
    </row>
    <row r="56" spans="1:5" x14ac:dyDescent="0.2">
      <c r="A56" s="20"/>
      <c r="B56" s="22"/>
      <c r="C56" s="16" t="s">
        <v>31</v>
      </c>
      <c r="D56" s="16"/>
      <c r="E56" s="4">
        <v>0</v>
      </c>
    </row>
    <row r="57" spans="1:5" x14ac:dyDescent="0.2">
      <c r="A57" s="20"/>
      <c r="B57" s="22"/>
      <c r="C57" s="16" t="s">
        <v>32</v>
      </c>
      <c r="D57" s="16"/>
      <c r="E57" s="4">
        <v>0</v>
      </c>
    </row>
    <row r="58" spans="1:5" x14ac:dyDescent="0.2">
      <c r="A58" s="20"/>
      <c r="B58" s="22"/>
      <c r="C58" s="16" t="s">
        <v>33</v>
      </c>
      <c r="D58" s="16"/>
      <c r="E58" s="4">
        <v>0</v>
      </c>
    </row>
    <row r="59" spans="1:5" ht="13.5" thickBot="1" x14ac:dyDescent="0.25">
      <c r="A59" s="20"/>
      <c r="B59" s="22"/>
      <c r="C59" s="16" t="s">
        <v>34</v>
      </c>
      <c r="D59" s="16"/>
      <c r="E59" s="4">
        <v>0</v>
      </c>
    </row>
    <row r="60" spans="1:5" ht="13.5" thickBot="1" x14ac:dyDescent="0.25">
      <c r="A60" s="16"/>
      <c r="B60" s="22"/>
      <c r="C60" s="22" t="s">
        <v>6</v>
      </c>
      <c r="D60" s="22"/>
      <c r="E60" s="5">
        <f>SUM(E54:E58)</f>
        <v>0</v>
      </c>
    </row>
    <row r="61" spans="1:5" x14ac:dyDescent="0.2">
      <c r="A61" s="20"/>
      <c r="B61" s="16"/>
      <c r="C61" s="16"/>
      <c r="D61" s="16"/>
      <c r="E61" s="4"/>
    </row>
    <row r="62" spans="1:5" ht="13.5" thickBot="1" x14ac:dyDescent="0.25">
      <c r="A62" s="20"/>
      <c r="B62" s="24" t="s">
        <v>35</v>
      </c>
      <c r="C62" s="24"/>
      <c r="D62" s="24"/>
      <c r="E62" s="4"/>
    </row>
    <row r="63" spans="1:5" x14ac:dyDescent="0.2">
      <c r="A63" s="20"/>
      <c r="B63" s="16"/>
      <c r="C63" s="16" t="s">
        <v>36</v>
      </c>
      <c r="D63" s="16"/>
      <c r="E63" s="4">
        <v>0</v>
      </c>
    </row>
    <row r="64" spans="1:5" ht="13.5" thickBot="1" x14ac:dyDescent="0.25">
      <c r="A64" s="20"/>
      <c r="B64" s="16"/>
      <c r="C64" s="16" t="s">
        <v>37</v>
      </c>
      <c r="D64" s="16"/>
      <c r="E64" s="6">
        <v>-8543.6124</v>
      </c>
    </row>
    <row r="65" spans="1:5" ht="13.5" thickBot="1" x14ac:dyDescent="0.25">
      <c r="A65" s="16"/>
      <c r="B65" s="16"/>
      <c r="C65" s="22" t="s">
        <v>6</v>
      </c>
      <c r="D65" s="22"/>
      <c r="E65" s="7">
        <f>SUM(E63:E64)</f>
        <v>-8543.6124</v>
      </c>
    </row>
    <row r="66" spans="1:5" x14ac:dyDescent="0.2">
      <c r="E66" s="4"/>
    </row>
    <row r="67" spans="1:5" x14ac:dyDescent="0.2">
      <c r="E67" s="4"/>
    </row>
    <row r="68" spans="1:5" x14ac:dyDescent="0.2">
      <c r="E68" s="4"/>
    </row>
    <row r="69" spans="1:5" x14ac:dyDescent="0.2">
      <c r="E69" s="4"/>
    </row>
    <row r="70" spans="1:5" x14ac:dyDescent="0.2">
      <c r="A70" s="25" t="s">
        <v>38</v>
      </c>
      <c r="B70" s="25"/>
      <c r="C70" s="25"/>
      <c r="E70" s="9">
        <f>E7+E17+E25+E35+E45+E51+E60+E65+E19</f>
        <v>1009307.8578536874</v>
      </c>
    </row>
    <row r="72" spans="1:5" ht="19.5" x14ac:dyDescent="0.2">
      <c r="E72" s="10"/>
    </row>
    <row r="73" spans="1:5" ht="19.5" thickBot="1" x14ac:dyDescent="0.25">
      <c r="A73" s="11"/>
      <c r="B73" s="11"/>
      <c r="C73" s="17">
        <f ca="1">NOW()</f>
        <v>37225.39570277778</v>
      </c>
      <c r="E73" s="1" t="s">
        <v>0</v>
      </c>
    </row>
    <row r="74" spans="1:5" ht="13.5" thickBot="1" x14ac:dyDescent="0.25">
      <c r="A74" s="37" t="s">
        <v>39</v>
      </c>
      <c r="B74" s="38"/>
      <c r="C74" s="39"/>
      <c r="E74" s="2" t="s">
        <v>1</v>
      </c>
    </row>
    <row r="75" spans="1:5" ht="13.5" thickBot="1" x14ac:dyDescent="0.25">
      <c r="A75" s="18"/>
      <c r="B75" s="18"/>
      <c r="C75" s="18"/>
      <c r="E75" s="35"/>
    </row>
    <row r="76" spans="1:5" ht="13.5" thickBot="1" x14ac:dyDescent="0.25">
      <c r="A76" s="20"/>
      <c r="B76" s="26" t="s">
        <v>3</v>
      </c>
      <c r="C76" s="26"/>
      <c r="E76" s="3"/>
    </row>
    <row r="77" spans="1:5" x14ac:dyDescent="0.2">
      <c r="A77" s="20"/>
      <c r="B77" s="20"/>
      <c r="C77" s="20" t="s">
        <v>4</v>
      </c>
      <c r="E77" s="4">
        <v>608262.0094019454</v>
      </c>
    </row>
    <row r="78" spans="1:5" ht="13.5" thickBot="1" x14ac:dyDescent="0.25">
      <c r="A78" s="20"/>
      <c r="B78" s="20"/>
      <c r="C78" s="20" t="s">
        <v>5</v>
      </c>
      <c r="E78" s="4">
        <v>826845</v>
      </c>
    </row>
    <row r="79" spans="1:5" ht="13.5" thickBot="1" x14ac:dyDescent="0.25">
      <c r="A79" s="16"/>
      <c r="B79" s="16"/>
      <c r="C79" s="22" t="s">
        <v>6</v>
      </c>
      <c r="E79" s="5">
        <v>1435107.0094019454</v>
      </c>
    </row>
    <row r="80" spans="1:5" x14ac:dyDescent="0.2">
      <c r="A80" s="20"/>
      <c r="B80" s="20"/>
      <c r="C80" s="23"/>
      <c r="E80" s="4"/>
    </row>
    <row r="81" spans="1:5" ht="13.5" thickBot="1" x14ac:dyDescent="0.25">
      <c r="A81" s="20"/>
      <c r="B81" s="27" t="s">
        <v>7</v>
      </c>
      <c r="C81" s="27"/>
      <c r="E81" s="4"/>
    </row>
    <row r="82" spans="1:5" x14ac:dyDescent="0.2">
      <c r="A82" s="22"/>
      <c r="B82" s="22"/>
      <c r="C82" s="22" t="s">
        <v>8</v>
      </c>
      <c r="E82" s="12">
        <v>0</v>
      </c>
    </row>
    <row r="83" spans="1:5" x14ac:dyDescent="0.2">
      <c r="A83" s="28"/>
      <c r="B83" s="28"/>
      <c r="C83" s="29" t="s">
        <v>40</v>
      </c>
      <c r="E83" s="13">
        <v>0</v>
      </c>
    </row>
    <row r="84" spans="1:5" x14ac:dyDescent="0.2">
      <c r="A84" s="28"/>
      <c r="B84" s="28"/>
      <c r="C84" s="29" t="s">
        <v>41</v>
      </c>
      <c r="E84" s="13">
        <v>-1.5900000000002024E-2</v>
      </c>
    </row>
    <row r="85" spans="1:5" x14ac:dyDescent="0.2">
      <c r="A85" s="22"/>
      <c r="B85" s="22"/>
      <c r="C85" s="22" t="s">
        <v>9</v>
      </c>
      <c r="E85" s="12">
        <v>0</v>
      </c>
    </row>
    <row r="86" spans="1:5" x14ac:dyDescent="0.2">
      <c r="A86" s="28"/>
      <c r="B86" s="28"/>
      <c r="C86" s="29" t="s">
        <v>40</v>
      </c>
      <c r="E86" s="14">
        <v>0</v>
      </c>
    </row>
    <row r="87" spans="1:5" x14ac:dyDescent="0.2">
      <c r="A87" s="28"/>
      <c r="B87" s="28"/>
      <c r="C87" s="29" t="s">
        <v>41</v>
      </c>
      <c r="E87" s="14">
        <v>0</v>
      </c>
    </row>
    <row r="88" spans="1:5" x14ac:dyDescent="0.2">
      <c r="A88" s="22"/>
      <c r="B88" s="22"/>
      <c r="C88" s="22" t="s">
        <v>10</v>
      </c>
      <c r="E88" s="12">
        <v>0</v>
      </c>
    </row>
    <row r="89" spans="1:5" x14ac:dyDescent="0.2">
      <c r="A89" s="28"/>
      <c r="B89" s="28"/>
      <c r="C89" s="29" t="s">
        <v>40</v>
      </c>
      <c r="E89" s="13">
        <v>0</v>
      </c>
    </row>
    <row r="90" spans="1:5" x14ac:dyDescent="0.2">
      <c r="A90" s="28"/>
      <c r="B90" s="28"/>
      <c r="C90" s="29" t="s">
        <v>41</v>
      </c>
      <c r="E90" s="13">
        <v>-1.0000000000021103E-4</v>
      </c>
    </row>
    <row r="91" spans="1:5" x14ac:dyDescent="0.2">
      <c r="A91" s="22"/>
      <c r="B91" s="22"/>
      <c r="C91" s="22" t="s">
        <v>11</v>
      </c>
      <c r="E91" s="12">
        <v>0</v>
      </c>
    </row>
    <row r="92" spans="1:5" x14ac:dyDescent="0.2">
      <c r="A92" s="28"/>
      <c r="B92" s="28"/>
      <c r="C92" s="29" t="s">
        <v>40</v>
      </c>
      <c r="E92" s="13">
        <v>0</v>
      </c>
    </row>
    <row r="93" spans="1:5" x14ac:dyDescent="0.2">
      <c r="A93" s="28"/>
      <c r="B93" s="28"/>
      <c r="C93" s="29" t="s">
        <v>41</v>
      </c>
      <c r="E93" s="13">
        <v>8.2999999999999741E-3</v>
      </c>
    </row>
    <row r="94" spans="1:5" x14ac:dyDescent="0.2">
      <c r="A94" s="22"/>
      <c r="B94" s="22"/>
      <c r="C94" s="22" t="s">
        <v>12</v>
      </c>
      <c r="E94" s="12">
        <v>-17777.099999999627</v>
      </c>
    </row>
    <row r="95" spans="1:5" x14ac:dyDescent="0.2">
      <c r="A95" s="28"/>
      <c r="B95" s="28"/>
      <c r="C95" s="29" t="s">
        <v>40</v>
      </c>
      <c r="E95" s="13">
        <v>0</v>
      </c>
    </row>
    <row r="96" spans="1:5" x14ac:dyDescent="0.2">
      <c r="A96" s="28"/>
      <c r="B96" s="28"/>
      <c r="C96" s="29" t="s">
        <v>41</v>
      </c>
      <c r="E96" s="13">
        <v>-17777.099999999627</v>
      </c>
    </row>
    <row r="97" spans="1:5" x14ac:dyDescent="0.2">
      <c r="A97" s="22"/>
      <c r="B97" s="22"/>
      <c r="C97" s="22" t="s">
        <v>13</v>
      </c>
      <c r="E97" s="12">
        <v>0</v>
      </c>
    </row>
    <row r="98" spans="1:5" x14ac:dyDescent="0.2">
      <c r="A98" s="28"/>
      <c r="B98" s="28"/>
      <c r="C98" s="29" t="s">
        <v>40</v>
      </c>
      <c r="E98" s="13">
        <v>0</v>
      </c>
    </row>
    <row r="99" spans="1:5" x14ac:dyDescent="0.2">
      <c r="A99" s="28"/>
      <c r="B99" s="28"/>
      <c r="C99" s="29" t="s">
        <v>41</v>
      </c>
      <c r="E99" s="13">
        <v>0</v>
      </c>
    </row>
    <row r="100" spans="1:5" ht="13.5" thickBot="1" x14ac:dyDescent="0.25">
      <c r="A100" s="20"/>
      <c r="B100" s="20"/>
      <c r="C100" s="16" t="s">
        <v>14</v>
      </c>
      <c r="E100" s="6">
        <v>0</v>
      </c>
    </row>
    <row r="101" spans="1:5" ht="13.5" thickBot="1" x14ac:dyDescent="0.25">
      <c r="A101" s="16"/>
      <c r="B101" s="16"/>
      <c r="C101" s="22" t="s">
        <v>6</v>
      </c>
      <c r="E101" s="7">
        <v>-17777.099999999627</v>
      </c>
    </row>
    <row r="102" spans="1:5" ht="13.5" thickBot="1" x14ac:dyDescent="0.25">
      <c r="A102" s="20"/>
      <c r="B102" s="20"/>
      <c r="C102" s="20"/>
      <c r="E102" s="4"/>
    </row>
    <row r="103" spans="1:5" ht="13.5" thickBot="1" x14ac:dyDescent="0.25">
      <c r="A103" s="16"/>
      <c r="B103" s="21" t="s">
        <v>15</v>
      </c>
      <c r="C103" s="21"/>
      <c r="E103" s="8">
        <v>0</v>
      </c>
    </row>
    <row r="104" spans="1:5" x14ac:dyDescent="0.2">
      <c r="A104" s="20"/>
      <c r="B104" s="20"/>
      <c r="C104" s="16"/>
      <c r="E104" s="4"/>
    </row>
    <row r="105" spans="1:5" ht="13.5" thickBot="1" x14ac:dyDescent="0.25">
      <c r="A105" s="20"/>
      <c r="B105" s="20"/>
      <c r="C105" s="16"/>
      <c r="E105" s="4"/>
    </row>
    <row r="106" spans="1:5" ht="13.5" thickBot="1" x14ac:dyDescent="0.25">
      <c r="A106" s="20"/>
      <c r="B106" s="26" t="s">
        <v>16</v>
      </c>
      <c r="C106" s="26"/>
      <c r="E106" s="4"/>
    </row>
    <row r="107" spans="1:5" x14ac:dyDescent="0.2">
      <c r="A107" s="20"/>
      <c r="B107" s="20"/>
      <c r="C107" s="16" t="s">
        <v>3</v>
      </c>
      <c r="E107" s="4">
        <v>0</v>
      </c>
    </row>
    <row r="108" spans="1:5" ht="13.5" thickBot="1" x14ac:dyDescent="0.25">
      <c r="A108" s="20"/>
      <c r="B108" s="20"/>
      <c r="C108" s="16" t="s">
        <v>7</v>
      </c>
      <c r="E108" s="6">
        <v>0</v>
      </c>
    </row>
    <row r="109" spans="1:5" ht="13.5" thickBot="1" x14ac:dyDescent="0.25">
      <c r="A109" s="16"/>
      <c r="B109" s="16"/>
      <c r="C109" s="22" t="s">
        <v>6</v>
      </c>
      <c r="E109" s="7">
        <v>0</v>
      </c>
    </row>
    <row r="110" spans="1:5" x14ac:dyDescent="0.2">
      <c r="A110" s="20"/>
      <c r="B110" s="20"/>
      <c r="C110" s="16"/>
      <c r="E110" s="4"/>
    </row>
    <row r="111" spans="1:5" ht="13.5" thickBot="1" x14ac:dyDescent="0.25">
      <c r="A111" s="20"/>
      <c r="B111" s="27" t="s">
        <v>17</v>
      </c>
      <c r="C111" s="27"/>
      <c r="E111" s="4"/>
    </row>
    <row r="112" spans="1:5" x14ac:dyDescent="0.2">
      <c r="A112" s="20"/>
      <c r="B112" s="20"/>
      <c r="C112" s="16" t="s">
        <v>18</v>
      </c>
      <c r="E112" s="4">
        <v>3547</v>
      </c>
    </row>
    <row r="113" spans="1:5" x14ac:dyDescent="0.2">
      <c r="A113" s="20"/>
      <c r="B113" s="20"/>
      <c r="C113" s="16" t="s">
        <v>19</v>
      </c>
      <c r="E113" s="4">
        <v>-16892</v>
      </c>
    </row>
    <row r="114" spans="1:5" x14ac:dyDescent="0.2">
      <c r="A114" s="20"/>
      <c r="B114" s="20"/>
      <c r="C114" s="16" t="s">
        <v>20</v>
      </c>
      <c r="E114" s="4">
        <v>0</v>
      </c>
    </row>
    <row r="115" spans="1:5" x14ac:dyDescent="0.2">
      <c r="A115" s="20"/>
      <c r="B115" s="20"/>
      <c r="C115" s="16" t="s">
        <v>21</v>
      </c>
      <c r="E115" s="4">
        <v>0</v>
      </c>
    </row>
    <row r="116" spans="1:5" x14ac:dyDescent="0.2">
      <c r="A116" s="20"/>
      <c r="B116" s="20"/>
      <c r="C116" s="16" t="s">
        <v>22</v>
      </c>
      <c r="E116" s="4">
        <v>0</v>
      </c>
    </row>
    <row r="117" spans="1:5" x14ac:dyDescent="0.2">
      <c r="A117" s="20"/>
      <c r="B117" s="20"/>
      <c r="C117" s="16" t="s">
        <v>23</v>
      </c>
      <c r="E117" s="4">
        <v>0</v>
      </c>
    </row>
    <row r="118" spans="1:5" ht="13.5" thickBot="1" x14ac:dyDescent="0.25">
      <c r="A118" s="20"/>
      <c r="B118" s="20"/>
      <c r="C118" s="16" t="s">
        <v>24</v>
      </c>
      <c r="E118" s="4">
        <v>0</v>
      </c>
    </row>
    <row r="119" spans="1:5" ht="13.5" thickBot="1" x14ac:dyDescent="0.25">
      <c r="A119" s="16"/>
      <c r="B119" s="16"/>
      <c r="C119" s="22" t="s">
        <v>6</v>
      </c>
      <c r="E119" s="5">
        <v>-13345</v>
      </c>
    </row>
    <row r="120" spans="1:5" x14ac:dyDescent="0.2">
      <c r="A120" s="20"/>
      <c r="B120" s="20"/>
      <c r="C120" s="16"/>
      <c r="E120" s="4"/>
    </row>
    <row r="121" spans="1:5" ht="13.5" thickBot="1" x14ac:dyDescent="0.25">
      <c r="A121" s="20"/>
      <c r="B121" s="27" t="s">
        <v>25</v>
      </c>
      <c r="C121" s="27"/>
      <c r="E121" s="4"/>
    </row>
    <row r="122" spans="1:5" x14ac:dyDescent="0.2">
      <c r="A122" s="20"/>
      <c r="B122" s="20"/>
      <c r="C122" s="16" t="s">
        <v>18</v>
      </c>
      <c r="E122" s="4">
        <v>-17889</v>
      </c>
    </row>
    <row r="123" spans="1:5" x14ac:dyDescent="0.2">
      <c r="A123" s="20"/>
      <c r="B123" s="20"/>
      <c r="C123" s="16" t="s">
        <v>19</v>
      </c>
      <c r="E123" s="4">
        <v>-2546</v>
      </c>
    </row>
    <row r="124" spans="1:5" x14ac:dyDescent="0.2">
      <c r="A124" s="20"/>
      <c r="B124" s="20"/>
      <c r="C124" s="16" t="s">
        <v>20</v>
      </c>
      <c r="E124" s="4">
        <v>0</v>
      </c>
    </row>
    <row r="125" spans="1:5" x14ac:dyDescent="0.2">
      <c r="A125" s="20"/>
      <c r="B125" s="20"/>
      <c r="C125" s="16" t="s">
        <v>21</v>
      </c>
      <c r="E125" s="4">
        <v>0</v>
      </c>
    </row>
    <row r="126" spans="1:5" x14ac:dyDescent="0.2">
      <c r="A126" s="20"/>
      <c r="B126" s="20"/>
      <c r="C126" s="16" t="s">
        <v>22</v>
      </c>
      <c r="E126" s="4">
        <v>0</v>
      </c>
    </row>
    <row r="127" spans="1:5" x14ac:dyDescent="0.2">
      <c r="A127" s="20"/>
      <c r="B127" s="20"/>
      <c r="C127" s="16" t="s">
        <v>23</v>
      </c>
      <c r="E127" s="4">
        <v>0</v>
      </c>
    </row>
    <row r="128" spans="1:5" ht="13.5" thickBot="1" x14ac:dyDescent="0.25">
      <c r="A128" s="20"/>
      <c r="B128" s="20"/>
      <c r="C128" s="16" t="s">
        <v>24</v>
      </c>
      <c r="E128" s="4">
        <v>0</v>
      </c>
    </row>
    <row r="129" spans="1:5" ht="13.5" thickBot="1" x14ac:dyDescent="0.25">
      <c r="A129" s="16"/>
      <c r="B129" s="16"/>
      <c r="C129" s="22" t="s">
        <v>6</v>
      </c>
      <c r="E129" s="5">
        <v>-20435</v>
      </c>
    </row>
    <row r="130" spans="1:5" x14ac:dyDescent="0.2">
      <c r="A130" s="20"/>
      <c r="B130" s="20"/>
      <c r="C130" s="16"/>
      <c r="E130" s="4"/>
    </row>
    <row r="131" spans="1:5" ht="13.5" thickBot="1" x14ac:dyDescent="0.25">
      <c r="A131" s="20"/>
      <c r="B131" s="27" t="s">
        <v>26</v>
      </c>
      <c r="C131" s="27"/>
      <c r="E131" s="4"/>
    </row>
    <row r="132" spans="1:5" x14ac:dyDescent="0.2">
      <c r="A132" s="20"/>
      <c r="B132" s="23"/>
      <c r="C132" s="16" t="s">
        <v>27</v>
      </c>
      <c r="E132" s="4">
        <v>0</v>
      </c>
    </row>
    <row r="133" spans="1:5" x14ac:dyDescent="0.2">
      <c r="A133" s="20"/>
      <c r="B133" s="23"/>
      <c r="C133" s="16" t="s">
        <v>10</v>
      </c>
      <c r="E133" s="4">
        <v>0</v>
      </c>
    </row>
    <row r="134" spans="1:5" ht="13.5" thickBot="1" x14ac:dyDescent="0.25">
      <c r="A134" s="20"/>
      <c r="B134" s="23"/>
      <c r="C134" s="16" t="s">
        <v>11</v>
      </c>
      <c r="E134" s="4">
        <v>0</v>
      </c>
    </row>
    <row r="135" spans="1:5" ht="13.5" thickBot="1" x14ac:dyDescent="0.25">
      <c r="A135" s="16"/>
      <c r="B135" s="22"/>
      <c r="C135" s="22" t="s">
        <v>6</v>
      </c>
      <c r="E135" s="5">
        <v>0</v>
      </c>
    </row>
    <row r="136" spans="1:5" x14ac:dyDescent="0.2">
      <c r="A136" s="20"/>
      <c r="B136" s="20"/>
      <c r="C136" s="16"/>
      <c r="E136" s="4"/>
    </row>
    <row r="137" spans="1:5" ht="13.5" thickBot="1" x14ac:dyDescent="0.25">
      <c r="A137" s="20"/>
      <c r="B137" s="27" t="s">
        <v>28</v>
      </c>
      <c r="C137" s="27"/>
      <c r="E137" s="4"/>
    </row>
    <row r="138" spans="1:5" x14ac:dyDescent="0.2">
      <c r="A138" s="20"/>
      <c r="B138" s="23"/>
      <c r="C138" s="16" t="s">
        <v>29</v>
      </c>
      <c r="E138" s="4">
        <v>0</v>
      </c>
    </row>
    <row r="139" spans="1:5" x14ac:dyDescent="0.2">
      <c r="A139" s="20"/>
      <c r="B139" s="23"/>
      <c r="C139" s="16" t="s">
        <v>30</v>
      </c>
      <c r="E139" s="4">
        <v>0</v>
      </c>
    </row>
    <row r="140" spans="1:5" x14ac:dyDescent="0.2">
      <c r="A140" s="20"/>
      <c r="B140" s="23"/>
      <c r="C140" s="16" t="s">
        <v>31</v>
      </c>
      <c r="E140" s="4">
        <v>0</v>
      </c>
    </row>
    <row r="141" spans="1:5" x14ac:dyDescent="0.2">
      <c r="A141" s="20"/>
      <c r="B141" s="23"/>
      <c r="C141" s="16" t="s">
        <v>32</v>
      </c>
      <c r="E141" s="4">
        <v>0</v>
      </c>
    </row>
    <row r="142" spans="1:5" x14ac:dyDescent="0.2">
      <c r="A142" s="20"/>
      <c r="B142" s="23"/>
      <c r="C142" s="16" t="s">
        <v>33</v>
      </c>
      <c r="E142" s="4">
        <v>0</v>
      </c>
    </row>
    <row r="143" spans="1:5" ht="13.5" thickBot="1" x14ac:dyDescent="0.25">
      <c r="A143" s="20"/>
      <c r="B143" s="23"/>
      <c r="C143" s="16" t="s">
        <v>34</v>
      </c>
      <c r="E143" s="4">
        <v>0</v>
      </c>
    </row>
    <row r="144" spans="1:5" ht="13.5" thickBot="1" x14ac:dyDescent="0.25">
      <c r="A144" s="16"/>
      <c r="B144" s="22"/>
      <c r="C144" s="22" t="s">
        <v>6</v>
      </c>
      <c r="E144" s="5">
        <v>0</v>
      </c>
    </row>
    <row r="145" spans="1:5" x14ac:dyDescent="0.2">
      <c r="A145" s="20"/>
      <c r="B145" s="20"/>
      <c r="C145" s="16"/>
      <c r="E145" s="4"/>
    </row>
    <row r="146" spans="1:5" ht="13.5" thickBot="1" x14ac:dyDescent="0.25">
      <c r="A146" s="20"/>
      <c r="B146" s="27" t="s">
        <v>35</v>
      </c>
      <c r="C146" s="27"/>
      <c r="E146" s="4"/>
    </row>
    <row r="147" spans="1:5" x14ac:dyDescent="0.2">
      <c r="A147" s="20"/>
      <c r="B147" s="20"/>
      <c r="C147" s="16" t="s">
        <v>36</v>
      </c>
      <c r="E147" s="4"/>
    </row>
    <row r="148" spans="1:5" x14ac:dyDescent="0.2">
      <c r="A148" s="20"/>
      <c r="B148" s="20"/>
      <c r="C148" s="16" t="s">
        <v>35</v>
      </c>
      <c r="E148" s="4">
        <v>0</v>
      </c>
    </row>
    <row r="149" spans="1:5" ht="13.5" thickBot="1" x14ac:dyDescent="0.25">
      <c r="A149" s="16"/>
      <c r="B149" s="16"/>
      <c r="C149" s="22" t="s">
        <v>6</v>
      </c>
      <c r="E149" s="6">
        <v>-7.7000000001135049E-3</v>
      </c>
    </row>
    <row r="150" spans="1:5" ht="13.5" thickBot="1" x14ac:dyDescent="0.25">
      <c r="A150" s="20"/>
      <c r="B150" s="20"/>
      <c r="C150" s="20"/>
      <c r="E150" s="7">
        <v>-7.7000000001135049E-3</v>
      </c>
    </row>
    <row r="151" spans="1:5" x14ac:dyDescent="0.2">
      <c r="A151" s="20"/>
      <c r="B151" s="20"/>
      <c r="C151" s="20"/>
      <c r="E151" s="4"/>
    </row>
    <row r="152" spans="1:5" ht="13.5" thickBot="1" x14ac:dyDescent="0.25">
      <c r="A152" s="30" t="s">
        <v>42</v>
      </c>
      <c r="B152" s="30"/>
      <c r="C152" s="30"/>
      <c r="E152" s="15">
        <f>E79+E101+E109+E119+E129+E135+E144+E150+E103</f>
        <v>1383549.9017019458</v>
      </c>
    </row>
    <row r="153" spans="1:5" ht="13.5" thickBot="1" x14ac:dyDescent="0.25">
      <c r="A153" s="20"/>
      <c r="B153" s="20"/>
      <c r="C153" s="20"/>
      <c r="E153" s="4"/>
    </row>
    <row r="154" spans="1:5" ht="13.5" thickBot="1" x14ac:dyDescent="0.25">
      <c r="A154" s="31" t="s">
        <v>43</v>
      </c>
      <c r="B154" s="21"/>
      <c r="C154" s="21"/>
      <c r="E154" s="5">
        <f>E70</f>
        <v>1009307.8578536874</v>
      </c>
    </row>
    <row r="155" spans="1:5" ht="13.5" thickBot="1" x14ac:dyDescent="0.25">
      <c r="A155" s="23"/>
      <c r="B155" s="20"/>
      <c r="C155" s="20"/>
      <c r="E155" s="4"/>
    </row>
    <row r="156" spans="1:5" ht="13.5" thickBot="1" x14ac:dyDescent="0.25">
      <c r="A156" s="31" t="s">
        <v>44</v>
      </c>
      <c r="B156" s="21"/>
      <c r="C156" s="21"/>
      <c r="E156" s="5">
        <v>10883042.740131866</v>
      </c>
    </row>
  </sheetData>
  <mergeCells count="2">
    <mergeCell ref="A2:C2"/>
    <mergeCell ref="A74:C7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kbates</dc:creator>
  <cp:lastModifiedBy>Jan Havlíček</cp:lastModifiedBy>
  <dcterms:created xsi:type="dcterms:W3CDTF">2001-11-30T15:12:40Z</dcterms:created>
  <dcterms:modified xsi:type="dcterms:W3CDTF">2023-09-12T04:29:47Z</dcterms:modified>
</cp:coreProperties>
</file>