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56635E-B711-4126-A496-3C053A15D58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I7" i="1" l="1"/>
  <c r="M7" i="1"/>
  <c r="I8" i="1"/>
  <c r="M8" i="1"/>
  <c r="I9" i="1"/>
  <c r="K9" i="1"/>
  <c r="M9" i="1"/>
  <c r="I10" i="1"/>
  <c r="M10" i="1"/>
  <c r="I11" i="1"/>
  <c r="M11" i="1"/>
  <c r="G12" i="1"/>
  <c r="H12" i="1"/>
  <c r="I12" i="1"/>
  <c r="K12" i="1"/>
  <c r="M12" i="1"/>
  <c r="I14" i="1"/>
  <c r="M14" i="1"/>
  <c r="G15" i="1"/>
  <c r="I15" i="1"/>
  <c r="M15" i="1"/>
  <c r="G16" i="1"/>
  <c r="H16" i="1"/>
  <c r="I16" i="1"/>
  <c r="K16" i="1"/>
  <c r="M16" i="1"/>
  <c r="I18" i="1"/>
  <c r="M18" i="1"/>
  <c r="I19" i="1"/>
  <c r="M19" i="1"/>
  <c r="I20" i="1"/>
  <c r="K20" i="1"/>
  <c r="M20" i="1"/>
  <c r="G21" i="1"/>
  <c r="I21" i="1"/>
  <c r="M21" i="1"/>
  <c r="G22" i="1"/>
  <c r="H22" i="1"/>
  <c r="I22" i="1"/>
  <c r="K22" i="1"/>
  <c r="M22" i="1"/>
  <c r="I24" i="1"/>
  <c r="M24" i="1"/>
  <c r="G25" i="1"/>
  <c r="I25" i="1"/>
  <c r="M25" i="1"/>
  <c r="G26" i="1"/>
  <c r="H26" i="1"/>
  <c r="I26" i="1"/>
  <c r="K26" i="1"/>
  <c r="M26" i="1"/>
  <c r="H31" i="1"/>
  <c r="H32" i="1"/>
  <c r="H33" i="1"/>
</calcChain>
</file>

<file path=xl/sharedStrings.xml><?xml version="1.0" encoding="utf-8"?>
<sst xmlns="http://schemas.openxmlformats.org/spreadsheetml/2006/main" count="47" uniqueCount="22">
  <si>
    <t>Market</t>
  </si>
  <si>
    <t>Due From SC</t>
  </si>
  <si>
    <t>Due To SC</t>
  </si>
  <si>
    <t>Total</t>
  </si>
  <si>
    <t>GMC</t>
  </si>
  <si>
    <t>Transaction Summary</t>
  </si>
  <si>
    <t>Type</t>
  </si>
  <si>
    <t>Invoice</t>
  </si>
  <si>
    <t>#</t>
  </si>
  <si>
    <t>Date</t>
  </si>
  <si>
    <t>Market Payable</t>
  </si>
  <si>
    <t>Period</t>
  </si>
  <si>
    <t>Final</t>
  </si>
  <si>
    <t>Prelim</t>
  </si>
  <si>
    <t>Balance</t>
  </si>
  <si>
    <t>GMC Receivable</t>
  </si>
  <si>
    <t xml:space="preserve">Payment </t>
  </si>
  <si>
    <t>Collection</t>
  </si>
  <si>
    <t>Outstanding Invoices:</t>
  </si>
  <si>
    <t>Enron Power Marketing, Inc.</t>
  </si>
  <si>
    <t>Customer # 1001</t>
  </si>
  <si>
    <t>Market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</si>
</sst>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14" fontId="0" fillId="0" borderId="0" xfId="0" applyNumberFormat="1" applyAlignment="1">
      <alignment horizontal="center"/>
    </xf>
    <xf numFmtId="43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1" xfId="0" applyNumberFormat="1" applyBorder="1"/>
    <xf numFmtId="43" fontId="0" fillId="0" borderId="0" xfId="0" applyNumberFormat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B31" sqref="B31:E31"/>
    </sheetView>
  </sheetViews>
  <sheetFormatPr defaultRowHeight="12.75" x14ac:dyDescent="0.2"/>
  <cols>
    <col min="1" max="1" width="19.140625" customWidth="1"/>
    <col min="2" max="2" width="6" style="1" bestFit="1" customWidth="1"/>
    <col min="3" max="3" width="7.140625" style="1" bestFit="1" customWidth="1"/>
    <col min="4" max="4" width="6.85546875" style="1" bestFit="1" customWidth="1"/>
    <col min="5" max="5" width="6.28515625" style="1" bestFit="1" customWidth="1"/>
    <col min="6" max="6" width="3.5703125" customWidth="1"/>
    <col min="7" max="7" width="14.42578125" bestFit="1" customWidth="1"/>
    <col min="8" max="9" width="15.42578125" bestFit="1" customWidth="1"/>
    <col min="10" max="10" width="1.7109375" customWidth="1"/>
    <col min="11" max="11" width="11.85546875" bestFit="1" customWidth="1"/>
    <col min="12" max="12" width="1.7109375" customWidth="1"/>
    <col min="13" max="13" width="15.42578125" bestFit="1" customWidth="1"/>
  </cols>
  <sheetData>
    <row r="1" spans="1:13" x14ac:dyDescent="0.2">
      <c r="A1" s="13" t="s">
        <v>19</v>
      </c>
    </row>
    <row r="2" spans="1:13" x14ac:dyDescent="0.2">
      <c r="A2" t="s">
        <v>20</v>
      </c>
    </row>
    <row r="3" spans="1:13" x14ac:dyDescent="0.2">
      <c r="A3" t="s">
        <v>5</v>
      </c>
    </row>
    <row r="4" spans="1:13" x14ac:dyDescent="0.2">
      <c r="B4" s="2" t="s">
        <v>7</v>
      </c>
      <c r="C4" s="2"/>
      <c r="D4" s="2"/>
      <c r="E4" s="2"/>
      <c r="G4" s="2" t="s">
        <v>0</v>
      </c>
      <c r="H4" s="2"/>
      <c r="I4" s="2"/>
    </row>
    <row r="5" spans="1:13" s="12" customFormat="1" x14ac:dyDescent="0.2">
      <c r="A5" s="12" t="s">
        <v>6</v>
      </c>
      <c r="B5" s="12" t="s">
        <v>8</v>
      </c>
      <c r="C5" s="12" t="s">
        <v>9</v>
      </c>
      <c r="D5" s="12" t="s">
        <v>11</v>
      </c>
      <c r="E5" s="12" t="s">
        <v>6</v>
      </c>
      <c r="G5" s="12" t="s">
        <v>1</v>
      </c>
      <c r="H5" s="12" t="s">
        <v>2</v>
      </c>
      <c r="I5" s="12" t="s">
        <v>3</v>
      </c>
      <c r="K5" s="12" t="s">
        <v>4</v>
      </c>
      <c r="M5" s="12" t="s">
        <v>3</v>
      </c>
    </row>
    <row r="7" spans="1:13" x14ac:dyDescent="0.2">
      <c r="A7" t="s">
        <v>10</v>
      </c>
      <c r="B7" s="1">
        <v>13911</v>
      </c>
      <c r="C7" s="3">
        <v>36917</v>
      </c>
      <c r="D7" s="5">
        <v>36831</v>
      </c>
      <c r="E7" s="1" t="s">
        <v>13</v>
      </c>
      <c r="G7" s="4">
        <v>0</v>
      </c>
      <c r="H7" s="4">
        <v>-55605041.859999999</v>
      </c>
      <c r="I7" s="4">
        <f>+H7+G7</f>
        <v>-55605041.859999999</v>
      </c>
      <c r="J7" s="4"/>
      <c r="K7" s="4">
        <v>0</v>
      </c>
      <c r="L7" s="4"/>
      <c r="M7" s="4">
        <f>+K7+I7</f>
        <v>-55605041.859999999</v>
      </c>
    </row>
    <row r="8" spans="1:13" x14ac:dyDescent="0.2">
      <c r="A8" t="s">
        <v>15</v>
      </c>
      <c r="B8" s="1">
        <v>13840</v>
      </c>
      <c r="C8" s="3">
        <v>36917</v>
      </c>
      <c r="D8" s="5">
        <v>36831</v>
      </c>
      <c r="E8" s="1" t="s">
        <v>13</v>
      </c>
      <c r="G8" s="4">
        <v>0</v>
      </c>
      <c r="H8" s="4">
        <v>0</v>
      </c>
      <c r="I8" s="4">
        <f>+H8+G8</f>
        <v>0</v>
      </c>
      <c r="J8" s="4"/>
      <c r="K8" s="4">
        <v>625651.1</v>
      </c>
      <c r="L8" s="4"/>
      <c r="M8" s="4">
        <f>+K8+I8</f>
        <v>625651.1</v>
      </c>
    </row>
    <row r="9" spans="1:13" x14ac:dyDescent="0.2">
      <c r="A9" t="s">
        <v>17</v>
      </c>
      <c r="C9" s="3">
        <v>36923</v>
      </c>
      <c r="D9" s="5">
        <v>36831</v>
      </c>
      <c r="G9" s="4">
        <v>0</v>
      </c>
      <c r="H9" s="4">
        <v>0</v>
      </c>
      <c r="I9" s="4">
        <f>+H9+G9</f>
        <v>0</v>
      </c>
      <c r="K9" s="4">
        <f>-K8</f>
        <v>-625651.1</v>
      </c>
      <c r="M9" s="4">
        <f>+K9+I9</f>
        <v>-625651.1</v>
      </c>
    </row>
    <row r="10" spans="1:13" x14ac:dyDescent="0.2">
      <c r="A10" t="s">
        <v>16</v>
      </c>
      <c r="C10" s="3">
        <v>36923</v>
      </c>
      <c r="D10" s="5">
        <v>36831</v>
      </c>
      <c r="G10" s="4">
        <v>0</v>
      </c>
      <c r="H10" s="4">
        <v>1016625.88</v>
      </c>
      <c r="I10" s="4">
        <f>+H10+G10</f>
        <v>1016625.88</v>
      </c>
      <c r="K10" s="4">
        <v>0</v>
      </c>
      <c r="M10" s="4">
        <f>+K10+I10</f>
        <v>1016625.88</v>
      </c>
    </row>
    <row r="11" spans="1:13" x14ac:dyDescent="0.2">
      <c r="A11" t="s">
        <v>16</v>
      </c>
      <c r="C11" s="3">
        <v>36931</v>
      </c>
      <c r="D11" s="5">
        <v>36831</v>
      </c>
      <c r="G11" s="6">
        <v>0</v>
      </c>
      <c r="H11" s="6">
        <v>12453330.08</v>
      </c>
      <c r="I11" s="6">
        <f>+H11</f>
        <v>12453330.08</v>
      </c>
      <c r="K11" s="6">
        <v>0</v>
      </c>
      <c r="M11" s="6">
        <f>+K11+I11</f>
        <v>12453330.08</v>
      </c>
    </row>
    <row r="12" spans="1:13" x14ac:dyDescent="0.2">
      <c r="A12" t="s">
        <v>14</v>
      </c>
      <c r="G12" s="4">
        <f>SUM(G7:G11)</f>
        <v>0</v>
      </c>
      <c r="H12" s="4">
        <f>SUM(H7:H11)</f>
        <v>-42135085.899999999</v>
      </c>
      <c r="I12" s="4">
        <f>SUM(I7:I11)</f>
        <v>-42135085.899999999</v>
      </c>
      <c r="K12" s="4">
        <f>SUM(K7:K11)</f>
        <v>0</v>
      </c>
      <c r="M12" s="4">
        <f>SUM(M7:M11)</f>
        <v>-42135085.899999999</v>
      </c>
    </row>
    <row r="14" spans="1:13" s="8" customFormat="1" x14ac:dyDescent="0.2">
      <c r="A14" t="s">
        <v>10</v>
      </c>
      <c r="B14" s="11">
        <v>14071</v>
      </c>
      <c r="C14" s="9">
        <v>36936</v>
      </c>
      <c r="D14" s="10">
        <v>36831</v>
      </c>
      <c r="E14" s="11" t="s">
        <v>12</v>
      </c>
      <c r="G14" s="7">
        <v>0</v>
      </c>
      <c r="H14" s="7">
        <v>-90793.74</v>
      </c>
      <c r="I14" s="7">
        <f>+H14+G14</f>
        <v>-90793.74</v>
      </c>
      <c r="J14" s="7"/>
      <c r="K14" s="7">
        <v>0</v>
      </c>
      <c r="L14" s="7"/>
      <c r="M14" s="7">
        <f>+K14+I14</f>
        <v>-90793.74</v>
      </c>
    </row>
    <row r="15" spans="1:13" x14ac:dyDescent="0.2">
      <c r="A15" t="s">
        <v>16</v>
      </c>
      <c r="C15" s="3">
        <v>36944</v>
      </c>
      <c r="D15" s="5">
        <v>36831</v>
      </c>
      <c r="E15" s="1" t="s">
        <v>13</v>
      </c>
      <c r="G15" s="6">
        <f>-G14</f>
        <v>0</v>
      </c>
      <c r="H15" s="6">
        <v>138</v>
      </c>
      <c r="I15" s="6">
        <f>+H15+G15</f>
        <v>138</v>
      </c>
      <c r="J15" s="7"/>
      <c r="K15" s="6">
        <v>0</v>
      </c>
      <c r="L15" s="7"/>
      <c r="M15" s="6">
        <f>+K15+I15</f>
        <v>138</v>
      </c>
    </row>
    <row r="16" spans="1:13" x14ac:dyDescent="0.2">
      <c r="A16" t="s">
        <v>14</v>
      </c>
      <c r="G16" s="4">
        <f>SUM(G12:G15)</f>
        <v>0</v>
      </c>
      <c r="H16" s="4">
        <f>SUM(H12:H15)</f>
        <v>-42225741.640000001</v>
      </c>
      <c r="I16" s="4">
        <f>SUM(I12:I15)</f>
        <v>-42225741.640000001</v>
      </c>
      <c r="J16" s="4"/>
      <c r="K16" s="4">
        <f>SUM(K12:K15)</f>
        <v>0</v>
      </c>
      <c r="L16" s="4"/>
      <c r="M16" s="4">
        <f>SUM(M12:M15)</f>
        <v>-42225741.640000001</v>
      </c>
    </row>
    <row r="17" spans="1:13" x14ac:dyDescent="0.2">
      <c r="G17" s="4"/>
      <c r="H17" s="4"/>
      <c r="I17" s="4"/>
      <c r="J17" s="4"/>
      <c r="K17" s="4"/>
      <c r="L17" s="4"/>
      <c r="M17" s="4"/>
    </row>
    <row r="18" spans="1:13" s="8" customFormat="1" x14ac:dyDescent="0.2">
      <c r="A18" t="s">
        <v>21</v>
      </c>
      <c r="B18" s="1">
        <v>14191</v>
      </c>
      <c r="C18" s="9">
        <v>36949</v>
      </c>
      <c r="D18" s="10">
        <v>36861</v>
      </c>
      <c r="E18" s="1" t="s">
        <v>13</v>
      </c>
      <c r="G18" s="7">
        <v>22250084.079999998</v>
      </c>
      <c r="H18" s="7">
        <v>0</v>
      </c>
      <c r="I18" s="7">
        <f>+H18+G18</f>
        <v>22250084.079999998</v>
      </c>
      <c r="J18" s="7"/>
      <c r="K18" s="7">
        <v>0</v>
      </c>
      <c r="L18" s="7"/>
      <c r="M18" s="7">
        <f>+K18+I18</f>
        <v>22250084.079999998</v>
      </c>
    </row>
    <row r="19" spans="1:13" x14ac:dyDescent="0.2">
      <c r="A19" t="s">
        <v>15</v>
      </c>
      <c r="B19" s="1">
        <v>14177</v>
      </c>
      <c r="C19" s="9">
        <v>36949</v>
      </c>
      <c r="D19" s="10">
        <v>36861</v>
      </c>
      <c r="E19" s="1" t="s">
        <v>13</v>
      </c>
      <c r="G19" s="4">
        <v>0</v>
      </c>
      <c r="H19" s="4">
        <v>0</v>
      </c>
      <c r="I19" s="4">
        <f>+H19+G19</f>
        <v>0</v>
      </c>
      <c r="J19" s="4"/>
      <c r="K19" s="4">
        <v>563672.05000000005</v>
      </c>
      <c r="L19" s="4"/>
      <c r="M19" s="4">
        <f>+K19+I19</f>
        <v>563672.05000000005</v>
      </c>
    </row>
    <row r="20" spans="1:13" x14ac:dyDescent="0.2">
      <c r="A20" t="s">
        <v>17</v>
      </c>
      <c r="C20" s="9">
        <v>36955</v>
      </c>
      <c r="D20" s="10">
        <v>36861</v>
      </c>
      <c r="E20" s="1" t="s">
        <v>13</v>
      </c>
      <c r="G20" s="4">
        <v>0</v>
      </c>
      <c r="H20" s="4">
        <v>0</v>
      </c>
      <c r="I20" s="4">
        <f>+H20+G20</f>
        <v>0</v>
      </c>
      <c r="J20" s="4"/>
      <c r="K20" s="4">
        <f>-K19</f>
        <v>-563672.05000000005</v>
      </c>
      <c r="L20" s="4"/>
      <c r="M20" s="4">
        <f>+K20+I20</f>
        <v>-563672.05000000005</v>
      </c>
    </row>
    <row r="21" spans="1:13" s="8" customFormat="1" x14ac:dyDescent="0.2">
      <c r="A21" t="s">
        <v>17</v>
      </c>
      <c r="B21" s="11"/>
      <c r="C21" s="9">
        <v>36955</v>
      </c>
      <c r="D21" s="10">
        <v>36861</v>
      </c>
      <c r="E21" s="1" t="s">
        <v>13</v>
      </c>
      <c r="G21" s="7">
        <f>-G18</f>
        <v>-22250084.079999998</v>
      </c>
      <c r="H21" s="7">
        <v>0</v>
      </c>
      <c r="I21" s="7">
        <f>+H21+G21</f>
        <v>-22250084.079999998</v>
      </c>
      <c r="J21" s="7"/>
      <c r="K21" s="7">
        <v>0</v>
      </c>
      <c r="L21" s="7"/>
      <c r="M21" s="7">
        <f>+K21+I21</f>
        <v>-22250084.079999998</v>
      </c>
    </row>
    <row r="22" spans="1:13" x14ac:dyDescent="0.2">
      <c r="A22" t="s">
        <v>14</v>
      </c>
      <c r="G22" s="4">
        <f>SUM(G16:G21)</f>
        <v>0</v>
      </c>
      <c r="H22" s="4">
        <f>SUM(H16:H21)</f>
        <v>-42225741.640000001</v>
      </c>
      <c r="I22" s="4">
        <f>SUM(I16:I21)</f>
        <v>-42225741.640000001</v>
      </c>
      <c r="J22" s="4"/>
      <c r="K22" s="4">
        <f>SUM(K16:K21)</f>
        <v>0</v>
      </c>
      <c r="L22" s="4"/>
      <c r="M22" s="4">
        <f>SUM(M16:M21)</f>
        <v>-42225741.640000001</v>
      </c>
    </row>
    <row r="24" spans="1:13" s="8" customFormat="1" x14ac:dyDescent="0.2">
      <c r="A24" t="s">
        <v>21</v>
      </c>
      <c r="B24" s="11">
        <v>14351</v>
      </c>
      <c r="C24" s="9">
        <v>36965</v>
      </c>
      <c r="D24" s="10">
        <v>36861</v>
      </c>
      <c r="E24" s="11" t="s">
        <v>12</v>
      </c>
      <c r="G24" s="7">
        <v>1098931.7</v>
      </c>
      <c r="H24" s="7">
        <v>0</v>
      </c>
      <c r="I24" s="7">
        <f>+H24+G24</f>
        <v>1098931.7</v>
      </c>
      <c r="J24" s="7"/>
      <c r="K24" s="7">
        <v>0</v>
      </c>
      <c r="L24" s="7"/>
      <c r="M24" s="7">
        <f>+K24+I24</f>
        <v>1098931.7</v>
      </c>
    </row>
    <row r="25" spans="1:13" x14ac:dyDescent="0.2">
      <c r="A25" t="s">
        <v>17</v>
      </c>
      <c r="C25" s="9">
        <v>36972</v>
      </c>
      <c r="D25" s="10">
        <v>36861</v>
      </c>
      <c r="E25" s="11" t="s">
        <v>12</v>
      </c>
      <c r="G25" s="6">
        <f>-G24</f>
        <v>-1098931.7</v>
      </c>
      <c r="H25" s="6">
        <v>0</v>
      </c>
      <c r="I25" s="6">
        <f>+H25+G25</f>
        <v>-1098931.7</v>
      </c>
      <c r="J25" s="7"/>
      <c r="K25" s="6">
        <v>0</v>
      </c>
      <c r="L25" s="7"/>
      <c r="M25" s="6">
        <f>+K25+I25</f>
        <v>-1098931.7</v>
      </c>
    </row>
    <row r="26" spans="1:13" x14ac:dyDescent="0.2">
      <c r="A26" t="s">
        <v>14</v>
      </c>
      <c r="G26" s="4">
        <f>SUM(G22:G25)</f>
        <v>0</v>
      </c>
      <c r="H26" s="4">
        <f>SUM(H22:H25)</f>
        <v>-42225741.640000001</v>
      </c>
      <c r="I26" s="4">
        <f>SUM(I22:I25)</f>
        <v>-42225741.640000001</v>
      </c>
      <c r="J26" s="4"/>
      <c r="K26" s="4">
        <f>SUM(K22:K25)</f>
        <v>0</v>
      </c>
      <c r="L26" s="4"/>
      <c r="M26" s="4">
        <f>SUM(M22:M25)</f>
        <v>-42225741.640000001</v>
      </c>
    </row>
    <row r="30" spans="1:13" x14ac:dyDescent="0.2">
      <c r="A30" s="14" t="s">
        <v>18</v>
      </c>
    </row>
    <row r="31" spans="1:13" x14ac:dyDescent="0.2">
      <c r="A31" t="s">
        <v>10</v>
      </c>
      <c r="B31" s="1">
        <v>13911</v>
      </c>
      <c r="C31" s="3">
        <v>36917</v>
      </c>
      <c r="D31" s="5">
        <v>36831</v>
      </c>
      <c r="E31" s="1" t="s">
        <v>13</v>
      </c>
      <c r="H31" s="4">
        <f>+H7+H10+H11+H15</f>
        <v>-42134947.899999999</v>
      </c>
      <c r="J31" s="4"/>
      <c r="L31" s="4"/>
    </row>
    <row r="32" spans="1:13" x14ac:dyDescent="0.2">
      <c r="A32" t="s">
        <v>10</v>
      </c>
      <c r="B32" s="11">
        <v>14071</v>
      </c>
      <c r="C32" s="9">
        <v>36936</v>
      </c>
      <c r="D32" s="10">
        <v>36831</v>
      </c>
      <c r="E32" s="11" t="s">
        <v>12</v>
      </c>
      <c r="H32" s="6">
        <f>+H14</f>
        <v>-90793.74</v>
      </c>
      <c r="J32" s="4"/>
      <c r="L32" s="4"/>
    </row>
    <row r="33" spans="8:8" x14ac:dyDescent="0.2">
      <c r="H33" s="4">
        <f>SUM(H31:H32)</f>
        <v>-42225741.640000001</v>
      </c>
    </row>
  </sheetData>
  <pageMargins left="0.25" right="0.25" top="0.5" bottom="0.5" header="0.5" footer="0.5"/>
  <pageSetup scale="7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Epstein</dc:creator>
  <cp:lastModifiedBy>Jan Havlíček</cp:lastModifiedBy>
  <cp:lastPrinted>2001-03-08T20:13:06Z</cp:lastPrinted>
  <dcterms:created xsi:type="dcterms:W3CDTF">2001-03-08T19:08:29Z</dcterms:created>
  <dcterms:modified xsi:type="dcterms:W3CDTF">2023-09-13T10:03:22Z</dcterms:modified>
</cp:coreProperties>
</file>