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061D47-63B2-4AB9-ACA3-29AE2F6783FF}" xr6:coauthVersionLast="47" xr6:coauthVersionMax="47" xr10:uidLastSave="{00000000-0000-0000-0000-000000000000}"/>
  <bookViews>
    <workbookView xWindow="-120" yWindow="-120" windowWidth="23280" windowHeight="12480" activeTab="2"/>
  </bookViews>
  <sheets>
    <sheet name="Sheet1" sheetId="1" r:id="rId1"/>
    <sheet name="Sheet2" sheetId="2" r:id="rId2"/>
    <sheet name="LDC-E" sheetId="4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H6" i="4"/>
  <c r="B7" i="4"/>
  <c r="E7" i="4"/>
  <c r="H7" i="4"/>
  <c r="B8" i="4"/>
  <c r="E8" i="4"/>
  <c r="H8" i="4"/>
  <c r="B9" i="4"/>
  <c r="E9" i="4"/>
  <c r="H9" i="4"/>
  <c r="B10" i="4"/>
  <c r="E10" i="4"/>
  <c r="H10" i="4"/>
  <c r="B11" i="4"/>
  <c r="E11" i="4"/>
  <c r="H11" i="4"/>
  <c r="B12" i="4"/>
  <c r="E12" i="4"/>
  <c r="H12" i="4"/>
  <c r="B13" i="4"/>
  <c r="E13" i="4"/>
  <c r="H13" i="4"/>
  <c r="B14" i="4"/>
  <c r="E14" i="4"/>
  <c r="H14" i="4"/>
  <c r="B15" i="4"/>
  <c r="E15" i="4"/>
  <c r="H15" i="4"/>
  <c r="B16" i="4"/>
  <c r="E16" i="4"/>
  <c r="H16" i="4"/>
  <c r="B17" i="4"/>
  <c r="E17" i="4"/>
  <c r="H17" i="4"/>
  <c r="B18" i="4"/>
  <c r="E18" i="4"/>
  <c r="H18" i="4"/>
  <c r="B19" i="4"/>
  <c r="E19" i="4"/>
  <c r="H19" i="4"/>
  <c r="B20" i="4"/>
  <c r="E20" i="4"/>
  <c r="H20" i="4"/>
  <c r="B21" i="4"/>
  <c r="E21" i="4"/>
  <c r="H21" i="4"/>
  <c r="B22" i="4"/>
  <c r="E22" i="4"/>
  <c r="H22" i="4"/>
  <c r="B23" i="4"/>
  <c r="E23" i="4"/>
  <c r="H23" i="4"/>
  <c r="B24" i="4"/>
  <c r="E24" i="4"/>
  <c r="H24" i="4"/>
  <c r="B25" i="4"/>
  <c r="E25" i="4"/>
  <c r="H25" i="4"/>
  <c r="B26" i="4"/>
  <c r="E26" i="4"/>
  <c r="H26" i="4"/>
  <c r="B27" i="4"/>
  <c r="E27" i="4"/>
  <c r="H27" i="4"/>
  <c r="B28" i="4"/>
  <c r="E28" i="4"/>
  <c r="H28" i="4"/>
  <c r="B29" i="4"/>
  <c r="E29" i="4"/>
  <c r="H29" i="4"/>
  <c r="C30" i="4"/>
  <c r="D30" i="4"/>
  <c r="E30" i="4"/>
  <c r="H31" i="4"/>
  <c r="D32" i="4"/>
</calcChain>
</file>

<file path=xl/sharedStrings.xml><?xml version="1.0" encoding="utf-8"?>
<sst xmlns="http://schemas.openxmlformats.org/spreadsheetml/2006/main" count="6" uniqueCount="6">
  <si>
    <t>Vol/d</t>
  </si>
  <si>
    <t>Nymex</t>
  </si>
  <si>
    <t>Weighted Avg</t>
  </si>
  <si>
    <t>Avg</t>
  </si>
  <si>
    <t># of Days</t>
  </si>
  <si>
    <t>Vol/month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</si>
</sst>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"/>
    <numFmt numFmtId="165" formatCode="&quot;$&quot;#,##0"/>
    <numFmt numFmtId="166" formatCode="&quot;$&quot;#,##0.00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/>
    <xf numFmtId="17" fontId="0" fillId="0" borderId="0" xfId="0" applyNumberFormat="1"/>
    <xf numFmtId="164" fontId="2" fillId="0" borderId="0" xfId="0" applyNumberFormat="1" applyFont="1"/>
    <xf numFmtId="165" fontId="3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4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4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32"/>
  <sheetViews>
    <sheetView tabSelected="1" topLeftCell="A3" workbookViewId="0">
      <selection activeCell="K11" sqref="K11"/>
    </sheetView>
  </sheetViews>
  <sheetFormatPr defaultRowHeight="12.75" x14ac:dyDescent="0.2"/>
  <cols>
    <col min="2" max="2" width="12.7109375" customWidth="1"/>
    <col min="8" max="8" width="9.7109375" customWidth="1"/>
  </cols>
  <sheetData>
    <row r="5" spans="2:13" x14ac:dyDescent="0.2">
      <c r="C5" s="1" t="s">
        <v>0</v>
      </c>
      <c r="D5" s="2" t="s">
        <v>1</v>
      </c>
      <c r="E5" s="3"/>
      <c r="G5" s="3" t="s">
        <v>4</v>
      </c>
      <c r="H5" s="14" t="s">
        <v>5</v>
      </c>
      <c r="I5" s="3"/>
    </row>
    <row r="6" spans="2:13" x14ac:dyDescent="0.2">
      <c r="B6" s="4">
        <v>37377</v>
      </c>
      <c r="C6" s="3">
        <v>317</v>
      </c>
      <c r="D6" s="5">
        <v>4.1500000000000004</v>
      </c>
      <c r="E6" s="6">
        <f>C6*D6</f>
        <v>1315.5500000000002</v>
      </c>
      <c r="G6" s="3">
        <v>31</v>
      </c>
      <c r="H6" s="14">
        <f>G6*C6</f>
        <v>9827</v>
      </c>
      <c r="I6" s="3"/>
      <c r="K6" s="7"/>
      <c r="M6" s="7"/>
    </row>
    <row r="7" spans="2:13" x14ac:dyDescent="0.2">
      <c r="B7" s="4">
        <f t="shared" ref="B7:B16" si="0">+B6+31</f>
        <v>37408</v>
      </c>
      <c r="C7" s="3">
        <v>298</v>
      </c>
      <c r="D7" s="5">
        <v>4.1920000000000002</v>
      </c>
      <c r="E7" s="6">
        <f t="shared" ref="E7:E29" si="1">C7*D7</f>
        <v>1249.2160000000001</v>
      </c>
      <c r="G7" s="3">
        <v>30</v>
      </c>
      <c r="H7" s="14">
        <f t="shared" ref="H7:H29" si="2">G7*C7</f>
        <v>8940</v>
      </c>
      <c r="I7" s="3"/>
      <c r="K7" s="7"/>
      <c r="M7" s="7"/>
    </row>
    <row r="8" spans="2:13" x14ac:dyDescent="0.2">
      <c r="B8" s="4">
        <f t="shared" si="0"/>
        <v>37439</v>
      </c>
      <c r="C8" s="3">
        <v>312</v>
      </c>
      <c r="D8" s="5">
        <v>4.242</v>
      </c>
      <c r="E8" s="6">
        <f t="shared" si="1"/>
        <v>1323.5039999999999</v>
      </c>
      <c r="G8" s="3">
        <v>31</v>
      </c>
      <c r="H8" s="14">
        <f t="shared" si="2"/>
        <v>9672</v>
      </c>
      <c r="I8" s="3"/>
      <c r="K8" s="7"/>
      <c r="M8" s="7"/>
    </row>
    <row r="9" spans="2:13" x14ac:dyDescent="0.2">
      <c r="B9" s="4">
        <f t="shared" si="0"/>
        <v>37470</v>
      </c>
      <c r="C9" s="3">
        <v>342</v>
      </c>
      <c r="D9" s="5">
        <v>4.25</v>
      </c>
      <c r="E9" s="6">
        <f t="shared" si="1"/>
        <v>1453.5</v>
      </c>
      <c r="G9" s="3">
        <v>31</v>
      </c>
      <c r="H9" s="14">
        <f t="shared" si="2"/>
        <v>10602</v>
      </c>
      <c r="I9" s="3"/>
      <c r="K9" s="7"/>
      <c r="M9" s="7"/>
    </row>
    <row r="10" spans="2:13" x14ac:dyDescent="0.2">
      <c r="B10" s="4">
        <f t="shared" si="0"/>
        <v>37501</v>
      </c>
      <c r="C10" s="3">
        <v>285</v>
      </c>
      <c r="D10" s="5">
        <v>4.2549999999999999</v>
      </c>
      <c r="E10" s="6">
        <f t="shared" si="1"/>
        <v>1212.675</v>
      </c>
      <c r="G10" s="3">
        <v>30</v>
      </c>
      <c r="H10" s="14">
        <f t="shared" si="2"/>
        <v>8550</v>
      </c>
      <c r="I10" s="3"/>
      <c r="K10" s="7"/>
      <c r="M10" s="7"/>
    </row>
    <row r="11" spans="2:13" x14ac:dyDescent="0.2">
      <c r="B11" s="4">
        <f t="shared" si="0"/>
        <v>37532</v>
      </c>
      <c r="C11" s="3">
        <v>369</v>
      </c>
      <c r="D11" s="5">
        <v>4.2750000000000004</v>
      </c>
      <c r="E11" s="6">
        <f t="shared" si="1"/>
        <v>1577.4750000000001</v>
      </c>
      <c r="G11" s="3">
        <v>31</v>
      </c>
      <c r="H11" s="14">
        <f t="shared" si="2"/>
        <v>11439</v>
      </c>
      <c r="I11" s="3"/>
      <c r="K11" s="7"/>
      <c r="M11" s="7"/>
    </row>
    <row r="12" spans="2:13" x14ac:dyDescent="0.2">
      <c r="B12" s="4">
        <f t="shared" si="0"/>
        <v>37563</v>
      </c>
      <c r="C12" s="3">
        <v>569</v>
      </c>
      <c r="D12" s="5">
        <v>4.415</v>
      </c>
      <c r="E12" s="6">
        <f t="shared" si="1"/>
        <v>2512.1350000000002</v>
      </c>
      <c r="G12" s="3">
        <v>30</v>
      </c>
      <c r="H12" s="14">
        <f t="shared" si="2"/>
        <v>17070</v>
      </c>
      <c r="I12" s="3"/>
      <c r="K12" s="7"/>
      <c r="M12" s="7"/>
    </row>
    <row r="13" spans="2:13" x14ac:dyDescent="0.2">
      <c r="B13" s="4">
        <f t="shared" si="0"/>
        <v>37594</v>
      </c>
      <c r="C13" s="3">
        <v>1165</v>
      </c>
      <c r="D13" s="5">
        <v>4.5449999999999999</v>
      </c>
      <c r="E13" s="6">
        <f t="shared" si="1"/>
        <v>5294.9250000000002</v>
      </c>
      <c r="G13" s="3">
        <v>31</v>
      </c>
      <c r="H13" s="14">
        <f t="shared" si="2"/>
        <v>36115</v>
      </c>
      <c r="I13" s="3"/>
      <c r="K13" s="7"/>
      <c r="M13" s="7"/>
    </row>
    <row r="14" spans="2:13" x14ac:dyDescent="0.2">
      <c r="B14" s="4">
        <f t="shared" si="0"/>
        <v>37625</v>
      </c>
      <c r="C14" s="3">
        <v>1102</v>
      </c>
      <c r="D14" s="5">
        <v>4.5949999999999998</v>
      </c>
      <c r="E14" s="6">
        <f t="shared" si="1"/>
        <v>5063.6899999999996</v>
      </c>
      <c r="G14" s="3">
        <v>31</v>
      </c>
      <c r="H14" s="14">
        <f t="shared" si="2"/>
        <v>34162</v>
      </c>
      <c r="I14" s="3"/>
      <c r="K14" s="7"/>
      <c r="M14" s="7"/>
    </row>
    <row r="15" spans="2:13" x14ac:dyDescent="0.2">
      <c r="B15" s="4">
        <f t="shared" si="0"/>
        <v>37656</v>
      </c>
      <c r="C15" s="3">
        <v>696</v>
      </c>
      <c r="D15" s="5">
        <v>4.45</v>
      </c>
      <c r="E15" s="6">
        <f t="shared" si="1"/>
        <v>3097.2000000000003</v>
      </c>
      <c r="G15" s="3">
        <v>28</v>
      </c>
      <c r="H15" s="14">
        <f t="shared" si="2"/>
        <v>19488</v>
      </c>
      <c r="I15" s="3"/>
      <c r="K15" s="7"/>
      <c r="M15" s="7"/>
    </row>
    <row r="16" spans="2:13" x14ac:dyDescent="0.2">
      <c r="B16" s="4">
        <f t="shared" si="0"/>
        <v>37687</v>
      </c>
      <c r="C16" s="3">
        <v>575</v>
      </c>
      <c r="D16" s="5">
        <v>4.2619999999999996</v>
      </c>
      <c r="E16" s="6">
        <f t="shared" si="1"/>
        <v>2450.6499999999996</v>
      </c>
      <c r="G16" s="3">
        <v>31</v>
      </c>
      <c r="H16" s="14">
        <f t="shared" si="2"/>
        <v>17825</v>
      </c>
      <c r="I16" s="3"/>
      <c r="K16" s="7"/>
      <c r="M16" s="7"/>
    </row>
    <row r="17" spans="2:13" x14ac:dyDescent="0.2">
      <c r="B17" s="4">
        <f>B16+31</f>
        <v>37718</v>
      </c>
      <c r="C17" s="3">
        <v>377</v>
      </c>
      <c r="D17" s="5">
        <v>3.9620000000000002</v>
      </c>
      <c r="E17" s="6">
        <f t="shared" si="1"/>
        <v>1493.674</v>
      </c>
      <c r="G17" s="8">
        <v>30</v>
      </c>
      <c r="H17" s="14">
        <f t="shared" si="2"/>
        <v>11310</v>
      </c>
      <c r="I17" s="8"/>
      <c r="K17" s="9"/>
      <c r="M17" s="9"/>
    </row>
    <row r="18" spans="2:13" x14ac:dyDescent="0.2">
      <c r="B18" s="4">
        <f t="shared" ref="B18:B29" si="3">B17+31</f>
        <v>37749</v>
      </c>
      <c r="C18" s="3">
        <v>317</v>
      </c>
      <c r="D18" s="5">
        <v>3.927</v>
      </c>
      <c r="E18" s="6">
        <f t="shared" si="1"/>
        <v>1244.8589999999999</v>
      </c>
      <c r="G18" s="3">
        <v>31</v>
      </c>
      <c r="H18" s="14">
        <f t="shared" si="2"/>
        <v>9827</v>
      </c>
      <c r="K18" s="7"/>
      <c r="M18" s="7"/>
    </row>
    <row r="19" spans="2:13" x14ac:dyDescent="0.2">
      <c r="B19" s="4">
        <f t="shared" si="3"/>
        <v>37780</v>
      </c>
      <c r="C19" s="3">
        <v>298</v>
      </c>
      <c r="D19" s="5">
        <v>3.9670000000000001</v>
      </c>
      <c r="E19" s="6">
        <f t="shared" si="1"/>
        <v>1182.1659999999999</v>
      </c>
      <c r="G19" s="3">
        <v>30</v>
      </c>
      <c r="H19" s="14">
        <f t="shared" si="2"/>
        <v>8940</v>
      </c>
    </row>
    <row r="20" spans="2:13" x14ac:dyDescent="0.2">
      <c r="B20" s="4">
        <f t="shared" si="3"/>
        <v>37811</v>
      </c>
      <c r="C20" s="3">
        <v>312</v>
      </c>
      <c r="D20" s="5">
        <v>4.0170000000000003</v>
      </c>
      <c r="E20" s="6">
        <f t="shared" si="1"/>
        <v>1253.3040000000001</v>
      </c>
      <c r="F20" s="10"/>
      <c r="G20" s="3">
        <v>31</v>
      </c>
      <c r="H20" s="14">
        <f t="shared" si="2"/>
        <v>9672</v>
      </c>
      <c r="I20" s="10"/>
    </row>
    <row r="21" spans="2:13" x14ac:dyDescent="0.2">
      <c r="B21" s="4">
        <f t="shared" si="3"/>
        <v>37842</v>
      </c>
      <c r="C21" s="3">
        <v>342</v>
      </c>
      <c r="D21" s="5">
        <v>4.0670000000000002</v>
      </c>
      <c r="E21" s="6">
        <f t="shared" si="1"/>
        <v>1390.914</v>
      </c>
      <c r="G21" s="3">
        <v>31</v>
      </c>
      <c r="H21" s="14">
        <f t="shared" si="2"/>
        <v>10602</v>
      </c>
    </row>
    <row r="22" spans="2:13" x14ac:dyDescent="0.2">
      <c r="B22" s="4">
        <f t="shared" si="3"/>
        <v>37873</v>
      </c>
      <c r="C22" s="3">
        <v>285</v>
      </c>
      <c r="D22" s="5">
        <v>4.0869999999999997</v>
      </c>
      <c r="E22" s="6">
        <f t="shared" si="1"/>
        <v>1164.7949999999998</v>
      </c>
      <c r="G22" s="3">
        <v>30</v>
      </c>
      <c r="H22" s="14">
        <f t="shared" si="2"/>
        <v>8550</v>
      </c>
    </row>
    <row r="23" spans="2:13" x14ac:dyDescent="0.2">
      <c r="B23" s="4">
        <f t="shared" si="3"/>
        <v>37904</v>
      </c>
      <c r="C23" s="3">
        <v>369</v>
      </c>
      <c r="D23" s="5">
        <v>4.1020000000000003</v>
      </c>
      <c r="E23" s="6">
        <f t="shared" si="1"/>
        <v>1513.6380000000001</v>
      </c>
      <c r="G23" s="3">
        <v>31</v>
      </c>
      <c r="H23" s="14">
        <f t="shared" si="2"/>
        <v>11439</v>
      </c>
    </row>
    <row r="24" spans="2:13" x14ac:dyDescent="0.2">
      <c r="B24" s="4">
        <f t="shared" si="3"/>
        <v>37935</v>
      </c>
      <c r="C24" s="3">
        <v>569</v>
      </c>
      <c r="D24" s="5">
        <v>4.2140000000000004</v>
      </c>
      <c r="E24" s="6">
        <f t="shared" si="1"/>
        <v>2397.7660000000001</v>
      </c>
      <c r="G24" s="3">
        <v>30</v>
      </c>
      <c r="H24" s="14">
        <f t="shared" si="2"/>
        <v>17070</v>
      </c>
    </row>
    <row r="25" spans="2:13" x14ac:dyDescent="0.2">
      <c r="B25" s="4">
        <f>B24+31</f>
        <v>37966</v>
      </c>
      <c r="C25" s="3">
        <v>1165</v>
      </c>
      <c r="D25" s="5">
        <v>4.3490000000000002</v>
      </c>
      <c r="E25" s="6">
        <f t="shared" si="1"/>
        <v>5066.585</v>
      </c>
      <c r="G25" s="3">
        <v>31</v>
      </c>
      <c r="H25" s="14">
        <f t="shared" si="2"/>
        <v>36115</v>
      </c>
    </row>
    <row r="26" spans="2:13" x14ac:dyDescent="0.2">
      <c r="B26" s="4">
        <f t="shared" si="3"/>
        <v>37997</v>
      </c>
      <c r="C26" s="3">
        <v>1102</v>
      </c>
      <c r="D26" s="5">
        <v>4.407</v>
      </c>
      <c r="E26" s="6">
        <f t="shared" si="1"/>
        <v>4856.5140000000001</v>
      </c>
      <c r="G26" s="3">
        <v>31</v>
      </c>
      <c r="H26" s="14">
        <f t="shared" si="2"/>
        <v>34162</v>
      </c>
    </row>
    <row r="27" spans="2:13" x14ac:dyDescent="0.2">
      <c r="B27" s="4">
        <f t="shared" si="3"/>
        <v>38028</v>
      </c>
      <c r="C27" s="3">
        <v>696</v>
      </c>
      <c r="D27" s="5">
        <v>4.2869999999999999</v>
      </c>
      <c r="E27" s="6">
        <f t="shared" si="1"/>
        <v>2983.752</v>
      </c>
      <c r="G27" s="3">
        <v>28</v>
      </c>
      <c r="H27" s="14">
        <f t="shared" si="2"/>
        <v>19488</v>
      </c>
    </row>
    <row r="28" spans="2:13" x14ac:dyDescent="0.2">
      <c r="B28" s="4">
        <f t="shared" si="3"/>
        <v>38059</v>
      </c>
      <c r="C28" s="3">
        <v>575</v>
      </c>
      <c r="D28" s="5">
        <v>4.1479999999999997</v>
      </c>
      <c r="E28" s="6">
        <f t="shared" si="1"/>
        <v>2385.1</v>
      </c>
      <c r="G28" s="3">
        <v>31</v>
      </c>
      <c r="H28" s="14">
        <f t="shared" si="2"/>
        <v>17825</v>
      </c>
    </row>
    <row r="29" spans="2:13" ht="13.5" thickBot="1" x14ac:dyDescent="0.25">
      <c r="B29" s="4">
        <f t="shared" si="3"/>
        <v>38090</v>
      </c>
      <c r="C29" s="8">
        <v>377</v>
      </c>
      <c r="D29" s="11">
        <v>3.9620000000000002</v>
      </c>
      <c r="E29" s="12">
        <f t="shared" si="1"/>
        <v>1493.674</v>
      </c>
      <c r="G29" s="3">
        <v>30</v>
      </c>
      <c r="H29" s="15">
        <f t="shared" si="2"/>
        <v>11310</v>
      </c>
    </row>
    <row r="30" spans="2:13" x14ac:dyDescent="0.2">
      <c r="B30" s="4" t="s">
        <v>2</v>
      </c>
      <c r="C30" s="3">
        <f>SUM(C6:C29)</f>
        <v>12814</v>
      </c>
      <c r="D30" s="13">
        <f>E30/C30</f>
        <v>4.2904058841891679</v>
      </c>
      <c r="E30" s="6">
        <f>SUM(E6:E29)</f>
        <v>54977.260999999999</v>
      </c>
      <c r="H30" s="14"/>
    </row>
    <row r="31" spans="2:13" x14ac:dyDescent="0.2">
      <c r="B31" s="4"/>
      <c r="H31" s="14">
        <f>SUM(H6:H30)</f>
        <v>390000</v>
      </c>
    </row>
    <row r="32" spans="2:13" x14ac:dyDescent="0.2">
      <c r="B32" s="4" t="s">
        <v>3</v>
      </c>
      <c r="D32" s="10">
        <f>AVERAGE(D6:D29)</f>
        <v>4.2136250000000004</v>
      </c>
    </row>
  </sheetData>
  <phoneticPr fontId="0" type="noConversion"/>
  <pageMargins left="0.5" right="0.2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LDC-E</vt:lpstr>
      <vt:lpstr>Sheet3</vt:lpstr>
    </vt:vector>
  </TitlesOfParts>
  <Company>Prior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Chance</dc:creator>
  <cp:lastModifiedBy>Jan Havlíček</cp:lastModifiedBy>
  <dcterms:created xsi:type="dcterms:W3CDTF">2001-05-11T14:37:50Z</dcterms:created>
  <dcterms:modified xsi:type="dcterms:W3CDTF">2023-09-13T13:29:16Z</dcterms:modified>
</cp:coreProperties>
</file>