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5522E0-6CA7-4253-9485-48F63F2C6602}" xr6:coauthVersionLast="47" xr6:coauthVersionMax="47" xr10:uidLastSave="{00000000-0000-0000-0000-000000000000}"/>
  <bookViews>
    <workbookView xWindow="-120" yWindow="-120" windowWidth="23280" windowHeight="12480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Sheet1!$A$1:$M$25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D19" i="1"/>
  <c r="G19" i="1"/>
  <c r="I19" i="1"/>
  <c r="B20" i="1"/>
  <c r="C20" i="1"/>
  <c r="D20" i="1"/>
  <c r="F20" i="1"/>
  <c r="I20" i="1"/>
  <c r="J20" i="1"/>
  <c r="K20" i="1"/>
  <c r="L20" i="1"/>
</calcChain>
</file>

<file path=xl/sharedStrings.xml><?xml version="1.0" encoding="utf-8"?>
<sst xmlns="http://schemas.openxmlformats.org/spreadsheetml/2006/main" count="51" uniqueCount="31">
  <si>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</si>
  <si>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</si>
  <si>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</si>
  <si>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</si>
  <si>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</si>
  <si>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</si>
  <si>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</si>
  <si>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</si>
  <si>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</si>
  <si>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</si>
  <si>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</si>
  <si>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</si>
  <si>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</si>
  <si>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</si>
  <si>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</si>
  <si>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</si>
  <si>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</si>
  <si>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</si>
  <si>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</si>
  <si>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</si>
  <si>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</si>
  <si>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</si>
  <si>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</si>
  <si>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</si>
  <si>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</si>
  <si>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</si>
  <si>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</si>
  <si>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</si>
  <si>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</si>
  <si>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X02</t>
  </si>
  <si>
    <t>ENRON position breakdown (12-07-01)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</si>
</sst>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702552719200892E-2"/>
          <c:y val="3.4257748776508973E-2"/>
          <c:w val="0.8446170921198668"/>
          <c:h val="0.468189233278955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_(* #,##0_);_(* \(#,##0\);_(* "-"??_);_(@_)</c:formatCode>
                <c:ptCount val="13"/>
                <c:pt idx="1">
                  <c:v>19923</c:v>
                </c:pt>
                <c:pt idx="2">
                  <c:v>0</c:v>
                </c:pt>
                <c:pt idx="3">
                  <c:v>19923</c:v>
                </c:pt>
                <c:pt idx="4" formatCode="#,##0">
                  <c:v>3114</c:v>
                </c:pt>
                <c:pt idx="5">
                  <c:v>0</c:v>
                </c:pt>
                <c:pt idx="6" formatCode="#,##0">
                  <c:v>3268</c:v>
                </c:pt>
                <c:pt idx="7" formatCode="General">
                  <c:v>0</c:v>
                </c:pt>
                <c:pt idx="8" formatCode="#,##0.0_);[Red]\(#,##0.0\)">
                  <c:v>-33</c:v>
                </c:pt>
                <c:pt idx="9" formatCode="0.0_);[Red]\(0.0\)">
                  <c:v>-0.16000000000000036</c:v>
                </c:pt>
                <c:pt idx="10" formatCode="&quot;$&quot;#,##0_);[Red]\(&quot;$&quot;#,##0\)">
                  <c:v>17521</c:v>
                </c:pt>
                <c:pt idx="11" formatCode="&quot;$&quot;#,##0_);[Red]\(&quot;$&quot;#,##0\)">
                  <c:v>-10643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F-44E5-B0B6-A632E769B63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4A1F-44E5-B0B6-A632E769B633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4A1F-44E5-B0B6-A632E769B633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4A1F-44E5-B0B6-A632E769B633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4A1F-44E5-B0B6-A632E769B633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4A1F-44E5-B0B6-A632E769B633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Sheet1!$A$1:$M$19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125 </c:v>
                  </c:pt>
                  <c:pt idx="6">
                    <c:v>125 </c:v>
                  </c:pt>
                  <c:pt idx="7">
                    <c:v>-136</c:v>
                  </c:pt>
                  <c:pt idx="8">
                    <c:v>(11)</c:v>
                  </c:pt>
                  <c:pt idx="9">
                    <c:v>0.6 </c:v>
                  </c:pt>
                  <c:pt idx="10">
                    <c:v>45,577 </c:v>
                  </c:pt>
                  <c:pt idx="11">
                    <c:v>(784)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(29)</c:v>
                  </c:pt>
                  <c:pt idx="6">
                    <c:v>(29)</c:v>
                  </c:pt>
                  <c:pt idx="7">
                    <c:v>16</c:v>
                  </c:pt>
                  <c:pt idx="8">
                    <c:v>(13)</c:v>
                  </c:pt>
                  <c:pt idx="9">
                    <c:v>0.4 </c:v>
                  </c:pt>
                  <c:pt idx="10">
                    <c:v>32,913 </c:v>
                  </c:pt>
                  <c:pt idx="11">
                    <c:v>(685)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(6)</c:v>
                  </c:pt>
                  <c:pt idx="6">
                    <c:v>(6)</c:v>
                  </c:pt>
                  <c:pt idx="7">
                    <c:v>4</c:v>
                  </c:pt>
                  <c:pt idx="8">
                    <c:v>(2)</c:v>
                  </c:pt>
                  <c:pt idx="9">
                    <c:v>0.1 </c:v>
                  </c:pt>
                  <c:pt idx="10">
                    <c:v>7,096 </c:v>
                  </c:pt>
                  <c:pt idx="11">
                    <c:v>(168)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18 </c:v>
                  </c:pt>
                  <c:pt idx="6">
                    <c:v>18 </c:v>
                  </c:pt>
                  <c:pt idx="7">
                    <c:v>-22</c:v>
                  </c:pt>
                  <c:pt idx="8">
                    <c:v>(4)</c:v>
                  </c:pt>
                  <c:pt idx="9">
                    <c:v>0.7 </c:v>
                  </c:pt>
                  <c:pt idx="10">
                    <c:v>39,532 </c:v>
                  </c:pt>
                  <c:pt idx="11">
                    <c:v>(1,204)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(15)</c:v>
                  </c:pt>
                  <c:pt idx="6">
                    <c:v>(15)</c:v>
                  </c:pt>
                  <c:pt idx="7">
                    <c:v>13</c:v>
                  </c:pt>
                  <c:pt idx="8">
                    <c:v>(2)</c:v>
                  </c:pt>
                  <c:pt idx="9">
                    <c:v>0.4 </c:v>
                  </c:pt>
                  <c:pt idx="10">
                    <c:v>25,237 </c:v>
                  </c:pt>
                  <c:pt idx="11">
                    <c:v>(1,221)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65 </c:v>
                  </c:pt>
                  <c:pt idx="6">
                    <c:v>65 </c:v>
                  </c:pt>
                  <c:pt idx="7">
                    <c:v>-29</c:v>
                  </c:pt>
                  <c:pt idx="8">
                    <c:v>36 </c:v>
                  </c:pt>
                  <c:pt idx="9">
                    <c:v>(0.9)</c:v>
                  </c:pt>
                  <c:pt idx="10">
                    <c:v>(48,883)</c:v>
                  </c:pt>
                  <c:pt idx="11">
                    <c:v>3,349 </c:v>
                  </c:pt>
                  <c:pt idx="12">
                    <c:v>Z02</c:v>
                  </c:pt>
                </c:lvl>
                <c:lvl>
                  <c:pt idx="0">
                    <c:v>X02</c:v>
                  </c:pt>
                  <c:pt idx="1">
                    <c:v> -   </c:v>
                  </c:pt>
                  <c:pt idx="4">
                    <c:v> 8 </c:v>
                  </c:pt>
                  <c:pt idx="6">
                    <c:v>8 </c:v>
                  </c:pt>
                  <c:pt idx="8">
                    <c:v>8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X02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39 </c:v>
                  </c:pt>
                  <c:pt idx="6">
                    <c:v>39 </c:v>
                  </c:pt>
                  <c:pt idx="7">
                    <c:v>-67</c:v>
                  </c:pt>
                  <c:pt idx="8">
                    <c:v>(28)</c:v>
                  </c:pt>
                  <c:pt idx="9">
                    <c:v>(0.6)</c:v>
                  </c:pt>
                  <c:pt idx="10">
                    <c:v>(20,677)</c:v>
                  </c:pt>
                  <c:pt idx="11">
                    <c:v>2,035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(63)</c:v>
                  </c:pt>
                  <c:pt idx="6">
                    <c:v>(63)</c:v>
                  </c:pt>
                  <c:pt idx="7">
                    <c:v>89</c:v>
                  </c:pt>
                  <c:pt idx="8">
                    <c:v>26 </c:v>
                  </c:pt>
                  <c:pt idx="9">
                    <c:v>(1.5)</c:v>
                  </c:pt>
                  <c:pt idx="10">
                    <c:v>(42,179)</c:v>
                  </c:pt>
                  <c:pt idx="11">
                    <c:v>4,632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(54)</c:v>
                  </c:pt>
                  <c:pt idx="6">
                    <c:v>(54)</c:v>
                  </c:pt>
                  <c:pt idx="7">
                    <c:v>42</c:v>
                  </c:pt>
                  <c:pt idx="8">
                    <c:v>(12)</c:v>
                  </c:pt>
                  <c:pt idx="9">
                    <c:v>(1.3)</c:v>
                  </c:pt>
                  <c:pt idx="10">
                    <c:v>(30,962)</c:v>
                  </c:pt>
                  <c:pt idx="11">
                    <c:v>3,888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802 </c:v>
                  </c:pt>
                  <c:pt idx="3">
                    <c:v> 802 </c:v>
                  </c:pt>
                  <c:pt idx="4">
                    <c:v> 92 </c:v>
                  </c:pt>
                  <c:pt idx="6">
                    <c:v>92 </c:v>
                  </c:pt>
                  <c:pt idx="7">
                    <c:v>-62</c:v>
                  </c:pt>
                  <c:pt idx="8">
                    <c:v>30 </c:v>
                  </c:pt>
                  <c:pt idx="9">
                    <c:v>1.3 </c:v>
                  </c:pt>
                  <c:pt idx="10">
                    <c:v>27,306 </c:v>
                  </c:pt>
                  <c:pt idx="11">
                    <c:v>(4,285)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(317)</c:v>
                  </c:pt>
                  <c:pt idx="6">
                    <c:v>(317)</c:v>
                  </c:pt>
                  <c:pt idx="7">
                    <c:v>306</c:v>
                  </c:pt>
                  <c:pt idx="8">
                    <c:v>(11)</c:v>
                  </c:pt>
                  <c:pt idx="9">
                    <c:v>(4.2)</c:v>
                  </c:pt>
                  <c:pt idx="10">
                    <c:v>(68,201)</c:v>
                  </c:pt>
                  <c:pt idx="11">
                    <c:v>13,236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61 </c:v>
                  </c:pt>
                  <c:pt idx="6">
                    <c:v>61 </c:v>
                  </c:pt>
                  <c:pt idx="7">
                    <c:v>14</c:v>
                  </c:pt>
                  <c:pt idx="8">
                    <c:v>75 </c:v>
                  </c:pt>
                  <c:pt idx="9">
                    <c:v>(0.7)</c:v>
                  </c:pt>
                  <c:pt idx="10">
                    <c:v>(9,249)</c:v>
                  </c:pt>
                  <c:pt idx="11">
                    <c:v>2,765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4,125 </c:v>
                  </c:pt>
                  <c:pt idx="3">
                    <c:v> 4,125 </c:v>
                  </c:pt>
                  <c:pt idx="4">
                    <c:v> 591 </c:v>
                  </c:pt>
                  <c:pt idx="6">
                    <c:v>591 </c:v>
                  </c:pt>
                  <c:pt idx="7">
                    <c:v>-676</c:v>
                  </c:pt>
                  <c:pt idx="8">
                    <c:v>(85)</c:v>
                  </c:pt>
                  <c:pt idx="9">
                    <c:v>3.5 </c:v>
                  </c:pt>
                  <c:pt idx="10">
                    <c:v>44,600 </c:v>
                  </c:pt>
                  <c:pt idx="11">
                    <c:v>(20,607)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2,268 </c:v>
                  </c:pt>
                  <c:pt idx="3">
                    <c:v> 2,268 </c:v>
                  </c:pt>
                  <c:pt idx="4">
                    <c:v> 396 </c:v>
                  </c:pt>
                  <c:pt idx="6">
                    <c:v>396 </c:v>
                  </c:pt>
                  <c:pt idx="7">
                    <c:v>-405</c:v>
                  </c:pt>
                  <c:pt idx="8">
                    <c:v>(9)</c:v>
                  </c:pt>
                  <c:pt idx="9">
                    <c:v>2.0 </c:v>
                  </c:pt>
                  <c:pt idx="10">
                    <c:v>18,240 </c:v>
                  </c:pt>
                  <c:pt idx="11">
                    <c:v>(13,816)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7,763 </c:v>
                  </c:pt>
                  <c:pt idx="3">
                    <c:v> 7,763 </c:v>
                  </c:pt>
                  <c:pt idx="4">
                    <c:v> (1,389)</c:v>
                  </c:pt>
                  <c:pt idx="6">
                    <c:v>(1,389)</c:v>
                  </c:pt>
                  <c:pt idx="7">
                    <c:v>1358</c:v>
                  </c:pt>
                  <c:pt idx="8">
                    <c:v>(31)</c:v>
                  </c:pt>
                  <c:pt idx="9">
                    <c:v>0.0 </c:v>
                  </c:pt>
                  <c:pt idx="10">
                    <c:v>(2,829)</c:v>
                  </c:pt>
                  <c:pt idx="11">
                    <c:v>2,222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(12-07-01) BOD</c:v>
                  </c:pt>
                </c:lvl>
              </c:multiLvlStrCache>
            </c:multiLvlStrRef>
          </c:cat>
          <c:val>
            <c:numRef>
              <c:f>Sheet1!$A$26:$M$26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4A1F-44E5-B0B6-A632E769B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489967"/>
        <c:axId val="1"/>
      </c:barChart>
      <c:catAx>
        <c:axId val="1540489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4899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14845024469820556"/>
          <c:w val="7.1032186459489458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BF28BCF-9CB5-1FA0-5C53-0EFC8BC1F8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6"/>
  <sheetViews>
    <sheetView tabSelected="1" view="pageBreakPreview" zoomScale="75" zoomScaleNormal="75" zoomScaleSheetLayoutView="75" workbookViewId="0">
      <selection activeCell="H6" sqref="H6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1.42578125" customWidth="1"/>
    <col min="12" max="12" width="12" customWidth="1"/>
    <col min="13" max="13" width="6.5703125" customWidth="1"/>
  </cols>
  <sheetData>
    <row r="1" spans="1:13" ht="16.5" thickBot="1" x14ac:dyDescent="0.3">
      <c r="A1" s="65" t="s">
        <v>30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" customHeight="1" thickBot="1" x14ac:dyDescent="0.25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thickBot="1" x14ac:dyDescent="0.25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5" thickBot="1" x14ac:dyDescent="0.25">
      <c r="A4" s="15" t="s">
        <v>1</v>
      </c>
      <c r="B4" s="64">
        <v>7763</v>
      </c>
      <c r="C4" s="23"/>
      <c r="D4" s="39">
        <f t="shared" ref="D4:D12" si="0">SUM(B4-C4)</f>
        <v>7763</v>
      </c>
      <c r="E4" s="63">
        <v>-1389</v>
      </c>
      <c r="F4" s="51"/>
      <c r="G4" s="52">
        <f t="shared" ref="G4:G19" si="1">SUM(E4+F4)</f>
        <v>-1389</v>
      </c>
      <c r="H4" s="55">
        <v>1358</v>
      </c>
      <c r="I4" s="62">
        <f>H4+G4</f>
        <v>-31</v>
      </c>
      <c r="J4" s="44">
        <v>0</v>
      </c>
      <c r="K4" s="45">
        <v>-2829</v>
      </c>
      <c r="L4" s="46">
        <v>2222</v>
      </c>
      <c r="M4" s="15" t="s">
        <v>1</v>
      </c>
    </row>
    <row r="5" spans="1:13" ht="13.5" thickBot="1" x14ac:dyDescent="0.25">
      <c r="A5" s="3" t="s">
        <v>2</v>
      </c>
      <c r="B5" s="64">
        <v>2268</v>
      </c>
      <c r="C5" s="24"/>
      <c r="D5" s="40">
        <f t="shared" si="0"/>
        <v>2268</v>
      </c>
      <c r="E5" s="63">
        <v>396</v>
      </c>
      <c r="F5" s="32"/>
      <c r="G5" s="28">
        <f t="shared" si="1"/>
        <v>396</v>
      </c>
      <c r="H5" s="56">
        <v>-405</v>
      </c>
      <c r="I5" s="62">
        <f t="shared" ref="I5:I19" si="2">H5+G5</f>
        <v>-9</v>
      </c>
      <c r="J5" s="30">
        <v>2</v>
      </c>
      <c r="K5" s="11">
        <v>18240</v>
      </c>
      <c r="L5" s="12">
        <v>-13816</v>
      </c>
      <c r="M5" s="3" t="s">
        <v>2</v>
      </c>
    </row>
    <row r="6" spans="1:13" ht="13.5" thickBot="1" x14ac:dyDescent="0.25">
      <c r="A6" s="3" t="s">
        <v>3</v>
      </c>
      <c r="B6" s="64">
        <v>4125</v>
      </c>
      <c r="C6" s="24"/>
      <c r="D6" s="40">
        <f t="shared" si="0"/>
        <v>4125</v>
      </c>
      <c r="E6" s="63">
        <v>591</v>
      </c>
      <c r="F6" s="32"/>
      <c r="G6" s="28">
        <f t="shared" si="1"/>
        <v>591</v>
      </c>
      <c r="H6" s="56">
        <v>-676</v>
      </c>
      <c r="I6" s="62">
        <f t="shared" si="2"/>
        <v>-85</v>
      </c>
      <c r="J6" s="30">
        <v>3.5</v>
      </c>
      <c r="K6" s="11">
        <v>44600</v>
      </c>
      <c r="L6" s="12">
        <v>-20607</v>
      </c>
      <c r="M6" s="3" t="s">
        <v>3</v>
      </c>
    </row>
    <row r="7" spans="1:13" ht="13.5" thickBot="1" x14ac:dyDescent="0.25">
      <c r="A7" s="3" t="s">
        <v>4</v>
      </c>
      <c r="B7" s="64">
        <v>400</v>
      </c>
      <c r="C7" s="24"/>
      <c r="D7" s="40">
        <f t="shared" si="0"/>
        <v>400</v>
      </c>
      <c r="E7" s="63">
        <v>61</v>
      </c>
      <c r="F7" s="32"/>
      <c r="G7" s="28">
        <f t="shared" si="1"/>
        <v>61</v>
      </c>
      <c r="H7" s="56">
        <v>14</v>
      </c>
      <c r="I7" s="62">
        <f t="shared" si="2"/>
        <v>75</v>
      </c>
      <c r="J7" s="30">
        <v>-0.66</v>
      </c>
      <c r="K7" s="50">
        <v>-9249</v>
      </c>
      <c r="L7" s="12">
        <v>2765</v>
      </c>
      <c r="M7" s="34" t="s">
        <v>4</v>
      </c>
    </row>
    <row r="8" spans="1:13" ht="13.5" thickBot="1" x14ac:dyDescent="0.25">
      <c r="A8" s="3" t="s">
        <v>5</v>
      </c>
      <c r="B8" s="64">
        <v>1360</v>
      </c>
      <c r="C8" s="24"/>
      <c r="D8" s="40">
        <f t="shared" si="0"/>
        <v>1360</v>
      </c>
      <c r="E8" s="63">
        <v>-317</v>
      </c>
      <c r="F8" s="32"/>
      <c r="G8" s="28">
        <f t="shared" si="1"/>
        <v>-317</v>
      </c>
      <c r="H8" s="56">
        <v>306</v>
      </c>
      <c r="I8" s="62">
        <f t="shared" si="2"/>
        <v>-11</v>
      </c>
      <c r="J8" s="30">
        <v>-4.2</v>
      </c>
      <c r="K8" s="16">
        <v>-68201</v>
      </c>
      <c r="L8" s="12">
        <v>13236</v>
      </c>
      <c r="M8" s="34" t="s">
        <v>5</v>
      </c>
    </row>
    <row r="9" spans="1:13" ht="13.5" thickBot="1" x14ac:dyDescent="0.25">
      <c r="A9" s="34" t="s">
        <v>6</v>
      </c>
      <c r="B9" s="64">
        <v>802</v>
      </c>
      <c r="C9" s="24"/>
      <c r="D9" s="40">
        <f t="shared" si="0"/>
        <v>802</v>
      </c>
      <c r="E9" s="63">
        <v>92</v>
      </c>
      <c r="F9" s="32"/>
      <c r="G9" s="28">
        <f t="shared" si="1"/>
        <v>92</v>
      </c>
      <c r="H9" s="56">
        <v>-62</v>
      </c>
      <c r="I9" s="62">
        <f t="shared" si="2"/>
        <v>30</v>
      </c>
      <c r="J9" s="30">
        <v>1.3</v>
      </c>
      <c r="K9" s="11">
        <v>27306</v>
      </c>
      <c r="L9" s="12">
        <v>-4285</v>
      </c>
      <c r="M9" s="34" t="s">
        <v>6</v>
      </c>
    </row>
    <row r="10" spans="1:13" ht="13.5" thickBot="1" x14ac:dyDescent="0.25">
      <c r="A10" s="3" t="s">
        <v>7</v>
      </c>
      <c r="B10" s="64">
        <v>400</v>
      </c>
      <c r="C10" s="24"/>
      <c r="D10" s="40">
        <f t="shared" si="0"/>
        <v>400</v>
      </c>
      <c r="E10" s="63">
        <v>-54</v>
      </c>
      <c r="F10" s="32"/>
      <c r="G10" s="28">
        <f t="shared" si="1"/>
        <v>-54</v>
      </c>
      <c r="H10" s="56">
        <v>42</v>
      </c>
      <c r="I10" s="62">
        <f t="shared" si="2"/>
        <v>-12</v>
      </c>
      <c r="J10" s="30">
        <v>-1.3</v>
      </c>
      <c r="K10" s="11">
        <v>-30962</v>
      </c>
      <c r="L10" s="12">
        <v>3888</v>
      </c>
      <c r="M10" s="34" t="s">
        <v>7</v>
      </c>
    </row>
    <row r="11" spans="1:13" ht="13.5" thickBot="1" x14ac:dyDescent="0.25">
      <c r="A11" s="34" t="s">
        <v>8</v>
      </c>
      <c r="B11" s="64">
        <v>600</v>
      </c>
      <c r="C11" s="24"/>
      <c r="D11" s="40">
        <f t="shared" si="0"/>
        <v>600</v>
      </c>
      <c r="E11" s="63">
        <v>-63</v>
      </c>
      <c r="F11" s="32"/>
      <c r="G11" s="28">
        <f t="shared" si="1"/>
        <v>-63</v>
      </c>
      <c r="H11" s="56">
        <v>89</v>
      </c>
      <c r="I11" s="62">
        <f t="shared" si="2"/>
        <v>26</v>
      </c>
      <c r="J11" s="30">
        <v>-1.5</v>
      </c>
      <c r="K11" s="11">
        <v>-42179</v>
      </c>
      <c r="L11" s="12">
        <v>4632</v>
      </c>
      <c r="M11" s="34" t="s">
        <v>8</v>
      </c>
    </row>
    <row r="12" spans="1:13" ht="13.5" thickBot="1" x14ac:dyDescent="0.25">
      <c r="A12" s="34" t="s">
        <v>9</v>
      </c>
      <c r="B12" s="64">
        <v>355</v>
      </c>
      <c r="C12" s="24"/>
      <c r="D12" s="40">
        <f t="shared" si="0"/>
        <v>355</v>
      </c>
      <c r="E12" s="63">
        <v>39</v>
      </c>
      <c r="F12" s="32"/>
      <c r="G12" s="28">
        <f t="shared" si="1"/>
        <v>39</v>
      </c>
      <c r="H12" s="56">
        <v>-67</v>
      </c>
      <c r="I12" s="62">
        <f t="shared" si="2"/>
        <v>-28</v>
      </c>
      <c r="J12" s="30">
        <v>-0.6</v>
      </c>
      <c r="K12" s="50">
        <v>-20677</v>
      </c>
      <c r="L12" s="12">
        <v>2035</v>
      </c>
      <c r="M12" s="34" t="s">
        <v>9</v>
      </c>
    </row>
    <row r="13" spans="1:13" ht="13.5" thickBot="1" x14ac:dyDescent="0.25">
      <c r="A13" s="34" t="s">
        <v>29</v>
      </c>
      <c r="B13" s="64">
        <v>0</v>
      </c>
      <c r="C13" s="24"/>
      <c r="D13" s="40"/>
      <c r="E13" s="63">
        <v>8</v>
      </c>
      <c r="F13" s="27"/>
      <c r="G13" s="28">
        <f t="shared" si="1"/>
        <v>8</v>
      </c>
      <c r="H13" s="56"/>
      <c r="I13" s="62">
        <f t="shared" si="2"/>
        <v>8</v>
      </c>
      <c r="J13" s="30">
        <v>0</v>
      </c>
      <c r="K13" s="16">
        <v>0</v>
      </c>
      <c r="L13" s="12">
        <v>0</v>
      </c>
      <c r="M13" s="34" t="s">
        <v>29</v>
      </c>
    </row>
    <row r="14" spans="1:13" ht="13.5" thickBot="1" x14ac:dyDescent="0.25">
      <c r="A14" s="3" t="s">
        <v>10</v>
      </c>
      <c r="B14" s="64">
        <v>600</v>
      </c>
      <c r="C14" s="24"/>
      <c r="D14" s="40">
        <f t="shared" ref="D14:D19" si="3">SUM(B14-C14)</f>
        <v>600</v>
      </c>
      <c r="E14" s="63">
        <v>65</v>
      </c>
      <c r="F14" s="27"/>
      <c r="G14" s="28">
        <f t="shared" si="1"/>
        <v>65</v>
      </c>
      <c r="H14" s="56">
        <v>-29</v>
      </c>
      <c r="I14" s="62">
        <f t="shared" si="2"/>
        <v>36</v>
      </c>
      <c r="J14" s="30">
        <v>-0.9</v>
      </c>
      <c r="K14" s="16">
        <v>-48883</v>
      </c>
      <c r="L14" s="12">
        <v>3349</v>
      </c>
      <c r="M14" s="34" t="s">
        <v>10</v>
      </c>
    </row>
    <row r="15" spans="1:13" ht="13.5" thickBot="1" x14ac:dyDescent="0.25">
      <c r="A15" s="3" t="s">
        <v>11</v>
      </c>
      <c r="B15" s="64">
        <v>200</v>
      </c>
      <c r="C15" s="24"/>
      <c r="D15" s="40">
        <f t="shared" si="3"/>
        <v>200</v>
      </c>
      <c r="E15" s="63">
        <v>-15</v>
      </c>
      <c r="F15" s="26"/>
      <c r="G15" s="28">
        <f t="shared" si="1"/>
        <v>-15</v>
      </c>
      <c r="H15" s="56">
        <v>13</v>
      </c>
      <c r="I15" s="62">
        <f t="shared" si="2"/>
        <v>-2</v>
      </c>
      <c r="J15" s="30">
        <v>0.4</v>
      </c>
      <c r="K15" s="50">
        <v>25237</v>
      </c>
      <c r="L15" s="12">
        <v>-1221</v>
      </c>
      <c r="M15" s="34" t="s">
        <v>11</v>
      </c>
    </row>
    <row r="16" spans="1:13" ht="13.5" thickBot="1" x14ac:dyDescent="0.25">
      <c r="A16" s="3" t="s">
        <v>12</v>
      </c>
      <c r="B16" s="64">
        <v>300</v>
      </c>
      <c r="C16" s="24"/>
      <c r="D16" s="40">
        <f t="shared" si="3"/>
        <v>300</v>
      </c>
      <c r="E16" s="63">
        <v>18</v>
      </c>
      <c r="F16" s="26"/>
      <c r="G16" s="28">
        <f t="shared" si="1"/>
        <v>18</v>
      </c>
      <c r="H16" s="56">
        <v>-22</v>
      </c>
      <c r="I16" s="62">
        <f t="shared" si="2"/>
        <v>-4</v>
      </c>
      <c r="J16" s="30">
        <v>0.7</v>
      </c>
      <c r="K16" s="11">
        <v>39532</v>
      </c>
      <c r="L16" s="12">
        <v>-1204</v>
      </c>
      <c r="M16" s="3" t="s">
        <v>12</v>
      </c>
    </row>
    <row r="17" spans="1:13" ht="13.5" thickBot="1" x14ac:dyDescent="0.25">
      <c r="A17" s="3" t="s">
        <v>13</v>
      </c>
      <c r="B17" s="64">
        <v>50</v>
      </c>
      <c r="C17" s="24"/>
      <c r="D17" s="40">
        <f t="shared" si="3"/>
        <v>50</v>
      </c>
      <c r="E17" s="63">
        <v>-6</v>
      </c>
      <c r="F17" s="26"/>
      <c r="G17" s="28">
        <f t="shared" si="1"/>
        <v>-6</v>
      </c>
      <c r="H17" s="56">
        <v>4</v>
      </c>
      <c r="I17" s="62">
        <f t="shared" si="2"/>
        <v>-2</v>
      </c>
      <c r="J17" s="30">
        <v>0.1</v>
      </c>
      <c r="K17" s="11">
        <v>7096</v>
      </c>
      <c r="L17" s="12">
        <v>-168</v>
      </c>
      <c r="M17" s="3" t="s">
        <v>13</v>
      </c>
    </row>
    <row r="18" spans="1:13" ht="13.5" thickBot="1" x14ac:dyDescent="0.25">
      <c r="A18" s="34" t="s">
        <v>14</v>
      </c>
      <c r="B18" s="64">
        <v>200</v>
      </c>
      <c r="C18" s="24"/>
      <c r="D18" s="40">
        <f t="shared" si="3"/>
        <v>200</v>
      </c>
      <c r="E18" s="63">
        <v>-29</v>
      </c>
      <c r="F18" s="32"/>
      <c r="G18" s="28">
        <f t="shared" si="1"/>
        <v>-29</v>
      </c>
      <c r="H18" s="56">
        <v>16</v>
      </c>
      <c r="I18" s="62">
        <f t="shared" si="2"/>
        <v>-13</v>
      </c>
      <c r="J18" s="30">
        <v>0.4</v>
      </c>
      <c r="K18" s="11">
        <v>32913</v>
      </c>
      <c r="L18" s="12">
        <v>-685</v>
      </c>
      <c r="M18" s="3" t="s">
        <v>14</v>
      </c>
    </row>
    <row r="19" spans="1:13" ht="13.5" thickBot="1" x14ac:dyDescent="0.25">
      <c r="A19" s="4" t="s">
        <v>15</v>
      </c>
      <c r="B19" s="64">
        <v>500</v>
      </c>
      <c r="C19" s="25"/>
      <c r="D19" s="41">
        <f t="shared" si="3"/>
        <v>500</v>
      </c>
      <c r="E19" s="63">
        <v>125</v>
      </c>
      <c r="F19" s="29"/>
      <c r="G19" s="53">
        <f t="shared" si="1"/>
        <v>125</v>
      </c>
      <c r="H19" s="57">
        <v>-136</v>
      </c>
      <c r="I19" s="62">
        <f t="shared" si="2"/>
        <v>-11</v>
      </c>
      <c r="J19" s="31">
        <v>0.6</v>
      </c>
      <c r="K19" s="13">
        <v>45577</v>
      </c>
      <c r="L19" s="14">
        <v>-784</v>
      </c>
      <c r="M19" s="4" t="s">
        <v>15</v>
      </c>
    </row>
    <row r="20" spans="1:13" ht="13.5" thickBot="1" x14ac:dyDescent="0.25">
      <c r="A20" s="17"/>
      <c r="B20" s="35">
        <f>SUM(B4:B19)</f>
        <v>19923</v>
      </c>
      <c r="C20" s="35">
        <f>SUM(C4:C19)</f>
        <v>0</v>
      </c>
      <c r="D20" s="42">
        <f>SUM(D4:D19)</f>
        <v>19923</v>
      </c>
      <c r="E20" s="54">
        <v>3114</v>
      </c>
      <c r="F20" s="35">
        <f>SUM(F4:F19)</f>
        <v>0</v>
      </c>
      <c r="G20" s="43">
        <v>3268</v>
      </c>
      <c r="H20" s="18" t="s">
        <v>16</v>
      </c>
      <c r="I20" s="47">
        <f>SUM(I4:I19)</f>
        <v>-33</v>
      </c>
      <c r="J20" s="48">
        <f>SUM(J4:J19)</f>
        <v>-0.16000000000000036</v>
      </c>
      <c r="K20" s="49">
        <f>SUM(K4:K19)</f>
        <v>17521</v>
      </c>
      <c r="L20" s="49">
        <f>SUM(L4:L19)</f>
        <v>-10643</v>
      </c>
      <c r="M20" s="19"/>
    </row>
    <row r="21" spans="1:13" x14ac:dyDescent="0.2">
      <c r="C21" s="59"/>
      <c r="F21" s="37"/>
    </row>
    <row r="22" spans="1:13" x14ac:dyDescent="0.2">
      <c r="C22" s="37"/>
      <c r="E22" s="60"/>
      <c r="F22" s="37"/>
      <c r="G22" s="60"/>
    </row>
    <row r="23" spans="1:13" x14ac:dyDescent="0.2">
      <c r="E23" s="60"/>
    </row>
    <row r="24" spans="1:13" x14ac:dyDescent="0.2">
      <c r="E24" s="59"/>
      <c r="F24" s="58"/>
      <c r="G24" s="33"/>
      <c r="H24" s="61"/>
      <c r="I24" s="61"/>
    </row>
    <row r="25" spans="1:13" x14ac:dyDescent="0.2">
      <c r="E25" s="33"/>
      <c r="F25" s="36"/>
      <c r="G25" s="33"/>
    </row>
    <row r="26" spans="1:13" x14ac:dyDescent="0.2">
      <c r="F26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2001-12-06T21:43:23Z</cp:lastPrinted>
  <dcterms:created xsi:type="dcterms:W3CDTF">2001-11-28T15:03:24Z</dcterms:created>
  <dcterms:modified xsi:type="dcterms:W3CDTF">2023-09-13T13:38:17Z</dcterms:modified>
</cp:coreProperties>
</file>