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460710C-776B-4EBA-AFC9-AE4C955B7A22}" xr6:coauthVersionLast="47" xr6:coauthVersionMax="47" xr10:uidLastSave="{00000000-0000-0000-0000-000000000000}"/>
  <bookViews>
    <workbookView xWindow="-120" yWindow="-120" windowWidth="23280" windowHeight="12480"/>
  </bookViews>
  <sheets>
    <sheet name="10_26_01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C11" i="1"/>
  <c r="I11" i="1"/>
  <c r="K11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C33" i="1"/>
  <c r="I33" i="1"/>
  <c r="K33" i="1"/>
  <c r="K35" i="1"/>
  <c r="K36" i="1"/>
  <c r="K37" i="1"/>
  <c r="K38" i="1"/>
  <c r="C39" i="1"/>
  <c r="I39" i="1"/>
  <c r="K39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C77" i="1"/>
  <c r="I77" i="1"/>
  <c r="K77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C100" i="1"/>
  <c r="I100" i="1"/>
  <c r="K100" i="1"/>
  <c r="K102" i="1"/>
  <c r="K103" i="1"/>
  <c r="C104" i="1"/>
  <c r="I104" i="1"/>
  <c r="K104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C122" i="1"/>
  <c r="I122" i="1"/>
  <c r="K122" i="1"/>
  <c r="K124" i="1"/>
  <c r="K125" i="1"/>
  <c r="K126" i="1"/>
  <c r="K127" i="1"/>
  <c r="K128" i="1"/>
  <c r="C129" i="1"/>
  <c r="I129" i="1"/>
  <c r="K129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C150" i="1"/>
  <c r="I150" i="1"/>
  <c r="K150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C175" i="1"/>
  <c r="I175" i="1"/>
  <c r="K175" i="1"/>
  <c r="K177" i="1"/>
  <c r="K178" i="1"/>
  <c r="K179" i="1"/>
  <c r="K180" i="1"/>
  <c r="K181" i="1"/>
  <c r="K182" i="1"/>
  <c r="K183" i="1"/>
  <c r="K184" i="1"/>
  <c r="K185" i="1"/>
  <c r="K186" i="1"/>
  <c r="C187" i="1"/>
  <c r="I187" i="1"/>
  <c r="K187" i="1"/>
  <c r="K189" i="1"/>
  <c r="K190" i="1"/>
  <c r="C191" i="1"/>
  <c r="I191" i="1"/>
  <c r="K191" i="1"/>
</calcChain>
</file>

<file path=xl/sharedStrings.xml><?xml version="1.0" encoding="utf-8"?>
<sst xmlns="http://schemas.openxmlformats.org/spreadsheetml/2006/main" count="803" uniqueCount="80">
  <si>
    <t>ENA - IM WC CAL</t>
  </si>
  <si>
    <t>Mirant Americas Energy Marketing, L.P.</t>
  </si>
  <si>
    <t>EPNG</t>
  </si>
  <si>
    <t>Keystone Pool</t>
  </si>
  <si>
    <t>KEYSTONE</t>
  </si>
  <si>
    <t>Allegheny Energy Supply Company, LLC</t>
  </si>
  <si>
    <t>SCAL</t>
  </si>
  <si>
    <t>El Paso</t>
  </si>
  <si>
    <t>Constellation Power Source, Inc.</t>
  </si>
  <si>
    <t>PGEN</t>
  </si>
  <si>
    <t>Malin</t>
  </si>
  <si>
    <t>MALI</t>
  </si>
  <si>
    <t>Duke Energy Trading and Marketing, L.L.C.</t>
  </si>
  <si>
    <t>Blythe Southern Border</t>
  </si>
  <si>
    <t>DSCALEHRSB</t>
  </si>
  <si>
    <t>Conoco Inc.</t>
  </si>
  <si>
    <t>TW</t>
  </si>
  <si>
    <t>PG&amp;E</t>
  </si>
  <si>
    <t>City Gate</t>
  </si>
  <si>
    <t>CG0202N</t>
  </si>
  <si>
    <t>AEP Energy Services, Inc.</t>
  </si>
  <si>
    <t>e prime, inc.</t>
  </si>
  <si>
    <t>Dynegy Marketing and Trade</t>
  </si>
  <si>
    <t>El Paso Merchant Energy, L.P.</t>
  </si>
  <si>
    <t>Aquila Dallas Marketing, L.P.</t>
  </si>
  <si>
    <t>Calpine Energy Services, L.P.</t>
  </si>
  <si>
    <t>Southern Border El Paso Topock</t>
  </si>
  <si>
    <t>EP0202RSB</t>
  </si>
  <si>
    <t>PanCanadian Energy Services Inc.</t>
  </si>
  <si>
    <t>Aquila Energy Marketing Corporation</t>
  </si>
  <si>
    <t>Avista Energy, Inc.</t>
  </si>
  <si>
    <t>PG&amp;E Energy Trading-Gas Corporation</t>
  </si>
  <si>
    <t>Southern California Gas Company</t>
  </si>
  <si>
    <t>Cinergy Marketing &amp; Trading, LLC</t>
  </si>
  <si>
    <t>Coral Energy Resources, L.P.</t>
  </si>
  <si>
    <t>Cook Inlet Energy Supply L.L.C.</t>
  </si>
  <si>
    <t>Western Gas Resources, Inc.</t>
  </si>
  <si>
    <t>ENA - IM WC SJ</t>
  </si>
  <si>
    <t>Blanco</t>
  </si>
  <si>
    <t>AVG BLANCO</t>
  </si>
  <si>
    <t>Williams Energy Marketing &amp; Trading Company</t>
  </si>
  <si>
    <t>Red Willow Production Company</t>
  </si>
  <si>
    <t>BLANCO</t>
  </si>
  <si>
    <t>National Fuel Marketing Company, LLC</t>
  </si>
  <si>
    <t>Bondad</t>
  </si>
  <si>
    <t>BONDAD</t>
  </si>
  <si>
    <t>ENA - IM WT CAL</t>
  </si>
  <si>
    <t>NWPL</t>
  </si>
  <si>
    <t>Opal</t>
  </si>
  <si>
    <t>Reliant Energy Services, Inc.</t>
  </si>
  <si>
    <t>Enserco Energy, Inc.</t>
  </si>
  <si>
    <t>South of Green Rvr</t>
  </si>
  <si>
    <t>Cross Timbers Energy Services, Inc.</t>
  </si>
  <si>
    <t>UNA-516968</t>
  </si>
  <si>
    <t>Sempra Energy Trading Corp.</t>
  </si>
  <si>
    <t>ENA - IM Denver</t>
  </si>
  <si>
    <t>TRBZ</t>
  </si>
  <si>
    <t>Dull Knife</t>
  </si>
  <si>
    <t>CIG</t>
  </si>
  <si>
    <t>Mainline</t>
  </si>
  <si>
    <t>UNA-516938</t>
  </si>
  <si>
    <t>Kerr-McGee Energy Services Corporation</t>
  </si>
  <si>
    <t>ONEOK Energy Marketing and Trading Company, L.P.</t>
  </si>
  <si>
    <t>Marathon Oil Company</t>
  </si>
  <si>
    <t>Pennaco Energy, Inc.</t>
  </si>
  <si>
    <t>WIC</t>
  </si>
  <si>
    <t>Business Unit</t>
  </si>
  <si>
    <t>Counterparty</t>
  </si>
  <si>
    <t>Pipe</t>
  </si>
  <si>
    <t>Zone</t>
  </si>
  <si>
    <t>Trade Date</t>
  </si>
  <si>
    <t>Meter</t>
  </si>
  <si>
    <t>BeginFlow</t>
  </si>
  <si>
    <t>EndFlow</t>
  </si>
  <si>
    <t>Volume</t>
  </si>
  <si>
    <t>Price</t>
  </si>
  <si>
    <t>$</t>
  </si>
  <si>
    <t>WACOG</t>
  </si>
  <si>
    <t>***Please be advised that this information is confidential and proprietary.  We ask that this confidential information be treated as such, in accordance with applicable</t>
  </si>
  <si>
    <t xml:space="preserve">    laws and regulations governing disclosure of confidential information by gas marketers such as Enron.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</si>
</sst>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&quot;$&quot;#,##0"/>
    <numFmt numFmtId="166" formatCode="&quot;$&quot;#,##0.000"/>
  </numFmts>
  <fonts count="4" x14ac:knownFonts="1">
    <font>
      <sz val="10"/>
      <name val="Arial"/>
    </font>
    <font>
      <b/>
      <u/>
      <sz val="12"/>
      <name val="Arial"/>
      <family val="2"/>
    </font>
    <font>
      <b/>
      <sz val="10"/>
      <name val="Arial"/>
      <family val="2"/>
    </font>
    <font>
      <b/>
      <sz val="12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5" fontId="0" fillId="0" borderId="0" xfId="0" applyNumberFormat="1"/>
    <xf numFmtId="0" fontId="1" fillId="0" borderId="0" xfId="0" applyFont="1"/>
    <xf numFmtId="0" fontId="0" fillId="0" borderId="1" xfId="0" applyBorder="1"/>
    <xf numFmtId="15" fontId="0" fillId="0" borderId="1" xfId="0" applyNumberFormat="1" applyBorder="1"/>
    <xf numFmtId="3" fontId="1" fillId="0" borderId="0" xfId="0" applyNumberFormat="1" applyFont="1"/>
    <xf numFmtId="3" fontId="0" fillId="0" borderId="0" xfId="0" applyNumberFormat="1"/>
    <xf numFmtId="3" fontId="0" fillId="0" borderId="1" xfId="0" applyNumberFormat="1" applyBorder="1"/>
    <xf numFmtId="165" fontId="1" fillId="0" borderId="0" xfId="0" applyNumberFormat="1" applyFont="1"/>
    <xf numFmtId="165" fontId="0" fillId="0" borderId="0" xfId="0" applyNumberFormat="1"/>
    <xf numFmtId="165" fontId="0" fillId="0" borderId="1" xfId="0" applyNumberFormat="1" applyBorder="1"/>
    <xf numFmtId="0" fontId="2" fillId="0" borderId="0" xfId="0" applyFont="1" applyFill="1" applyBorder="1" applyAlignment="1">
      <alignment horizontal="right"/>
    </xf>
    <xf numFmtId="166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1"/>
  <sheetViews>
    <sheetView tabSelected="1" workbookViewId="0">
      <selection activeCell="A3" sqref="A3"/>
    </sheetView>
  </sheetViews>
  <sheetFormatPr defaultRowHeight="12.75" x14ac:dyDescent="0.2"/>
  <cols>
    <col min="1" max="1" width="16.7109375" bestFit="1" customWidth="1"/>
    <col min="2" max="2" width="47.28515625" bestFit="1" customWidth="1"/>
    <col min="3" max="3" width="6.5703125" bestFit="1" customWidth="1"/>
    <col min="4" max="4" width="28.7109375" bestFit="1" customWidth="1"/>
    <col min="5" max="5" width="13.140625" bestFit="1" customWidth="1"/>
    <col min="6" max="6" width="13.7109375" bestFit="1" customWidth="1"/>
    <col min="7" max="7" width="13" bestFit="1" customWidth="1"/>
    <col min="8" max="8" width="11" bestFit="1" customWidth="1"/>
    <col min="9" max="9" width="9.5703125" style="6" bestFit="1" customWidth="1"/>
    <col min="10" max="10" width="7" bestFit="1" customWidth="1"/>
    <col min="11" max="11" width="10.140625" style="9" bestFit="1" customWidth="1"/>
  </cols>
  <sheetData>
    <row r="1" spans="1:11" ht="15.75" x14ac:dyDescent="0.25">
      <c r="A1" s="13" t="s">
        <v>78</v>
      </c>
    </row>
    <row r="2" spans="1:11" ht="15.75" x14ac:dyDescent="0.25">
      <c r="A2" s="13" t="s">
        <v>79</v>
      </c>
    </row>
    <row r="3" spans="1:11" s="2" customFormat="1" ht="15.75" x14ac:dyDescent="0.25">
      <c r="A3" s="2" t="s">
        <v>66</v>
      </c>
      <c r="B3" s="2" t="s">
        <v>67</v>
      </c>
      <c r="C3" s="2" t="s">
        <v>68</v>
      </c>
      <c r="D3" s="2" t="s">
        <v>69</v>
      </c>
      <c r="E3" s="2" t="s">
        <v>70</v>
      </c>
      <c r="F3" s="2" t="s">
        <v>71</v>
      </c>
      <c r="G3" s="2" t="s">
        <v>72</v>
      </c>
      <c r="H3" s="2" t="s">
        <v>73</v>
      </c>
      <c r="I3" s="5" t="s">
        <v>74</v>
      </c>
      <c r="J3" s="2" t="s">
        <v>75</v>
      </c>
      <c r="K3" s="8" t="s">
        <v>76</v>
      </c>
    </row>
    <row r="4" spans="1:11" x14ac:dyDescent="0.2">
      <c r="A4" t="s">
        <v>55</v>
      </c>
      <c r="B4" t="s">
        <v>43</v>
      </c>
      <c r="C4" t="s">
        <v>58</v>
      </c>
      <c r="D4" t="s">
        <v>59</v>
      </c>
      <c r="E4" s="1">
        <v>37189</v>
      </c>
      <c r="F4" t="s">
        <v>60</v>
      </c>
      <c r="G4" s="1">
        <v>37196</v>
      </c>
      <c r="H4" s="1">
        <v>37226</v>
      </c>
      <c r="I4" s="6">
        <v>5000</v>
      </c>
      <c r="J4">
        <v>2.5299999999999998</v>
      </c>
      <c r="K4" s="9">
        <f>I4*J4</f>
        <v>12649.999999999998</v>
      </c>
    </row>
    <row r="5" spans="1:11" x14ac:dyDescent="0.2">
      <c r="A5" t="s">
        <v>55</v>
      </c>
      <c r="B5" t="s">
        <v>23</v>
      </c>
      <c r="C5" t="s">
        <v>58</v>
      </c>
      <c r="D5" t="s">
        <v>59</v>
      </c>
      <c r="E5" s="1">
        <v>37190</v>
      </c>
      <c r="F5" t="s">
        <v>60</v>
      </c>
      <c r="G5" s="1">
        <v>37196</v>
      </c>
      <c r="H5" s="1">
        <v>37226</v>
      </c>
      <c r="I5" s="6">
        <v>5000</v>
      </c>
      <c r="J5">
        <v>2.4950000000000001</v>
      </c>
      <c r="K5" s="9">
        <f>I5*J5</f>
        <v>12475</v>
      </c>
    </row>
    <row r="6" spans="1:11" x14ac:dyDescent="0.2">
      <c r="A6" t="s">
        <v>55</v>
      </c>
      <c r="B6" t="s">
        <v>61</v>
      </c>
      <c r="C6" t="s">
        <v>58</v>
      </c>
      <c r="D6" t="s">
        <v>59</v>
      </c>
      <c r="E6" s="1">
        <v>37189</v>
      </c>
      <c r="F6" t="s">
        <v>60</v>
      </c>
      <c r="G6" s="1">
        <v>37196</v>
      </c>
      <c r="H6" s="1">
        <v>37226</v>
      </c>
      <c r="I6" s="6">
        <v>5000</v>
      </c>
      <c r="J6">
        <v>2.5099999999999998</v>
      </c>
      <c r="K6" s="9">
        <f t="shared" ref="K6:K69" si="0">I6*J6</f>
        <v>12549.999999999998</v>
      </c>
    </row>
    <row r="7" spans="1:11" x14ac:dyDescent="0.2">
      <c r="A7" t="s">
        <v>55</v>
      </c>
      <c r="B7" t="s">
        <v>61</v>
      </c>
      <c r="C7" t="s">
        <v>58</v>
      </c>
      <c r="D7" t="s">
        <v>59</v>
      </c>
      <c r="E7" s="1">
        <v>37190</v>
      </c>
      <c r="F7" t="s">
        <v>60</v>
      </c>
      <c r="G7" s="1">
        <v>37196</v>
      </c>
      <c r="H7" s="1">
        <v>37226</v>
      </c>
      <c r="I7" s="6">
        <v>5000</v>
      </c>
      <c r="J7">
        <v>2.5099999999999998</v>
      </c>
      <c r="K7" s="9">
        <f t="shared" si="0"/>
        <v>12549.999999999998</v>
      </c>
    </row>
    <row r="8" spans="1:11" x14ac:dyDescent="0.2">
      <c r="A8" t="s">
        <v>55</v>
      </c>
      <c r="B8" t="s">
        <v>50</v>
      </c>
      <c r="C8" t="s">
        <v>58</v>
      </c>
      <c r="D8" t="s">
        <v>59</v>
      </c>
      <c r="E8" s="1">
        <v>37189</v>
      </c>
      <c r="F8" t="s">
        <v>60</v>
      </c>
      <c r="G8" s="1">
        <v>37196</v>
      </c>
      <c r="H8" s="1">
        <v>37226</v>
      </c>
      <c r="I8" s="6">
        <v>5000</v>
      </c>
      <c r="J8">
        <v>2.5</v>
      </c>
      <c r="K8" s="9">
        <f t="shared" si="0"/>
        <v>12500</v>
      </c>
    </row>
    <row r="9" spans="1:11" x14ac:dyDescent="0.2">
      <c r="A9" t="s">
        <v>55</v>
      </c>
      <c r="B9" t="s">
        <v>29</v>
      </c>
      <c r="C9" t="s">
        <v>58</v>
      </c>
      <c r="D9" t="s">
        <v>59</v>
      </c>
      <c r="E9" s="1">
        <v>37189</v>
      </c>
      <c r="F9" t="s">
        <v>60</v>
      </c>
      <c r="G9" s="1">
        <v>37196</v>
      </c>
      <c r="H9" s="1">
        <v>37226</v>
      </c>
      <c r="I9" s="6">
        <v>5000</v>
      </c>
      <c r="J9">
        <v>2.5649999999999999</v>
      </c>
      <c r="K9" s="9">
        <f t="shared" si="0"/>
        <v>12825</v>
      </c>
    </row>
    <row r="10" spans="1:11" s="3" customFormat="1" ht="13.5" thickBot="1" x14ac:dyDescent="0.25">
      <c r="A10" s="3" t="s">
        <v>55</v>
      </c>
      <c r="B10" s="3" t="s">
        <v>29</v>
      </c>
      <c r="C10" s="3" t="s">
        <v>58</v>
      </c>
      <c r="D10" s="3" t="s">
        <v>59</v>
      </c>
      <c r="E10" s="4">
        <v>37190</v>
      </c>
      <c r="F10" s="3" t="s">
        <v>60</v>
      </c>
      <c r="G10" s="4">
        <v>37196</v>
      </c>
      <c r="H10" s="4">
        <v>37226</v>
      </c>
      <c r="I10" s="7">
        <v>5000</v>
      </c>
      <c r="J10" s="3">
        <v>2.48</v>
      </c>
      <c r="K10" s="10">
        <f t="shared" si="0"/>
        <v>12400</v>
      </c>
    </row>
    <row r="11" spans="1:11" x14ac:dyDescent="0.2">
      <c r="B11" s="11" t="s">
        <v>77</v>
      </c>
      <c r="C11" s="12">
        <f>K11/I11</f>
        <v>2.5128571428571429</v>
      </c>
      <c r="E11" s="1"/>
      <c r="G11" s="1"/>
      <c r="H11" s="1"/>
      <c r="I11" s="6">
        <f>SUM(I4:I10)</f>
        <v>35000</v>
      </c>
      <c r="K11" s="9">
        <f>SUM(K4:K10)</f>
        <v>87950</v>
      </c>
    </row>
    <row r="12" spans="1:11" x14ac:dyDescent="0.2">
      <c r="E12" s="1"/>
      <c r="G12" s="1"/>
      <c r="H12" s="1"/>
    </row>
    <row r="13" spans="1:11" x14ac:dyDescent="0.2">
      <c r="A13" t="s">
        <v>37</v>
      </c>
      <c r="B13" t="s">
        <v>12</v>
      </c>
      <c r="C13" t="s">
        <v>2</v>
      </c>
      <c r="D13" t="s">
        <v>38</v>
      </c>
      <c r="E13" s="1">
        <v>37189</v>
      </c>
      <c r="F13" t="s">
        <v>39</v>
      </c>
      <c r="G13" s="1">
        <v>37196</v>
      </c>
      <c r="H13" s="1">
        <v>37226</v>
      </c>
      <c r="I13" s="6">
        <v>5000</v>
      </c>
      <c r="J13">
        <v>2.62</v>
      </c>
      <c r="K13" s="9">
        <f t="shared" si="0"/>
        <v>13100</v>
      </c>
    </row>
    <row r="14" spans="1:11" x14ac:dyDescent="0.2">
      <c r="A14" t="s">
        <v>37</v>
      </c>
      <c r="B14" t="s">
        <v>12</v>
      </c>
      <c r="C14" t="s">
        <v>2</v>
      </c>
      <c r="D14" t="s">
        <v>38</v>
      </c>
      <c r="E14" s="1">
        <v>37190</v>
      </c>
      <c r="F14" t="s">
        <v>39</v>
      </c>
      <c r="G14" s="1">
        <v>37196</v>
      </c>
      <c r="H14" s="1">
        <v>37226</v>
      </c>
      <c r="I14" s="6">
        <v>10000</v>
      </c>
      <c r="J14">
        <v>2.68</v>
      </c>
      <c r="K14" s="9">
        <f t="shared" si="0"/>
        <v>26800</v>
      </c>
    </row>
    <row r="15" spans="1:11" x14ac:dyDescent="0.2">
      <c r="A15" t="s">
        <v>37</v>
      </c>
      <c r="B15" t="s">
        <v>20</v>
      </c>
      <c r="C15" t="s">
        <v>2</v>
      </c>
      <c r="D15" t="s">
        <v>38</v>
      </c>
      <c r="E15" s="1">
        <v>37189</v>
      </c>
      <c r="F15" t="s">
        <v>39</v>
      </c>
      <c r="G15" s="1">
        <v>37196</v>
      </c>
      <c r="H15" s="1">
        <v>37226</v>
      </c>
      <c r="I15" s="6">
        <v>10000</v>
      </c>
      <c r="J15">
        <v>2.645</v>
      </c>
      <c r="K15" s="9">
        <f t="shared" si="0"/>
        <v>26450</v>
      </c>
    </row>
    <row r="16" spans="1:11" x14ac:dyDescent="0.2">
      <c r="A16" t="s">
        <v>37</v>
      </c>
      <c r="B16" t="s">
        <v>40</v>
      </c>
      <c r="C16" t="s">
        <v>2</v>
      </c>
      <c r="D16" t="s">
        <v>38</v>
      </c>
      <c r="E16" s="1">
        <v>37189</v>
      </c>
      <c r="F16" t="s">
        <v>39</v>
      </c>
      <c r="G16" s="1">
        <v>37196</v>
      </c>
      <c r="H16" s="1">
        <v>37226</v>
      </c>
      <c r="I16" s="6">
        <v>10000</v>
      </c>
      <c r="J16">
        <v>2.66</v>
      </c>
      <c r="K16" s="9">
        <f t="shared" si="0"/>
        <v>26600</v>
      </c>
    </row>
    <row r="17" spans="1:11" x14ac:dyDescent="0.2">
      <c r="A17" t="s">
        <v>37</v>
      </c>
      <c r="B17" t="s">
        <v>21</v>
      </c>
      <c r="C17" t="s">
        <v>2</v>
      </c>
      <c r="D17" t="s">
        <v>38</v>
      </c>
      <c r="E17" s="1">
        <v>37189</v>
      </c>
      <c r="F17" t="s">
        <v>39</v>
      </c>
      <c r="G17" s="1">
        <v>37196</v>
      </c>
      <c r="H17" s="1">
        <v>37226</v>
      </c>
      <c r="I17" s="6">
        <v>10000</v>
      </c>
      <c r="J17">
        <v>2.6475</v>
      </c>
      <c r="K17" s="9">
        <f t="shared" si="0"/>
        <v>26475</v>
      </c>
    </row>
    <row r="18" spans="1:11" x14ac:dyDescent="0.2">
      <c r="A18" t="s">
        <v>37</v>
      </c>
      <c r="B18" t="s">
        <v>41</v>
      </c>
      <c r="C18" t="s">
        <v>2</v>
      </c>
      <c r="D18" t="s">
        <v>38</v>
      </c>
      <c r="E18" s="1">
        <v>37189</v>
      </c>
      <c r="F18" t="s">
        <v>42</v>
      </c>
      <c r="G18" s="1">
        <v>37196</v>
      </c>
      <c r="H18" s="1">
        <v>37226</v>
      </c>
      <c r="I18" s="6">
        <v>2000</v>
      </c>
      <c r="J18">
        <v>2.65</v>
      </c>
      <c r="K18" s="9">
        <f t="shared" si="0"/>
        <v>5300</v>
      </c>
    </row>
    <row r="19" spans="1:11" x14ac:dyDescent="0.2">
      <c r="A19" t="s">
        <v>37</v>
      </c>
      <c r="B19" t="s">
        <v>21</v>
      </c>
      <c r="C19" t="s">
        <v>2</v>
      </c>
      <c r="D19" t="s">
        <v>38</v>
      </c>
      <c r="E19" s="1">
        <v>37190</v>
      </c>
      <c r="F19" t="s">
        <v>39</v>
      </c>
      <c r="G19" s="1">
        <v>37196</v>
      </c>
      <c r="H19" s="1">
        <v>37226</v>
      </c>
      <c r="I19" s="6">
        <v>5000</v>
      </c>
      <c r="J19">
        <v>2.7</v>
      </c>
      <c r="K19" s="9">
        <f t="shared" si="0"/>
        <v>13500</v>
      </c>
    </row>
    <row r="20" spans="1:11" x14ac:dyDescent="0.2">
      <c r="A20" t="s">
        <v>37</v>
      </c>
      <c r="B20" t="s">
        <v>28</v>
      </c>
      <c r="C20" t="s">
        <v>2</v>
      </c>
      <c r="D20" t="s">
        <v>38</v>
      </c>
      <c r="E20" s="1">
        <v>37190</v>
      </c>
      <c r="F20" t="s">
        <v>39</v>
      </c>
      <c r="G20" s="1">
        <v>37196</v>
      </c>
      <c r="H20" s="1">
        <v>37226</v>
      </c>
      <c r="I20" s="6">
        <v>10000</v>
      </c>
      <c r="J20">
        <v>2.6274999999999999</v>
      </c>
      <c r="K20" s="9">
        <f t="shared" si="0"/>
        <v>26275</v>
      </c>
    </row>
    <row r="21" spans="1:11" x14ac:dyDescent="0.2">
      <c r="A21" t="s">
        <v>37</v>
      </c>
      <c r="B21" t="s">
        <v>21</v>
      </c>
      <c r="C21" t="s">
        <v>2</v>
      </c>
      <c r="D21" t="s">
        <v>38</v>
      </c>
      <c r="E21" s="1">
        <v>37190</v>
      </c>
      <c r="F21" t="s">
        <v>39</v>
      </c>
      <c r="G21" s="1">
        <v>37196</v>
      </c>
      <c r="H21" s="1">
        <v>37226</v>
      </c>
      <c r="I21" s="6">
        <v>10000</v>
      </c>
      <c r="J21">
        <v>2.7</v>
      </c>
      <c r="K21" s="9">
        <f t="shared" si="0"/>
        <v>27000</v>
      </c>
    </row>
    <row r="22" spans="1:11" x14ac:dyDescent="0.2">
      <c r="A22" t="s">
        <v>37</v>
      </c>
      <c r="B22" t="s">
        <v>20</v>
      </c>
      <c r="C22" t="s">
        <v>2</v>
      </c>
      <c r="D22" t="s">
        <v>38</v>
      </c>
      <c r="E22" s="1">
        <v>37190</v>
      </c>
      <c r="F22" t="s">
        <v>39</v>
      </c>
      <c r="G22" s="1">
        <v>37196</v>
      </c>
      <c r="H22" s="1">
        <v>37226</v>
      </c>
      <c r="I22" s="6">
        <v>10000</v>
      </c>
      <c r="J22">
        <v>2.64</v>
      </c>
      <c r="K22" s="9">
        <f t="shared" si="0"/>
        <v>26400</v>
      </c>
    </row>
    <row r="23" spans="1:11" x14ac:dyDescent="0.2">
      <c r="A23" t="s">
        <v>37</v>
      </c>
      <c r="B23" t="s">
        <v>12</v>
      </c>
      <c r="C23" t="s">
        <v>2</v>
      </c>
      <c r="D23" t="s">
        <v>38</v>
      </c>
      <c r="E23" s="1">
        <v>37190</v>
      </c>
      <c r="F23" t="s">
        <v>39</v>
      </c>
      <c r="G23" s="1">
        <v>37196</v>
      </c>
      <c r="H23" s="1">
        <v>37226</v>
      </c>
      <c r="I23" s="6">
        <v>10000</v>
      </c>
      <c r="J23">
        <v>2.6749999999999998</v>
      </c>
      <c r="K23" s="9">
        <f t="shared" si="0"/>
        <v>26750</v>
      </c>
    </row>
    <row r="24" spans="1:11" x14ac:dyDescent="0.2">
      <c r="A24" t="s">
        <v>37</v>
      </c>
      <c r="B24" t="s">
        <v>21</v>
      </c>
      <c r="C24" t="s">
        <v>2</v>
      </c>
      <c r="D24" t="s">
        <v>38</v>
      </c>
      <c r="E24" s="1">
        <v>37190</v>
      </c>
      <c r="F24" t="s">
        <v>39</v>
      </c>
      <c r="G24" s="1">
        <v>37196</v>
      </c>
      <c r="H24" s="1">
        <v>37226</v>
      </c>
      <c r="I24" s="6">
        <v>5000</v>
      </c>
      <c r="J24">
        <v>2.66</v>
      </c>
      <c r="K24" s="9">
        <f t="shared" si="0"/>
        <v>13300</v>
      </c>
    </row>
    <row r="25" spans="1:11" x14ac:dyDescent="0.2">
      <c r="A25" t="s">
        <v>37</v>
      </c>
      <c r="B25" t="s">
        <v>21</v>
      </c>
      <c r="C25" t="s">
        <v>2</v>
      </c>
      <c r="D25" t="s">
        <v>38</v>
      </c>
      <c r="E25" s="1">
        <v>37190</v>
      </c>
      <c r="F25" t="s">
        <v>39</v>
      </c>
      <c r="G25" s="1">
        <v>37196</v>
      </c>
      <c r="H25" s="1">
        <v>37226</v>
      </c>
      <c r="I25" s="6">
        <v>5000</v>
      </c>
      <c r="J25">
        <v>2.66</v>
      </c>
      <c r="K25" s="9">
        <f t="shared" si="0"/>
        <v>13300</v>
      </c>
    </row>
    <row r="26" spans="1:11" x14ac:dyDescent="0.2">
      <c r="A26" t="s">
        <v>37</v>
      </c>
      <c r="B26" t="s">
        <v>21</v>
      </c>
      <c r="C26" t="s">
        <v>2</v>
      </c>
      <c r="D26" t="s">
        <v>38</v>
      </c>
      <c r="E26" s="1">
        <v>37190</v>
      </c>
      <c r="F26" t="s">
        <v>39</v>
      </c>
      <c r="G26" s="1">
        <v>37196</v>
      </c>
      <c r="H26" s="1">
        <v>37226</v>
      </c>
      <c r="I26" s="6">
        <v>5000</v>
      </c>
      <c r="J26">
        <v>2.6625000000000001</v>
      </c>
      <c r="K26" s="9">
        <f t="shared" si="0"/>
        <v>13312.5</v>
      </c>
    </row>
    <row r="27" spans="1:11" x14ac:dyDescent="0.2">
      <c r="A27" t="s">
        <v>37</v>
      </c>
      <c r="B27" t="s">
        <v>21</v>
      </c>
      <c r="C27" t="s">
        <v>2</v>
      </c>
      <c r="D27" t="s">
        <v>38</v>
      </c>
      <c r="E27" s="1">
        <v>37190</v>
      </c>
      <c r="F27" t="s">
        <v>39</v>
      </c>
      <c r="G27" s="1">
        <v>37196</v>
      </c>
      <c r="H27" s="1">
        <v>37226</v>
      </c>
      <c r="I27" s="6">
        <v>5000</v>
      </c>
      <c r="J27">
        <v>2.6625000000000001</v>
      </c>
      <c r="K27" s="9">
        <f t="shared" si="0"/>
        <v>13312.5</v>
      </c>
    </row>
    <row r="28" spans="1:11" x14ac:dyDescent="0.2">
      <c r="A28" t="s">
        <v>37</v>
      </c>
      <c r="B28" t="s">
        <v>21</v>
      </c>
      <c r="C28" t="s">
        <v>2</v>
      </c>
      <c r="D28" t="s">
        <v>38</v>
      </c>
      <c r="E28" s="1">
        <v>37190</v>
      </c>
      <c r="F28" t="s">
        <v>39</v>
      </c>
      <c r="G28" s="1">
        <v>37196</v>
      </c>
      <c r="H28" s="1">
        <v>37226</v>
      </c>
      <c r="I28" s="6">
        <v>10000</v>
      </c>
      <c r="J28">
        <v>2.67</v>
      </c>
      <c r="K28" s="9">
        <f t="shared" si="0"/>
        <v>26700</v>
      </c>
    </row>
    <row r="29" spans="1:11" x14ac:dyDescent="0.2">
      <c r="A29" t="s">
        <v>37</v>
      </c>
      <c r="B29" t="s">
        <v>40</v>
      </c>
      <c r="C29" t="s">
        <v>2</v>
      </c>
      <c r="D29" t="s">
        <v>38</v>
      </c>
      <c r="E29" s="1">
        <v>37190</v>
      </c>
      <c r="F29" t="s">
        <v>39</v>
      </c>
      <c r="G29" s="1">
        <v>37196</v>
      </c>
      <c r="H29" s="1">
        <v>37226</v>
      </c>
      <c r="I29" s="6">
        <v>10000</v>
      </c>
      <c r="J29">
        <v>2.6724999999999999</v>
      </c>
      <c r="K29" s="9">
        <f t="shared" si="0"/>
        <v>26725</v>
      </c>
    </row>
    <row r="30" spans="1:11" x14ac:dyDescent="0.2">
      <c r="A30" t="s">
        <v>37</v>
      </c>
      <c r="B30" t="s">
        <v>21</v>
      </c>
      <c r="C30" t="s">
        <v>2</v>
      </c>
      <c r="D30" t="s">
        <v>38</v>
      </c>
      <c r="E30" s="1">
        <v>37190</v>
      </c>
      <c r="F30" t="s">
        <v>39</v>
      </c>
      <c r="G30" s="1">
        <v>37196</v>
      </c>
      <c r="H30" s="1">
        <v>37226</v>
      </c>
      <c r="I30" s="6">
        <v>10000</v>
      </c>
      <c r="J30">
        <v>2.645</v>
      </c>
      <c r="K30" s="9">
        <f t="shared" si="0"/>
        <v>26450</v>
      </c>
    </row>
    <row r="31" spans="1:11" x14ac:dyDescent="0.2">
      <c r="A31" t="s">
        <v>37</v>
      </c>
      <c r="B31" t="s">
        <v>43</v>
      </c>
      <c r="C31" t="s">
        <v>2</v>
      </c>
      <c r="D31" t="s">
        <v>38</v>
      </c>
      <c r="E31" s="1">
        <v>37190</v>
      </c>
      <c r="F31" t="s">
        <v>42</v>
      </c>
      <c r="G31" s="1">
        <v>37196</v>
      </c>
      <c r="H31" s="1">
        <v>37226</v>
      </c>
      <c r="I31" s="6">
        <v>2500</v>
      </c>
      <c r="J31">
        <v>2.6675</v>
      </c>
      <c r="K31" s="9">
        <f t="shared" si="0"/>
        <v>6668.75</v>
      </c>
    </row>
    <row r="32" spans="1:11" s="3" customFormat="1" ht="13.5" thickBot="1" x14ac:dyDescent="0.25">
      <c r="A32" s="3" t="s">
        <v>37</v>
      </c>
      <c r="B32" s="3" t="s">
        <v>43</v>
      </c>
      <c r="C32" s="3" t="s">
        <v>2</v>
      </c>
      <c r="D32" s="3" t="s">
        <v>38</v>
      </c>
      <c r="E32" s="4">
        <v>37190</v>
      </c>
      <c r="F32" s="3" t="s">
        <v>42</v>
      </c>
      <c r="G32" s="4">
        <v>37196</v>
      </c>
      <c r="H32" s="4">
        <v>37226</v>
      </c>
      <c r="I32" s="7">
        <v>2500</v>
      </c>
      <c r="J32" s="3">
        <v>2.6875</v>
      </c>
      <c r="K32" s="10">
        <f t="shared" si="0"/>
        <v>6718.75</v>
      </c>
    </row>
    <row r="33" spans="1:11" x14ac:dyDescent="0.2">
      <c r="B33" s="11" t="s">
        <v>77</v>
      </c>
      <c r="C33" s="12">
        <f>K33/I33</f>
        <v>2.6607993197278912</v>
      </c>
      <c r="E33" s="1"/>
      <c r="G33" s="1"/>
      <c r="H33" s="1"/>
      <c r="I33" s="6">
        <f>SUM(I13:I32)</f>
        <v>147000</v>
      </c>
      <c r="K33" s="9">
        <f>SUM(K13:K32)</f>
        <v>391137.5</v>
      </c>
    </row>
    <row r="34" spans="1:11" x14ac:dyDescent="0.2">
      <c r="E34" s="1"/>
      <c r="G34" s="1"/>
      <c r="H34" s="1"/>
    </row>
    <row r="35" spans="1:11" x14ac:dyDescent="0.2">
      <c r="A35" t="s">
        <v>37</v>
      </c>
      <c r="B35" t="s">
        <v>15</v>
      </c>
      <c r="C35" t="s">
        <v>2</v>
      </c>
      <c r="D35" t="s">
        <v>44</v>
      </c>
      <c r="E35" s="1">
        <v>37190</v>
      </c>
      <c r="F35" t="s">
        <v>45</v>
      </c>
      <c r="G35" s="1">
        <v>37196</v>
      </c>
      <c r="H35" s="1">
        <v>37226</v>
      </c>
      <c r="I35" s="6">
        <v>5000</v>
      </c>
      <c r="J35">
        <v>2.62</v>
      </c>
      <c r="K35" s="9">
        <f t="shared" si="0"/>
        <v>13100</v>
      </c>
    </row>
    <row r="36" spans="1:11" x14ac:dyDescent="0.2">
      <c r="A36" t="s">
        <v>37</v>
      </c>
      <c r="B36" t="s">
        <v>15</v>
      </c>
      <c r="C36" t="s">
        <v>2</v>
      </c>
      <c r="D36" t="s">
        <v>44</v>
      </c>
      <c r="E36" s="1">
        <v>37190</v>
      </c>
      <c r="F36" t="s">
        <v>45</v>
      </c>
      <c r="G36" s="1">
        <v>37196</v>
      </c>
      <c r="H36" s="1">
        <v>37226</v>
      </c>
      <c r="I36" s="6">
        <v>5000</v>
      </c>
      <c r="J36">
        <v>2.605</v>
      </c>
      <c r="K36" s="9">
        <f t="shared" si="0"/>
        <v>13025</v>
      </c>
    </row>
    <row r="37" spans="1:11" x14ac:dyDescent="0.2">
      <c r="A37" t="s">
        <v>37</v>
      </c>
      <c r="B37" t="s">
        <v>15</v>
      </c>
      <c r="C37" t="s">
        <v>2</v>
      </c>
      <c r="D37" t="s">
        <v>44</v>
      </c>
      <c r="E37" s="1">
        <v>37190</v>
      </c>
      <c r="F37" t="s">
        <v>45</v>
      </c>
      <c r="G37" s="1">
        <v>37196</v>
      </c>
      <c r="H37" s="1">
        <v>37226</v>
      </c>
      <c r="I37" s="6">
        <v>5000</v>
      </c>
      <c r="J37">
        <v>2.605</v>
      </c>
      <c r="K37" s="9">
        <f t="shared" si="0"/>
        <v>13025</v>
      </c>
    </row>
    <row r="38" spans="1:11" s="3" customFormat="1" ht="13.5" thickBot="1" x14ac:dyDescent="0.25">
      <c r="A38" s="3" t="s">
        <v>37</v>
      </c>
      <c r="B38" s="3" t="s">
        <v>15</v>
      </c>
      <c r="C38" s="3" t="s">
        <v>2</v>
      </c>
      <c r="D38" s="3" t="s">
        <v>44</v>
      </c>
      <c r="E38" s="4">
        <v>37190</v>
      </c>
      <c r="F38" s="3" t="s">
        <v>45</v>
      </c>
      <c r="G38" s="4">
        <v>37196</v>
      </c>
      <c r="H38" s="4">
        <v>37226</v>
      </c>
      <c r="I38" s="7">
        <v>5000</v>
      </c>
      <c r="J38" s="3">
        <v>2.6</v>
      </c>
      <c r="K38" s="10">
        <f t="shared" si="0"/>
        <v>13000</v>
      </c>
    </row>
    <row r="39" spans="1:11" x14ac:dyDescent="0.2">
      <c r="B39" s="11" t="s">
        <v>77</v>
      </c>
      <c r="C39" s="12">
        <f>K39/I39</f>
        <v>2.6074999999999999</v>
      </c>
      <c r="E39" s="1"/>
      <c r="G39" s="1"/>
      <c r="H39" s="1"/>
      <c r="I39" s="6">
        <f>SUM(I35:I38)</f>
        <v>20000</v>
      </c>
      <c r="K39" s="9">
        <f>SUM(K35:K38)</f>
        <v>52150</v>
      </c>
    </row>
    <row r="40" spans="1:11" x14ac:dyDescent="0.2">
      <c r="E40" s="1"/>
      <c r="G40" s="1"/>
      <c r="H40" s="1"/>
    </row>
    <row r="41" spans="1:11" x14ac:dyDescent="0.2">
      <c r="A41" t="s">
        <v>0</v>
      </c>
      <c r="B41" t="s">
        <v>1</v>
      </c>
      <c r="C41" t="s">
        <v>2</v>
      </c>
      <c r="D41" t="s">
        <v>3</v>
      </c>
      <c r="E41" s="1">
        <v>37189</v>
      </c>
      <c r="F41" t="s">
        <v>4</v>
      </c>
      <c r="G41" s="1">
        <v>37196</v>
      </c>
      <c r="H41" s="1">
        <v>37226</v>
      </c>
      <c r="I41" s="6">
        <v>10000</v>
      </c>
      <c r="J41">
        <v>2.6949999999999998</v>
      </c>
      <c r="K41" s="9">
        <f t="shared" si="0"/>
        <v>26950</v>
      </c>
    </row>
    <row r="42" spans="1:11" x14ac:dyDescent="0.2">
      <c r="A42" t="s">
        <v>0</v>
      </c>
      <c r="B42" t="s">
        <v>1</v>
      </c>
      <c r="C42" t="s">
        <v>2</v>
      </c>
      <c r="D42" t="s">
        <v>3</v>
      </c>
      <c r="E42" s="1">
        <v>37189</v>
      </c>
      <c r="F42" t="s">
        <v>4</v>
      </c>
      <c r="G42" s="1">
        <v>37196</v>
      </c>
      <c r="H42" s="1">
        <v>37226</v>
      </c>
      <c r="I42" s="6">
        <v>10000</v>
      </c>
      <c r="J42">
        <v>2.69</v>
      </c>
      <c r="K42" s="9">
        <f t="shared" si="0"/>
        <v>26900</v>
      </c>
    </row>
    <row r="43" spans="1:11" x14ac:dyDescent="0.2">
      <c r="A43" t="s">
        <v>0</v>
      </c>
      <c r="B43" t="s">
        <v>1</v>
      </c>
      <c r="C43" t="s">
        <v>2</v>
      </c>
      <c r="D43" t="s">
        <v>3</v>
      </c>
      <c r="E43" s="1">
        <v>37189</v>
      </c>
      <c r="F43" t="s">
        <v>4</v>
      </c>
      <c r="G43" s="1">
        <v>37196</v>
      </c>
      <c r="H43" s="1">
        <v>37226</v>
      </c>
      <c r="I43" s="6">
        <v>10000</v>
      </c>
      <c r="J43">
        <v>2.7</v>
      </c>
      <c r="K43" s="9">
        <f t="shared" si="0"/>
        <v>27000</v>
      </c>
    </row>
    <row r="44" spans="1:11" x14ac:dyDescent="0.2">
      <c r="A44" t="s">
        <v>0</v>
      </c>
      <c r="B44" t="s">
        <v>21</v>
      </c>
      <c r="C44" t="s">
        <v>2</v>
      </c>
      <c r="D44" t="s">
        <v>3</v>
      </c>
      <c r="E44" s="1">
        <v>37189</v>
      </c>
      <c r="F44" t="s">
        <v>4</v>
      </c>
      <c r="G44" s="1">
        <v>37196</v>
      </c>
      <c r="H44" s="1">
        <v>37226</v>
      </c>
      <c r="I44" s="6">
        <v>10000</v>
      </c>
      <c r="J44">
        <v>2.7</v>
      </c>
      <c r="K44" s="9">
        <f t="shared" si="0"/>
        <v>27000</v>
      </c>
    </row>
    <row r="45" spans="1:11" x14ac:dyDescent="0.2">
      <c r="A45" t="s">
        <v>0</v>
      </c>
      <c r="B45" t="s">
        <v>20</v>
      </c>
      <c r="C45" t="s">
        <v>2</v>
      </c>
      <c r="D45" t="s">
        <v>3</v>
      </c>
      <c r="E45" s="1">
        <v>37189</v>
      </c>
      <c r="F45" t="s">
        <v>4</v>
      </c>
      <c r="G45" s="1">
        <v>37196</v>
      </c>
      <c r="H45" s="1">
        <v>37226</v>
      </c>
      <c r="I45" s="6">
        <v>10000</v>
      </c>
      <c r="J45">
        <v>2.7</v>
      </c>
      <c r="K45" s="9">
        <f t="shared" si="0"/>
        <v>27000</v>
      </c>
    </row>
    <row r="46" spans="1:11" x14ac:dyDescent="0.2">
      <c r="A46" t="s">
        <v>0</v>
      </c>
      <c r="B46" t="s">
        <v>20</v>
      </c>
      <c r="C46" t="s">
        <v>2</v>
      </c>
      <c r="D46" t="s">
        <v>3</v>
      </c>
      <c r="E46" s="1">
        <v>37189</v>
      </c>
      <c r="F46" t="s">
        <v>4</v>
      </c>
      <c r="G46" s="1">
        <v>37196</v>
      </c>
      <c r="H46" s="1">
        <v>37226</v>
      </c>
      <c r="I46" s="6">
        <v>10000</v>
      </c>
      <c r="J46">
        <v>2.6949999999999998</v>
      </c>
      <c r="K46" s="9">
        <f t="shared" si="0"/>
        <v>26950</v>
      </c>
    </row>
    <row r="47" spans="1:11" x14ac:dyDescent="0.2">
      <c r="A47" t="s">
        <v>0</v>
      </c>
      <c r="B47" t="s">
        <v>12</v>
      </c>
      <c r="C47" t="s">
        <v>2</v>
      </c>
      <c r="D47" t="s">
        <v>3</v>
      </c>
      <c r="E47" s="1">
        <v>37190</v>
      </c>
      <c r="F47" t="s">
        <v>4</v>
      </c>
      <c r="G47" s="1">
        <v>37196</v>
      </c>
      <c r="H47" s="1">
        <v>37226</v>
      </c>
      <c r="I47" s="6">
        <v>10000</v>
      </c>
      <c r="J47">
        <v>2.76</v>
      </c>
      <c r="K47" s="9">
        <f t="shared" si="0"/>
        <v>27599.999999999996</v>
      </c>
    </row>
    <row r="48" spans="1:11" x14ac:dyDescent="0.2">
      <c r="A48" t="s">
        <v>0</v>
      </c>
      <c r="B48" t="s">
        <v>1</v>
      </c>
      <c r="C48" t="s">
        <v>2</v>
      </c>
      <c r="D48" t="s">
        <v>3</v>
      </c>
      <c r="E48" s="1">
        <v>37189</v>
      </c>
      <c r="F48" t="s">
        <v>4</v>
      </c>
      <c r="G48" s="1">
        <v>37196</v>
      </c>
      <c r="H48" s="1">
        <v>37226</v>
      </c>
      <c r="I48" s="6">
        <v>10000</v>
      </c>
      <c r="J48">
        <v>2.69</v>
      </c>
      <c r="K48" s="9">
        <f t="shared" si="0"/>
        <v>26900</v>
      </c>
    </row>
    <row r="49" spans="1:11" x14ac:dyDescent="0.2">
      <c r="A49" t="s">
        <v>0</v>
      </c>
      <c r="B49" t="s">
        <v>21</v>
      </c>
      <c r="C49" t="s">
        <v>2</v>
      </c>
      <c r="D49" t="s">
        <v>3</v>
      </c>
      <c r="E49" s="1">
        <v>37189</v>
      </c>
      <c r="F49" t="s">
        <v>4</v>
      </c>
      <c r="G49" s="1">
        <v>37196</v>
      </c>
      <c r="H49" s="1">
        <v>37226</v>
      </c>
      <c r="I49" s="6">
        <v>10000</v>
      </c>
      <c r="J49">
        <v>2.69</v>
      </c>
      <c r="K49" s="9">
        <f t="shared" si="0"/>
        <v>26900</v>
      </c>
    </row>
    <row r="50" spans="1:11" x14ac:dyDescent="0.2">
      <c r="A50" t="s">
        <v>0</v>
      </c>
      <c r="B50" t="s">
        <v>1</v>
      </c>
      <c r="C50" t="s">
        <v>2</v>
      </c>
      <c r="D50" t="s">
        <v>3</v>
      </c>
      <c r="E50" s="1">
        <v>37189</v>
      </c>
      <c r="F50" t="s">
        <v>4</v>
      </c>
      <c r="G50" s="1">
        <v>37196</v>
      </c>
      <c r="H50" s="1">
        <v>37226</v>
      </c>
      <c r="I50" s="6">
        <v>10000</v>
      </c>
      <c r="J50">
        <v>2.7</v>
      </c>
      <c r="K50" s="9">
        <f t="shared" si="0"/>
        <v>27000</v>
      </c>
    </row>
    <row r="51" spans="1:11" x14ac:dyDescent="0.2">
      <c r="A51" t="s">
        <v>0</v>
      </c>
      <c r="B51" t="s">
        <v>24</v>
      </c>
      <c r="C51" t="s">
        <v>2</v>
      </c>
      <c r="D51" t="s">
        <v>3</v>
      </c>
      <c r="E51" s="1">
        <v>37189</v>
      </c>
      <c r="F51" t="s">
        <v>4</v>
      </c>
      <c r="G51" s="1">
        <v>37196</v>
      </c>
      <c r="H51" s="1">
        <v>37226</v>
      </c>
      <c r="I51" s="6">
        <v>10000</v>
      </c>
      <c r="J51">
        <v>2.7549999999999999</v>
      </c>
      <c r="K51" s="9">
        <f t="shared" si="0"/>
        <v>27550</v>
      </c>
    </row>
    <row r="52" spans="1:11" x14ac:dyDescent="0.2">
      <c r="A52" t="s">
        <v>0</v>
      </c>
      <c r="B52" t="s">
        <v>12</v>
      </c>
      <c r="C52" t="s">
        <v>2</v>
      </c>
      <c r="D52" t="s">
        <v>3</v>
      </c>
      <c r="E52" s="1">
        <v>37190</v>
      </c>
      <c r="F52" t="s">
        <v>4</v>
      </c>
      <c r="G52" s="1">
        <v>37196</v>
      </c>
      <c r="H52" s="1">
        <v>37226</v>
      </c>
      <c r="I52" s="6">
        <v>10000</v>
      </c>
      <c r="J52">
        <v>2.7650000000000001</v>
      </c>
      <c r="K52" s="9">
        <f t="shared" si="0"/>
        <v>27650</v>
      </c>
    </row>
    <row r="53" spans="1:11" x14ac:dyDescent="0.2">
      <c r="A53" t="s">
        <v>0</v>
      </c>
      <c r="B53" t="s">
        <v>21</v>
      </c>
      <c r="C53" t="s">
        <v>2</v>
      </c>
      <c r="D53" t="s">
        <v>3</v>
      </c>
      <c r="E53" s="1">
        <v>37189</v>
      </c>
      <c r="F53" t="s">
        <v>4</v>
      </c>
      <c r="G53" s="1">
        <v>37196</v>
      </c>
      <c r="H53" s="1">
        <v>37226</v>
      </c>
      <c r="I53" s="6">
        <v>10000</v>
      </c>
      <c r="J53">
        <v>2.6949999999999998</v>
      </c>
      <c r="K53" s="9">
        <f t="shared" si="0"/>
        <v>26950</v>
      </c>
    </row>
    <row r="54" spans="1:11" x14ac:dyDescent="0.2">
      <c r="A54" t="s">
        <v>0</v>
      </c>
      <c r="B54" t="s">
        <v>1</v>
      </c>
      <c r="C54" t="s">
        <v>2</v>
      </c>
      <c r="D54" t="s">
        <v>3</v>
      </c>
      <c r="E54" s="1">
        <v>37189</v>
      </c>
      <c r="F54" t="s">
        <v>4</v>
      </c>
      <c r="G54" s="1">
        <v>37196</v>
      </c>
      <c r="H54" s="1">
        <v>37226</v>
      </c>
      <c r="I54" s="6">
        <v>10000</v>
      </c>
      <c r="J54">
        <v>2.7749999999999999</v>
      </c>
      <c r="K54" s="9">
        <f t="shared" si="0"/>
        <v>27750</v>
      </c>
    </row>
    <row r="55" spans="1:11" x14ac:dyDescent="0.2">
      <c r="A55" t="s">
        <v>0</v>
      </c>
      <c r="B55" t="s">
        <v>1</v>
      </c>
      <c r="C55" t="s">
        <v>2</v>
      </c>
      <c r="D55" t="s">
        <v>3</v>
      </c>
      <c r="E55" s="1">
        <v>37189</v>
      </c>
      <c r="F55" t="s">
        <v>4</v>
      </c>
      <c r="G55" s="1">
        <v>37196</v>
      </c>
      <c r="H55" s="1">
        <v>37226</v>
      </c>
      <c r="I55" s="6">
        <v>10000</v>
      </c>
      <c r="J55">
        <v>2.72</v>
      </c>
      <c r="K55" s="9">
        <f t="shared" si="0"/>
        <v>27200.000000000004</v>
      </c>
    </row>
    <row r="56" spans="1:11" x14ac:dyDescent="0.2">
      <c r="A56" t="s">
        <v>0</v>
      </c>
      <c r="B56" t="s">
        <v>1</v>
      </c>
      <c r="C56" t="s">
        <v>2</v>
      </c>
      <c r="D56" t="s">
        <v>3</v>
      </c>
      <c r="E56" s="1">
        <v>37189</v>
      </c>
      <c r="F56" t="s">
        <v>4</v>
      </c>
      <c r="G56" s="1">
        <v>37196</v>
      </c>
      <c r="H56" s="1">
        <v>37226</v>
      </c>
      <c r="I56" s="6">
        <v>10000</v>
      </c>
      <c r="J56">
        <v>2.6949999999999998</v>
      </c>
      <c r="K56" s="9">
        <f t="shared" si="0"/>
        <v>26950</v>
      </c>
    </row>
    <row r="57" spans="1:11" x14ac:dyDescent="0.2">
      <c r="A57" t="s">
        <v>0</v>
      </c>
      <c r="B57" t="s">
        <v>1</v>
      </c>
      <c r="C57" t="s">
        <v>2</v>
      </c>
      <c r="D57" t="s">
        <v>3</v>
      </c>
      <c r="E57" s="1">
        <v>37189</v>
      </c>
      <c r="F57" t="s">
        <v>4</v>
      </c>
      <c r="G57" s="1">
        <v>37196</v>
      </c>
      <c r="H57" s="1">
        <v>37226</v>
      </c>
      <c r="I57" s="6">
        <v>10000</v>
      </c>
      <c r="J57">
        <v>2.69</v>
      </c>
      <c r="K57" s="9">
        <f t="shared" si="0"/>
        <v>26900</v>
      </c>
    </row>
    <row r="58" spans="1:11" x14ac:dyDescent="0.2">
      <c r="A58" t="s">
        <v>0</v>
      </c>
      <c r="B58" t="s">
        <v>1</v>
      </c>
      <c r="C58" t="s">
        <v>2</v>
      </c>
      <c r="D58" t="s">
        <v>3</v>
      </c>
      <c r="E58" s="1">
        <v>37189</v>
      </c>
      <c r="F58" t="s">
        <v>4</v>
      </c>
      <c r="G58" s="1">
        <v>37196</v>
      </c>
      <c r="H58" s="1">
        <v>37226</v>
      </c>
      <c r="I58" s="6">
        <v>10000</v>
      </c>
      <c r="J58">
        <v>2.645</v>
      </c>
      <c r="K58" s="9">
        <f t="shared" si="0"/>
        <v>26450</v>
      </c>
    </row>
    <row r="59" spans="1:11" x14ac:dyDescent="0.2">
      <c r="A59" t="s">
        <v>0</v>
      </c>
      <c r="B59" t="s">
        <v>1</v>
      </c>
      <c r="C59" t="s">
        <v>2</v>
      </c>
      <c r="D59" t="s">
        <v>3</v>
      </c>
      <c r="E59" s="1">
        <v>37189</v>
      </c>
      <c r="F59" t="s">
        <v>4</v>
      </c>
      <c r="G59" s="1">
        <v>37196</v>
      </c>
      <c r="H59" s="1">
        <v>37226</v>
      </c>
      <c r="I59" s="6">
        <v>10000</v>
      </c>
      <c r="J59">
        <v>2.645</v>
      </c>
      <c r="K59" s="9">
        <f t="shared" si="0"/>
        <v>26450</v>
      </c>
    </row>
    <row r="60" spans="1:11" x14ac:dyDescent="0.2">
      <c r="A60" t="s">
        <v>0</v>
      </c>
      <c r="B60" t="s">
        <v>21</v>
      </c>
      <c r="C60" t="s">
        <v>2</v>
      </c>
      <c r="D60" t="s">
        <v>3</v>
      </c>
      <c r="E60" s="1">
        <v>37189</v>
      </c>
      <c r="F60" t="s">
        <v>4</v>
      </c>
      <c r="G60" s="1">
        <v>37196</v>
      </c>
      <c r="H60" s="1">
        <v>37226</v>
      </c>
      <c r="I60" s="6">
        <v>10000</v>
      </c>
      <c r="J60">
        <v>2.69</v>
      </c>
      <c r="K60" s="9">
        <f t="shared" si="0"/>
        <v>26900</v>
      </c>
    </row>
    <row r="61" spans="1:11" x14ac:dyDescent="0.2">
      <c r="A61" t="s">
        <v>0</v>
      </c>
      <c r="B61" t="s">
        <v>1</v>
      </c>
      <c r="C61" t="s">
        <v>2</v>
      </c>
      <c r="D61" t="s">
        <v>3</v>
      </c>
      <c r="E61" s="1">
        <v>37189</v>
      </c>
      <c r="F61" t="s">
        <v>4</v>
      </c>
      <c r="G61" s="1">
        <v>37196</v>
      </c>
      <c r="H61" s="1">
        <v>37226</v>
      </c>
      <c r="I61" s="6">
        <v>10000</v>
      </c>
      <c r="J61">
        <v>2.6749999999999998</v>
      </c>
      <c r="K61" s="9">
        <f t="shared" si="0"/>
        <v>26750</v>
      </c>
    </row>
    <row r="62" spans="1:11" x14ac:dyDescent="0.2">
      <c r="A62" t="s">
        <v>0</v>
      </c>
      <c r="B62" t="s">
        <v>29</v>
      </c>
      <c r="C62" t="s">
        <v>2</v>
      </c>
      <c r="D62" t="s">
        <v>3</v>
      </c>
      <c r="E62" s="1">
        <v>37189</v>
      </c>
      <c r="F62" t="s">
        <v>4</v>
      </c>
      <c r="G62" s="1">
        <v>37196</v>
      </c>
      <c r="H62" s="1">
        <v>37226</v>
      </c>
      <c r="I62" s="6">
        <v>10000</v>
      </c>
      <c r="J62">
        <v>2.67</v>
      </c>
      <c r="K62" s="9">
        <f t="shared" si="0"/>
        <v>26700</v>
      </c>
    </row>
    <row r="63" spans="1:11" x14ac:dyDescent="0.2">
      <c r="A63" t="s">
        <v>0</v>
      </c>
      <c r="B63" t="s">
        <v>29</v>
      </c>
      <c r="C63" t="s">
        <v>2</v>
      </c>
      <c r="D63" t="s">
        <v>3</v>
      </c>
      <c r="E63" s="1">
        <v>37189</v>
      </c>
      <c r="F63" t="s">
        <v>4</v>
      </c>
      <c r="G63" s="1">
        <v>37196</v>
      </c>
      <c r="H63" s="1">
        <v>37226</v>
      </c>
      <c r="I63" s="6">
        <v>10000</v>
      </c>
      <c r="J63">
        <v>2.6949999999999998</v>
      </c>
      <c r="K63" s="9">
        <f t="shared" si="0"/>
        <v>26950</v>
      </c>
    </row>
    <row r="64" spans="1:11" x14ac:dyDescent="0.2">
      <c r="A64" t="s">
        <v>0</v>
      </c>
      <c r="B64" t="s">
        <v>24</v>
      </c>
      <c r="C64" t="s">
        <v>2</v>
      </c>
      <c r="D64" t="s">
        <v>3</v>
      </c>
      <c r="E64" s="1">
        <v>37189</v>
      </c>
      <c r="F64" t="s">
        <v>4</v>
      </c>
      <c r="G64" s="1">
        <v>37196</v>
      </c>
      <c r="H64" s="1">
        <v>37226</v>
      </c>
      <c r="I64" s="6">
        <v>10000</v>
      </c>
      <c r="J64">
        <v>2.69</v>
      </c>
      <c r="K64" s="9">
        <f t="shared" si="0"/>
        <v>26900</v>
      </c>
    </row>
    <row r="65" spans="1:11" x14ac:dyDescent="0.2">
      <c r="A65" t="s">
        <v>0</v>
      </c>
      <c r="B65" t="s">
        <v>12</v>
      </c>
      <c r="C65" t="s">
        <v>2</v>
      </c>
      <c r="D65" t="s">
        <v>3</v>
      </c>
      <c r="E65" s="1">
        <v>37189</v>
      </c>
      <c r="F65" t="s">
        <v>4</v>
      </c>
      <c r="G65" s="1">
        <v>37196</v>
      </c>
      <c r="H65" s="1">
        <v>37226</v>
      </c>
      <c r="I65" s="6">
        <v>10000</v>
      </c>
      <c r="J65">
        <v>2.69</v>
      </c>
      <c r="K65" s="9">
        <f t="shared" si="0"/>
        <v>26900</v>
      </c>
    </row>
    <row r="66" spans="1:11" x14ac:dyDescent="0.2">
      <c r="A66" t="s">
        <v>0</v>
      </c>
      <c r="B66" t="s">
        <v>12</v>
      </c>
      <c r="C66" t="s">
        <v>2</v>
      </c>
      <c r="D66" t="s">
        <v>3</v>
      </c>
      <c r="E66" s="1">
        <v>37190</v>
      </c>
      <c r="F66" t="s">
        <v>4</v>
      </c>
      <c r="G66" s="1">
        <v>37196</v>
      </c>
      <c r="H66" s="1">
        <v>37226</v>
      </c>
      <c r="I66" s="6">
        <v>10000</v>
      </c>
      <c r="J66">
        <v>2.7450000000000001</v>
      </c>
      <c r="K66" s="9">
        <f t="shared" si="0"/>
        <v>27450</v>
      </c>
    </row>
    <row r="67" spans="1:11" x14ac:dyDescent="0.2">
      <c r="A67" t="s">
        <v>0</v>
      </c>
      <c r="B67" t="s">
        <v>21</v>
      </c>
      <c r="C67" t="s">
        <v>2</v>
      </c>
      <c r="D67" t="s">
        <v>3</v>
      </c>
      <c r="E67" s="1">
        <v>37189</v>
      </c>
      <c r="F67" t="s">
        <v>4</v>
      </c>
      <c r="G67" s="1">
        <v>37196</v>
      </c>
      <c r="H67" s="1">
        <v>37226</v>
      </c>
      <c r="I67" s="6">
        <v>10000</v>
      </c>
      <c r="J67">
        <v>2.6749999999999998</v>
      </c>
      <c r="K67" s="9">
        <f t="shared" si="0"/>
        <v>26750</v>
      </c>
    </row>
    <row r="68" spans="1:11" x14ac:dyDescent="0.2">
      <c r="A68" t="s">
        <v>0</v>
      </c>
      <c r="B68" t="s">
        <v>21</v>
      </c>
      <c r="C68" t="s">
        <v>2</v>
      </c>
      <c r="D68" t="s">
        <v>3</v>
      </c>
      <c r="E68" s="1">
        <v>37190</v>
      </c>
      <c r="F68" t="s">
        <v>4</v>
      </c>
      <c r="G68" s="1">
        <v>37196</v>
      </c>
      <c r="H68" s="1">
        <v>37226</v>
      </c>
      <c r="I68" s="6">
        <v>10000</v>
      </c>
      <c r="J68">
        <v>2.78</v>
      </c>
      <c r="K68" s="9">
        <f t="shared" si="0"/>
        <v>27799.999999999996</v>
      </c>
    </row>
    <row r="69" spans="1:11" x14ac:dyDescent="0.2">
      <c r="A69" t="s">
        <v>0</v>
      </c>
      <c r="B69" t="s">
        <v>20</v>
      </c>
      <c r="C69" t="s">
        <v>2</v>
      </c>
      <c r="D69" t="s">
        <v>3</v>
      </c>
      <c r="E69" s="1">
        <v>37190</v>
      </c>
      <c r="F69" t="s">
        <v>4</v>
      </c>
      <c r="G69" s="1">
        <v>37196</v>
      </c>
      <c r="H69" s="1">
        <v>37226</v>
      </c>
      <c r="I69" s="6">
        <v>10000</v>
      </c>
      <c r="J69">
        <v>2.78</v>
      </c>
      <c r="K69" s="9">
        <f t="shared" si="0"/>
        <v>27799.999999999996</v>
      </c>
    </row>
    <row r="70" spans="1:11" x14ac:dyDescent="0.2">
      <c r="A70" t="s">
        <v>0</v>
      </c>
      <c r="B70" t="s">
        <v>33</v>
      </c>
      <c r="C70" t="s">
        <v>2</v>
      </c>
      <c r="D70" t="s">
        <v>3</v>
      </c>
      <c r="E70" s="1">
        <v>37190</v>
      </c>
      <c r="F70" t="s">
        <v>4</v>
      </c>
      <c r="G70" s="1">
        <v>37196</v>
      </c>
      <c r="H70" s="1">
        <v>37226</v>
      </c>
      <c r="I70" s="6">
        <v>5000</v>
      </c>
      <c r="J70">
        <v>2.73</v>
      </c>
      <c r="K70" s="9">
        <f t="shared" ref="K70:K133" si="1">I70*J70</f>
        <v>13650</v>
      </c>
    </row>
    <row r="71" spans="1:11" x14ac:dyDescent="0.2">
      <c r="A71" t="s">
        <v>0</v>
      </c>
      <c r="B71" t="s">
        <v>12</v>
      </c>
      <c r="C71" t="s">
        <v>2</v>
      </c>
      <c r="D71" t="s">
        <v>3</v>
      </c>
      <c r="E71" s="1">
        <v>37190</v>
      </c>
      <c r="F71" t="s">
        <v>4</v>
      </c>
      <c r="G71" s="1">
        <v>37196</v>
      </c>
      <c r="H71" s="1">
        <v>37226</v>
      </c>
      <c r="I71" s="6">
        <v>10000</v>
      </c>
      <c r="J71">
        <v>2.76</v>
      </c>
      <c r="K71" s="9">
        <f t="shared" si="1"/>
        <v>27599.999999999996</v>
      </c>
    </row>
    <row r="72" spans="1:11" x14ac:dyDescent="0.2">
      <c r="A72" t="s">
        <v>0</v>
      </c>
      <c r="B72" t="s">
        <v>12</v>
      </c>
      <c r="C72" t="s">
        <v>2</v>
      </c>
      <c r="D72" t="s">
        <v>3</v>
      </c>
      <c r="E72" s="1">
        <v>37190</v>
      </c>
      <c r="F72" t="s">
        <v>4</v>
      </c>
      <c r="G72" s="1">
        <v>37196</v>
      </c>
      <c r="H72" s="1">
        <v>37226</v>
      </c>
      <c r="I72" s="6">
        <v>10000</v>
      </c>
      <c r="J72">
        <v>2.7549999999999999</v>
      </c>
      <c r="K72" s="9">
        <f t="shared" si="1"/>
        <v>27550</v>
      </c>
    </row>
    <row r="73" spans="1:11" x14ac:dyDescent="0.2">
      <c r="A73" t="s">
        <v>0</v>
      </c>
      <c r="B73" t="s">
        <v>21</v>
      </c>
      <c r="C73" t="s">
        <v>2</v>
      </c>
      <c r="D73" t="s">
        <v>3</v>
      </c>
      <c r="E73" s="1">
        <v>37190</v>
      </c>
      <c r="F73" t="s">
        <v>4</v>
      </c>
      <c r="G73" s="1">
        <v>37196</v>
      </c>
      <c r="H73" s="1">
        <v>37226</v>
      </c>
      <c r="I73" s="6">
        <v>10000</v>
      </c>
      <c r="J73">
        <v>2.76</v>
      </c>
      <c r="K73" s="9">
        <f t="shared" si="1"/>
        <v>27599.999999999996</v>
      </c>
    </row>
    <row r="74" spans="1:11" x14ac:dyDescent="0.2">
      <c r="A74" t="s">
        <v>0</v>
      </c>
      <c r="B74" t="s">
        <v>21</v>
      </c>
      <c r="C74" t="s">
        <v>2</v>
      </c>
      <c r="D74" t="s">
        <v>3</v>
      </c>
      <c r="E74" s="1">
        <v>37190</v>
      </c>
      <c r="F74" t="s">
        <v>4</v>
      </c>
      <c r="G74" s="1">
        <v>37196</v>
      </c>
      <c r="H74" s="1">
        <v>37226</v>
      </c>
      <c r="I74" s="6">
        <v>10000</v>
      </c>
      <c r="J74">
        <v>2.7450000000000001</v>
      </c>
      <c r="K74" s="9">
        <f t="shared" si="1"/>
        <v>27450</v>
      </c>
    </row>
    <row r="75" spans="1:11" x14ac:dyDescent="0.2">
      <c r="A75" t="s">
        <v>0</v>
      </c>
      <c r="B75" t="s">
        <v>22</v>
      </c>
      <c r="C75" t="s">
        <v>2</v>
      </c>
      <c r="D75" t="s">
        <v>3</v>
      </c>
      <c r="E75" s="1">
        <v>37190</v>
      </c>
      <c r="F75" t="s">
        <v>4</v>
      </c>
      <c r="G75" s="1">
        <v>37196</v>
      </c>
      <c r="H75" s="1">
        <v>37226</v>
      </c>
      <c r="I75" s="6">
        <v>10000</v>
      </c>
      <c r="J75">
        <v>2.76</v>
      </c>
      <c r="K75" s="9">
        <f t="shared" si="1"/>
        <v>27599.999999999996</v>
      </c>
    </row>
    <row r="76" spans="1:11" s="3" customFormat="1" ht="13.5" thickBot="1" x14ac:dyDescent="0.25">
      <c r="A76" s="3" t="s">
        <v>0</v>
      </c>
      <c r="B76" s="3" t="s">
        <v>35</v>
      </c>
      <c r="C76" s="3" t="s">
        <v>2</v>
      </c>
      <c r="D76" s="3" t="s">
        <v>3</v>
      </c>
      <c r="E76" s="4">
        <v>37190</v>
      </c>
      <c r="F76" s="3" t="s">
        <v>4</v>
      </c>
      <c r="G76" s="4">
        <v>37196</v>
      </c>
      <c r="H76" s="4">
        <v>37226</v>
      </c>
      <c r="I76" s="7">
        <v>5000</v>
      </c>
      <c r="J76" s="3">
        <v>2.77</v>
      </c>
      <c r="K76" s="10">
        <f t="shared" si="1"/>
        <v>13850</v>
      </c>
    </row>
    <row r="77" spans="1:11" x14ac:dyDescent="0.2">
      <c r="B77" s="11" t="s">
        <v>77</v>
      </c>
      <c r="C77" s="12">
        <f>K77/I77</f>
        <v>2.7149999999999999</v>
      </c>
      <c r="E77" s="1"/>
      <c r="G77" s="1"/>
      <c r="H77" s="1"/>
      <c r="I77" s="6">
        <f>SUM(I41:I76)</f>
        <v>350000</v>
      </c>
      <c r="K77" s="9">
        <f>SUM(K41:K76)</f>
        <v>950250</v>
      </c>
    </row>
    <row r="78" spans="1:11" x14ac:dyDescent="0.2">
      <c r="E78" s="1"/>
      <c r="G78" s="1"/>
      <c r="H78" s="1"/>
    </row>
    <row r="79" spans="1:11" x14ac:dyDescent="0.2">
      <c r="A79" t="s">
        <v>46</v>
      </c>
      <c r="B79" t="s">
        <v>21</v>
      </c>
      <c r="C79" t="s">
        <v>47</v>
      </c>
      <c r="D79" t="s">
        <v>48</v>
      </c>
      <c r="E79" s="1">
        <v>37189</v>
      </c>
      <c r="F79">
        <v>543</v>
      </c>
      <c r="G79" s="1">
        <v>37196</v>
      </c>
      <c r="H79" s="1">
        <v>37226</v>
      </c>
      <c r="I79" s="6">
        <v>5000</v>
      </c>
      <c r="J79">
        <v>2.5499999999999998</v>
      </c>
      <c r="K79" s="9">
        <f t="shared" si="1"/>
        <v>12750</v>
      </c>
    </row>
    <row r="80" spans="1:11" x14ac:dyDescent="0.2">
      <c r="A80" t="s">
        <v>46</v>
      </c>
      <c r="B80" t="s">
        <v>49</v>
      </c>
      <c r="C80" t="s">
        <v>47</v>
      </c>
      <c r="D80" t="s">
        <v>48</v>
      </c>
      <c r="E80" s="1">
        <v>37190</v>
      </c>
      <c r="F80">
        <v>543</v>
      </c>
      <c r="G80" s="1">
        <v>37196</v>
      </c>
      <c r="H80" s="1">
        <v>37226</v>
      </c>
      <c r="I80" s="6">
        <v>5000</v>
      </c>
      <c r="J80">
        <v>2.56</v>
      </c>
      <c r="K80" s="9">
        <f t="shared" si="1"/>
        <v>12800</v>
      </c>
    </row>
    <row r="81" spans="1:11" x14ac:dyDescent="0.2">
      <c r="A81" t="s">
        <v>46</v>
      </c>
      <c r="B81" t="s">
        <v>29</v>
      </c>
      <c r="C81" t="s">
        <v>47</v>
      </c>
      <c r="D81" t="s">
        <v>48</v>
      </c>
      <c r="E81" s="1">
        <v>37190</v>
      </c>
      <c r="F81">
        <v>543</v>
      </c>
      <c r="G81" s="1">
        <v>37196</v>
      </c>
      <c r="H81" s="1">
        <v>37226</v>
      </c>
      <c r="I81" s="6">
        <v>5000</v>
      </c>
      <c r="J81">
        <v>2.5499999999999998</v>
      </c>
      <c r="K81" s="9">
        <f t="shared" si="1"/>
        <v>12750</v>
      </c>
    </row>
    <row r="82" spans="1:11" x14ac:dyDescent="0.2">
      <c r="A82" t="s">
        <v>46</v>
      </c>
      <c r="B82" t="s">
        <v>12</v>
      </c>
      <c r="C82" t="s">
        <v>47</v>
      </c>
      <c r="D82" t="s">
        <v>48</v>
      </c>
      <c r="E82" s="1">
        <v>37190</v>
      </c>
      <c r="F82">
        <v>543</v>
      </c>
      <c r="G82" s="1">
        <v>37196</v>
      </c>
      <c r="H82" s="1">
        <v>37226</v>
      </c>
      <c r="I82" s="6">
        <v>5000</v>
      </c>
      <c r="J82">
        <v>2.59</v>
      </c>
      <c r="K82" s="9">
        <f t="shared" si="1"/>
        <v>12950</v>
      </c>
    </row>
    <row r="83" spans="1:11" x14ac:dyDescent="0.2">
      <c r="A83" t="s">
        <v>46</v>
      </c>
      <c r="B83" t="s">
        <v>49</v>
      </c>
      <c r="C83" t="s">
        <v>47</v>
      </c>
      <c r="D83" t="s">
        <v>48</v>
      </c>
      <c r="E83" s="1">
        <v>37190</v>
      </c>
      <c r="F83">
        <v>543</v>
      </c>
      <c r="G83" s="1">
        <v>37196</v>
      </c>
      <c r="H83" s="1">
        <v>37226</v>
      </c>
      <c r="I83" s="6">
        <v>5000</v>
      </c>
      <c r="J83">
        <v>2.59</v>
      </c>
      <c r="K83" s="9">
        <f t="shared" si="1"/>
        <v>12950</v>
      </c>
    </row>
    <row r="84" spans="1:11" x14ac:dyDescent="0.2">
      <c r="A84" t="s">
        <v>46</v>
      </c>
      <c r="B84" t="s">
        <v>49</v>
      </c>
      <c r="C84" t="s">
        <v>47</v>
      </c>
      <c r="D84" t="s">
        <v>48</v>
      </c>
      <c r="E84" s="1">
        <v>37190</v>
      </c>
      <c r="F84">
        <v>543</v>
      </c>
      <c r="G84" s="1">
        <v>37196</v>
      </c>
      <c r="H84" s="1">
        <v>37226</v>
      </c>
      <c r="I84" s="6">
        <v>5000</v>
      </c>
      <c r="J84">
        <v>2.5499999999999998</v>
      </c>
      <c r="K84" s="9">
        <f t="shared" si="1"/>
        <v>12750</v>
      </c>
    </row>
    <row r="85" spans="1:11" x14ac:dyDescent="0.2">
      <c r="A85" t="s">
        <v>46</v>
      </c>
      <c r="B85" t="s">
        <v>8</v>
      </c>
      <c r="C85" t="s">
        <v>47</v>
      </c>
      <c r="D85" t="s">
        <v>48</v>
      </c>
      <c r="E85" s="1">
        <v>37189</v>
      </c>
      <c r="F85">
        <v>543</v>
      </c>
      <c r="G85" s="1">
        <v>37196</v>
      </c>
      <c r="H85" s="1">
        <v>37226</v>
      </c>
      <c r="I85" s="6">
        <v>5000</v>
      </c>
      <c r="J85">
        <v>2.5299999999999998</v>
      </c>
      <c r="K85" s="9">
        <f t="shared" si="1"/>
        <v>12649.999999999998</v>
      </c>
    </row>
    <row r="86" spans="1:11" x14ac:dyDescent="0.2">
      <c r="A86" t="s">
        <v>46</v>
      </c>
      <c r="B86" t="s">
        <v>49</v>
      </c>
      <c r="C86" t="s">
        <v>47</v>
      </c>
      <c r="D86" t="s">
        <v>48</v>
      </c>
      <c r="E86" s="1">
        <v>37189</v>
      </c>
      <c r="F86">
        <v>543</v>
      </c>
      <c r="G86" s="1">
        <v>37196</v>
      </c>
      <c r="H86" s="1">
        <v>37226</v>
      </c>
      <c r="I86" s="6">
        <v>5000</v>
      </c>
      <c r="J86">
        <v>2.52</v>
      </c>
      <c r="K86" s="9">
        <f t="shared" si="1"/>
        <v>12600</v>
      </c>
    </row>
    <row r="87" spans="1:11" x14ac:dyDescent="0.2">
      <c r="A87" t="s">
        <v>46</v>
      </c>
      <c r="B87" t="s">
        <v>8</v>
      </c>
      <c r="C87" t="s">
        <v>47</v>
      </c>
      <c r="D87" t="s">
        <v>48</v>
      </c>
      <c r="E87" s="1">
        <v>37189</v>
      </c>
      <c r="F87">
        <v>543</v>
      </c>
      <c r="G87" s="1">
        <v>37196</v>
      </c>
      <c r="H87" s="1">
        <v>37226</v>
      </c>
      <c r="I87" s="6">
        <v>5000</v>
      </c>
      <c r="J87">
        <v>2.5550000000000002</v>
      </c>
      <c r="K87" s="9">
        <f t="shared" si="1"/>
        <v>12775</v>
      </c>
    </row>
    <row r="88" spans="1:11" x14ac:dyDescent="0.2">
      <c r="A88" t="s">
        <v>46</v>
      </c>
      <c r="B88" t="s">
        <v>49</v>
      </c>
      <c r="C88" t="s">
        <v>47</v>
      </c>
      <c r="D88" t="s">
        <v>48</v>
      </c>
      <c r="E88" s="1">
        <v>37189</v>
      </c>
      <c r="F88">
        <v>543</v>
      </c>
      <c r="G88" s="1">
        <v>37196</v>
      </c>
      <c r="H88" s="1">
        <v>37226</v>
      </c>
      <c r="I88" s="6">
        <v>5000</v>
      </c>
      <c r="J88">
        <v>2.5750000000000002</v>
      </c>
      <c r="K88" s="9">
        <f t="shared" si="1"/>
        <v>12875</v>
      </c>
    </row>
    <row r="89" spans="1:11" x14ac:dyDescent="0.2">
      <c r="A89" t="s">
        <v>46</v>
      </c>
      <c r="B89" t="s">
        <v>52</v>
      </c>
      <c r="C89" t="s">
        <v>47</v>
      </c>
      <c r="D89" t="s">
        <v>48</v>
      </c>
      <c r="E89" s="1">
        <v>37190</v>
      </c>
      <c r="F89">
        <v>543</v>
      </c>
      <c r="G89" s="1">
        <v>37196</v>
      </c>
      <c r="H89" s="1">
        <v>37226</v>
      </c>
      <c r="I89" s="6">
        <v>5000</v>
      </c>
      <c r="J89">
        <v>2.585</v>
      </c>
      <c r="K89" s="9">
        <f t="shared" si="1"/>
        <v>12925</v>
      </c>
    </row>
    <row r="90" spans="1:11" x14ac:dyDescent="0.2">
      <c r="A90" t="s">
        <v>46</v>
      </c>
      <c r="B90" t="s">
        <v>21</v>
      </c>
      <c r="C90" t="s">
        <v>47</v>
      </c>
      <c r="D90" t="s">
        <v>48</v>
      </c>
      <c r="E90" s="1">
        <v>37190</v>
      </c>
      <c r="F90">
        <v>543</v>
      </c>
      <c r="G90" s="1">
        <v>37196</v>
      </c>
      <c r="H90" s="1">
        <v>37226</v>
      </c>
      <c r="I90" s="6">
        <v>5000</v>
      </c>
      <c r="J90">
        <v>2.605</v>
      </c>
      <c r="K90" s="9">
        <f t="shared" si="1"/>
        <v>13025</v>
      </c>
    </row>
    <row r="91" spans="1:11" x14ac:dyDescent="0.2">
      <c r="A91" t="s">
        <v>46</v>
      </c>
      <c r="B91" t="s">
        <v>34</v>
      </c>
      <c r="C91" t="s">
        <v>47</v>
      </c>
      <c r="D91" t="s">
        <v>48</v>
      </c>
      <c r="E91" s="1">
        <v>37190</v>
      </c>
      <c r="F91">
        <v>543</v>
      </c>
      <c r="G91" s="1">
        <v>37196</v>
      </c>
      <c r="H91" s="1">
        <v>37226</v>
      </c>
      <c r="I91" s="6">
        <v>5000</v>
      </c>
      <c r="J91">
        <v>2.57</v>
      </c>
      <c r="K91" s="9">
        <f t="shared" si="1"/>
        <v>12850</v>
      </c>
    </row>
    <row r="92" spans="1:11" x14ac:dyDescent="0.2">
      <c r="A92" t="s">
        <v>46</v>
      </c>
      <c r="B92" t="s">
        <v>49</v>
      </c>
      <c r="C92" t="s">
        <v>47</v>
      </c>
      <c r="D92" t="s">
        <v>48</v>
      </c>
      <c r="E92" s="1">
        <v>37190</v>
      </c>
      <c r="F92">
        <v>543</v>
      </c>
      <c r="G92" s="1">
        <v>37196</v>
      </c>
      <c r="H92" s="1">
        <v>37226</v>
      </c>
      <c r="I92" s="6">
        <v>5000</v>
      </c>
      <c r="J92">
        <v>2.5649999999999999</v>
      </c>
      <c r="K92" s="9">
        <f t="shared" si="1"/>
        <v>12825</v>
      </c>
    </row>
    <row r="93" spans="1:11" x14ac:dyDescent="0.2">
      <c r="A93" t="s">
        <v>46</v>
      </c>
      <c r="B93" t="s">
        <v>49</v>
      </c>
      <c r="C93" t="s">
        <v>47</v>
      </c>
      <c r="D93" t="s">
        <v>48</v>
      </c>
      <c r="E93" s="1">
        <v>37190</v>
      </c>
      <c r="F93">
        <v>543</v>
      </c>
      <c r="G93" s="1">
        <v>37196</v>
      </c>
      <c r="H93" s="1">
        <v>37226</v>
      </c>
      <c r="I93" s="6">
        <v>5000</v>
      </c>
      <c r="J93">
        <v>2.5449999999999999</v>
      </c>
      <c r="K93" s="9">
        <f t="shared" si="1"/>
        <v>12725</v>
      </c>
    </row>
    <row r="94" spans="1:11" x14ac:dyDescent="0.2">
      <c r="A94" t="s">
        <v>46</v>
      </c>
      <c r="B94" t="s">
        <v>29</v>
      </c>
      <c r="C94" t="s">
        <v>47</v>
      </c>
      <c r="D94" t="s">
        <v>48</v>
      </c>
      <c r="E94" s="1">
        <v>37190</v>
      </c>
      <c r="F94">
        <v>543</v>
      </c>
      <c r="G94" s="1">
        <v>37196</v>
      </c>
      <c r="H94" s="1">
        <v>37226</v>
      </c>
      <c r="I94" s="6">
        <v>5000</v>
      </c>
      <c r="J94">
        <v>2.5499999999999998</v>
      </c>
      <c r="K94" s="9">
        <f t="shared" si="1"/>
        <v>12750</v>
      </c>
    </row>
    <row r="95" spans="1:11" x14ac:dyDescent="0.2">
      <c r="A95" t="s">
        <v>46</v>
      </c>
      <c r="B95" t="s">
        <v>49</v>
      </c>
      <c r="C95" t="s">
        <v>47</v>
      </c>
      <c r="D95" t="s">
        <v>48</v>
      </c>
      <c r="E95" s="1">
        <v>37190</v>
      </c>
      <c r="F95">
        <v>543</v>
      </c>
      <c r="G95" s="1">
        <v>37196</v>
      </c>
      <c r="H95" s="1">
        <v>37226</v>
      </c>
      <c r="I95" s="6">
        <v>5000</v>
      </c>
      <c r="J95">
        <v>2.56</v>
      </c>
      <c r="K95" s="9">
        <f t="shared" si="1"/>
        <v>12800</v>
      </c>
    </row>
    <row r="96" spans="1:11" x14ac:dyDescent="0.2">
      <c r="A96" t="s">
        <v>46</v>
      </c>
      <c r="B96" t="s">
        <v>21</v>
      </c>
      <c r="C96" t="s">
        <v>47</v>
      </c>
      <c r="D96" t="s">
        <v>48</v>
      </c>
      <c r="E96" s="1">
        <v>37190</v>
      </c>
      <c r="F96">
        <v>543</v>
      </c>
      <c r="G96" s="1">
        <v>37196</v>
      </c>
      <c r="H96" s="1">
        <v>37226</v>
      </c>
      <c r="I96" s="6">
        <v>5000</v>
      </c>
      <c r="J96">
        <v>2.585</v>
      </c>
      <c r="K96" s="9">
        <f t="shared" si="1"/>
        <v>12925</v>
      </c>
    </row>
    <row r="97" spans="1:11" x14ac:dyDescent="0.2">
      <c r="A97" t="s">
        <v>46</v>
      </c>
      <c r="B97" t="s">
        <v>49</v>
      </c>
      <c r="C97" t="s">
        <v>47</v>
      </c>
      <c r="D97" t="s">
        <v>48</v>
      </c>
      <c r="E97" s="1">
        <v>37190</v>
      </c>
      <c r="F97">
        <v>543</v>
      </c>
      <c r="G97" s="1">
        <v>37196</v>
      </c>
      <c r="H97" s="1">
        <v>37226</v>
      </c>
      <c r="I97" s="6">
        <v>5000</v>
      </c>
      <c r="J97">
        <v>2.5499999999999998</v>
      </c>
      <c r="K97" s="9">
        <f t="shared" si="1"/>
        <v>12750</v>
      </c>
    </row>
    <row r="98" spans="1:11" x14ac:dyDescent="0.2">
      <c r="A98" t="s">
        <v>46</v>
      </c>
      <c r="B98" t="s">
        <v>43</v>
      </c>
      <c r="C98" t="s">
        <v>47</v>
      </c>
      <c r="D98" t="s">
        <v>48</v>
      </c>
      <c r="E98" s="1">
        <v>37190</v>
      </c>
      <c r="F98" t="s">
        <v>53</v>
      </c>
      <c r="G98" s="1">
        <v>37196</v>
      </c>
      <c r="H98" s="1">
        <v>37226</v>
      </c>
      <c r="I98" s="6">
        <v>5000</v>
      </c>
      <c r="J98">
        <v>2.5550000000000002</v>
      </c>
      <c r="K98" s="9">
        <f t="shared" si="1"/>
        <v>12775</v>
      </c>
    </row>
    <row r="99" spans="1:11" s="3" customFormat="1" ht="13.5" thickBot="1" x14ac:dyDescent="0.25">
      <c r="A99" s="3" t="s">
        <v>46</v>
      </c>
      <c r="B99" s="3" t="s">
        <v>43</v>
      </c>
      <c r="C99" s="3" t="s">
        <v>47</v>
      </c>
      <c r="D99" s="3" t="s">
        <v>48</v>
      </c>
      <c r="E99" s="4">
        <v>37190</v>
      </c>
      <c r="F99" s="3" t="s">
        <v>53</v>
      </c>
      <c r="G99" s="4">
        <v>37196</v>
      </c>
      <c r="H99" s="4">
        <v>37226</v>
      </c>
      <c r="I99" s="7">
        <v>5000</v>
      </c>
      <c r="J99" s="3">
        <v>2.5750000000000002</v>
      </c>
      <c r="K99" s="10">
        <f t="shared" si="1"/>
        <v>12875</v>
      </c>
    </row>
    <row r="100" spans="1:11" x14ac:dyDescent="0.2">
      <c r="B100" s="11" t="s">
        <v>77</v>
      </c>
      <c r="C100" s="12">
        <f>K100/I100</f>
        <v>2.5626190476190476</v>
      </c>
      <c r="E100" s="1"/>
      <c r="G100" s="1"/>
      <c r="H100" s="1"/>
      <c r="I100" s="6">
        <f>SUM(I79:I99)</f>
        <v>105000</v>
      </c>
      <c r="K100" s="9">
        <f>SUM(K79:K99)</f>
        <v>269075</v>
      </c>
    </row>
    <row r="101" spans="1:11" x14ac:dyDescent="0.2">
      <c r="E101" s="1"/>
      <c r="G101" s="1"/>
      <c r="H101" s="1"/>
    </row>
    <row r="102" spans="1:11" x14ac:dyDescent="0.2">
      <c r="A102" t="s">
        <v>46</v>
      </c>
      <c r="B102" t="s">
        <v>50</v>
      </c>
      <c r="C102" t="s">
        <v>47</v>
      </c>
      <c r="D102" t="s">
        <v>51</v>
      </c>
      <c r="E102" s="1">
        <v>37189</v>
      </c>
      <c r="F102">
        <v>65</v>
      </c>
      <c r="G102" s="1">
        <v>37196</v>
      </c>
      <c r="H102" s="1">
        <v>37226</v>
      </c>
      <c r="I102" s="6">
        <v>5000</v>
      </c>
      <c r="J102">
        <v>2.4950000000000001</v>
      </c>
      <c r="K102" s="9">
        <f t="shared" si="1"/>
        <v>12475</v>
      </c>
    </row>
    <row r="103" spans="1:11" s="3" customFormat="1" ht="13.5" thickBot="1" x14ac:dyDescent="0.25">
      <c r="A103" s="3" t="s">
        <v>46</v>
      </c>
      <c r="B103" s="3" t="s">
        <v>54</v>
      </c>
      <c r="C103" s="3" t="s">
        <v>47</v>
      </c>
      <c r="D103" s="3" t="s">
        <v>51</v>
      </c>
      <c r="E103" s="4">
        <v>37190</v>
      </c>
      <c r="F103" s="3">
        <v>65</v>
      </c>
      <c r="G103" s="4">
        <v>37196</v>
      </c>
      <c r="H103" s="4">
        <v>37226</v>
      </c>
      <c r="I103" s="7">
        <v>5000</v>
      </c>
      <c r="J103" s="3">
        <v>2.5550000000000002</v>
      </c>
      <c r="K103" s="10">
        <f t="shared" si="1"/>
        <v>12775</v>
      </c>
    </row>
    <row r="104" spans="1:11" x14ac:dyDescent="0.2">
      <c r="B104" s="11" t="s">
        <v>77</v>
      </c>
      <c r="C104" s="12">
        <f>K104/I104</f>
        <v>2.5249999999999999</v>
      </c>
      <c r="E104" s="1"/>
      <c r="G104" s="1"/>
      <c r="H104" s="1"/>
      <c r="I104" s="6">
        <f>SUM(I102:I103)</f>
        <v>10000</v>
      </c>
      <c r="K104" s="9">
        <f>SUM(K102:K103)</f>
        <v>25250</v>
      </c>
    </row>
    <row r="105" spans="1:11" x14ac:dyDescent="0.2">
      <c r="E105" s="1"/>
      <c r="G105" s="1"/>
      <c r="H105" s="1"/>
    </row>
    <row r="106" spans="1:11" x14ac:dyDescent="0.2">
      <c r="A106" t="s">
        <v>0</v>
      </c>
      <c r="B106" t="s">
        <v>8</v>
      </c>
      <c r="C106" t="s">
        <v>17</v>
      </c>
      <c r="D106" t="s">
        <v>18</v>
      </c>
      <c r="E106" s="1">
        <v>37190</v>
      </c>
      <c r="F106" t="s">
        <v>19</v>
      </c>
      <c r="G106" s="1">
        <v>37196</v>
      </c>
      <c r="H106" s="1">
        <v>37226</v>
      </c>
      <c r="I106" s="6">
        <v>5000</v>
      </c>
      <c r="J106">
        <v>2.9750000000000001</v>
      </c>
      <c r="K106" s="9">
        <f t="shared" si="1"/>
        <v>14875</v>
      </c>
    </row>
    <row r="107" spans="1:11" x14ac:dyDescent="0.2">
      <c r="A107" t="s">
        <v>0</v>
      </c>
      <c r="B107" t="s">
        <v>8</v>
      </c>
      <c r="C107" t="s">
        <v>17</v>
      </c>
      <c r="D107" t="s">
        <v>18</v>
      </c>
      <c r="E107" s="1">
        <v>37190</v>
      </c>
      <c r="F107" t="s">
        <v>19</v>
      </c>
      <c r="G107" s="1">
        <v>37196</v>
      </c>
      <c r="H107" s="1">
        <v>37226</v>
      </c>
      <c r="I107" s="6">
        <v>5000</v>
      </c>
      <c r="J107">
        <v>2.9649999999999999</v>
      </c>
      <c r="K107" s="9">
        <f t="shared" si="1"/>
        <v>14825</v>
      </c>
    </row>
    <row r="108" spans="1:11" x14ac:dyDescent="0.2">
      <c r="A108" t="s">
        <v>0</v>
      </c>
      <c r="B108" t="s">
        <v>23</v>
      </c>
      <c r="C108" t="s">
        <v>17</v>
      </c>
      <c r="D108" t="s">
        <v>18</v>
      </c>
      <c r="E108" s="1">
        <v>37189</v>
      </c>
      <c r="F108" t="s">
        <v>19</v>
      </c>
      <c r="G108" s="1">
        <v>37196</v>
      </c>
      <c r="H108" s="1">
        <v>37226</v>
      </c>
      <c r="I108" s="6">
        <v>10000</v>
      </c>
      <c r="J108">
        <v>3</v>
      </c>
      <c r="K108" s="9">
        <f t="shared" si="1"/>
        <v>30000</v>
      </c>
    </row>
    <row r="109" spans="1:11" x14ac:dyDescent="0.2">
      <c r="A109" t="s">
        <v>0</v>
      </c>
      <c r="B109" t="s">
        <v>23</v>
      </c>
      <c r="C109" t="s">
        <v>17</v>
      </c>
      <c r="D109" t="s">
        <v>18</v>
      </c>
      <c r="E109" s="1">
        <v>37189</v>
      </c>
      <c r="F109" t="s">
        <v>19</v>
      </c>
      <c r="G109" s="1">
        <v>37196</v>
      </c>
      <c r="H109" s="1">
        <v>37226</v>
      </c>
      <c r="I109" s="6">
        <v>5000</v>
      </c>
      <c r="J109">
        <v>2.99</v>
      </c>
      <c r="K109" s="9">
        <f t="shared" si="1"/>
        <v>14950.000000000002</v>
      </c>
    </row>
    <row r="110" spans="1:11" x14ac:dyDescent="0.2">
      <c r="A110" t="s">
        <v>0</v>
      </c>
      <c r="B110" t="s">
        <v>23</v>
      </c>
      <c r="C110" t="s">
        <v>17</v>
      </c>
      <c r="D110" t="s">
        <v>18</v>
      </c>
      <c r="E110" s="1">
        <v>37189</v>
      </c>
      <c r="F110" t="s">
        <v>19</v>
      </c>
      <c r="G110" s="1">
        <v>37196</v>
      </c>
      <c r="H110" s="1">
        <v>37226</v>
      </c>
      <c r="I110" s="6">
        <v>10000</v>
      </c>
      <c r="J110">
        <v>3</v>
      </c>
      <c r="K110" s="9">
        <f t="shared" si="1"/>
        <v>30000</v>
      </c>
    </row>
    <row r="111" spans="1:11" x14ac:dyDescent="0.2">
      <c r="A111" t="s">
        <v>0</v>
      </c>
      <c r="B111" t="s">
        <v>29</v>
      </c>
      <c r="C111" t="s">
        <v>17</v>
      </c>
      <c r="D111" t="s">
        <v>18</v>
      </c>
      <c r="E111" s="1">
        <v>37189</v>
      </c>
      <c r="F111" t="s">
        <v>19</v>
      </c>
      <c r="G111" s="1">
        <v>37196</v>
      </c>
      <c r="H111" s="1">
        <v>37226</v>
      </c>
      <c r="I111" s="6">
        <v>5000</v>
      </c>
      <c r="J111">
        <v>3.0049999999999999</v>
      </c>
      <c r="K111" s="9">
        <f t="shared" si="1"/>
        <v>15025</v>
      </c>
    </row>
    <row r="112" spans="1:11" x14ac:dyDescent="0.2">
      <c r="A112" t="s">
        <v>0</v>
      </c>
      <c r="B112" t="s">
        <v>21</v>
      </c>
      <c r="C112" t="s">
        <v>17</v>
      </c>
      <c r="D112" t="s">
        <v>18</v>
      </c>
      <c r="E112" s="1">
        <v>37189</v>
      </c>
      <c r="F112" t="s">
        <v>19</v>
      </c>
      <c r="G112" s="1">
        <v>37196</v>
      </c>
      <c r="H112" s="1">
        <v>37226</v>
      </c>
      <c r="I112" s="6">
        <v>5000</v>
      </c>
      <c r="J112">
        <v>2.99</v>
      </c>
      <c r="K112" s="9">
        <f t="shared" si="1"/>
        <v>14950.000000000002</v>
      </c>
    </row>
    <row r="113" spans="1:11" x14ac:dyDescent="0.2">
      <c r="A113" t="s">
        <v>0</v>
      </c>
      <c r="B113" t="s">
        <v>8</v>
      </c>
      <c r="C113" t="s">
        <v>17</v>
      </c>
      <c r="D113" t="s">
        <v>18</v>
      </c>
      <c r="E113" s="1">
        <v>37189</v>
      </c>
      <c r="F113" t="s">
        <v>19</v>
      </c>
      <c r="G113" s="1">
        <v>37196</v>
      </c>
      <c r="H113" s="1">
        <v>37226</v>
      </c>
      <c r="I113" s="6">
        <v>5000</v>
      </c>
      <c r="J113">
        <v>3.04</v>
      </c>
      <c r="K113" s="9">
        <f t="shared" si="1"/>
        <v>15200</v>
      </c>
    </row>
    <row r="114" spans="1:11" x14ac:dyDescent="0.2">
      <c r="A114" t="s">
        <v>0</v>
      </c>
      <c r="B114" t="s">
        <v>8</v>
      </c>
      <c r="C114" t="s">
        <v>17</v>
      </c>
      <c r="D114" t="s">
        <v>18</v>
      </c>
      <c r="E114" s="1">
        <v>37189</v>
      </c>
      <c r="F114" t="s">
        <v>19</v>
      </c>
      <c r="G114" s="1">
        <v>37196</v>
      </c>
      <c r="H114" s="1">
        <v>37226</v>
      </c>
      <c r="I114" s="6">
        <v>5000</v>
      </c>
      <c r="J114">
        <v>3.01</v>
      </c>
      <c r="K114" s="9">
        <f t="shared" si="1"/>
        <v>15049.999999999998</v>
      </c>
    </row>
    <row r="115" spans="1:11" x14ac:dyDescent="0.2">
      <c r="A115" t="s">
        <v>0</v>
      </c>
      <c r="B115" t="s">
        <v>21</v>
      </c>
      <c r="C115" t="s">
        <v>17</v>
      </c>
      <c r="D115" t="s">
        <v>18</v>
      </c>
      <c r="E115" s="1">
        <v>37189</v>
      </c>
      <c r="F115" t="s">
        <v>19</v>
      </c>
      <c r="G115" s="1">
        <v>37196</v>
      </c>
      <c r="H115" s="1">
        <v>37226</v>
      </c>
      <c r="I115" s="6">
        <v>5000</v>
      </c>
      <c r="J115">
        <v>3.0150000000000001</v>
      </c>
      <c r="K115" s="9">
        <f t="shared" si="1"/>
        <v>15075</v>
      </c>
    </row>
    <row r="116" spans="1:11" x14ac:dyDescent="0.2">
      <c r="A116" t="s">
        <v>0</v>
      </c>
      <c r="B116" t="s">
        <v>8</v>
      </c>
      <c r="C116" t="s">
        <v>17</v>
      </c>
      <c r="D116" t="s">
        <v>18</v>
      </c>
      <c r="E116" s="1">
        <v>37189</v>
      </c>
      <c r="F116" t="s">
        <v>19</v>
      </c>
      <c r="G116" s="1">
        <v>37196</v>
      </c>
      <c r="H116" s="1">
        <v>37226</v>
      </c>
      <c r="I116" s="6">
        <v>5000</v>
      </c>
      <c r="J116">
        <v>3.0049999999999999</v>
      </c>
      <c r="K116" s="9">
        <f t="shared" si="1"/>
        <v>15025</v>
      </c>
    </row>
    <row r="117" spans="1:11" x14ac:dyDescent="0.2">
      <c r="A117" t="s">
        <v>0</v>
      </c>
      <c r="B117" t="s">
        <v>8</v>
      </c>
      <c r="C117" t="s">
        <v>17</v>
      </c>
      <c r="D117" t="s">
        <v>18</v>
      </c>
      <c r="E117" s="1">
        <v>37190</v>
      </c>
      <c r="F117" t="s">
        <v>19</v>
      </c>
      <c r="G117" s="1">
        <v>37196</v>
      </c>
      <c r="H117" s="1">
        <v>37226</v>
      </c>
      <c r="I117" s="6">
        <v>5000</v>
      </c>
      <c r="J117">
        <v>2.9925000000000002</v>
      </c>
      <c r="K117" s="9">
        <f t="shared" si="1"/>
        <v>14962.5</v>
      </c>
    </row>
    <row r="118" spans="1:11" x14ac:dyDescent="0.2">
      <c r="A118" t="s">
        <v>0</v>
      </c>
      <c r="B118" t="s">
        <v>29</v>
      </c>
      <c r="C118" t="s">
        <v>17</v>
      </c>
      <c r="D118" t="s">
        <v>18</v>
      </c>
      <c r="E118" s="1">
        <v>37190</v>
      </c>
      <c r="F118" t="s">
        <v>19</v>
      </c>
      <c r="G118" s="1">
        <v>37196</v>
      </c>
      <c r="H118" s="1">
        <v>37226</v>
      </c>
      <c r="I118" s="6">
        <v>10000</v>
      </c>
      <c r="J118">
        <v>2.9849999999999999</v>
      </c>
      <c r="K118" s="9">
        <f t="shared" si="1"/>
        <v>29850</v>
      </c>
    </row>
    <row r="119" spans="1:11" x14ac:dyDescent="0.2">
      <c r="A119" t="s">
        <v>0</v>
      </c>
      <c r="B119" t="s">
        <v>29</v>
      </c>
      <c r="C119" t="s">
        <v>17</v>
      </c>
      <c r="D119" t="s">
        <v>18</v>
      </c>
      <c r="E119" s="1">
        <v>37190</v>
      </c>
      <c r="F119" t="s">
        <v>19</v>
      </c>
      <c r="G119" s="1">
        <v>37196</v>
      </c>
      <c r="H119" s="1">
        <v>37226</v>
      </c>
      <c r="I119" s="6">
        <v>10000</v>
      </c>
      <c r="J119">
        <v>2.99</v>
      </c>
      <c r="K119" s="9">
        <f t="shared" si="1"/>
        <v>29900.000000000004</v>
      </c>
    </row>
    <row r="120" spans="1:11" x14ac:dyDescent="0.2">
      <c r="A120" t="s">
        <v>0</v>
      </c>
      <c r="B120" t="s">
        <v>23</v>
      </c>
      <c r="C120" t="s">
        <v>17</v>
      </c>
      <c r="D120" t="s">
        <v>18</v>
      </c>
      <c r="E120" s="1">
        <v>37190</v>
      </c>
      <c r="F120" t="s">
        <v>19</v>
      </c>
      <c r="G120" s="1">
        <v>37196</v>
      </c>
      <c r="H120" s="1">
        <v>37226</v>
      </c>
      <c r="I120" s="6">
        <v>10000</v>
      </c>
      <c r="J120">
        <v>2.9925000000000002</v>
      </c>
      <c r="K120" s="9">
        <f t="shared" si="1"/>
        <v>29925</v>
      </c>
    </row>
    <row r="121" spans="1:11" s="3" customFormat="1" ht="13.5" thickBot="1" x14ac:dyDescent="0.25">
      <c r="A121" s="3" t="s">
        <v>0</v>
      </c>
      <c r="B121" s="3" t="s">
        <v>36</v>
      </c>
      <c r="C121" s="3" t="s">
        <v>17</v>
      </c>
      <c r="D121" s="3" t="s">
        <v>18</v>
      </c>
      <c r="E121" s="4">
        <v>37190</v>
      </c>
      <c r="F121" s="3" t="s">
        <v>19</v>
      </c>
      <c r="G121" s="4">
        <v>37196</v>
      </c>
      <c r="H121" s="4">
        <v>37226</v>
      </c>
      <c r="I121" s="7">
        <v>1000</v>
      </c>
      <c r="J121" s="3">
        <v>2.9550000000000001</v>
      </c>
      <c r="K121" s="10">
        <f t="shared" si="1"/>
        <v>2955</v>
      </c>
    </row>
    <row r="122" spans="1:11" x14ac:dyDescent="0.2">
      <c r="B122" s="11" t="s">
        <v>77</v>
      </c>
      <c r="C122" s="12">
        <f>K122/I122</f>
        <v>2.9957178217821783</v>
      </c>
      <c r="E122" s="1"/>
      <c r="G122" s="1"/>
      <c r="H122" s="1"/>
      <c r="I122" s="6">
        <f>SUM(I106:I121)</f>
        <v>101000</v>
      </c>
      <c r="K122" s="9">
        <f>SUM(K106:K121)</f>
        <v>302567.5</v>
      </c>
    </row>
    <row r="123" spans="1:11" x14ac:dyDescent="0.2">
      <c r="E123" s="1"/>
      <c r="G123" s="1"/>
      <c r="H123" s="1"/>
    </row>
    <row r="124" spans="1:11" x14ac:dyDescent="0.2">
      <c r="A124" t="s">
        <v>0</v>
      </c>
      <c r="B124" t="s">
        <v>25</v>
      </c>
      <c r="C124" t="s">
        <v>17</v>
      </c>
      <c r="D124" t="s">
        <v>26</v>
      </c>
      <c r="E124" s="1">
        <v>37190</v>
      </c>
      <c r="F124" t="s">
        <v>27</v>
      </c>
      <c r="G124" s="1">
        <v>37196</v>
      </c>
      <c r="H124" s="1">
        <v>37226</v>
      </c>
      <c r="I124" s="6">
        <v>5000</v>
      </c>
      <c r="J124">
        <v>2.89</v>
      </c>
      <c r="K124" s="9">
        <f t="shared" si="1"/>
        <v>14450</v>
      </c>
    </row>
    <row r="125" spans="1:11" x14ac:dyDescent="0.2">
      <c r="A125" t="s">
        <v>0</v>
      </c>
      <c r="B125" t="s">
        <v>12</v>
      </c>
      <c r="C125" t="s">
        <v>17</v>
      </c>
      <c r="D125" t="s">
        <v>26</v>
      </c>
      <c r="E125" s="1">
        <v>37189</v>
      </c>
      <c r="F125" t="s">
        <v>27</v>
      </c>
      <c r="G125" s="1">
        <v>37196</v>
      </c>
      <c r="H125" s="1">
        <v>37226</v>
      </c>
      <c r="I125" s="6">
        <v>10000</v>
      </c>
      <c r="J125">
        <v>2.89</v>
      </c>
      <c r="K125" s="9">
        <f t="shared" si="1"/>
        <v>28900</v>
      </c>
    </row>
    <row r="126" spans="1:11" x14ac:dyDescent="0.2">
      <c r="A126" t="s">
        <v>0</v>
      </c>
      <c r="B126" t="s">
        <v>12</v>
      </c>
      <c r="C126" t="s">
        <v>17</v>
      </c>
      <c r="D126" t="s">
        <v>26</v>
      </c>
      <c r="E126" s="1">
        <v>37189</v>
      </c>
      <c r="F126" t="s">
        <v>27</v>
      </c>
      <c r="G126" s="1">
        <v>37196</v>
      </c>
      <c r="H126" s="1">
        <v>37226</v>
      </c>
      <c r="I126" s="6">
        <v>10000</v>
      </c>
      <c r="J126">
        <v>2.89</v>
      </c>
      <c r="K126" s="9">
        <f t="shared" si="1"/>
        <v>28900</v>
      </c>
    </row>
    <row r="127" spans="1:11" x14ac:dyDescent="0.2">
      <c r="A127" t="s">
        <v>0</v>
      </c>
      <c r="B127" t="s">
        <v>32</v>
      </c>
      <c r="C127" t="s">
        <v>17</v>
      </c>
      <c r="D127" t="s">
        <v>26</v>
      </c>
      <c r="E127" s="1">
        <v>37190</v>
      </c>
      <c r="F127" t="s">
        <v>27</v>
      </c>
      <c r="G127" s="1">
        <v>37196</v>
      </c>
      <c r="H127" s="1">
        <v>37226</v>
      </c>
      <c r="I127" s="6">
        <v>10000</v>
      </c>
      <c r="J127">
        <v>2.8875000000000002</v>
      </c>
      <c r="K127" s="9">
        <f t="shared" si="1"/>
        <v>28875</v>
      </c>
    </row>
    <row r="128" spans="1:11" s="3" customFormat="1" ht="13.5" thickBot="1" x14ac:dyDescent="0.25">
      <c r="A128" s="3" t="s">
        <v>0</v>
      </c>
      <c r="B128" s="3" t="s">
        <v>32</v>
      </c>
      <c r="C128" s="3" t="s">
        <v>17</v>
      </c>
      <c r="D128" s="3" t="s">
        <v>26</v>
      </c>
      <c r="E128" s="4">
        <v>37190</v>
      </c>
      <c r="F128" s="3" t="s">
        <v>27</v>
      </c>
      <c r="G128" s="4">
        <v>37196</v>
      </c>
      <c r="H128" s="4">
        <v>37226</v>
      </c>
      <c r="I128" s="7">
        <v>10000</v>
      </c>
      <c r="J128" s="3">
        <v>2.8774999999999999</v>
      </c>
      <c r="K128" s="10">
        <f t="shared" si="1"/>
        <v>28775</v>
      </c>
    </row>
    <row r="129" spans="1:11" x14ac:dyDescent="0.2">
      <c r="B129" s="11" t="s">
        <v>77</v>
      </c>
      <c r="C129" s="12">
        <f>K129/I129</f>
        <v>2.8866666666666667</v>
      </c>
      <c r="E129" s="1"/>
      <c r="G129" s="1"/>
      <c r="H129" s="1"/>
      <c r="I129" s="6">
        <f>SUM(I124:I128)</f>
        <v>45000</v>
      </c>
      <c r="K129" s="9">
        <f>SUM(K124:K128)</f>
        <v>129900</v>
      </c>
    </row>
    <row r="130" spans="1:11" x14ac:dyDescent="0.2">
      <c r="E130" s="1"/>
      <c r="G130" s="1"/>
      <c r="H130" s="1"/>
    </row>
    <row r="131" spans="1:11" x14ac:dyDescent="0.2">
      <c r="A131" t="s">
        <v>0</v>
      </c>
      <c r="B131" t="s">
        <v>8</v>
      </c>
      <c r="C131" t="s">
        <v>9</v>
      </c>
      <c r="D131" t="s">
        <v>10</v>
      </c>
      <c r="E131" s="1">
        <v>37190</v>
      </c>
      <c r="F131" t="s">
        <v>11</v>
      </c>
      <c r="G131" s="1">
        <v>37196</v>
      </c>
      <c r="H131" s="1">
        <v>37226</v>
      </c>
      <c r="I131" s="6">
        <v>5000</v>
      </c>
      <c r="J131">
        <v>2.86</v>
      </c>
      <c r="K131" s="9">
        <f t="shared" si="1"/>
        <v>14300</v>
      </c>
    </row>
    <row r="132" spans="1:11" x14ac:dyDescent="0.2">
      <c r="A132" t="s">
        <v>0</v>
      </c>
      <c r="B132" t="s">
        <v>23</v>
      </c>
      <c r="C132" t="s">
        <v>9</v>
      </c>
      <c r="D132" t="s">
        <v>10</v>
      </c>
      <c r="E132" s="1">
        <v>37190</v>
      </c>
      <c r="F132" t="s">
        <v>11</v>
      </c>
      <c r="G132" s="1">
        <v>37196</v>
      </c>
      <c r="H132" s="1">
        <v>37226</v>
      </c>
      <c r="I132" s="6">
        <v>10000</v>
      </c>
      <c r="J132">
        <v>2.8975</v>
      </c>
      <c r="K132" s="9">
        <f t="shared" si="1"/>
        <v>28975</v>
      </c>
    </row>
    <row r="133" spans="1:11" x14ac:dyDescent="0.2">
      <c r="A133" t="s">
        <v>0</v>
      </c>
      <c r="B133" t="s">
        <v>28</v>
      </c>
      <c r="C133" t="s">
        <v>9</v>
      </c>
      <c r="D133" t="s">
        <v>10</v>
      </c>
      <c r="E133" s="1">
        <v>37189</v>
      </c>
      <c r="F133" t="s">
        <v>11</v>
      </c>
      <c r="G133" s="1">
        <v>37196</v>
      </c>
      <c r="H133" s="1">
        <v>37226</v>
      </c>
      <c r="I133" s="6">
        <v>10000</v>
      </c>
      <c r="J133">
        <v>2.84</v>
      </c>
      <c r="K133" s="9">
        <f t="shared" si="1"/>
        <v>28400</v>
      </c>
    </row>
    <row r="134" spans="1:11" x14ac:dyDescent="0.2">
      <c r="A134" t="s">
        <v>0</v>
      </c>
      <c r="B134" t="s">
        <v>8</v>
      </c>
      <c r="C134" t="s">
        <v>9</v>
      </c>
      <c r="D134" t="s">
        <v>10</v>
      </c>
      <c r="E134" s="1">
        <v>37190</v>
      </c>
      <c r="F134" t="s">
        <v>11</v>
      </c>
      <c r="G134" s="1">
        <v>37196</v>
      </c>
      <c r="H134" s="1">
        <v>37226</v>
      </c>
      <c r="I134" s="6">
        <v>10000</v>
      </c>
      <c r="J134">
        <v>2.8450000000000002</v>
      </c>
      <c r="K134" s="9">
        <f t="shared" ref="K134:K190" si="2">I134*J134</f>
        <v>28450.000000000004</v>
      </c>
    </row>
    <row r="135" spans="1:11" x14ac:dyDescent="0.2">
      <c r="A135" t="s">
        <v>0</v>
      </c>
      <c r="B135" t="s">
        <v>30</v>
      </c>
      <c r="C135" t="s">
        <v>9</v>
      </c>
      <c r="D135" t="s">
        <v>10</v>
      </c>
      <c r="E135" s="1">
        <v>37189</v>
      </c>
      <c r="F135" t="s">
        <v>11</v>
      </c>
      <c r="G135" s="1">
        <v>37196</v>
      </c>
      <c r="H135" s="1">
        <v>37226</v>
      </c>
      <c r="I135" s="6">
        <v>10000</v>
      </c>
      <c r="J135">
        <v>2.86</v>
      </c>
      <c r="K135" s="9">
        <f t="shared" si="2"/>
        <v>28600</v>
      </c>
    </row>
    <row r="136" spans="1:11" x14ac:dyDescent="0.2">
      <c r="A136" t="s">
        <v>0</v>
      </c>
      <c r="B136" t="s">
        <v>30</v>
      </c>
      <c r="C136" t="s">
        <v>9</v>
      </c>
      <c r="D136" t="s">
        <v>10</v>
      </c>
      <c r="E136" s="1">
        <v>37189</v>
      </c>
      <c r="F136" t="s">
        <v>11</v>
      </c>
      <c r="G136" s="1">
        <v>37196</v>
      </c>
      <c r="H136" s="1">
        <v>37226</v>
      </c>
      <c r="I136" s="6">
        <v>10000</v>
      </c>
      <c r="J136">
        <v>2.855</v>
      </c>
      <c r="K136" s="9">
        <f t="shared" si="2"/>
        <v>28550</v>
      </c>
    </row>
    <row r="137" spans="1:11" x14ac:dyDescent="0.2">
      <c r="A137" t="s">
        <v>0</v>
      </c>
      <c r="B137" t="s">
        <v>30</v>
      </c>
      <c r="C137" t="s">
        <v>9</v>
      </c>
      <c r="D137" t="s">
        <v>10</v>
      </c>
      <c r="E137" s="1">
        <v>37189</v>
      </c>
      <c r="F137" t="s">
        <v>11</v>
      </c>
      <c r="G137" s="1">
        <v>37196</v>
      </c>
      <c r="H137" s="1">
        <v>37226</v>
      </c>
      <c r="I137" s="6">
        <v>10000</v>
      </c>
      <c r="J137">
        <v>2.8650000000000002</v>
      </c>
      <c r="K137" s="9">
        <f t="shared" si="2"/>
        <v>28650.000000000004</v>
      </c>
    </row>
    <row r="138" spans="1:11" x14ac:dyDescent="0.2">
      <c r="A138" t="s">
        <v>0</v>
      </c>
      <c r="B138" t="s">
        <v>21</v>
      </c>
      <c r="C138" t="s">
        <v>9</v>
      </c>
      <c r="D138" t="s">
        <v>10</v>
      </c>
      <c r="E138" s="1">
        <v>37189</v>
      </c>
      <c r="F138" t="s">
        <v>11</v>
      </c>
      <c r="G138" s="1">
        <v>37196</v>
      </c>
      <c r="H138" s="1">
        <v>37226</v>
      </c>
      <c r="I138" s="6">
        <v>5000</v>
      </c>
      <c r="J138">
        <v>2.8650000000000002</v>
      </c>
      <c r="K138" s="9">
        <f t="shared" si="2"/>
        <v>14325.000000000002</v>
      </c>
    </row>
    <row r="139" spans="1:11" x14ac:dyDescent="0.2">
      <c r="A139" t="s">
        <v>0</v>
      </c>
      <c r="B139" t="s">
        <v>30</v>
      </c>
      <c r="C139" t="s">
        <v>9</v>
      </c>
      <c r="D139" t="s">
        <v>10</v>
      </c>
      <c r="E139" s="1">
        <v>37189</v>
      </c>
      <c r="F139" t="s">
        <v>11</v>
      </c>
      <c r="G139" s="1">
        <v>37196</v>
      </c>
      <c r="H139" s="1">
        <v>37226</v>
      </c>
      <c r="I139" s="6">
        <v>5000</v>
      </c>
      <c r="J139">
        <v>2.8650000000000002</v>
      </c>
      <c r="K139" s="9">
        <f t="shared" si="2"/>
        <v>14325.000000000002</v>
      </c>
    </row>
    <row r="140" spans="1:11" x14ac:dyDescent="0.2">
      <c r="A140" t="s">
        <v>0</v>
      </c>
      <c r="B140" t="s">
        <v>22</v>
      </c>
      <c r="C140" t="s">
        <v>9</v>
      </c>
      <c r="D140" t="s">
        <v>10</v>
      </c>
      <c r="E140" s="1">
        <v>37189</v>
      </c>
      <c r="F140" t="s">
        <v>11</v>
      </c>
      <c r="G140" s="1">
        <v>37196</v>
      </c>
      <c r="H140" s="1">
        <v>37226</v>
      </c>
      <c r="I140" s="6">
        <v>10000</v>
      </c>
      <c r="J140">
        <v>2.875</v>
      </c>
      <c r="K140" s="9">
        <f t="shared" si="2"/>
        <v>28750</v>
      </c>
    </row>
    <row r="141" spans="1:11" x14ac:dyDescent="0.2">
      <c r="A141" t="s">
        <v>0</v>
      </c>
      <c r="B141" t="s">
        <v>22</v>
      </c>
      <c r="C141" t="s">
        <v>9</v>
      </c>
      <c r="D141" t="s">
        <v>10</v>
      </c>
      <c r="E141" s="1">
        <v>37189</v>
      </c>
      <c r="F141" t="s">
        <v>11</v>
      </c>
      <c r="G141" s="1">
        <v>37196</v>
      </c>
      <c r="H141" s="1">
        <v>37226</v>
      </c>
      <c r="I141" s="6">
        <v>10000</v>
      </c>
      <c r="J141">
        <v>2.875</v>
      </c>
      <c r="K141" s="9">
        <f t="shared" si="2"/>
        <v>28750</v>
      </c>
    </row>
    <row r="142" spans="1:11" x14ac:dyDescent="0.2">
      <c r="A142" t="s">
        <v>0</v>
      </c>
      <c r="B142" t="s">
        <v>30</v>
      </c>
      <c r="C142" t="s">
        <v>9</v>
      </c>
      <c r="D142" t="s">
        <v>10</v>
      </c>
      <c r="E142" s="1">
        <v>37189</v>
      </c>
      <c r="F142" t="s">
        <v>11</v>
      </c>
      <c r="G142" s="1">
        <v>37196</v>
      </c>
      <c r="H142" s="1">
        <v>37226</v>
      </c>
      <c r="I142" s="6">
        <v>5000</v>
      </c>
      <c r="J142">
        <v>2.895</v>
      </c>
      <c r="K142" s="9">
        <f t="shared" si="2"/>
        <v>14475</v>
      </c>
    </row>
    <row r="143" spans="1:11" x14ac:dyDescent="0.2">
      <c r="A143" t="s">
        <v>0</v>
      </c>
      <c r="B143" t="s">
        <v>8</v>
      </c>
      <c r="C143" t="s">
        <v>9</v>
      </c>
      <c r="D143" t="s">
        <v>10</v>
      </c>
      <c r="E143" s="1">
        <v>37189</v>
      </c>
      <c r="F143" t="s">
        <v>11</v>
      </c>
      <c r="G143" s="1">
        <v>37196</v>
      </c>
      <c r="H143" s="1">
        <v>37226</v>
      </c>
      <c r="I143" s="6">
        <v>5000</v>
      </c>
      <c r="J143">
        <v>2.88</v>
      </c>
      <c r="K143" s="9">
        <f t="shared" si="2"/>
        <v>14400</v>
      </c>
    </row>
    <row r="144" spans="1:11" x14ac:dyDescent="0.2">
      <c r="A144" t="s">
        <v>0</v>
      </c>
      <c r="B144" t="s">
        <v>21</v>
      </c>
      <c r="C144" t="s">
        <v>9</v>
      </c>
      <c r="D144" t="s">
        <v>10</v>
      </c>
      <c r="E144" s="1">
        <v>37189</v>
      </c>
      <c r="F144" t="s">
        <v>11</v>
      </c>
      <c r="G144" s="1">
        <v>37196</v>
      </c>
      <c r="H144" s="1">
        <v>37226</v>
      </c>
      <c r="I144" s="6">
        <v>5000</v>
      </c>
      <c r="J144">
        <v>2.9</v>
      </c>
      <c r="K144" s="9">
        <f t="shared" si="2"/>
        <v>14500</v>
      </c>
    </row>
    <row r="145" spans="1:11" x14ac:dyDescent="0.2">
      <c r="A145" t="s">
        <v>0</v>
      </c>
      <c r="B145" t="s">
        <v>30</v>
      </c>
      <c r="C145" t="s">
        <v>9</v>
      </c>
      <c r="D145" t="s">
        <v>10</v>
      </c>
      <c r="E145" s="1">
        <v>37190</v>
      </c>
      <c r="F145" t="s">
        <v>11</v>
      </c>
      <c r="G145" s="1">
        <v>37196</v>
      </c>
      <c r="H145" s="1">
        <v>37226</v>
      </c>
      <c r="I145" s="6">
        <v>10000</v>
      </c>
      <c r="J145">
        <v>2.855</v>
      </c>
      <c r="K145" s="9">
        <f t="shared" si="2"/>
        <v>28550</v>
      </c>
    </row>
    <row r="146" spans="1:11" x14ac:dyDescent="0.2">
      <c r="A146" t="s">
        <v>0</v>
      </c>
      <c r="B146" t="s">
        <v>8</v>
      </c>
      <c r="C146" t="s">
        <v>9</v>
      </c>
      <c r="D146" t="s">
        <v>10</v>
      </c>
      <c r="E146" s="1">
        <v>37190</v>
      </c>
      <c r="F146" t="s">
        <v>11</v>
      </c>
      <c r="G146" s="1">
        <v>37196</v>
      </c>
      <c r="H146" s="1">
        <v>37226</v>
      </c>
      <c r="I146" s="6">
        <v>5000</v>
      </c>
      <c r="J146">
        <v>2.86</v>
      </c>
      <c r="K146" s="9">
        <f t="shared" si="2"/>
        <v>14300</v>
      </c>
    </row>
    <row r="147" spans="1:11" x14ac:dyDescent="0.2">
      <c r="A147" t="s">
        <v>0</v>
      </c>
      <c r="B147" t="s">
        <v>34</v>
      </c>
      <c r="C147" t="s">
        <v>9</v>
      </c>
      <c r="D147" t="s">
        <v>10</v>
      </c>
      <c r="E147" s="1">
        <v>37190</v>
      </c>
      <c r="F147" t="s">
        <v>11</v>
      </c>
      <c r="G147" s="1">
        <v>37196</v>
      </c>
      <c r="H147" s="1">
        <v>37226</v>
      </c>
      <c r="I147" s="6">
        <v>5000</v>
      </c>
      <c r="J147">
        <v>2.8574999999999999</v>
      </c>
      <c r="K147" s="9">
        <f t="shared" si="2"/>
        <v>14287.5</v>
      </c>
    </row>
    <row r="148" spans="1:11" x14ac:dyDescent="0.2">
      <c r="A148" t="s">
        <v>0</v>
      </c>
      <c r="B148" t="s">
        <v>8</v>
      </c>
      <c r="C148" t="s">
        <v>9</v>
      </c>
      <c r="D148" t="s">
        <v>10</v>
      </c>
      <c r="E148" s="1">
        <v>37190</v>
      </c>
      <c r="F148" t="s">
        <v>11</v>
      </c>
      <c r="G148" s="1">
        <v>37196</v>
      </c>
      <c r="H148" s="1">
        <v>37226</v>
      </c>
      <c r="I148" s="6">
        <v>5000</v>
      </c>
      <c r="J148">
        <v>2.85</v>
      </c>
      <c r="K148" s="9">
        <f t="shared" si="2"/>
        <v>14250</v>
      </c>
    </row>
    <row r="149" spans="1:11" s="3" customFormat="1" ht="13.5" thickBot="1" x14ac:dyDescent="0.25">
      <c r="A149" s="3" t="s">
        <v>0</v>
      </c>
      <c r="B149" s="3" t="s">
        <v>34</v>
      </c>
      <c r="C149" s="3" t="s">
        <v>9</v>
      </c>
      <c r="D149" s="3" t="s">
        <v>10</v>
      </c>
      <c r="E149" s="4">
        <v>37190</v>
      </c>
      <c r="F149" s="3" t="s">
        <v>11</v>
      </c>
      <c r="G149" s="4">
        <v>37196</v>
      </c>
      <c r="H149" s="4">
        <v>37226</v>
      </c>
      <c r="I149" s="7">
        <v>5000</v>
      </c>
      <c r="J149" s="3">
        <v>2.86</v>
      </c>
      <c r="K149" s="10">
        <f t="shared" si="2"/>
        <v>14300</v>
      </c>
    </row>
    <row r="150" spans="1:11" x14ac:dyDescent="0.2">
      <c r="B150" s="11" t="s">
        <v>77</v>
      </c>
      <c r="C150" s="12">
        <f>K150/I150</f>
        <v>2.8652678571428569</v>
      </c>
      <c r="E150" s="1"/>
      <c r="G150" s="1"/>
      <c r="H150" s="1"/>
      <c r="I150" s="6">
        <f>SUM(I131:I149)</f>
        <v>140000</v>
      </c>
      <c r="K150" s="9">
        <f>SUM(K131:K149)</f>
        <v>401137.5</v>
      </c>
    </row>
    <row r="151" spans="1:11" x14ac:dyDescent="0.2">
      <c r="E151" s="1"/>
      <c r="G151" s="1"/>
      <c r="H151" s="1"/>
    </row>
    <row r="152" spans="1:11" x14ac:dyDescent="0.2">
      <c r="A152" t="s">
        <v>0</v>
      </c>
      <c r="B152" t="s">
        <v>12</v>
      </c>
      <c r="C152" t="s">
        <v>6</v>
      </c>
      <c r="D152" t="s">
        <v>13</v>
      </c>
      <c r="E152" s="1">
        <v>37190</v>
      </c>
      <c r="F152" t="s">
        <v>14</v>
      </c>
      <c r="G152" s="1">
        <v>37196</v>
      </c>
      <c r="H152" s="1">
        <v>37226</v>
      </c>
      <c r="I152" s="6">
        <v>10000</v>
      </c>
      <c r="J152">
        <v>2.88</v>
      </c>
      <c r="K152" s="9">
        <f t="shared" si="2"/>
        <v>28800</v>
      </c>
    </row>
    <row r="153" spans="1:11" x14ac:dyDescent="0.2">
      <c r="A153" t="s">
        <v>0</v>
      </c>
      <c r="B153" t="s">
        <v>20</v>
      </c>
      <c r="C153" t="s">
        <v>6</v>
      </c>
      <c r="D153" t="s">
        <v>13</v>
      </c>
      <c r="E153" s="1">
        <v>37190</v>
      </c>
      <c r="F153" t="s">
        <v>14</v>
      </c>
      <c r="G153" s="1">
        <v>37196</v>
      </c>
      <c r="H153" s="1">
        <v>37226</v>
      </c>
      <c r="I153" s="6">
        <v>10000</v>
      </c>
      <c r="J153">
        <v>2.89</v>
      </c>
      <c r="K153" s="9">
        <f t="shared" si="2"/>
        <v>28900</v>
      </c>
    </row>
    <row r="154" spans="1:11" x14ac:dyDescent="0.2">
      <c r="A154" t="s">
        <v>0</v>
      </c>
      <c r="B154" t="s">
        <v>23</v>
      </c>
      <c r="C154" t="s">
        <v>6</v>
      </c>
      <c r="D154" t="s">
        <v>13</v>
      </c>
      <c r="E154" s="1">
        <v>37189</v>
      </c>
      <c r="F154" t="s">
        <v>14</v>
      </c>
      <c r="G154" s="1">
        <v>37196</v>
      </c>
      <c r="H154" s="1">
        <v>37226</v>
      </c>
      <c r="I154" s="6">
        <v>10000</v>
      </c>
      <c r="J154">
        <v>2.835</v>
      </c>
      <c r="K154" s="9">
        <f t="shared" si="2"/>
        <v>28350</v>
      </c>
    </row>
    <row r="155" spans="1:11" x14ac:dyDescent="0.2">
      <c r="A155" t="s">
        <v>0</v>
      </c>
      <c r="B155" t="s">
        <v>12</v>
      </c>
      <c r="C155" t="s">
        <v>6</v>
      </c>
      <c r="D155" t="s">
        <v>13</v>
      </c>
      <c r="E155" s="1">
        <v>37189</v>
      </c>
      <c r="F155" t="s">
        <v>14</v>
      </c>
      <c r="G155" s="1">
        <v>37196</v>
      </c>
      <c r="H155" s="1">
        <v>37226</v>
      </c>
      <c r="I155" s="6">
        <v>10000</v>
      </c>
      <c r="J155">
        <v>2.875</v>
      </c>
      <c r="K155" s="9">
        <f t="shared" si="2"/>
        <v>28750</v>
      </c>
    </row>
    <row r="156" spans="1:11" x14ac:dyDescent="0.2">
      <c r="A156" t="s">
        <v>0</v>
      </c>
      <c r="B156" t="s">
        <v>31</v>
      </c>
      <c r="C156" t="s">
        <v>6</v>
      </c>
      <c r="D156" t="s">
        <v>13</v>
      </c>
      <c r="E156" s="1">
        <v>37189</v>
      </c>
      <c r="F156" t="s">
        <v>14</v>
      </c>
      <c r="G156" s="1">
        <v>37196</v>
      </c>
      <c r="H156" s="1">
        <v>37226</v>
      </c>
      <c r="I156" s="6">
        <v>10000</v>
      </c>
      <c r="J156">
        <v>2.81</v>
      </c>
      <c r="K156" s="9">
        <f t="shared" si="2"/>
        <v>28100</v>
      </c>
    </row>
    <row r="157" spans="1:11" x14ac:dyDescent="0.2">
      <c r="A157" t="s">
        <v>0</v>
      </c>
      <c r="B157" t="s">
        <v>22</v>
      </c>
      <c r="C157" t="s">
        <v>6</v>
      </c>
      <c r="D157" t="s">
        <v>13</v>
      </c>
      <c r="E157" s="1">
        <v>37189</v>
      </c>
      <c r="F157" t="s">
        <v>14</v>
      </c>
      <c r="G157" s="1">
        <v>37196</v>
      </c>
      <c r="H157" s="1">
        <v>37226</v>
      </c>
      <c r="I157" s="6">
        <v>10000</v>
      </c>
      <c r="J157">
        <v>2.8250000000000002</v>
      </c>
      <c r="K157" s="9">
        <f t="shared" si="2"/>
        <v>28250</v>
      </c>
    </row>
    <row r="158" spans="1:11" x14ac:dyDescent="0.2">
      <c r="A158" t="s">
        <v>0</v>
      </c>
      <c r="B158" t="s">
        <v>23</v>
      </c>
      <c r="C158" t="s">
        <v>6</v>
      </c>
      <c r="D158" t="s">
        <v>13</v>
      </c>
      <c r="E158" s="1">
        <v>37189</v>
      </c>
      <c r="F158" t="s">
        <v>14</v>
      </c>
      <c r="G158" s="1">
        <v>37196</v>
      </c>
      <c r="H158" s="1">
        <v>37226</v>
      </c>
      <c r="I158" s="6">
        <v>5000</v>
      </c>
      <c r="J158">
        <v>2.85</v>
      </c>
      <c r="K158" s="9">
        <f t="shared" si="2"/>
        <v>14250</v>
      </c>
    </row>
    <row r="159" spans="1:11" x14ac:dyDescent="0.2">
      <c r="A159" t="s">
        <v>0</v>
      </c>
      <c r="B159" t="s">
        <v>23</v>
      </c>
      <c r="C159" t="s">
        <v>6</v>
      </c>
      <c r="D159" t="s">
        <v>13</v>
      </c>
      <c r="E159" s="1">
        <v>37190</v>
      </c>
      <c r="F159" t="s">
        <v>14</v>
      </c>
      <c r="G159" s="1">
        <v>37196</v>
      </c>
      <c r="H159" s="1">
        <v>37226</v>
      </c>
      <c r="I159" s="6">
        <v>10000</v>
      </c>
      <c r="J159">
        <v>2.86</v>
      </c>
      <c r="K159" s="9">
        <f t="shared" si="2"/>
        <v>28600</v>
      </c>
    </row>
    <row r="160" spans="1:11" x14ac:dyDescent="0.2">
      <c r="A160" t="s">
        <v>0</v>
      </c>
      <c r="B160" t="s">
        <v>23</v>
      </c>
      <c r="C160" t="s">
        <v>6</v>
      </c>
      <c r="D160" t="s">
        <v>13</v>
      </c>
      <c r="E160" s="1">
        <v>37190</v>
      </c>
      <c r="F160" t="s">
        <v>14</v>
      </c>
      <c r="G160" s="1">
        <v>37196</v>
      </c>
      <c r="H160" s="1">
        <v>37226</v>
      </c>
      <c r="I160" s="6">
        <v>10000</v>
      </c>
      <c r="J160">
        <v>2.895</v>
      </c>
      <c r="K160" s="9">
        <f t="shared" si="2"/>
        <v>28950</v>
      </c>
    </row>
    <row r="161" spans="1:11" x14ac:dyDescent="0.2">
      <c r="A161" t="s">
        <v>0</v>
      </c>
      <c r="B161" t="s">
        <v>5</v>
      </c>
      <c r="C161" t="s">
        <v>6</v>
      </c>
      <c r="D161" t="s">
        <v>7</v>
      </c>
      <c r="E161" s="1">
        <v>37189</v>
      </c>
      <c r="F161">
        <v>3200322</v>
      </c>
      <c r="G161" s="1">
        <v>37196</v>
      </c>
      <c r="H161" s="1">
        <v>37226</v>
      </c>
      <c r="I161" s="6">
        <v>5000</v>
      </c>
      <c r="J161">
        <v>2.84</v>
      </c>
      <c r="K161" s="9">
        <f t="shared" si="2"/>
        <v>14200</v>
      </c>
    </row>
    <row r="162" spans="1:11" x14ac:dyDescent="0.2">
      <c r="A162" t="s">
        <v>0</v>
      </c>
      <c r="B162" t="s">
        <v>22</v>
      </c>
      <c r="C162" t="s">
        <v>6</v>
      </c>
      <c r="D162" t="s">
        <v>7</v>
      </c>
      <c r="E162" s="1">
        <v>37190</v>
      </c>
      <c r="F162">
        <v>3200322</v>
      </c>
      <c r="G162" s="1">
        <v>37196</v>
      </c>
      <c r="H162" s="1">
        <v>37226</v>
      </c>
      <c r="I162" s="6">
        <v>10000</v>
      </c>
      <c r="J162">
        <v>2.8849999999999998</v>
      </c>
      <c r="K162" s="9">
        <f t="shared" si="2"/>
        <v>28849.999999999996</v>
      </c>
    </row>
    <row r="163" spans="1:11" x14ac:dyDescent="0.2">
      <c r="A163" t="s">
        <v>0</v>
      </c>
      <c r="B163" t="s">
        <v>29</v>
      </c>
      <c r="C163" t="s">
        <v>6</v>
      </c>
      <c r="D163" t="s">
        <v>7</v>
      </c>
      <c r="E163" s="1">
        <v>37189</v>
      </c>
      <c r="F163">
        <v>3200322</v>
      </c>
      <c r="G163" s="1">
        <v>37196</v>
      </c>
      <c r="H163" s="1">
        <v>37226</v>
      </c>
      <c r="I163" s="6">
        <v>10000</v>
      </c>
      <c r="J163">
        <v>2.855</v>
      </c>
      <c r="K163" s="9">
        <f t="shared" si="2"/>
        <v>28550</v>
      </c>
    </row>
    <row r="164" spans="1:11" x14ac:dyDescent="0.2">
      <c r="A164" t="s">
        <v>0</v>
      </c>
      <c r="B164" t="s">
        <v>12</v>
      </c>
      <c r="C164" t="s">
        <v>6</v>
      </c>
      <c r="D164" t="s">
        <v>7</v>
      </c>
      <c r="E164" s="1">
        <v>37189</v>
      </c>
      <c r="F164">
        <v>3200322</v>
      </c>
      <c r="G164" s="1">
        <v>37196</v>
      </c>
      <c r="H164" s="1">
        <v>37226</v>
      </c>
      <c r="I164" s="6">
        <v>10000</v>
      </c>
      <c r="J164">
        <v>2.89</v>
      </c>
      <c r="K164" s="9">
        <f t="shared" si="2"/>
        <v>28900</v>
      </c>
    </row>
    <row r="165" spans="1:11" x14ac:dyDescent="0.2">
      <c r="A165" t="s">
        <v>0</v>
      </c>
      <c r="B165" t="s">
        <v>29</v>
      </c>
      <c r="C165" t="s">
        <v>6</v>
      </c>
      <c r="D165" t="s">
        <v>7</v>
      </c>
      <c r="E165" s="1">
        <v>37189</v>
      </c>
      <c r="F165">
        <v>3200322</v>
      </c>
      <c r="G165" s="1">
        <v>37196</v>
      </c>
      <c r="H165" s="1">
        <v>37226</v>
      </c>
      <c r="I165" s="6">
        <v>10000</v>
      </c>
      <c r="J165">
        <v>2.8450000000000002</v>
      </c>
      <c r="K165" s="9">
        <f t="shared" si="2"/>
        <v>28450.000000000004</v>
      </c>
    </row>
    <row r="166" spans="1:11" x14ac:dyDescent="0.2">
      <c r="A166" t="s">
        <v>0</v>
      </c>
      <c r="B166" t="s">
        <v>29</v>
      </c>
      <c r="C166" t="s">
        <v>6</v>
      </c>
      <c r="D166" t="s">
        <v>7</v>
      </c>
      <c r="E166" s="1">
        <v>37189</v>
      </c>
      <c r="F166">
        <v>3200322</v>
      </c>
      <c r="G166" s="1">
        <v>37196</v>
      </c>
      <c r="H166" s="1">
        <v>37226</v>
      </c>
      <c r="I166" s="6">
        <v>10000</v>
      </c>
      <c r="J166">
        <v>2.84</v>
      </c>
      <c r="K166" s="9">
        <f t="shared" si="2"/>
        <v>28400</v>
      </c>
    </row>
    <row r="167" spans="1:11" x14ac:dyDescent="0.2">
      <c r="A167" t="s">
        <v>0</v>
      </c>
      <c r="B167" t="s">
        <v>12</v>
      </c>
      <c r="C167" t="s">
        <v>6</v>
      </c>
      <c r="D167" t="s">
        <v>7</v>
      </c>
      <c r="E167" s="1">
        <v>37189</v>
      </c>
      <c r="F167">
        <v>3200322</v>
      </c>
      <c r="G167" s="1">
        <v>37196</v>
      </c>
      <c r="H167" s="1">
        <v>37226</v>
      </c>
      <c r="I167" s="6">
        <v>10000</v>
      </c>
      <c r="J167">
        <v>2.8250000000000002</v>
      </c>
      <c r="K167" s="9">
        <f t="shared" si="2"/>
        <v>28250</v>
      </c>
    </row>
    <row r="168" spans="1:11" x14ac:dyDescent="0.2">
      <c r="A168" t="s">
        <v>0</v>
      </c>
      <c r="B168" t="s">
        <v>22</v>
      </c>
      <c r="C168" t="s">
        <v>6</v>
      </c>
      <c r="D168" t="s">
        <v>7</v>
      </c>
      <c r="E168" s="1">
        <v>37189</v>
      </c>
      <c r="F168">
        <v>3200322</v>
      </c>
      <c r="G168" s="1">
        <v>37196</v>
      </c>
      <c r="H168" s="1">
        <v>37226</v>
      </c>
      <c r="I168" s="6">
        <v>10000</v>
      </c>
      <c r="J168">
        <v>2.835</v>
      </c>
      <c r="K168" s="9">
        <f t="shared" si="2"/>
        <v>28350</v>
      </c>
    </row>
    <row r="169" spans="1:11" x14ac:dyDescent="0.2">
      <c r="A169" t="s">
        <v>0</v>
      </c>
      <c r="B169" t="s">
        <v>22</v>
      </c>
      <c r="C169" t="s">
        <v>6</v>
      </c>
      <c r="D169" t="s">
        <v>7</v>
      </c>
      <c r="E169" s="1">
        <v>37190</v>
      </c>
      <c r="F169">
        <v>3200322</v>
      </c>
      <c r="G169" s="1">
        <v>37196</v>
      </c>
      <c r="H169" s="1">
        <v>37226</v>
      </c>
      <c r="I169" s="6">
        <v>10000</v>
      </c>
      <c r="J169">
        <v>2.875</v>
      </c>
      <c r="K169" s="9">
        <f t="shared" si="2"/>
        <v>28750</v>
      </c>
    </row>
    <row r="170" spans="1:11" x14ac:dyDescent="0.2">
      <c r="A170" t="s">
        <v>0</v>
      </c>
      <c r="B170" t="s">
        <v>22</v>
      </c>
      <c r="C170" t="s">
        <v>6</v>
      </c>
      <c r="D170" t="s">
        <v>7</v>
      </c>
      <c r="E170" s="1">
        <v>37190</v>
      </c>
      <c r="F170">
        <v>3200322</v>
      </c>
      <c r="G170" s="1">
        <v>37196</v>
      </c>
      <c r="H170" s="1">
        <v>37226</v>
      </c>
      <c r="I170" s="6">
        <v>10000</v>
      </c>
      <c r="J170">
        <v>2.875</v>
      </c>
      <c r="K170" s="9">
        <f t="shared" si="2"/>
        <v>28750</v>
      </c>
    </row>
    <row r="171" spans="1:11" x14ac:dyDescent="0.2">
      <c r="A171" t="s">
        <v>0</v>
      </c>
      <c r="B171" t="s">
        <v>15</v>
      </c>
      <c r="C171" t="s">
        <v>6</v>
      </c>
      <c r="D171" t="s">
        <v>16</v>
      </c>
      <c r="E171" s="1">
        <v>37190</v>
      </c>
      <c r="F171">
        <v>10487</v>
      </c>
      <c r="G171" s="1">
        <v>37196</v>
      </c>
      <c r="H171" s="1">
        <v>37226</v>
      </c>
      <c r="I171" s="6">
        <v>5000</v>
      </c>
      <c r="J171">
        <v>2.875</v>
      </c>
      <c r="K171" s="9">
        <f t="shared" si="2"/>
        <v>14375</v>
      </c>
    </row>
    <row r="172" spans="1:11" x14ac:dyDescent="0.2">
      <c r="A172" t="s">
        <v>0</v>
      </c>
      <c r="B172" t="s">
        <v>32</v>
      </c>
      <c r="C172" t="s">
        <v>6</v>
      </c>
      <c r="D172" t="s">
        <v>16</v>
      </c>
      <c r="E172" s="1">
        <v>37189</v>
      </c>
      <c r="F172">
        <v>10487</v>
      </c>
      <c r="G172" s="1">
        <v>37196</v>
      </c>
      <c r="H172" s="1">
        <v>37226</v>
      </c>
      <c r="I172" s="6">
        <v>10000</v>
      </c>
      <c r="J172">
        <v>2.8450000000000002</v>
      </c>
      <c r="K172" s="9">
        <f t="shared" si="2"/>
        <v>28450.000000000004</v>
      </c>
    </row>
    <row r="173" spans="1:11" x14ac:dyDescent="0.2">
      <c r="A173" t="s">
        <v>0</v>
      </c>
      <c r="B173" t="s">
        <v>15</v>
      </c>
      <c r="C173" t="s">
        <v>6</v>
      </c>
      <c r="D173" t="s">
        <v>16</v>
      </c>
      <c r="E173" s="1">
        <v>37190</v>
      </c>
      <c r="F173">
        <v>10487</v>
      </c>
      <c r="G173" s="1">
        <v>37196</v>
      </c>
      <c r="H173" s="1">
        <v>37226</v>
      </c>
      <c r="I173" s="6">
        <v>5000</v>
      </c>
      <c r="J173">
        <v>2.8650000000000002</v>
      </c>
      <c r="K173" s="9">
        <f t="shared" si="2"/>
        <v>14325.000000000002</v>
      </c>
    </row>
    <row r="174" spans="1:11" s="3" customFormat="1" ht="13.5" thickBot="1" x14ac:dyDescent="0.25">
      <c r="A174" s="3" t="s">
        <v>0</v>
      </c>
      <c r="B174" s="3" t="s">
        <v>15</v>
      </c>
      <c r="C174" s="3" t="s">
        <v>6</v>
      </c>
      <c r="D174" s="3" t="s">
        <v>16</v>
      </c>
      <c r="E174" s="4">
        <v>37190</v>
      </c>
      <c r="F174" s="3">
        <v>10487</v>
      </c>
      <c r="G174" s="4">
        <v>37196</v>
      </c>
      <c r="H174" s="4">
        <v>37226</v>
      </c>
      <c r="I174" s="7">
        <v>5000</v>
      </c>
      <c r="J174" s="3">
        <v>2.87</v>
      </c>
      <c r="K174" s="10">
        <f t="shared" si="2"/>
        <v>14350</v>
      </c>
    </row>
    <row r="175" spans="1:11" x14ac:dyDescent="0.2">
      <c r="B175" s="11" t="s">
        <v>77</v>
      </c>
      <c r="C175" s="12">
        <f>K175/I175</f>
        <v>2.8580487804878048</v>
      </c>
      <c r="E175" s="1"/>
      <c r="G175" s="1"/>
      <c r="H175" s="1"/>
      <c r="I175" s="6">
        <f>SUM(I152:I174)</f>
        <v>205000</v>
      </c>
      <c r="K175" s="9">
        <f>SUM(K152:K174)</f>
        <v>585900</v>
      </c>
    </row>
    <row r="176" spans="1:11" x14ac:dyDescent="0.2">
      <c r="E176" s="1"/>
      <c r="G176" s="1"/>
      <c r="H176" s="1"/>
    </row>
    <row r="177" spans="1:11" x14ac:dyDescent="0.2">
      <c r="A177" t="s">
        <v>55</v>
      </c>
      <c r="B177" t="s">
        <v>50</v>
      </c>
      <c r="C177" t="s">
        <v>56</v>
      </c>
      <c r="D177" t="s">
        <v>57</v>
      </c>
      <c r="E177" s="1">
        <v>37189</v>
      </c>
      <c r="F177">
        <v>5001</v>
      </c>
      <c r="G177" s="1">
        <v>37196</v>
      </c>
      <c r="H177" s="1">
        <v>37226</v>
      </c>
      <c r="I177" s="6">
        <v>5000</v>
      </c>
      <c r="J177">
        <v>2.6150000000000002</v>
      </c>
      <c r="K177" s="9">
        <f t="shared" si="2"/>
        <v>13075.000000000002</v>
      </c>
    </row>
    <row r="178" spans="1:11" x14ac:dyDescent="0.2">
      <c r="A178" t="s">
        <v>55</v>
      </c>
      <c r="B178" t="s">
        <v>61</v>
      </c>
      <c r="C178" t="s">
        <v>56</v>
      </c>
      <c r="D178" t="s">
        <v>57</v>
      </c>
      <c r="E178" s="1">
        <v>37189</v>
      </c>
      <c r="F178">
        <v>5001</v>
      </c>
      <c r="G178" s="1">
        <v>37196</v>
      </c>
      <c r="H178" s="1">
        <v>37226</v>
      </c>
      <c r="I178" s="6">
        <v>5000</v>
      </c>
      <c r="J178">
        <v>2.63</v>
      </c>
      <c r="K178" s="9">
        <f t="shared" si="2"/>
        <v>13150</v>
      </c>
    </row>
    <row r="179" spans="1:11" x14ac:dyDescent="0.2">
      <c r="A179" t="s">
        <v>55</v>
      </c>
      <c r="B179" t="s">
        <v>62</v>
      </c>
      <c r="C179" t="s">
        <v>56</v>
      </c>
      <c r="D179" t="s">
        <v>57</v>
      </c>
      <c r="E179" s="1">
        <v>37189</v>
      </c>
      <c r="F179">
        <v>5001</v>
      </c>
      <c r="G179" s="1">
        <v>37196</v>
      </c>
      <c r="H179" s="1">
        <v>37226</v>
      </c>
      <c r="I179" s="6">
        <v>5000</v>
      </c>
      <c r="J179">
        <v>2.63</v>
      </c>
      <c r="K179" s="9">
        <f t="shared" si="2"/>
        <v>13150</v>
      </c>
    </row>
    <row r="180" spans="1:11" x14ac:dyDescent="0.2">
      <c r="A180" t="s">
        <v>55</v>
      </c>
      <c r="B180" t="s">
        <v>49</v>
      </c>
      <c r="C180" t="s">
        <v>56</v>
      </c>
      <c r="D180" t="s">
        <v>57</v>
      </c>
      <c r="E180" s="1">
        <v>37189</v>
      </c>
      <c r="F180">
        <v>5001</v>
      </c>
      <c r="G180" s="1">
        <v>37196</v>
      </c>
      <c r="H180" s="1">
        <v>37226</v>
      </c>
      <c r="I180" s="6">
        <v>5000</v>
      </c>
      <c r="J180">
        <v>2.6150000000000002</v>
      </c>
      <c r="K180" s="9">
        <f t="shared" si="2"/>
        <v>13075.000000000002</v>
      </c>
    </row>
    <row r="181" spans="1:11" x14ac:dyDescent="0.2">
      <c r="A181" t="s">
        <v>55</v>
      </c>
      <c r="B181" t="s">
        <v>63</v>
      </c>
      <c r="C181" t="s">
        <v>56</v>
      </c>
      <c r="D181" t="s">
        <v>57</v>
      </c>
      <c r="E181" s="1">
        <v>37189</v>
      </c>
      <c r="F181">
        <v>5001</v>
      </c>
      <c r="G181" s="1">
        <v>37196</v>
      </c>
      <c r="H181" s="1">
        <v>37226</v>
      </c>
      <c r="I181" s="6">
        <v>2860</v>
      </c>
      <c r="J181">
        <v>2.6749999999999998</v>
      </c>
      <c r="K181" s="9">
        <f t="shared" si="2"/>
        <v>7650.4999999999991</v>
      </c>
    </row>
    <row r="182" spans="1:11" x14ac:dyDescent="0.2">
      <c r="A182" t="s">
        <v>55</v>
      </c>
      <c r="B182" t="s">
        <v>62</v>
      </c>
      <c r="C182" t="s">
        <v>56</v>
      </c>
      <c r="D182" t="s">
        <v>57</v>
      </c>
      <c r="E182" s="1">
        <v>37190</v>
      </c>
      <c r="F182">
        <v>5001</v>
      </c>
      <c r="G182" s="1">
        <v>37196</v>
      </c>
      <c r="H182" s="1">
        <v>37226</v>
      </c>
      <c r="I182" s="6">
        <v>5000</v>
      </c>
      <c r="J182">
        <v>2.65</v>
      </c>
      <c r="K182" s="9">
        <f t="shared" si="2"/>
        <v>13250</v>
      </c>
    </row>
    <row r="183" spans="1:11" x14ac:dyDescent="0.2">
      <c r="A183" t="s">
        <v>55</v>
      </c>
      <c r="B183" t="s">
        <v>64</v>
      </c>
      <c r="C183" t="s">
        <v>56</v>
      </c>
      <c r="D183" t="s">
        <v>57</v>
      </c>
      <c r="E183" s="1">
        <v>37190</v>
      </c>
      <c r="F183">
        <v>5001</v>
      </c>
      <c r="G183" s="1">
        <v>37196</v>
      </c>
      <c r="H183" s="1">
        <v>37226</v>
      </c>
      <c r="I183" s="6">
        <v>5000</v>
      </c>
      <c r="J183">
        <v>2.61</v>
      </c>
      <c r="K183" s="9">
        <f t="shared" si="2"/>
        <v>13050</v>
      </c>
    </row>
    <row r="184" spans="1:11" x14ac:dyDescent="0.2">
      <c r="A184" t="s">
        <v>55</v>
      </c>
      <c r="B184" t="s">
        <v>29</v>
      </c>
      <c r="C184" t="s">
        <v>56</v>
      </c>
      <c r="D184" t="s">
        <v>57</v>
      </c>
      <c r="E184" s="1">
        <v>37190</v>
      </c>
      <c r="F184">
        <v>5001</v>
      </c>
      <c r="G184" s="1">
        <v>37196</v>
      </c>
      <c r="H184" s="1">
        <v>37226</v>
      </c>
      <c r="I184" s="6">
        <v>5000</v>
      </c>
      <c r="J184">
        <v>2.6</v>
      </c>
      <c r="K184" s="9">
        <f t="shared" si="2"/>
        <v>13000</v>
      </c>
    </row>
    <row r="185" spans="1:11" x14ac:dyDescent="0.2">
      <c r="A185" t="s">
        <v>55</v>
      </c>
      <c r="B185" t="s">
        <v>23</v>
      </c>
      <c r="C185" t="s">
        <v>56</v>
      </c>
      <c r="D185" t="s">
        <v>57</v>
      </c>
      <c r="E185" s="1">
        <v>37190</v>
      </c>
      <c r="F185">
        <v>5001</v>
      </c>
      <c r="G185" s="1">
        <v>37196</v>
      </c>
      <c r="H185" s="1">
        <v>37226</v>
      </c>
      <c r="I185" s="6">
        <v>5000</v>
      </c>
      <c r="J185">
        <v>2.625</v>
      </c>
      <c r="K185" s="9">
        <f t="shared" si="2"/>
        <v>13125</v>
      </c>
    </row>
    <row r="186" spans="1:11" s="3" customFormat="1" ht="13.5" thickBot="1" x14ac:dyDescent="0.25">
      <c r="A186" s="3" t="s">
        <v>55</v>
      </c>
      <c r="B186" s="3" t="s">
        <v>29</v>
      </c>
      <c r="C186" s="3" t="s">
        <v>56</v>
      </c>
      <c r="D186" s="3" t="s">
        <v>57</v>
      </c>
      <c r="E186" s="4">
        <v>37190</v>
      </c>
      <c r="F186" s="3">
        <v>5001</v>
      </c>
      <c r="G186" s="4">
        <v>37196</v>
      </c>
      <c r="H186" s="4">
        <v>37226</v>
      </c>
      <c r="I186" s="7">
        <v>5000</v>
      </c>
      <c r="J186" s="3">
        <v>2.64</v>
      </c>
      <c r="K186" s="10">
        <f t="shared" si="2"/>
        <v>13200</v>
      </c>
    </row>
    <row r="187" spans="1:11" x14ac:dyDescent="0.2">
      <c r="B187" s="11" t="s">
        <v>77</v>
      </c>
      <c r="C187" s="12">
        <f>K187/I187</f>
        <v>2.6269431675720853</v>
      </c>
      <c r="E187" s="1"/>
      <c r="G187" s="1"/>
      <c r="H187" s="1"/>
      <c r="I187" s="6">
        <f>SUM(I177:I186)</f>
        <v>47860</v>
      </c>
      <c r="K187" s="9">
        <f>SUM(K177:K186)</f>
        <v>125725.5</v>
      </c>
    </row>
    <row r="188" spans="1:11" x14ac:dyDescent="0.2">
      <c r="E188" s="1"/>
      <c r="G188" s="1"/>
      <c r="H188" s="1"/>
    </row>
    <row r="189" spans="1:11" x14ac:dyDescent="0.2">
      <c r="A189" t="s">
        <v>55</v>
      </c>
      <c r="B189" t="s">
        <v>54</v>
      </c>
      <c r="C189" t="s">
        <v>65</v>
      </c>
      <c r="D189" t="s">
        <v>65</v>
      </c>
      <c r="E189" s="1">
        <v>37190</v>
      </c>
      <c r="G189" s="1">
        <v>37196</v>
      </c>
      <c r="H189" s="1">
        <v>37226</v>
      </c>
      <c r="I189" s="6">
        <v>5000</v>
      </c>
      <c r="J189">
        <v>2.61</v>
      </c>
      <c r="K189" s="9">
        <f t="shared" si="2"/>
        <v>13050</v>
      </c>
    </row>
    <row r="190" spans="1:11" s="3" customFormat="1" ht="13.5" thickBot="1" x14ac:dyDescent="0.25">
      <c r="A190" s="3" t="s">
        <v>55</v>
      </c>
      <c r="B190" s="3" t="s">
        <v>54</v>
      </c>
      <c r="C190" s="3" t="s">
        <v>65</v>
      </c>
      <c r="D190" s="3" t="s">
        <v>65</v>
      </c>
      <c r="E190" s="4">
        <v>37190</v>
      </c>
      <c r="G190" s="4">
        <v>37196</v>
      </c>
      <c r="H190" s="4">
        <v>37226</v>
      </c>
      <c r="I190" s="7">
        <v>5000</v>
      </c>
      <c r="J190" s="3">
        <v>2.63</v>
      </c>
      <c r="K190" s="10">
        <f t="shared" si="2"/>
        <v>13150</v>
      </c>
    </row>
    <row r="191" spans="1:11" x14ac:dyDescent="0.2">
      <c r="B191" s="11" t="s">
        <v>77</v>
      </c>
      <c r="C191" s="12">
        <f>K191/I191</f>
        <v>2.62</v>
      </c>
      <c r="I191" s="6">
        <f>SUM(I189:I190)</f>
        <v>10000</v>
      </c>
      <c r="K191" s="9">
        <f>SUM(K189:K190)</f>
        <v>26200</v>
      </c>
    </row>
  </sheetData>
  <phoneticPr fontId="0" type="noConversion"/>
  <pageMargins left="0.75" right="0.75" top="1" bottom="1" header="0.5" footer="0.5"/>
  <pageSetup scale="50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10_26_01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makers</dc:creator>
  <cp:lastModifiedBy>Jan Havlíček</cp:lastModifiedBy>
  <cp:lastPrinted>2001-10-26T22:41:09Z</cp:lastPrinted>
  <dcterms:created xsi:type="dcterms:W3CDTF">2001-10-26T22:40:20Z</dcterms:created>
  <dcterms:modified xsi:type="dcterms:W3CDTF">2023-09-13T13:50:42Z</dcterms:modified>
</cp:coreProperties>
</file>