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B58587-B41E-4D8C-B047-0678E09194F9}" xr6:coauthVersionLast="47" xr6:coauthVersionMax="47" xr10:uidLastSave="{00000000-0000-0000-0000-000000000000}"/>
  <bookViews>
    <workbookView xWindow="-120" yWindow="-120" windowWidth="23280" windowHeight="12480"/>
  </bookViews>
  <sheets>
    <sheet name="Control" sheetId="4" r:id="rId1"/>
    <sheet name="Delta" sheetId="1" r:id="rId2"/>
    <sheet name="Price" sheetId="5" r:id="rId3"/>
    <sheet name="Vol" sheetId="2" r:id="rId4"/>
    <sheet name="Correl" sheetId="3" r:id="rId5"/>
    <sheet name="TimeCorrel" sheetId="11" r:id="rId6"/>
    <sheet name="Versions" sheetId="6" state="hidden" r:id="rId7"/>
  </sheets>
  <externalReferences>
    <externalReference r:id="rId8"/>
  </externalReferences>
  <definedNames>
    <definedName name="BucketNameTop">Control!$A$3</definedName>
    <definedName name="CorrelCnr">Correl!$A$1</definedName>
    <definedName name="CorrelMapTop">Control!$C$3</definedName>
    <definedName name="DeltaTop">Delta!$B$1</definedName>
    <definedName name="No_Buckets">Control!$G$6</definedName>
    <definedName name="No_Portfolios">Control!#REF!</definedName>
    <definedName name="No_Tenors">Control!$G$7</definedName>
    <definedName name="Percentile">Control!$G$5</definedName>
    <definedName name="portfolioTop">Control!$B$3</definedName>
    <definedName name="PortVARTop">Control!$F$10</definedName>
    <definedName name="PriceTop">Price!$B$1</definedName>
    <definedName name="Time_Horizon">Control!$G$4</definedName>
    <definedName name="TimeCorrelCnr">TimeCorrel!$A$1</definedName>
    <definedName name="VAR">Control!#REF!</definedName>
    <definedName name="VARTop">Control!$G$10</definedName>
    <definedName name="VolTop">Vol!$B$1</definedName>
  </definedNames>
  <calcPr calcId="0"/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E20" i="4"/>
  <c r="E21" i="4"/>
  <c r="E22" i="4"/>
  <c r="E23" i="4"/>
  <c r="E24" i="4"/>
  <c r="E25" i="4"/>
  <c r="E26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B2" i="11"/>
  <c r="C2" i="11"/>
  <c r="D2" i="11"/>
  <c r="E2" i="11"/>
  <c r="B3" i="11"/>
  <c r="C3" i="11"/>
  <c r="D3" i="11"/>
  <c r="E3" i="11"/>
  <c r="B4" i="11"/>
  <c r="C4" i="11"/>
  <c r="D4" i="11"/>
  <c r="E4" i="11"/>
  <c r="B5" i="11"/>
  <c r="C5" i="11"/>
  <c r="D5" i="11"/>
  <c r="E5" i="11"/>
  <c r="A2" i="2"/>
  <c r="B2" i="2"/>
  <c r="C2" i="2"/>
  <c r="E2" i="2"/>
  <c r="A3" i="2"/>
  <c r="B3" i="2"/>
  <c r="C3" i="2"/>
  <c r="E3" i="2"/>
  <c r="A4" i="2"/>
  <c r="B4" i="2"/>
  <c r="C4" i="2"/>
  <c r="E4" i="2"/>
  <c r="A5" i="2"/>
  <c r="B5" i="2"/>
  <c r="C5" i="2"/>
  <c r="E5" i="2"/>
  <c r="A6" i="2"/>
  <c r="B6" i="2"/>
  <c r="C6" i="2"/>
  <c r="E6" i="2"/>
  <c r="A7" i="2"/>
  <c r="B7" i="2"/>
  <c r="C7" i="2"/>
  <c r="E7" i="2"/>
  <c r="A8" i="2"/>
  <c r="B8" i="2"/>
  <c r="C8" i="2"/>
  <c r="E8" i="2"/>
  <c r="A9" i="2"/>
  <c r="B9" i="2"/>
  <c r="C9" i="2"/>
  <c r="E9" i="2"/>
  <c r="A10" i="2"/>
  <c r="B10" i="2"/>
  <c r="C10" i="2"/>
  <c r="E10" i="2"/>
  <c r="A11" i="2"/>
  <c r="B11" i="2"/>
  <c r="C11" i="2"/>
  <c r="E11" i="2"/>
  <c r="A12" i="2"/>
  <c r="B12" i="2"/>
  <c r="C12" i="2"/>
  <c r="E12" i="2"/>
  <c r="A13" i="2"/>
  <c r="B13" i="2"/>
  <c r="C13" i="2"/>
  <c r="E13" i="2"/>
  <c r="A14" i="2"/>
  <c r="B14" i="2"/>
  <c r="C14" i="2"/>
  <c r="E14" i="2"/>
  <c r="A15" i="2"/>
  <c r="B15" i="2"/>
  <c r="C15" i="2"/>
  <c r="E15" i="2"/>
  <c r="A16" i="2"/>
  <c r="B16" i="2"/>
  <c r="C16" i="2"/>
  <c r="E16" i="2"/>
  <c r="A17" i="2"/>
  <c r="B17" i="2"/>
  <c r="C17" i="2"/>
  <c r="E17" i="2"/>
</calcChain>
</file>

<file path=xl/comments1.xml><?xml version="1.0" encoding="utf-8"?>
<comments xmlns="http://schemas.openxmlformats.org/spreadsheetml/2006/main">
  <authors>
    <author>bparsons</author>
  </authors>
  <commentList>
    <comment ref="F4" authorId="0" shapeId="0">
      <text>
        <r>
          <rPr>
            <b/>
            <sz val="8"/>
            <color indexed="81"/>
            <rFont val="Tahoma"/>
          </rPr>
          <t>bparsons:</t>
        </r>
        <r>
          <rPr>
            <sz val="8"/>
            <color indexed="81"/>
            <rFont val="Tahoma"/>
          </rPr>
          <t xml:space="preserve">
Time horizon in days.
Also, we assume the volatility input is a daily figure</t>
        </r>
      </text>
    </comment>
  </commentList>
</comments>
</file>

<file path=xl/comments2.xml><?xml version="1.0" encoding="utf-8"?>
<comments xmlns="http://schemas.openxmlformats.org/spreadsheetml/2006/main">
  <authors>
    <author>bparsons</author>
  </authors>
  <commentList>
    <comment ref="A1" authorId="0" shapeId="0">
      <text>
        <r>
          <rPr>
            <b/>
            <sz val="8"/>
            <color indexed="81"/>
            <rFont val="Tahoma"/>
          </rPr>
          <t>bparsons:</t>
        </r>
        <r>
          <rPr>
            <sz val="8"/>
            <color indexed="81"/>
            <rFont val="Tahoma"/>
          </rPr>
          <t xml:space="preserve">
These must be DAILY volatility inputs</t>
        </r>
      </text>
    </comment>
  </commentList>
</comments>
</file>

<file path=xl/sharedStrings.xml><?xml version="1.0" encoding="utf-8"?>
<sst xmlns="http://schemas.openxmlformats.org/spreadsheetml/2006/main" count="80" uniqueCount="45">
  <si>
    <t>FMC Swap Curves</t>
  </si>
  <si>
    <t>Models</t>
  </si>
  <si>
    <t>FMC Quadratic</t>
  </si>
  <si>
    <t>View Final</t>
  </si>
  <si>
    <t>United States in country indicator</t>
  </si>
  <si>
    <t>Data (right) taken from CTS US Industrial Quadratic curves</t>
  </si>
  <si>
    <t>Delta</t>
  </si>
  <si>
    <t>Vol</t>
  </si>
  <si>
    <t>Percentile</t>
  </si>
  <si>
    <t>No Buckets</t>
  </si>
  <si>
    <t>VAR</t>
  </si>
  <si>
    <t>Portfolio</t>
  </si>
  <si>
    <t>ALL</t>
  </si>
  <si>
    <t>Price</t>
  </si>
  <si>
    <t>Correl</t>
  </si>
  <si>
    <t>Time Horizon</t>
  </si>
  <si>
    <t>VERSION 1.0</t>
  </si>
  <si>
    <t>Built generic prototype RiskMetrics var-covar VAR model</t>
  </si>
  <si>
    <t>Includes ability to generate VAR for one layer of sub-portfolios</t>
  </si>
  <si>
    <t>VERSION 1.1</t>
  </si>
  <si>
    <t>Includes correlation mapping</t>
  </si>
  <si>
    <t>Correl Map</t>
  </si>
  <si>
    <t>BP</t>
  </si>
  <si>
    <t>No Tenors</t>
  </si>
  <si>
    <t>VERSION 1.2</t>
  </si>
  <si>
    <t>Reformatted to incorporate term structures</t>
  </si>
  <si>
    <t>TimeCorrel</t>
  </si>
  <si>
    <t>Bucket Name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</si>
  <si>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</si>
  <si>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</si>
  <si>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</si>
  <si>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</si>
  <si>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</si>
  <si>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</si>
  <si>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</si>
  <si>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</si>
  <si>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</si>
  <si>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</si>
  <si>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</si>
  <si>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</si>
  <si>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</si>
  <si>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</si>
  <si>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</si>
  <si>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</si>
  <si>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ENRON CREDIT VALUE-AT-RISK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</si>
</sst>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[$$-409]#,##0"/>
    <numFmt numFmtId="177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20"/>
      <name val="Arial"/>
      <family val="2"/>
    </font>
    <font>
      <b/>
      <i/>
      <sz val="2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5" fontId="0" fillId="0" borderId="0" xfId="0" applyNumberFormat="1"/>
    <xf numFmtId="1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77" fontId="0" fillId="0" borderId="0" xfId="1" applyNumberFormat="1" applyFon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5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5" fontId="0" fillId="6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3"/>
    </xf>
    <xf numFmtId="0" fontId="8" fillId="6" borderId="3" xfId="0" applyFont="1" applyFill="1" applyBorder="1" applyAlignment="1">
      <alignment horizontal="center" vertical="center"/>
    </xf>
    <xf numFmtId="175" fontId="8" fillId="6" borderId="4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2" fillId="7" borderId="15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85725</xdr:rowOff>
        </xdr:from>
        <xdr:to>
          <xdr:col>14</xdr:col>
          <xdr:colOff>0</xdr:colOff>
          <xdr:row>10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593FCA0-1D5B-88D4-9C91-B6181FD43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VAR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Raw%20Data/dpr0104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R_detail"/>
      <sheetName val="DPR_summary"/>
      <sheetName val="Trade_P_L_for_new_trades"/>
      <sheetName val="Accumulated_cashflows"/>
      <sheetName val="List_Trades_with_PVs"/>
      <sheetName val="Summary_VAR_report"/>
      <sheetName val="Trade_P_L_for_expired_trades"/>
      <sheetName val="Void_trades"/>
      <sheetName val="Missing_curves_from_yesterday"/>
      <sheetName val="New_curves_today"/>
      <sheetName val="Delta_By_S_P_Industry"/>
      <sheetName val="Trades_with_missing_curves"/>
      <sheetName val="DPR_detail_New"/>
      <sheetName val="Trade_P_L_for_new_trades_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S&amp;P Rating</v>
          </cell>
          <cell r="B1" t="str">
            <v>Industry</v>
          </cell>
          <cell r="C1" t="str">
            <v>SumOfDelta_1y</v>
          </cell>
          <cell r="D1" t="str">
            <v>SumOfDelta_3y</v>
          </cell>
          <cell r="E1" t="str">
            <v>SumOfDelta_5y</v>
          </cell>
          <cell r="F1" t="str">
            <v>SumOfDelta_7y</v>
          </cell>
          <cell r="G1" t="str">
            <v>SumOfDelta_10y</v>
          </cell>
        </row>
        <row r="2">
          <cell r="A2" t="str">
            <v>A</v>
          </cell>
          <cell r="B2" t="str">
            <v>Basic Materials</v>
          </cell>
          <cell r="C2">
            <v>26.780280999999999</v>
          </cell>
          <cell r="D2">
            <v>220.24504199999998</v>
          </cell>
          <cell r="E2">
            <v>3322.7889569999998</v>
          </cell>
          <cell r="F2">
            <v>0</v>
          </cell>
          <cell r="G2">
            <v>0</v>
          </cell>
        </row>
        <row r="3">
          <cell r="A3" t="str">
            <v>A</v>
          </cell>
          <cell r="B3" t="str">
            <v>Communications</v>
          </cell>
          <cell r="C3">
            <v>-3128.3014379999995</v>
          </cell>
          <cell r="D3">
            <v>6919.6603140000007</v>
          </cell>
          <cell r="E3">
            <v>-4032.8280529999984</v>
          </cell>
          <cell r="F3">
            <v>-5867</v>
          </cell>
          <cell r="G3">
            <v>0</v>
          </cell>
        </row>
        <row r="4">
          <cell r="A4" t="str">
            <v>A</v>
          </cell>
          <cell r="B4" t="str">
            <v>Consumer, Cyclical</v>
          </cell>
          <cell r="C4">
            <v>-20.79498199999999</v>
          </cell>
          <cell r="D4">
            <v>3000.5846829999996</v>
          </cell>
          <cell r="E4">
            <v>-1756.9779239999998</v>
          </cell>
          <cell r="F4">
            <v>-7132</v>
          </cell>
          <cell r="G4">
            <v>0</v>
          </cell>
        </row>
        <row r="5">
          <cell r="A5" t="str">
            <v>A</v>
          </cell>
          <cell r="B5" t="str">
            <v>Consumer, Non-cyclical</v>
          </cell>
          <cell r="C5">
            <v>-126.89831599999999</v>
          </cell>
          <cell r="D5">
            <v>869.50966100000005</v>
          </cell>
          <cell r="E5">
            <v>15346.239199</v>
          </cell>
          <cell r="F5">
            <v>0</v>
          </cell>
          <cell r="G5">
            <v>0</v>
          </cell>
        </row>
        <row r="6">
          <cell r="A6" t="str">
            <v>A</v>
          </cell>
          <cell r="B6" t="str">
            <v>Energy</v>
          </cell>
          <cell r="C6">
            <v>10.540912000000001</v>
          </cell>
          <cell r="D6">
            <v>822.442588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</v>
          </cell>
          <cell r="B7" t="str">
            <v>Financial</v>
          </cell>
          <cell r="C7">
            <v>930.30241400000011</v>
          </cell>
          <cell r="D7">
            <v>-2564.5604199999998</v>
          </cell>
          <cell r="E7">
            <v>-13454.644846999998</v>
          </cell>
          <cell r="F7">
            <v>0</v>
          </cell>
          <cell r="G7">
            <v>0</v>
          </cell>
        </row>
        <row r="8">
          <cell r="A8" t="str">
            <v>A</v>
          </cell>
          <cell r="B8" t="str">
            <v>Industrial</v>
          </cell>
          <cell r="C8">
            <v>-4.5201089999999997</v>
          </cell>
          <cell r="D8">
            <v>82.140523999999942</v>
          </cell>
          <cell r="E8">
            <v>1781.1404819999993</v>
          </cell>
          <cell r="F8">
            <v>0</v>
          </cell>
          <cell r="G8">
            <v>0</v>
          </cell>
        </row>
        <row r="9">
          <cell r="A9" t="str">
            <v>A+</v>
          </cell>
          <cell r="B9" t="str">
            <v>Basic Materials</v>
          </cell>
          <cell r="C9">
            <v>-1.6897599999999997</v>
          </cell>
          <cell r="D9">
            <v>-9.0953760000000159</v>
          </cell>
          <cell r="E9">
            <v>257.03367600000001</v>
          </cell>
          <cell r="F9">
            <v>0</v>
          </cell>
          <cell r="G9">
            <v>0</v>
          </cell>
        </row>
        <row r="10">
          <cell r="A10" t="str">
            <v>A+</v>
          </cell>
          <cell r="B10" t="str">
            <v>Communications</v>
          </cell>
          <cell r="C10">
            <v>27.680689999999998</v>
          </cell>
          <cell r="D10">
            <v>182.576314</v>
          </cell>
          <cell r="E10">
            <v>4053.2224639999995</v>
          </cell>
          <cell r="F10">
            <v>0</v>
          </cell>
          <cell r="G10">
            <v>0</v>
          </cell>
        </row>
        <row r="11">
          <cell r="A11" t="str">
            <v>A+</v>
          </cell>
          <cell r="B11" t="str">
            <v>Consumer, Cyclical</v>
          </cell>
          <cell r="C11">
            <v>24.333261</v>
          </cell>
          <cell r="D11">
            <v>185.32785000000001</v>
          </cell>
          <cell r="E11">
            <v>4036.084719</v>
          </cell>
          <cell r="F11">
            <v>0</v>
          </cell>
          <cell r="G11">
            <v>0</v>
          </cell>
        </row>
        <row r="12">
          <cell r="A12" t="str">
            <v>A+</v>
          </cell>
          <cell r="B12" t="str">
            <v>Consumer, Non-cyclical</v>
          </cell>
          <cell r="C12">
            <v>-48.078674000000007</v>
          </cell>
          <cell r="D12">
            <v>-405.47398899999996</v>
          </cell>
          <cell r="E12">
            <v>-7819.4519190000001</v>
          </cell>
          <cell r="F12">
            <v>0</v>
          </cell>
          <cell r="G12">
            <v>0</v>
          </cell>
        </row>
        <row r="13">
          <cell r="A13" t="str">
            <v>A+</v>
          </cell>
          <cell r="B13" t="str">
            <v>Financial</v>
          </cell>
          <cell r="C13">
            <v>64.712293000000003</v>
          </cell>
          <cell r="D13">
            <v>528.85395299999993</v>
          </cell>
          <cell r="E13">
            <v>12053.945138000003</v>
          </cell>
          <cell r="F13">
            <v>-4009</v>
          </cell>
          <cell r="G13">
            <v>0</v>
          </cell>
        </row>
        <row r="14">
          <cell r="A14" t="str">
            <v>A+</v>
          </cell>
          <cell r="B14" t="str">
            <v>Industrial</v>
          </cell>
          <cell r="C14">
            <v>30.591127</v>
          </cell>
          <cell r="D14">
            <v>244.60060100000001</v>
          </cell>
          <cell r="E14">
            <v>3952.8157500000002</v>
          </cell>
          <cell r="F14">
            <v>0</v>
          </cell>
          <cell r="G14">
            <v>0</v>
          </cell>
        </row>
        <row r="15">
          <cell r="A15" t="str">
            <v>A+</v>
          </cell>
          <cell r="B15" t="str">
            <v>Technology</v>
          </cell>
          <cell r="C15">
            <v>78.246778999999989</v>
          </cell>
          <cell r="D15">
            <v>649.04675299999997</v>
          </cell>
          <cell r="E15">
            <v>11625.866554</v>
          </cell>
          <cell r="F15">
            <v>0</v>
          </cell>
          <cell r="G15">
            <v>0</v>
          </cell>
        </row>
        <row r="16">
          <cell r="A16" t="str">
            <v>A+</v>
          </cell>
          <cell r="B16" t="str">
            <v>Utilities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 t="str">
            <v>A-</v>
          </cell>
          <cell r="B17" t="str">
            <v>Basic Materials</v>
          </cell>
          <cell r="C17">
            <v>-0.79827500000000029</v>
          </cell>
          <cell r="D17">
            <v>-7.592790999999977</v>
          </cell>
          <cell r="E17">
            <v>-2.6383780000001025</v>
          </cell>
          <cell r="F17">
            <v>0</v>
          </cell>
          <cell r="G17">
            <v>0</v>
          </cell>
        </row>
        <row r="18">
          <cell r="A18" t="str">
            <v>A-</v>
          </cell>
          <cell r="B18" t="str">
            <v>Communications</v>
          </cell>
          <cell r="C18">
            <v>-1037.8087790000002</v>
          </cell>
          <cell r="D18">
            <v>-894.81562199999985</v>
          </cell>
          <cell r="E18">
            <v>-13566.659367999997</v>
          </cell>
          <cell r="F18">
            <v>0</v>
          </cell>
          <cell r="G18">
            <v>0</v>
          </cell>
        </row>
        <row r="19">
          <cell r="A19" t="str">
            <v>A-</v>
          </cell>
          <cell r="B19" t="str">
            <v>Consumer, Cyclical</v>
          </cell>
          <cell r="C19">
            <v>68.729434999999995</v>
          </cell>
          <cell r="D19">
            <v>554.449926</v>
          </cell>
          <cell r="E19">
            <v>9854.0870109999996</v>
          </cell>
          <cell r="F19">
            <v>0</v>
          </cell>
          <cell r="G19">
            <v>0</v>
          </cell>
        </row>
        <row r="20">
          <cell r="A20" t="str">
            <v>A-</v>
          </cell>
          <cell r="B20" t="str">
            <v>Energy</v>
          </cell>
          <cell r="C20">
            <v>45.004478999999996</v>
          </cell>
          <cell r="D20">
            <v>1760.9078460000003</v>
          </cell>
          <cell r="E20">
            <v>406.63195900000028</v>
          </cell>
          <cell r="F20">
            <v>3579</v>
          </cell>
          <cell r="G20">
            <v>0</v>
          </cell>
        </row>
        <row r="21">
          <cell r="A21" t="str">
            <v>A-</v>
          </cell>
          <cell r="B21" t="str">
            <v>Industrial</v>
          </cell>
          <cell r="C21">
            <v>13.316140000000004</v>
          </cell>
          <cell r="D21">
            <v>3312.8225780000002</v>
          </cell>
          <cell r="E21">
            <v>-3861.0107689999995</v>
          </cell>
          <cell r="F21">
            <v>0</v>
          </cell>
          <cell r="G21">
            <v>0</v>
          </cell>
        </row>
        <row r="22">
          <cell r="A22" t="str">
            <v>AA</v>
          </cell>
          <cell r="B22" t="str">
            <v>Communications</v>
          </cell>
          <cell r="C22">
            <v>71.012326000000002</v>
          </cell>
          <cell r="D22">
            <v>574.20557200000007</v>
          </cell>
          <cell r="E22">
            <v>4448.6485560000001</v>
          </cell>
          <cell r="F22">
            <v>7933</v>
          </cell>
          <cell r="G22">
            <v>0</v>
          </cell>
        </row>
        <row r="23">
          <cell r="A23" t="str">
            <v>AA</v>
          </cell>
          <cell r="B23" t="str">
            <v>Financial</v>
          </cell>
          <cell r="C23">
            <v>68.604574</v>
          </cell>
          <cell r="D23">
            <v>560.97591799999998</v>
          </cell>
          <cell r="E23">
            <v>11279.200914999999</v>
          </cell>
          <cell r="F23">
            <v>0</v>
          </cell>
          <cell r="G23">
            <v>0</v>
          </cell>
        </row>
        <row r="24">
          <cell r="A24" t="str">
            <v>AA</v>
          </cell>
          <cell r="B24" t="str">
            <v>Industrial</v>
          </cell>
          <cell r="C24">
            <v>24.316932000000001</v>
          </cell>
          <cell r="D24">
            <v>184.00808499999999</v>
          </cell>
          <cell r="E24">
            <v>3874.1989229999999</v>
          </cell>
          <cell r="F24">
            <v>0</v>
          </cell>
          <cell r="G24">
            <v>0</v>
          </cell>
        </row>
        <row r="25">
          <cell r="A25" t="str">
            <v>AA+</v>
          </cell>
          <cell r="B25" t="str">
            <v>Government</v>
          </cell>
          <cell r="C25">
            <v>-46.681111999999999</v>
          </cell>
          <cell r="D25">
            <v>-389.29962799999998</v>
          </cell>
          <cell r="E25">
            <v>-762.73518100000001</v>
          </cell>
          <cell r="F25">
            <v>-7342</v>
          </cell>
          <cell r="G25">
            <v>0</v>
          </cell>
        </row>
        <row r="26">
          <cell r="A26" t="str">
            <v>AA-</v>
          </cell>
          <cell r="B26" t="str">
            <v>Basic Materials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AA-</v>
          </cell>
          <cell r="B27" t="str">
            <v>Communications</v>
          </cell>
          <cell r="C27">
            <v>55.022943999999995</v>
          </cell>
          <cell r="D27">
            <v>446.05537100000004</v>
          </cell>
          <cell r="E27">
            <v>7521.7235810000002</v>
          </cell>
          <cell r="F27">
            <v>0</v>
          </cell>
          <cell r="G27">
            <v>0</v>
          </cell>
        </row>
        <row r="28">
          <cell r="A28" t="str">
            <v>AA-</v>
          </cell>
          <cell r="B28" t="str">
            <v>Consumer, Cyclical</v>
          </cell>
          <cell r="C28">
            <v>-2.1654789999999977</v>
          </cell>
          <cell r="D28">
            <v>-15.636077</v>
          </cell>
          <cell r="E28">
            <v>-19.649308000000019</v>
          </cell>
          <cell r="F28">
            <v>0</v>
          </cell>
          <cell r="G28">
            <v>0</v>
          </cell>
        </row>
        <row r="29">
          <cell r="A29" t="str">
            <v>AA-</v>
          </cell>
          <cell r="B29" t="str">
            <v>Consumer, Non-cyclical</v>
          </cell>
          <cell r="C29">
            <v>-102.02032500000001</v>
          </cell>
          <cell r="D29">
            <v>-853.11452600000007</v>
          </cell>
          <cell r="E29">
            <v>-16011.701664</v>
          </cell>
          <cell r="F29">
            <v>0</v>
          </cell>
          <cell r="G29">
            <v>0</v>
          </cell>
        </row>
        <row r="30">
          <cell r="A30" t="str">
            <v>AA-</v>
          </cell>
          <cell r="B30" t="str">
            <v>Financial</v>
          </cell>
          <cell r="C30">
            <v>117.01685799999998</v>
          </cell>
          <cell r="D30">
            <v>938.15687800000001</v>
          </cell>
          <cell r="E30">
            <v>18328.786618999999</v>
          </cell>
          <cell r="F30">
            <v>0</v>
          </cell>
          <cell r="G30">
            <v>0</v>
          </cell>
        </row>
        <row r="31">
          <cell r="A31" t="str">
            <v>AA-</v>
          </cell>
          <cell r="B31" t="str">
            <v>Industrial</v>
          </cell>
          <cell r="C31">
            <v>24.184839</v>
          </cell>
          <cell r="D31">
            <v>200.48178100000001</v>
          </cell>
          <cell r="E31">
            <v>3701.5487119999998</v>
          </cell>
          <cell r="F31">
            <v>0</v>
          </cell>
          <cell r="G31">
            <v>0</v>
          </cell>
        </row>
        <row r="32">
          <cell r="A32" t="str">
            <v>AAA</v>
          </cell>
          <cell r="B32" t="str">
            <v>Consumer, Cyclical</v>
          </cell>
          <cell r="C32">
            <v>47.312204000000001</v>
          </cell>
          <cell r="D32">
            <v>395.23798099999999</v>
          </cell>
          <cell r="E32">
            <v>7719.0387979999996</v>
          </cell>
          <cell r="F32">
            <v>0</v>
          </cell>
          <cell r="G32">
            <v>0</v>
          </cell>
        </row>
        <row r="33">
          <cell r="A33" t="str">
            <v>AAA</v>
          </cell>
          <cell r="B33" t="str">
            <v>Consumer, Non-cyclical</v>
          </cell>
          <cell r="C33">
            <v>23.145710000000001</v>
          </cell>
          <cell r="D33">
            <v>192.89862399999998</v>
          </cell>
          <cell r="E33">
            <v>3899.0643770000001</v>
          </cell>
          <cell r="F33">
            <v>0</v>
          </cell>
          <cell r="G33">
            <v>0</v>
          </cell>
        </row>
        <row r="34">
          <cell r="A34" t="str">
            <v>AAA</v>
          </cell>
          <cell r="B34" t="str">
            <v>Government</v>
          </cell>
          <cell r="C34">
            <v>44.480939999999997</v>
          </cell>
          <cell r="D34">
            <v>340.631124</v>
          </cell>
          <cell r="E34">
            <v>677.80341199999998</v>
          </cell>
          <cell r="F34">
            <v>1038</v>
          </cell>
          <cell r="G34">
            <v>12956</v>
          </cell>
        </row>
        <row r="35">
          <cell r="A35" t="str">
            <v>B</v>
          </cell>
          <cell r="B35" t="str">
            <v>Communications</v>
          </cell>
          <cell r="C35">
            <v>-0.83905400000000085</v>
          </cell>
          <cell r="D35">
            <v>0.58798400000000584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B+</v>
          </cell>
          <cell r="B36" t="str">
            <v>Communications</v>
          </cell>
          <cell r="C36">
            <v>-462.25096400000001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 t="str">
            <v>B+</v>
          </cell>
          <cell r="B37" t="str">
            <v>Technology</v>
          </cell>
          <cell r="C37">
            <v>-19.904865999999998</v>
          </cell>
          <cell r="D37">
            <v>-1000.735786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B-</v>
          </cell>
          <cell r="B38" t="str">
            <v>Basic Materials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B-</v>
          </cell>
          <cell r="B39" t="str">
            <v>Government</v>
          </cell>
          <cell r="C39">
            <v>25.279592000000001</v>
          </cell>
          <cell r="D39">
            <v>203.90518599999999</v>
          </cell>
          <cell r="E39">
            <v>359.72579300000001</v>
          </cell>
          <cell r="F39">
            <v>1835</v>
          </cell>
          <cell r="G39">
            <v>0</v>
          </cell>
        </row>
        <row r="40">
          <cell r="A40" t="str">
            <v>B-</v>
          </cell>
          <cell r="B40" t="str">
            <v>Utilities</v>
          </cell>
          <cell r="C40">
            <v>18.960468000000009</v>
          </cell>
          <cell r="D40">
            <v>1536.6392179999996</v>
          </cell>
          <cell r="E40">
            <v>982.61234299999933</v>
          </cell>
          <cell r="F40">
            <v>0</v>
          </cell>
          <cell r="G40">
            <v>0</v>
          </cell>
        </row>
        <row r="41">
          <cell r="A41" t="str">
            <v>BB</v>
          </cell>
          <cell r="B41" t="str">
            <v>Financial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BB</v>
          </cell>
          <cell r="B42" t="str">
            <v>Utilities</v>
          </cell>
          <cell r="C42">
            <v>-768.87100699999996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BB+</v>
          </cell>
          <cell r="B43" t="str">
            <v>Consumer, Cyclical</v>
          </cell>
          <cell r="C43">
            <v>-35.375720999999999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BB+</v>
          </cell>
          <cell r="B44" t="str">
            <v>Industrial</v>
          </cell>
          <cell r="C44">
            <v>-32.011696999999998</v>
          </cell>
          <cell r="D44">
            <v>-2326.473806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BBB</v>
          </cell>
          <cell r="B45" t="str">
            <v>Basic Materials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BBB</v>
          </cell>
          <cell r="B46" t="str">
            <v>Communications</v>
          </cell>
          <cell r="C46">
            <v>310.07308599999999</v>
          </cell>
          <cell r="D46">
            <v>-745.92966799999931</v>
          </cell>
          <cell r="E46">
            <v>0</v>
          </cell>
          <cell r="F46">
            <v>0</v>
          </cell>
          <cell r="G46">
            <v>0</v>
          </cell>
        </row>
        <row r="47">
          <cell r="A47" t="str">
            <v>BBB</v>
          </cell>
          <cell r="B47" t="str">
            <v>Consumer, Cyclical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BBB</v>
          </cell>
          <cell r="B48" t="str">
            <v>Consumer, Non-cyclical</v>
          </cell>
          <cell r="C48">
            <v>-36.335174000000002</v>
          </cell>
          <cell r="D48">
            <v>-288.56041199999999</v>
          </cell>
          <cell r="E48">
            <v>-3948.1199729999998</v>
          </cell>
          <cell r="F48">
            <v>0</v>
          </cell>
          <cell r="G48">
            <v>0</v>
          </cell>
        </row>
        <row r="49">
          <cell r="A49" t="str">
            <v>BBB</v>
          </cell>
          <cell r="B49" t="str">
            <v>Diversified</v>
          </cell>
          <cell r="C49">
            <v>-56.910817999999992</v>
          </cell>
          <cell r="D49">
            <v>1588.7970920000002</v>
          </cell>
          <cell r="E49">
            <v>-11662.542432</v>
          </cell>
          <cell r="F49">
            <v>0</v>
          </cell>
          <cell r="G49">
            <v>0</v>
          </cell>
        </row>
        <row r="50">
          <cell r="A50" t="str">
            <v>BBB</v>
          </cell>
          <cell r="B50" t="str">
            <v>Financial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BBB</v>
          </cell>
          <cell r="B51" t="str">
            <v>Industrial</v>
          </cell>
          <cell r="C51">
            <v>-70.087132999999994</v>
          </cell>
          <cell r="D51">
            <v>-1791.6999650000002</v>
          </cell>
          <cell r="E51">
            <v>-3808.5489660000003</v>
          </cell>
          <cell r="F51">
            <v>0</v>
          </cell>
          <cell r="G51">
            <v>0</v>
          </cell>
        </row>
        <row r="52">
          <cell r="A52" t="str">
            <v>BBB</v>
          </cell>
          <cell r="B52" t="str">
            <v>Technology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 t="str">
            <v>BBB+</v>
          </cell>
          <cell r="B53" t="str">
            <v>Basic Materials</v>
          </cell>
          <cell r="C53">
            <v>58.151066999999998</v>
          </cell>
          <cell r="D53">
            <v>464.47566</v>
          </cell>
          <cell r="E53">
            <v>7745.3745840000001</v>
          </cell>
          <cell r="F53">
            <v>0</v>
          </cell>
          <cell r="G53">
            <v>0</v>
          </cell>
        </row>
        <row r="54">
          <cell r="A54" t="str">
            <v>BBB+</v>
          </cell>
          <cell r="B54" t="str">
            <v>Communications</v>
          </cell>
          <cell r="C54">
            <v>-499.20187399999998</v>
          </cell>
          <cell r="D54">
            <v>-1081.9445849999997</v>
          </cell>
          <cell r="E54">
            <v>-13185.356515000001</v>
          </cell>
          <cell r="F54">
            <v>-3699</v>
          </cell>
          <cell r="G54">
            <v>0</v>
          </cell>
        </row>
        <row r="55">
          <cell r="A55" t="str">
            <v>BBB+</v>
          </cell>
          <cell r="B55" t="str">
            <v>Consumer, Cyclical</v>
          </cell>
          <cell r="C55">
            <v>81.085740999999999</v>
          </cell>
          <cell r="D55">
            <v>3870.0129690000003</v>
          </cell>
          <cell r="E55">
            <v>5556.7891629999995</v>
          </cell>
          <cell r="F55">
            <v>0</v>
          </cell>
          <cell r="G55">
            <v>0</v>
          </cell>
        </row>
        <row r="56">
          <cell r="A56" t="str">
            <v>BBB+</v>
          </cell>
          <cell r="B56" t="str">
            <v>Consumer, Non-cyclical</v>
          </cell>
          <cell r="C56">
            <v>-163.17956800000002</v>
          </cell>
          <cell r="D56">
            <v>-452.52488099999994</v>
          </cell>
          <cell r="E56">
            <v>-7756.1512480000001</v>
          </cell>
          <cell r="F56">
            <v>0</v>
          </cell>
          <cell r="G56">
            <v>0</v>
          </cell>
        </row>
        <row r="57">
          <cell r="A57" t="str">
            <v>BBB+</v>
          </cell>
          <cell r="B57" t="str">
            <v>Energy</v>
          </cell>
          <cell r="C57">
            <v>26.305923</v>
          </cell>
          <cell r="D57">
            <v>216.20753400000001</v>
          </cell>
          <cell r="E57">
            <v>3901.5045930000001</v>
          </cell>
          <cell r="F57">
            <v>0</v>
          </cell>
          <cell r="G57">
            <v>0</v>
          </cell>
        </row>
        <row r="58">
          <cell r="A58" t="str">
            <v>BBB+</v>
          </cell>
          <cell r="B58" t="str">
            <v>Financial</v>
          </cell>
          <cell r="C58">
            <v>171.261944</v>
          </cell>
          <cell r="D58">
            <v>1325.846303</v>
          </cell>
          <cell r="E58">
            <v>14789.224576000001</v>
          </cell>
          <cell r="F58">
            <v>0</v>
          </cell>
          <cell r="G58">
            <v>0</v>
          </cell>
        </row>
        <row r="59">
          <cell r="A59" t="str">
            <v>BBB+</v>
          </cell>
          <cell r="B59" t="str">
            <v>Industrial</v>
          </cell>
          <cell r="C59">
            <v>-275.68112500000001</v>
          </cell>
          <cell r="D59">
            <v>-4409.4289300000009</v>
          </cell>
          <cell r="E59">
            <v>-3780.1896339999998</v>
          </cell>
          <cell r="F59">
            <v>0</v>
          </cell>
          <cell r="G59">
            <v>0</v>
          </cell>
        </row>
        <row r="60">
          <cell r="A60" t="str">
            <v>BBB+</v>
          </cell>
          <cell r="B60" t="str">
            <v>Utilities</v>
          </cell>
          <cell r="C60">
            <v>107.83523099999999</v>
          </cell>
          <cell r="D60">
            <v>878.72319400000015</v>
          </cell>
          <cell r="E60">
            <v>8838.4595999999983</v>
          </cell>
          <cell r="F60">
            <v>7546</v>
          </cell>
          <cell r="G60">
            <v>0</v>
          </cell>
        </row>
        <row r="61">
          <cell r="A61" t="str">
            <v>BBB-</v>
          </cell>
          <cell r="B61" t="str">
            <v>Basic Materials</v>
          </cell>
          <cell r="C61">
            <v>-69.313828999999998</v>
          </cell>
          <cell r="D61">
            <v>-552.56474200000002</v>
          </cell>
          <cell r="E61">
            <v>-7534.6790280000005</v>
          </cell>
          <cell r="F61">
            <v>0</v>
          </cell>
          <cell r="G61">
            <v>0</v>
          </cell>
        </row>
        <row r="62">
          <cell r="A62" t="str">
            <v>BBB-</v>
          </cell>
          <cell r="B62" t="str">
            <v>Consumer, Cyclical</v>
          </cell>
          <cell r="C62">
            <v>-121.78277400000002</v>
          </cell>
          <cell r="D62">
            <v>-944.35962699999982</v>
          </cell>
          <cell r="E62">
            <v>-13802.261136000001</v>
          </cell>
          <cell r="F62">
            <v>0</v>
          </cell>
          <cell r="G62">
            <v>0</v>
          </cell>
        </row>
        <row r="63">
          <cell r="A63" t="str">
            <v>BBB-</v>
          </cell>
          <cell r="B63" t="str">
            <v>Consumer, Non-cyclical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 t="str">
            <v>BBB-</v>
          </cell>
          <cell r="B64" t="str">
            <v>Industrial</v>
          </cell>
          <cell r="C64">
            <v>-1242.124008</v>
          </cell>
          <cell r="D64">
            <v>276.55095699999993</v>
          </cell>
          <cell r="E64">
            <v>-4040.8053980000004</v>
          </cell>
          <cell r="F64">
            <v>0</v>
          </cell>
          <cell r="G64">
            <v>0</v>
          </cell>
        </row>
        <row r="65">
          <cell r="A65" t="str">
            <v>BBB-</v>
          </cell>
          <cell r="B65" t="str">
            <v>Technology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A66" t="str">
            <v>BBB-</v>
          </cell>
          <cell r="B66" t="str">
            <v>Utilities</v>
          </cell>
          <cell r="C66">
            <v>-31.324252999999999</v>
          </cell>
          <cell r="D66">
            <v>-263.26804800000008</v>
          </cell>
          <cell r="E66">
            <v>-3088.8012030000004</v>
          </cell>
          <cell r="F66">
            <v>0</v>
          </cell>
          <cell r="G66">
            <v>0</v>
          </cell>
        </row>
        <row r="67">
          <cell r="A67" t="str">
            <v>N/A</v>
          </cell>
          <cell r="B67" t="str">
            <v>Basic Materials</v>
          </cell>
          <cell r="C67">
            <v>-323.05694699999998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N/A</v>
          </cell>
          <cell r="B68" t="str">
            <v>Communications</v>
          </cell>
          <cell r="C68">
            <v>211.63411399999998</v>
          </cell>
          <cell r="D68">
            <v>6177.776707</v>
          </cell>
          <cell r="E68">
            <v>-5778.4549540000007</v>
          </cell>
          <cell r="F68">
            <v>11326</v>
          </cell>
          <cell r="G68">
            <v>0</v>
          </cell>
        </row>
        <row r="69">
          <cell r="A69" t="str">
            <v>N/A</v>
          </cell>
          <cell r="B69" t="str">
            <v>Consumer, Cyclical</v>
          </cell>
          <cell r="C69">
            <v>38.586394999999996</v>
          </cell>
          <cell r="D69">
            <v>316.18783100000002</v>
          </cell>
          <cell r="E69">
            <v>5876.6551180000006</v>
          </cell>
          <cell r="F69">
            <v>0</v>
          </cell>
          <cell r="G69">
            <v>0</v>
          </cell>
        </row>
        <row r="70">
          <cell r="A70" t="str">
            <v>N/A</v>
          </cell>
          <cell r="B70" t="str">
            <v>Energy</v>
          </cell>
          <cell r="C70">
            <v>114.00264800000001</v>
          </cell>
          <cell r="D70">
            <v>880.24998700000003</v>
          </cell>
          <cell r="E70">
            <v>6993.1603930000001</v>
          </cell>
          <cell r="F70">
            <v>0</v>
          </cell>
          <cell r="G70">
            <v>0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323"/>
  <sheetViews>
    <sheetView showGridLines="0" tabSelected="1" zoomScale="75" workbookViewId="0">
      <selection activeCell="K22" sqref="K22"/>
    </sheetView>
  </sheetViews>
  <sheetFormatPr defaultRowHeight="12.75" x14ac:dyDescent="0.2"/>
  <cols>
    <col min="1" max="3" width="15.85546875" style="16" customWidth="1"/>
    <col min="4" max="4" width="8.140625" style="17" customWidth="1"/>
    <col min="5" max="5" width="6" style="17" bestFit="1" customWidth="1"/>
    <col min="6" max="7" width="16.42578125" style="16" customWidth="1"/>
    <col min="8" max="16384" width="9.140625" style="17"/>
  </cols>
  <sheetData>
    <row r="1" spans="1:8" s="20" customFormat="1" ht="38.25" customHeight="1" thickBot="1" x14ac:dyDescent="0.25">
      <c r="A1" s="45" t="s">
        <v>44</v>
      </c>
      <c r="B1" s="19"/>
      <c r="C1" s="19"/>
      <c r="F1" s="19"/>
      <c r="G1" s="19"/>
    </row>
    <row r="2" spans="1:8" s="15" customFormat="1" x14ac:dyDescent="0.2">
      <c r="A2" s="14"/>
      <c r="B2" s="14"/>
      <c r="C2" s="14"/>
      <c r="F2" s="14"/>
      <c r="G2" s="14"/>
    </row>
    <row r="3" spans="1:8" ht="19.5" customHeight="1" x14ac:dyDescent="0.2">
      <c r="A3" s="21" t="s">
        <v>27</v>
      </c>
      <c r="B3" s="22" t="s">
        <v>11</v>
      </c>
      <c r="C3" s="23" t="s">
        <v>21</v>
      </c>
    </row>
    <row r="4" spans="1:8" x14ac:dyDescent="0.2">
      <c r="A4" s="24" t="s">
        <v>28</v>
      </c>
      <c r="B4" s="25">
        <v>1</v>
      </c>
      <c r="C4" s="26">
        <v>1</v>
      </c>
      <c r="F4" s="30" t="s">
        <v>15</v>
      </c>
      <c r="G4" s="31">
        <v>1</v>
      </c>
    </row>
    <row r="5" spans="1:8" x14ac:dyDescent="0.2">
      <c r="A5" s="24" t="s">
        <v>29</v>
      </c>
      <c r="B5" s="25">
        <v>2</v>
      </c>
      <c r="C5" s="26">
        <f t="shared" ref="C5:C19" si="0">C4+1</f>
        <v>2</v>
      </c>
      <c r="F5" s="32" t="s">
        <v>8</v>
      </c>
      <c r="G5" s="33">
        <v>0.95</v>
      </c>
    </row>
    <row r="6" spans="1:8" x14ac:dyDescent="0.2">
      <c r="A6" s="24" t="s">
        <v>30</v>
      </c>
      <c r="B6" s="25">
        <v>3</v>
      </c>
      <c r="C6" s="26">
        <f t="shared" si="0"/>
        <v>3</v>
      </c>
      <c r="F6" s="32" t="s">
        <v>9</v>
      </c>
      <c r="G6" s="34">
        <v>16</v>
      </c>
    </row>
    <row r="7" spans="1:8" x14ac:dyDescent="0.2">
      <c r="A7" s="24" t="s">
        <v>31</v>
      </c>
      <c r="B7" s="25">
        <v>4</v>
      </c>
      <c r="C7" s="26">
        <f t="shared" si="0"/>
        <v>4</v>
      </c>
      <c r="F7" s="35" t="s">
        <v>23</v>
      </c>
      <c r="G7" s="36">
        <v>4</v>
      </c>
    </row>
    <row r="8" spans="1:8" x14ac:dyDescent="0.2">
      <c r="A8" s="24" t="s">
        <v>32</v>
      </c>
      <c r="B8" s="25">
        <v>5</v>
      </c>
      <c r="C8" s="26">
        <f t="shared" si="0"/>
        <v>5</v>
      </c>
      <c r="F8" s="17"/>
      <c r="G8" s="17"/>
    </row>
    <row r="9" spans="1:8" x14ac:dyDescent="0.2">
      <c r="A9" s="24" t="s">
        <v>33</v>
      </c>
      <c r="B9" s="25">
        <v>6</v>
      </c>
      <c r="C9" s="26">
        <f t="shared" si="0"/>
        <v>6</v>
      </c>
    </row>
    <row r="10" spans="1:8" x14ac:dyDescent="0.2">
      <c r="A10" s="24" t="s">
        <v>34</v>
      </c>
      <c r="B10" s="25">
        <v>7</v>
      </c>
      <c r="C10" s="26">
        <f t="shared" si="0"/>
        <v>7</v>
      </c>
      <c r="E10" s="40"/>
      <c r="F10" s="41" t="s">
        <v>11</v>
      </c>
      <c r="G10" s="37" t="s">
        <v>10</v>
      </c>
    </row>
    <row r="11" spans="1:8" x14ac:dyDescent="0.2">
      <c r="A11" s="24" t="s">
        <v>35</v>
      </c>
      <c r="B11" s="25">
        <v>8</v>
      </c>
      <c r="C11" s="26">
        <f t="shared" si="0"/>
        <v>8</v>
      </c>
      <c r="E11" s="42" t="str">
        <f>A4</f>
        <v>AAA</v>
      </c>
      <c r="F11" s="39">
        <v>1</v>
      </c>
      <c r="G11" s="38">
        <v>9317.5759534622648</v>
      </c>
      <c r="H11" s="18"/>
    </row>
    <row r="12" spans="1:8" x14ac:dyDescent="0.2">
      <c r="A12" s="24" t="s">
        <v>36</v>
      </c>
      <c r="B12" s="25">
        <v>9</v>
      </c>
      <c r="C12" s="26">
        <f t="shared" si="0"/>
        <v>9</v>
      </c>
      <c r="E12" s="43" t="str">
        <f t="shared" ref="E12:E26" si="1">A5</f>
        <v>AA+</v>
      </c>
      <c r="F12" s="39">
        <v>2</v>
      </c>
      <c r="G12" s="38">
        <v>0</v>
      </c>
      <c r="H12" s="18"/>
    </row>
    <row r="13" spans="1:8" x14ac:dyDescent="0.2">
      <c r="A13" s="24" t="s">
        <v>37</v>
      </c>
      <c r="B13" s="25">
        <v>10</v>
      </c>
      <c r="C13" s="26">
        <f t="shared" si="0"/>
        <v>10</v>
      </c>
      <c r="E13" s="43" t="str">
        <f t="shared" si="1"/>
        <v>AA</v>
      </c>
      <c r="F13" s="39">
        <v>3</v>
      </c>
      <c r="G13" s="38">
        <v>11989.393570034912</v>
      </c>
      <c r="H13" s="18"/>
    </row>
    <row r="14" spans="1:8" x14ac:dyDescent="0.2">
      <c r="A14" s="24" t="s">
        <v>38</v>
      </c>
      <c r="B14" s="25">
        <v>11</v>
      </c>
      <c r="C14" s="26">
        <f t="shared" si="0"/>
        <v>11</v>
      </c>
      <c r="E14" s="43" t="str">
        <f t="shared" si="1"/>
        <v>AA-</v>
      </c>
      <c r="F14" s="39">
        <v>4</v>
      </c>
      <c r="G14" s="38">
        <v>75115.322418097727</v>
      </c>
      <c r="H14" s="18"/>
    </row>
    <row r="15" spans="1:8" x14ac:dyDescent="0.2">
      <c r="A15" s="24" t="s">
        <v>39</v>
      </c>
      <c r="B15" s="25">
        <v>12</v>
      </c>
      <c r="C15" s="26">
        <f t="shared" si="0"/>
        <v>12</v>
      </c>
      <c r="E15" s="43" t="str">
        <f t="shared" si="1"/>
        <v>A+</v>
      </c>
      <c r="F15" s="39">
        <v>5</v>
      </c>
      <c r="G15" s="38">
        <v>92700.29842553231</v>
      </c>
      <c r="H15" s="18"/>
    </row>
    <row r="16" spans="1:8" x14ac:dyDescent="0.2">
      <c r="A16" s="24" t="s">
        <v>40</v>
      </c>
      <c r="B16" s="25">
        <v>13</v>
      </c>
      <c r="C16" s="26">
        <f t="shared" si="0"/>
        <v>13</v>
      </c>
      <c r="E16" s="43" t="str">
        <f t="shared" si="1"/>
        <v>A</v>
      </c>
      <c r="F16" s="39">
        <v>6</v>
      </c>
      <c r="G16" s="38">
        <v>70708.766352319624</v>
      </c>
      <c r="H16" s="18"/>
    </row>
    <row r="17" spans="1:11" x14ac:dyDescent="0.2">
      <c r="A17" s="24" t="s">
        <v>41</v>
      </c>
      <c r="B17" s="25">
        <v>14</v>
      </c>
      <c r="C17" s="26">
        <f t="shared" si="0"/>
        <v>14</v>
      </c>
      <c r="E17" s="43" t="str">
        <f t="shared" si="1"/>
        <v>A-</v>
      </c>
      <c r="F17" s="39">
        <v>7</v>
      </c>
      <c r="G17" s="38">
        <v>2050564.3494948181</v>
      </c>
      <c r="H17" s="18"/>
    </row>
    <row r="18" spans="1:11" x14ac:dyDescent="0.2">
      <c r="A18" s="24" t="s">
        <v>42</v>
      </c>
      <c r="B18" s="25">
        <v>15</v>
      </c>
      <c r="C18" s="26">
        <f t="shared" si="0"/>
        <v>15</v>
      </c>
      <c r="E18" s="43" t="str">
        <f t="shared" si="1"/>
        <v>BBB+</v>
      </c>
      <c r="F18" s="39">
        <v>8</v>
      </c>
      <c r="G18" s="38">
        <v>34405.185653871282</v>
      </c>
      <c r="H18" s="18"/>
    </row>
    <row r="19" spans="1:11" x14ac:dyDescent="0.2">
      <c r="A19" s="27" t="s">
        <v>43</v>
      </c>
      <c r="B19" s="28">
        <v>16</v>
      </c>
      <c r="C19" s="29">
        <f t="shared" si="0"/>
        <v>16</v>
      </c>
      <c r="E19" s="43" t="str">
        <f t="shared" si="1"/>
        <v>BBB</v>
      </c>
      <c r="F19" s="39">
        <v>9</v>
      </c>
      <c r="G19" s="38">
        <v>111592.9156896426</v>
      </c>
      <c r="H19" s="18"/>
      <c r="I19" s="16"/>
    </row>
    <row r="20" spans="1:11" x14ac:dyDescent="0.2">
      <c r="E20" s="43" t="str">
        <f t="shared" si="1"/>
        <v>BBB-</v>
      </c>
      <c r="F20" s="39">
        <v>10</v>
      </c>
      <c r="G20" s="38">
        <v>259193.17326926059</v>
      </c>
      <c r="H20" s="18"/>
      <c r="I20" s="16"/>
    </row>
    <row r="21" spans="1:11" x14ac:dyDescent="0.2">
      <c r="E21" s="43" t="str">
        <f t="shared" si="1"/>
        <v>BB+</v>
      </c>
      <c r="F21" s="39">
        <v>11</v>
      </c>
      <c r="G21" s="38">
        <v>19850.634002182684</v>
      </c>
      <c r="H21" s="18"/>
      <c r="I21" s="16"/>
    </row>
    <row r="22" spans="1:11" x14ac:dyDescent="0.2">
      <c r="E22" s="43" t="str">
        <f t="shared" si="1"/>
        <v>BB</v>
      </c>
      <c r="F22" s="39">
        <v>12</v>
      </c>
      <c r="G22" s="38">
        <v>7195.0771139195313</v>
      </c>
      <c r="H22" s="18"/>
      <c r="I22" s="16"/>
    </row>
    <row r="23" spans="1:11" x14ac:dyDescent="0.2">
      <c r="E23" s="43" t="str">
        <f t="shared" si="1"/>
        <v>BB-</v>
      </c>
      <c r="F23" s="39">
        <v>13</v>
      </c>
      <c r="G23" s="38">
        <v>0</v>
      </c>
      <c r="I23" s="16"/>
    </row>
    <row r="24" spans="1:11" x14ac:dyDescent="0.2">
      <c r="E24" s="43" t="str">
        <f t="shared" si="1"/>
        <v>B+</v>
      </c>
      <c r="F24" s="39">
        <v>14</v>
      </c>
      <c r="G24" s="38">
        <v>12833.444942699745</v>
      </c>
      <c r="I24" s="16"/>
    </row>
    <row r="25" spans="1:11" x14ac:dyDescent="0.2">
      <c r="E25" s="43" t="str">
        <f t="shared" si="1"/>
        <v>B</v>
      </c>
      <c r="F25" s="39">
        <v>15</v>
      </c>
      <c r="G25" s="38">
        <v>8023.053707638167</v>
      </c>
      <c r="I25" s="16"/>
    </row>
    <row r="26" spans="1:11" x14ac:dyDescent="0.2">
      <c r="E26" s="44" t="str">
        <f t="shared" si="1"/>
        <v>B-</v>
      </c>
      <c r="F26" s="39">
        <v>16</v>
      </c>
      <c r="G26" s="38">
        <v>126768.62614090482</v>
      </c>
      <c r="I26" s="16"/>
    </row>
    <row r="27" spans="1:11" ht="18" x14ac:dyDescent="0.2">
      <c r="E27" s="40"/>
      <c r="F27" s="46" t="s">
        <v>12</v>
      </c>
      <c r="G27" s="47">
        <v>2021878.0110169549</v>
      </c>
      <c r="I27" s="16"/>
    </row>
    <row r="28" spans="1:11" x14ac:dyDescent="0.2">
      <c r="G28" s="18"/>
      <c r="H28" s="16"/>
      <c r="I28" s="16"/>
      <c r="J28" s="16"/>
      <c r="K28" s="16"/>
    </row>
    <row r="29" spans="1:11" x14ac:dyDescent="0.2">
      <c r="G29" s="18"/>
      <c r="H29" s="16"/>
      <c r="I29" s="16"/>
      <c r="J29" s="18"/>
      <c r="K29" s="16"/>
    </row>
    <row r="30" spans="1:11" x14ac:dyDescent="0.2">
      <c r="G30" s="18"/>
      <c r="H30" s="16"/>
      <c r="I30" s="16"/>
      <c r="J30" s="18"/>
      <c r="K30" s="16"/>
    </row>
    <row r="31" spans="1:11" x14ac:dyDescent="0.2">
      <c r="G31" s="18"/>
      <c r="H31" s="16"/>
      <c r="I31" s="16"/>
      <c r="J31" s="18"/>
      <c r="K31" s="16"/>
    </row>
    <row r="32" spans="1:11" x14ac:dyDescent="0.2">
      <c r="G32" s="18"/>
      <c r="H32" s="16"/>
      <c r="I32" s="16"/>
      <c r="J32" s="16"/>
      <c r="K32" s="16"/>
    </row>
    <row r="33" spans="7:11" x14ac:dyDescent="0.2">
      <c r="G33" s="18"/>
      <c r="H33" s="16"/>
      <c r="I33" s="16"/>
      <c r="J33" s="16"/>
      <c r="K33" s="16"/>
    </row>
    <row r="34" spans="7:11" x14ac:dyDescent="0.2">
      <c r="G34" s="18"/>
      <c r="H34" s="16"/>
      <c r="I34" s="16"/>
      <c r="J34" s="16"/>
      <c r="K34" s="16"/>
    </row>
    <row r="35" spans="7:11" x14ac:dyDescent="0.2">
      <c r="G35" s="18"/>
      <c r="H35" s="16"/>
      <c r="I35" s="16"/>
      <c r="J35" s="16"/>
      <c r="K35" s="16"/>
    </row>
    <row r="36" spans="7:11" x14ac:dyDescent="0.2">
      <c r="G36" s="18"/>
    </row>
    <row r="37" spans="7:11" x14ac:dyDescent="0.2">
      <c r="G37" s="18"/>
    </row>
    <row r="38" spans="7:11" x14ac:dyDescent="0.2">
      <c r="G38" s="18"/>
    </row>
    <row r="39" spans="7:11" x14ac:dyDescent="0.2">
      <c r="G39" s="18"/>
    </row>
    <row r="40" spans="7:11" x14ac:dyDescent="0.2">
      <c r="G40" s="18"/>
    </row>
    <row r="41" spans="7:11" x14ac:dyDescent="0.2">
      <c r="G41" s="18"/>
    </row>
    <row r="42" spans="7:11" x14ac:dyDescent="0.2">
      <c r="G42" s="18"/>
    </row>
    <row r="43" spans="7:11" x14ac:dyDescent="0.2">
      <c r="G43" s="18"/>
    </row>
    <row r="44" spans="7:11" x14ac:dyDescent="0.2">
      <c r="G44" s="18"/>
    </row>
    <row r="45" spans="7:11" x14ac:dyDescent="0.2">
      <c r="G45" s="18"/>
    </row>
    <row r="46" spans="7:11" x14ac:dyDescent="0.2">
      <c r="G46" s="18"/>
    </row>
    <row r="47" spans="7:11" x14ac:dyDescent="0.2">
      <c r="G47" s="18"/>
    </row>
    <row r="48" spans="7:11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  <row r="65" spans="7:7" x14ac:dyDescent="0.2">
      <c r="G65" s="18"/>
    </row>
    <row r="66" spans="7:7" x14ac:dyDescent="0.2">
      <c r="G66" s="18"/>
    </row>
    <row r="67" spans="7:7" x14ac:dyDescent="0.2">
      <c r="G67" s="18"/>
    </row>
    <row r="68" spans="7:7" x14ac:dyDescent="0.2">
      <c r="G68" s="18"/>
    </row>
    <row r="69" spans="7:7" x14ac:dyDescent="0.2">
      <c r="G69" s="18"/>
    </row>
    <row r="70" spans="7:7" x14ac:dyDescent="0.2">
      <c r="G70" s="18"/>
    </row>
    <row r="71" spans="7:7" x14ac:dyDescent="0.2">
      <c r="G71" s="18"/>
    </row>
    <row r="72" spans="7:7" x14ac:dyDescent="0.2">
      <c r="G72" s="18"/>
    </row>
    <row r="73" spans="7:7" x14ac:dyDescent="0.2">
      <c r="G73" s="18"/>
    </row>
    <row r="74" spans="7:7" x14ac:dyDescent="0.2">
      <c r="G74" s="18"/>
    </row>
    <row r="75" spans="7:7" x14ac:dyDescent="0.2">
      <c r="G75" s="18"/>
    </row>
    <row r="76" spans="7:7" x14ac:dyDescent="0.2">
      <c r="G76" s="18"/>
    </row>
    <row r="77" spans="7:7" x14ac:dyDescent="0.2">
      <c r="G77" s="18"/>
    </row>
    <row r="78" spans="7:7" x14ac:dyDescent="0.2">
      <c r="G78" s="18"/>
    </row>
    <row r="79" spans="7:7" x14ac:dyDescent="0.2">
      <c r="G79" s="18"/>
    </row>
    <row r="80" spans="7:7" x14ac:dyDescent="0.2">
      <c r="G80" s="18"/>
    </row>
    <row r="81" spans="7:7" x14ac:dyDescent="0.2">
      <c r="G81" s="18"/>
    </row>
    <row r="82" spans="7:7" x14ac:dyDescent="0.2">
      <c r="G82" s="18"/>
    </row>
    <row r="83" spans="7:7" x14ac:dyDescent="0.2">
      <c r="G83" s="18"/>
    </row>
    <row r="84" spans="7:7" x14ac:dyDescent="0.2">
      <c r="G84" s="18"/>
    </row>
    <row r="85" spans="7:7" x14ac:dyDescent="0.2">
      <c r="G85" s="18"/>
    </row>
    <row r="86" spans="7:7" x14ac:dyDescent="0.2">
      <c r="G86" s="18"/>
    </row>
    <row r="87" spans="7:7" x14ac:dyDescent="0.2">
      <c r="G87" s="18"/>
    </row>
    <row r="88" spans="7:7" x14ac:dyDescent="0.2">
      <c r="G88" s="18"/>
    </row>
    <row r="89" spans="7:7" x14ac:dyDescent="0.2">
      <c r="G89" s="18"/>
    </row>
    <row r="90" spans="7:7" x14ac:dyDescent="0.2">
      <c r="G90" s="18"/>
    </row>
    <row r="91" spans="7:7" x14ac:dyDescent="0.2">
      <c r="G91" s="18"/>
    </row>
    <row r="92" spans="7:7" x14ac:dyDescent="0.2">
      <c r="G92" s="18"/>
    </row>
    <row r="93" spans="7:7" x14ac:dyDescent="0.2">
      <c r="G93" s="18"/>
    </row>
    <row r="94" spans="7:7" x14ac:dyDescent="0.2">
      <c r="G94" s="18"/>
    </row>
    <row r="95" spans="7:7" x14ac:dyDescent="0.2">
      <c r="G95" s="18"/>
    </row>
    <row r="96" spans="7:7" x14ac:dyDescent="0.2">
      <c r="G96" s="18"/>
    </row>
    <row r="97" spans="7:7" x14ac:dyDescent="0.2">
      <c r="G97" s="18"/>
    </row>
    <row r="98" spans="7:7" x14ac:dyDescent="0.2">
      <c r="G98" s="18"/>
    </row>
    <row r="99" spans="7:7" x14ac:dyDescent="0.2">
      <c r="G99" s="18"/>
    </row>
    <row r="100" spans="7:7" x14ac:dyDescent="0.2">
      <c r="G100" s="18"/>
    </row>
    <row r="101" spans="7:7" x14ac:dyDescent="0.2">
      <c r="G101" s="18"/>
    </row>
    <row r="102" spans="7:7" x14ac:dyDescent="0.2">
      <c r="G102" s="18"/>
    </row>
    <row r="103" spans="7:7" x14ac:dyDescent="0.2">
      <c r="G103" s="18"/>
    </row>
    <row r="104" spans="7:7" x14ac:dyDescent="0.2">
      <c r="G104" s="18"/>
    </row>
    <row r="105" spans="7:7" x14ac:dyDescent="0.2">
      <c r="G105" s="18"/>
    </row>
    <row r="106" spans="7:7" x14ac:dyDescent="0.2">
      <c r="G106" s="18"/>
    </row>
    <row r="107" spans="7:7" x14ac:dyDescent="0.2">
      <c r="G107" s="18"/>
    </row>
    <row r="108" spans="7:7" x14ac:dyDescent="0.2">
      <c r="G108" s="18"/>
    </row>
    <row r="109" spans="7:7" x14ac:dyDescent="0.2">
      <c r="G109" s="18"/>
    </row>
    <row r="110" spans="7:7" x14ac:dyDescent="0.2">
      <c r="G110" s="18"/>
    </row>
    <row r="111" spans="7:7" x14ac:dyDescent="0.2">
      <c r="G111" s="18"/>
    </row>
    <row r="112" spans="7:7" x14ac:dyDescent="0.2">
      <c r="G112" s="18"/>
    </row>
    <row r="113" spans="7:7" x14ac:dyDescent="0.2">
      <c r="G113" s="18"/>
    </row>
    <row r="114" spans="7:7" x14ac:dyDescent="0.2">
      <c r="G114" s="18"/>
    </row>
    <row r="115" spans="7:7" x14ac:dyDescent="0.2">
      <c r="G115" s="18"/>
    </row>
    <row r="116" spans="7:7" x14ac:dyDescent="0.2">
      <c r="G116" s="18"/>
    </row>
    <row r="117" spans="7:7" x14ac:dyDescent="0.2">
      <c r="G117" s="18"/>
    </row>
    <row r="118" spans="7:7" x14ac:dyDescent="0.2">
      <c r="G118" s="18"/>
    </row>
    <row r="119" spans="7:7" x14ac:dyDescent="0.2">
      <c r="G119" s="18"/>
    </row>
    <row r="120" spans="7:7" x14ac:dyDescent="0.2">
      <c r="G120" s="18"/>
    </row>
    <row r="121" spans="7:7" x14ac:dyDescent="0.2">
      <c r="G121" s="18"/>
    </row>
    <row r="122" spans="7:7" x14ac:dyDescent="0.2">
      <c r="G122" s="18"/>
    </row>
    <row r="123" spans="7:7" x14ac:dyDescent="0.2">
      <c r="G123" s="18"/>
    </row>
    <row r="124" spans="7:7" x14ac:dyDescent="0.2">
      <c r="G124" s="18"/>
    </row>
    <row r="125" spans="7:7" x14ac:dyDescent="0.2">
      <c r="G125" s="18"/>
    </row>
    <row r="126" spans="7:7" x14ac:dyDescent="0.2">
      <c r="G126" s="18"/>
    </row>
    <row r="127" spans="7:7" x14ac:dyDescent="0.2">
      <c r="G127" s="18"/>
    </row>
    <row r="128" spans="7:7" x14ac:dyDescent="0.2">
      <c r="G128" s="18"/>
    </row>
    <row r="129" spans="7:7" x14ac:dyDescent="0.2">
      <c r="G129" s="18"/>
    </row>
    <row r="130" spans="7:7" x14ac:dyDescent="0.2">
      <c r="G130" s="18"/>
    </row>
    <row r="131" spans="7:7" x14ac:dyDescent="0.2">
      <c r="G131" s="18"/>
    </row>
    <row r="132" spans="7:7" x14ac:dyDescent="0.2">
      <c r="G132" s="18"/>
    </row>
    <row r="133" spans="7:7" x14ac:dyDescent="0.2">
      <c r="G133" s="18"/>
    </row>
    <row r="134" spans="7:7" x14ac:dyDescent="0.2">
      <c r="G134" s="18"/>
    </row>
    <row r="135" spans="7:7" x14ac:dyDescent="0.2">
      <c r="G135" s="18"/>
    </row>
    <row r="136" spans="7:7" x14ac:dyDescent="0.2">
      <c r="G136" s="18"/>
    </row>
    <row r="137" spans="7:7" x14ac:dyDescent="0.2">
      <c r="G137" s="18"/>
    </row>
    <row r="138" spans="7:7" x14ac:dyDescent="0.2">
      <c r="G138" s="18"/>
    </row>
    <row r="139" spans="7:7" x14ac:dyDescent="0.2">
      <c r="G139" s="18"/>
    </row>
    <row r="140" spans="7:7" x14ac:dyDescent="0.2">
      <c r="G140" s="18"/>
    </row>
    <row r="141" spans="7:7" x14ac:dyDescent="0.2">
      <c r="G141" s="18"/>
    </row>
    <row r="142" spans="7:7" x14ac:dyDescent="0.2">
      <c r="G142" s="18"/>
    </row>
    <row r="143" spans="7:7" x14ac:dyDescent="0.2">
      <c r="G143" s="18"/>
    </row>
    <row r="144" spans="7:7" x14ac:dyDescent="0.2">
      <c r="G144" s="18"/>
    </row>
    <row r="145" spans="7:7" x14ac:dyDescent="0.2">
      <c r="G145" s="18"/>
    </row>
    <row r="146" spans="7:7" x14ac:dyDescent="0.2">
      <c r="G146" s="18"/>
    </row>
    <row r="147" spans="7:7" x14ac:dyDescent="0.2">
      <c r="G147" s="18"/>
    </row>
    <row r="148" spans="7:7" x14ac:dyDescent="0.2">
      <c r="G148" s="18"/>
    </row>
    <row r="149" spans="7:7" x14ac:dyDescent="0.2">
      <c r="G149" s="18"/>
    </row>
    <row r="150" spans="7:7" x14ac:dyDescent="0.2">
      <c r="G150" s="18"/>
    </row>
    <row r="151" spans="7:7" x14ac:dyDescent="0.2">
      <c r="G151" s="18"/>
    </row>
    <row r="152" spans="7:7" x14ac:dyDescent="0.2">
      <c r="G152" s="18"/>
    </row>
    <row r="153" spans="7:7" x14ac:dyDescent="0.2">
      <c r="G153" s="18"/>
    </row>
    <row r="154" spans="7:7" x14ac:dyDescent="0.2">
      <c r="G154" s="18"/>
    </row>
    <row r="155" spans="7:7" x14ac:dyDescent="0.2">
      <c r="G155" s="18"/>
    </row>
    <row r="156" spans="7:7" x14ac:dyDescent="0.2">
      <c r="G156" s="18"/>
    </row>
    <row r="157" spans="7:7" x14ac:dyDescent="0.2">
      <c r="G157" s="18"/>
    </row>
    <row r="158" spans="7:7" x14ac:dyDescent="0.2">
      <c r="G158" s="18"/>
    </row>
    <row r="159" spans="7:7" x14ac:dyDescent="0.2">
      <c r="G159" s="18"/>
    </row>
    <row r="160" spans="7:7" x14ac:dyDescent="0.2">
      <c r="G160" s="18"/>
    </row>
    <row r="161" spans="7:7" x14ac:dyDescent="0.2">
      <c r="G161" s="18"/>
    </row>
    <row r="162" spans="7:7" x14ac:dyDescent="0.2">
      <c r="G162" s="18"/>
    </row>
    <row r="163" spans="7:7" x14ac:dyDescent="0.2">
      <c r="G163" s="18"/>
    </row>
    <row r="164" spans="7:7" x14ac:dyDescent="0.2">
      <c r="G164" s="18"/>
    </row>
    <row r="165" spans="7:7" x14ac:dyDescent="0.2">
      <c r="G165" s="18"/>
    </row>
    <row r="166" spans="7:7" x14ac:dyDescent="0.2">
      <c r="G166" s="18"/>
    </row>
    <row r="167" spans="7:7" x14ac:dyDescent="0.2">
      <c r="G167" s="18"/>
    </row>
    <row r="168" spans="7:7" x14ac:dyDescent="0.2">
      <c r="G168" s="18"/>
    </row>
    <row r="169" spans="7:7" x14ac:dyDescent="0.2">
      <c r="G169" s="18"/>
    </row>
    <row r="170" spans="7:7" x14ac:dyDescent="0.2">
      <c r="G170" s="18"/>
    </row>
    <row r="171" spans="7:7" x14ac:dyDescent="0.2">
      <c r="G171" s="18"/>
    </row>
    <row r="172" spans="7:7" x14ac:dyDescent="0.2">
      <c r="G172" s="18"/>
    </row>
    <row r="173" spans="7:7" x14ac:dyDescent="0.2">
      <c r="G173" s="18"/>
    </row>
    <row r="174" spans="7:7" x14ac:dyDescent="0.2">
      <c r="G174" s="18"/>
    </row>
    <row r="175" spans="7:7" x14ac:dyDescent="0.2">
      <c r="G175" s="18"/>
    </row>
    <row r="176" spans="7:7" x14ac:dyDescent="0.2">
      <c r="G176" s="18"/>
    </row>
    <row r="177" spans="7:7" x14ac:dyDescent="0.2">
      <c r="G177" s="18"/>
    </row>
    <row r="178" spans="7:7" x14ac:dyDescent="0.2">
      <c r="G178" s="18"/>
    </row>
    <row r="179" spans="7:7" x14ac:dyDescent="0.2">
      <c r="G179" s="18"/>
    </row>
    <row r="180" spans="7:7" x14ac:dyDescent="0.2">
      <c r="G180" s="18"/>
    </row>
    <row r="181" spans="7:7" x14ac:dyDescent="0.2">
      <c r="G181" s="18"/>
    </row>
    <row r="182" spans="7:7" x14ac:dyDescent="0.2">
      <c r="G182" s="18"/>
    </row>
    <row r="183" spans="7:7" x14ac:dyDescent="0.2">
      <c r="G183" s="18"/>
    </row>
    <row r="184" spans="7:7" x14ac:dyDescent="0.2">
      <c r="G184" s="18"/>
    </row>
    <row r="185" spans="7:7" x14ac:dyDescent="0.2">
      <c r="G185" s="18"/>
    </row>
    <row r="186" spans="7:7" x14ac:dyDescent="0.2">
      <c r="G186" s="18"/>
    </row>
    <row r="187" spans="7:7" x14ac:dyDescent="0.2">
      <c r="G187" s="18"/>
    </row>
    <row r="188" spans="7:7" x14ac:dyDescent="0.2">
      <c r="G188" s="18"/>
    </row>
    <row r="189" spans="7:7" x14ac:dyDescent="0.2">
      <c r="G189" s="18"/>
    </row>
    <row r="190" spans="7:7" x14ac:dyDescent="0.2">
      <c r="G190" s="18"/>
    </row>
    <row r="191" spans="7:7" x14ac:dyDescent="0.2">
      <c r="G191" s="18"/>
    </row>
    <row r="192" spans="7:7" x14ac:dyDescent="0.2">
      <c r="G192" s="18"/>
    </row>
    <row r="193" spans="7:7" x14ac:dyDescent="0.2">
      <c r="G193" s="18"/>
    </row>
    <row r="194" spans="7:7" x14ac:dyDescent="0.2">
      <c r="G194" s="18"/>
    </row>
    <row r="195" spans="7:7" x14ac:dyDescent="0.2">
      <c r="G195" s="18"/>
    </row>
    <row r="196" spans="7:7" x14ac:dyDescent="0.2">
      <c r="G196" s="18"/>
    </row>
    <row r="197" spans="7:7" x14ac:dyDescent="0.2">
      <c r="G197" s="18"/>
    </row>
    <row r="198" spans="7:7" x14ac:dyDescent="0.2">
      <c r="G198" s="18"/>
    </row>
    <row r="199" spans="7:7" x14ac:dyDescent="0.2">
      <c r="G199" s="18"/>
    </row>
    <row r="200" spans="7:7" x14ac:dyDescent="0.2">
      <c r="G200" s="18"/>
    </row>
    <row r="201" spans="7:7" x14ac:dyDescent="0.2">
      <c r="G201" s="18"/>
    </row>
    <row r="202" spans="7:7" x14ac:dyDescent="0.2">
      <c r="G202" s="18"/>
    </row>
    <row r="203" spans="7:7" x14ac:dyDescent="0.2">
      <c r="G203" s="18"/>
    </row>
    <row r="204" spans="7:7" x14ac:dyDescent="0.2">
      <c r="G204" s="18"/>
    </row>
    <row r="205" spans="7:7" x14ac:dyDescent="0.2">
      <c r="G205" s="18"/>
    </row>
    <row r="206" spans="7:7" x14ac:dyDescent="0.2">
      <c r="G206" s="18"/>
    </row>
    <row r="207" spans="7:7" x14ac:dyDescent="0.2">
      <c r="G207" s="18"/>
    </row>
    <row r="208" spans="7:7" x14ac:dyDescent="0.2">
      <c r="G208" s="18"/>
    </row>
    <row r="209" spans="7:7" x14ac:dyDescent="0.2">
      <c r="G209" s="18"/>
    </row>
    <row r="210" spans="7:7" x14ac:dyDescent="0.2">
      <c r="G210" s="18"/>
    </row>
    <row r="211" spans="7:7" x14ac:dyDescent="0.2">
      <c r="G211" s="18"/>
    </row>
    <row r="212" spans="7:7" x14ac:dyDescent="0.2">
      <c r="G212" s="18"/>
    </row>
    <row r="213" spans="7:7" x14ac:dyDescent="0.2">
      <c r="G213" s="18"/>
    </row>
    <row r="214" spans="7:7" x14ac:dyDescent="0.2">
      <c r="G214" s="18"/>
    </row>
    <row r="215" spans="7:7" x14ac:dyDescent="0.2">
      <c r="G215" s="18"/>
    </row>
    <row r="216" spans="7:7" x14ac:dyDescent="0.2">
      <c r="G216" s="18"/>
    </row>
    <row r="217" spans="7:7" x14ac:dyDescent="0.2">
      <c r="G217" s="18"/>
    </row>
    <row r="218" spans="7:7" x14ac:dyDescent="0.2">
      <c r="G218" s="18"/>
    </row>
    <row r="219" spans="7:7" x14ac:dyDescent="0.2">
      <c r="G219" s="18"/>
    </row>
    <row r="220" spans="7:7" x14ac:dyDescent="0.2">
      <c r="G220" s="18"/>
    </row>
    <row r="221" spans="7:7" x14ac:dyDescent="0.2">
      <c r="G221" s="18"/>
    </row>
    <row r="222" spans="7:7" x14ac:dyDescent="0.2">
      <c r="G222" s="18"/>
    </row>
    <row r="223" spans="7:7" x14ac:dyDescent="0.2">
      <c r="G223" s="18"/>
    </row>
    <row r="224" spans="7:7" x14ac:dyDescent="0.2">
      <c r="G224" s="18"/>
    </row>
    <row r="225" spans="7:7" x14ac:dyDescent="0.2">
      <c r="G225" s="18"/>
    </row>
    <row r="226" spans="7:7" x14ac:dyDescent="0.2">
      <c r="G226" s="18"/>
    </row>
    <row r="227" spans="7:7" x14ac:dyDescent="0.2">
      <c r="G227" s="18"/>
    </row>
    <row r="228" spans="7:7" x14ac:dyDescent="0.2">
      <c r="G228" s="18"/>
    </row>
    <row r="229" spans="7:7" x14ac:dyDescent="0.2">
      <c r="G229" s="18"/>
    </row>
    <row r="230" spans="7:7" x14ac:dyDescent="0.2">
      <c r="G230" s="18"/>
    </row>
    <row r="231" spans="7:7" x14ac:dyDescent="0.2">
      <c r="G231" s="18"/>
    </row>
    <row r="232" spans="7:7" x14ac:dyDescent="0.2">
      <c r="G232" s="18"/>
    </row>
    <row r="233" spans="7:7" x14ac:dyDescent="0.2">
      <c r="G233" s="18"/>
    </row>
    <row r="234" spans="7:7" x14ac:dyDescent="0.2">
      <c r="G234" s="18"/>
    </row>
    <row r="235" spans="7:7" x14ac:dyDescent="0.2">
      <c r="G235" s="18"/>
    </row>
    <row r="236" spans="7:7" x14ac:dyDescent="0.2">
      <c r="G236" s="18"/>
    </row>
    <row r="237" spans="7:7" x14ac:dyDescent="0.2">
      <c r="G237" s="18"/>
    </row>
    <row r="238" spans="7:7" x14ac:dyDescent="0.2">
      <c r="G238" s="18"/>
    </row>
    <row r="239" spans="7:7" x14ac:dyDescent="0.2">
      <c r="G239" s="18"/>
    </row>
    <row r="240" spans="7:7" x14ac:dyDescent="0.2">
      <c r="G240" s="18"/>
    </row>
    <row r="241" spans="7:7" x14ac:dyDescent="0.2">
      <c r="G241" s="18"/>
    </row>
    <row r="242" spans="7:7" x14ac:dyDescent="0.2">
      <c r="G242" s="18"/>
    </row>
    <row r="243" spans="7:7" x14ac:dyDescent="0.2">
      <c r="G243" s="18"/>
    </row>
    <row r="244" spans="7:7" x14ac:dyDescent="0.2">
      <c r="G244" s="18"/>
    </row>
    <row r="245" spans="7:7" x14ac:dyDescent="0.2">
      <c r="G245" s="18"/>
    </row>
    <row r="246" spans="7:7" x14ac:dyDescent="0.2">
      <c r="G246" s="18"/>
    </row>
    <row r="247" spans="7:7" x14ac:dyDescent="0.2">
      <c r="G247" s="18"/>
    </row>
    <row r="248" spans="7:7" x14ac:dyDescent="0.2">
      <c r="G248" s="18"/>
    </row>
    <row r="249" spans="7:7" x14ac:dyDescent="0.2">
      <c r="G249" s="18"/>
    </row>
    <row r="250" spans="7:7" x14ac:dyDescent="0.2">
      <c r="G250" s="18"/>
    </row>
    <row r="251" spans="7:7" x14ac:dyDescent="0.2">
      <c r="G251" s="18"/>
    </row>
    <row r="252" spans="7:7" x14ac:dyDescent="0.2">
      <c r="G252" s="18"/>
    </row>
    <row r="253" spans="7:7" x14ac:dyDescent="0.2">
      <c r="G253" s="18"/>
    </row>
    <row r="254" spans="7:7" x14ac:dyDescent="0.2">
      <c r="G254" s="18"/>
    </row>
    <row r="255" spans="7:7" x14ac:dyDescent="0.2">
      <c r="G255" s="18"/>
    </row>
    <row r="256" spans="7:7" x14ac:dyDescent="0.2">
      <c r="G256" s="18"/>
    </row>
    <row r="257" spans="7:7" x14ac:dyDescent="0.2">
      <c r="G257" s="18"/>
    </row>
    <row r="258" spans="7:7" x14ac:dyDescent="0.2">
      <c r="G258" s="18"/>
    </row>
    <row r="259" spans="7:7" x14ac:dyDescent="0.2">
      <c r="G259" s="18"/>
    </row>
    <row r="260" spans="7:7" x14ac:dyDescent="0.2">
      <c r="G260" s="18"/>
    </row>
    <row r="261" spans="7:7" x14ac:dyDescent="0.2">
      <c r="G261" s="18"/>
    </row>
    <row r="262" spans="7:7" x14ac:dyDescent="0.2">
      <c r="G262" s="18"/>
    </row>
    <row r="263" spans="7:7" x14ac:dyDescent="0.2">
      <c r="G263" s="18"/>
    </row>
    <row r="264" spans="7:7" x14ac:dyDescent="0.2">
      <c r="G264" s="18"/>
    </row>
    <row r="265" spans="7:7" x14ac:dyDescent="0.2">
      <c r="G265" s="18"/>
    </row>
    <row r="266" spans="7:7" x14ac:dyDescent="0.2">
      <c r="G266" s="18"/>
    </row>
    <row r="267" spans="7:7" x14ac:dyDescent="0.2">
      <c r="G267" s="18"/>
    </row>
    <row r="268" spans="7:7" x14ac:dyDescent="0.2">
      <c r="G268" s="18"/>
    </row>
    <row r="269" spans="7:7" x14ac:dyDescent="0.2">
      <c r="G269" s="18"/>
    </row>
    <row r="270" spans="7:7" x14ac:dyDescent="0.2">
      <c r="G270" s="18"/>
    </row>
    <row r="271" spans="7:7" x14ac:dyDescent="0.2">
      <c r="G271" s="18"/>
    </row>
    <row r="272" spans="7:7" x14ac:dyDescent="0.2">
      <c r="G272" s="18"/>
    </row>
    <row r="273" spans="7:7" x14ac:dyDescent="0.2">
      <c r="G273" s="18"/>
    </row>
    <row r="274" spans="7:7" x14ac:dyDescent="0.2">
      <c r="G274" s="18"/>
    </row>
    <row r="275" spans="7:7" x14ac:dyDescent="0.2">
      <c r="G275" s="18"/>
    </row>
    <row r="276" spans="7:7" x14ac:dyDescent="0.2">
      <c r="G276" s="18"/>
    </row>
    <row r="277" spans="7:7" x14ac:dyDescent="0.2">
      <c r="G277" s="18"/>
    </row>
    <row r="278" spans="7:7" x14ac:dyDescent="0.2">
      <c r="G278" s="18"/>
    </row>
    <row r="279" spans="7:7" x14ac:dyDescent="0.2">
      <c r="G279" s="18"/>
    </row>
    <row r="280" spans="7:7" x14ac:dyDescent="0.2">
      <c r="G280" s="18"/>
    </row>
    <row r="281" spans="7:7" x14ac:dyDescent="0.2">
      <c r="G281" s="18"/>
    </row>
    <row r="282" spans="7:7" x14ac:dyDescent="0.2">
      <c r="G282" s="18"/>
    </row>
    <row r="283" spans="7:7" x14ac:dyDescent="0.2">
      <c r="G283" s="18"/>
    </row>
    <row r="284" spans="7:7" x14ac:dyDescent="0.2">
      <c r="G284" s="18"/>
    </row>
    <row r="285" spans="7:7" x14ac:dyDescent="0.2">
      <c r="G285" s="18"/>
    </row>
    <row r="286" spans="7:7" x14ac:dyDescent="0.2">
      <c r="G286" s="18"/>
    </row>
    <row r="287" spans="7:7" x14ac:dyDescent="0.2">
      <c r="G287" s="18"/>
    </row>
    <row r="288" spans="7:7" x14ac:dyDescent="0.2">
      <c r="G288" s="18"/>
    </row>
    <row r="289" spans="7:7" x14ac:dyDescent="0.2">
      <c r="G289" s="18"/>
    </row>
    <row r="290" spans="7:7" x14ac:dyDescent="0.2">
      <c r="G290" s="18"/>
    </row>
    <row r="291" spans="7:7" x14ac:dyDescent="0.2">
      <c r="G291" s="18"/>
    </row>
    <row r="292" spans="7:7" x14ac:dyDescent="0.2">
      <c r="G292" s="18"/>
    </row>
    <row r="293" spans="7:7" x14ac:dyDescent="0.2">
      <c r="G293" s="18"/>
    </row>
    <row r="294" spans="7:7" x14ac:dyDescent="0.2">
      <c r="G294" s="18"/>
    </row>
    <row r="295" spans="7:7" x14ac:dyDescent="0.2">
      <c r="G295" s="18"/>
    </row>
    <row r="296" spans="7:7" x14ac:dyDescent="0.2">
      <c r="G296" s="18"/>
    </row>
    <row r="297" spans="7:7" x14ac:dyDescent="0.2">
      <c r="G297" s="18"/>
    </row>
    <row r="298" spans="7:7" x14ac:dyDescent="0.2">
      <c r="G298" s="18"/>
    </row>
    <row r="299" spans="7:7" x14ac:dyDescent="0.2">
      <c r="G299" s="18"/>
    </row>
    <row r="300" spans="7:7" x14ac:dyDescent="0.2">
      <c r="G300" s="18"/>
    </row>
    <row r="301" spans="7:7" x14ac:dyDescent="0.2">
      <c r="G301" s="18"/>
    </row>
    <row r="302" spans="7:7" x14ac:dyDescent="0.2">
      <c r="G302" s="18"/>
    </row>
    <row r="303" spans="7:7" x14ac:dyDescent="0.2">
      <c r="G303" s="18"/>
    </row>
    <row r="304" spans="7:7" x14ac:dyDescent="0.2">
      <c r="G304" s="18"/>
    </row>
    <row r="305" spans="7:7" x14ac:dyDescent="0.2">
      <c r="G305" s="18"/>
    </row>
    <row r="306" spans="7:7" x14ac:dyDescent="0.2">
      <c r="G306" s="18"/>
    </row>
    <row r="307" spans="7:7" x14ac:dyDescent="0.2">
      <c r="G307" s="18"/>
    </row>
    <row r="308" spans="7:7" x14ac:dyDescent="0.2">
      <c r="G308" s="18"/>
    </row>
    <row r="309" spans="7:7" x14ac:dyDescent="0.2">
      <c r="G309" s="18"/>
    </row>
    <row r="310" spans="7:7" x14ac:dyDescent="0.2">
      <c r="G310" s="18"/>
    </row>
    <row r="311" spans="7:7" x14ac:dyDescent="0.2">
      <c r="G311" s="18"/>
    </row>
    <row r="312" spans="7:7" x14ac:dyDescent="0.2">
      <c r="G312" s="18"/>
    </row>
    <row r="313" spans="7:7" x14ac:dyDescent="0.2">
      <c r="G313" s="18"/>
    </row>
    <row r="314" spans="7:7" x14ac:dyDescent="0.2">
      <c r="G314" s="18"/>
    </row>
    <row r="315" spans="7:7" x14ac:dyDescent="0.2">
      <c r="G315" s="18"/>
    </row>
    <row r="316" spans="7:7" x14ac:dyDescent="0.2">
      <c r="G316" s="18"/>
    </row>
    <row r="317" spans="7:7" x14ac:dyDescent="0.2">
      <c r="G317" s="18"/>
    </row>
    <row r="318" spans="7:7" x14ac:dyDescent="0.2">
      <c r="G318" s="18"/>
    </row>
    <row r="319" spans="7:7" x14ac:dyDescent="0.2">
      <c r="G319" s="18"/>
    </row>
    <row r="320" spans="7:7" x14ac:dyDescent="0.2">
      <c r="G320" s="18"/>
    </row>
    <row r="321" spans="7:7" x14ac:dyDescent="0.2">
      <c r="G321" s="18"/>
    </row>
    <row r="322" spans="7:7" x14ac:dyDescent="0.2">
      <c r="G322" s="18"/>
    </row>
    <row r="323" spans="7:7" x14ac:dyDescent="0.2">
      <c r="G323" s="18"/>
    </row>
    <row r="324" spans="7:7" x14ac:dyDescent="0.2">
      <c r="G324" s="18"/>
    </row>
    <row r="325" spans="7:7" x14ac:dyDescent="0.2">
      <c r="G325" s="18"/>
    </row>
    <row r="326" spans="7:7" x14ac:dyDescent="0.2">
      <c r="G326" s="18"/>
    </row>
    <row r="327" spans="7:7" x14ac:dyDescent="0.2">
      <c r="G327" s="18"/>
    </row>
    <row r="328" spans="7:7" x14ac:dyDescent="0.2">
      <c r="G328" s="18"/>
    </row>
    <row r="329" spans="7:7" x14ac:dyDescent="0.2">
      <c r="G329" s="18"/>
    </row>
    <row r="330" spans="7:7" x14ac:dyDescent="0.2">
      <c r="G330" s="18"/>
    </row>
    <row r="331" spans="7:7" x14ac:dyDescent="0.2">
      <c r="G331" s="18"/>
    </row>
    <row r="332" spans="7:7" x14ac:dyDescent="0.2">
      <c r="G332" s="18"/>
    </row>
    <row r="333" spans="7:7" x14ac:dyDescent="0.2">
      <c r="G333" s="18"/>
    </row>
    <row r="334" spans="7:7" x14ac:dyDescent="0.2">
      <c r="G334" s="18"/>
    </row>
    <row r="335" spans="7:7" x14ac:dyDescent="0.2">
      <c r="G335" s="18"/>
    </row>
    <row r="336" spans="7:7" x14ac:dyDescent="0.2">
      <c r="G336" s="18"/>
    </row>
    <row r="337" spans="7:7" x14ac:dyDescent="0.2">
      <c r="G337" s="18"/>
    </row>
    <row r="338" spans="7:7" x14ac:dyDescent="0.2">
      <c r="G338" s="18"/>
    </row>
    <row r="339" spans="7:7" x14ac:dyDescent="0.2">
      <c r="G339" s="18"/>
    </row>
    <row r="340" spans="7:7" x14ac:dyDescent="0.2">
      <c r="G340" s="18"/>
    </row>
    <row r="341" spans="7:7" x14ac:dyDescent="0.2">
      <c r="G341" s="18"/>
    </row>
    <row r="342" spans="7:7" x14ac:dyDescent="0.2">
      <c r="G342" s="18"/>
    </row>
    <row r="343" spans="7:7" x14ac:dyDescent="0.2">
      <c r="G343" s="18"/>
    </row>
    <row r="344" spans="7:7" x14ac:dyDescent="0.2">
      <c r="G344" s="18"/>
    </row>
    <row r="345" spans="7:7" x14ac:dyDescent="0.2">
      <c r="G345" s="18"/>
    </row>
    <row r="346" spans="7:7" x14ac:dyDescent="0.2">
      <c r="G346" s="18"/>
    </row>
    <row r="347" spans="7:7" x14ac:dyDescent="0.2">
      <c r="G347" s="18"/>
    </row>
    <row r="348" spans="7:7" x14ac:dyDescent="0.2">
      <c r="G348" s="18"/>
    </row>
    <row r="349" spans="7:7" x14ac:dyDescent="0.2">
      <c r="G349" s="18"/>
    </row>
    <row r="350" spans="7:7" x14ac:dyDescent="0.2">
      <c r="G350" s="18"/>
    </row>
    <row r="351" spans="7:7" x14ac:dyDescent="0.2">
      <c r="G351" s="18"/>
    </row>
    <row r="352" spans="7:7" x14ac:dyDescent="0.2">
      <c r="G352" s="18"/>
    </row>
    <row r="353" spans="7:7" x14ac:dyDescent="0.2">
      <c r="G353" s="18"/>
    </row>
    <row r="354" spans="7:7" x14ac:dyDescent="0.2">
      <c r="G354" s="18"/>
    </row>
    <row r="355" spans="7:7" x14ac:dyDescent="0.2">
      <c r="G355" s="18"/>
    </row>
    <row r="356" spans="7:7" x14ac:dyDescent="0.2">
      <c r="G356" s="18"/>
    </row>
    <row r="357" spans="7:7" x14ac:dyDescent="0.2">
      <c r="G357" s="18"/>
    </row>
    <row r="358" spans="7:7" x14ac:dyDescent="0.2">
      <c r="G358" s="18"/>
    </row>
    <row r="359" spans="7:7" x14ac:dyDescent="0.2">
      <c r="G359" s="18"/>
    </row>
    <row r="360" spans="7:7" x14ac:dyDescent="0.2">
      <c r="G360" s="18"/>
    </row>
    <row r="361" spans="7:7" x14ac:dyDescent="0.2">
      <c r="G361" s="18"/>
    </row>
    <row r="362" spans="7:7" x14ac:dyDescent="0.2">
      <c r="G362" s="18"/>
    </row>
    <row r="363" spans="7:7" x14ac:dyDescent="0.2">
      <c r="G363" s="18"/>
    </row>
    <row r="364" spans="7:7" x14ac:dyDescent="0.2">
      <c r="G364" s="18"/>
    </row>
    <row r="365" spans="7:7" x14ac:dyDescent="0.2">
      <c r="G365" s="18"/>
    </row>
    <row r="366" spans="7:7" x14ac:dyDescent="0.2">
      <c r="G366" s="18"/>
    </row>
    <row r="367" spans="7:7" x14ac:dyDescent="0.2">
      <c r="G367" s="18"/>
    </row>
    <row r="368" spans="7:7" x14ac:dyDescent="0.2">
      <c r="G368" s="18"/>
    </row>
    <row r="369" spans="7:7" x14ac:dyDescent="0.2">
      <c r="G369" s="18"/>
    </row>
    <row r="370" spans="7:7" x14ac:dyDescent="0.2">
      <c r="G370" s="18"/>
    </row>
    <row r="371" spans="7:7" x14ac:dyDescent="0.2">
      <c r="G371" s="18"/>
    </row>
    <row r="372" spans="7:7" x14ac:dyDescent="0.2">
      <c r="G372" s="18"/>
    </row>
    <row r="373" spans="7:7" x14ac:dyDescent="0.2">
      <c r="G373" s="18"/>
    </row>
    <row r="374" spans="7:7" x14ac:dyDescent="0.2">
      <c r="G374" s="18"/>
    </row>
    <row r="375" spans="7:7" x14ac:dyDescent="0.2">
      <c r="G375" s="18"/>
    </row>
    <row r="376" spans="7:7" x14ac:dyDescent="0.2">
      <c r="G376" s="18"/>
    </row>
    <row r="377" spans="7:7" x14ac:dyDescent="0.2">
      <c r="G377" s="18"/>
    </row>
    <row r="378" spans="7:7" x14ac:dyDescent="0.2">
      <c r="G378" s="18"/>
    </row>
    <row r="379" spans="7:7" x14ac:dyDescent="0.2">
      <c r="G379" s="18"/>
    </row>
    <row r="380" spans="7:7" x14ac:dyDescent="0.2">
      <c r="G380" s="18"/>
    </row>
    <row r="381" spans="7:7" x14ac:dyDescent="0.2">
      <c r="G381" s="18"/>
    </row>
    <row r="382" spans="7:7" x14ac:dyDescent="0.2">
      <c r="G382" s="18"/>
    </row>
    <row r="383" spans="7:7" x14ac:dyDescent="0.2">
      <c r="G383" s="18"/>
    </row>
    <row r="384" spans="7:7" x14ac:dyDescent="0.2">
      <c r="G384" s="18"/>
    </row>
    <row r="385" spans="7:7" x14ac:dyDescent="0.2">
      <c r="G385" s="18"/>
    </row>
    <row r="386" spans="7:7" x14ac:dyDescent="0.2">
      <c r="G386" s="18"/>
    </row>
    <row r="387" spans="7:7" x14ac:dyDescent="0.2">
      <c r="G387" s="18"/>
    </row>
    <row r="388" spans="7:7" x14ac:dyDescent="0.2">
      <c r="G388" s="18"/>
    </row>
    <row r="389" spans="7:7" x14ac:dyDescent="0.2">
      <c r="G389" s="18"/>
    </row>
    <row r="390" spans="7:7" x14ac:dyDescent="0.2">
      <c r="G390" s="18"/>
    </row>
    <row r="391" spans="7:7" x14ac:dyDescent="0.2">
      <c r="G391" s="18"/>
    </row>
    <row r="392" spans="7:7" x14ac:dyDescent="0.2">
      <c r="G392" s="18"/>
    </row>
    <row r="393" spans="7:7" x14ac:dyDescent="0.2">
      <c r="G393" s="18"/>
    </row>
    <row r="394" spans="7:7" x14ac:dyDescent="0.2">
      <c r="G394" s="18"/>
    </row>
    <row r="395" spans="7:7" x14ac:dyDescent="0.2">
      <c r="G395" s="18"/>
    </row>
    <row r="396" spans="7:7" x14ac:dyDescent="0.2">
      <c r="G396" s="18"/>
    </row>
    <row r="397" spans="7:7" x14ac:dyDescent="0.2">
      <c r="G397" s="18"/>
    </row>
    <row r="398" spans="7:7" x14ac:dyDescent="0.2">
      <c r="G398" s="18"/>
    </row>
    <row r="399" spans="7:7" x14ac:dyDescent="0.2">
      <c r="G399" s="18"/>
    </row>
    <row r="400" spans="7:7" x14ac:dyDescent="0.2">
      <c r="G400" s="18"/>
    </row>
    <row r="401" spans="7:7" x14ac:dyDescent="0.2">
      <c r="G401" s="18"/>
    </row>
    <row r="402" spans="7:7" x14ac:dyDescent="0.2">
      <c r="G402" s="18"/>
    </row>
    <row r="403" spans="7:7" x14ac:dyDescent="0.2">
      <c r="G403" s="18"/>
    </row>
    <row r="404" spans="7:7" x14ac:dyDescent="0.2">
      <c r="G404" s="18"/>
    </row>
    <row r="405" spans="7:7" x14ac:dyDescent="0.2">
      <c r="G405" s="18"/>
    </row>
    <row r="406" spans="7:7" x14ac:dyDescent="0.2">
      <c r="G406" s="18"/>
    </row>
    <row r="407" spans="7:7" x14ac:dyDescent="0.2">
      <c r="G407" s="18"/>
    </row>
    <row r="408" spans="7:7" x14ac:dyDescent="0.2">
      <c r="G408" s="18"/>
    </row>
    <row r="409" spans="7:7" x14ac:dyDescent="0.2">
      <c r="G409" s="18"/>
    </row>
    <row r="410" spans="7:7" x14ac:dyDescent="0.2">
      <c r="G410" s="18"/>
    </row>
    <row r="411" spans="7:7" x14ac:dyDescent="0.2">
      <c r="G411" s="18"/>
    </row>
    <row r="412" spans="7:7" x14ac:dyDescent="0.2">
      <c r="G412" s="18"/>
    </row>
    <row r="413" spans="7:7" x14ac:dyDescent="0.2">
      <c r="G413" s="18"/>
    </row>
    <row r="414" spans="7:7" x14ac:dyDescent="0.2">
      <c r="G414" s="18"/>
    </row>
    <row r="415" spans="7:7" x14ac:dyDescent="0.2">
      <c r="G415" s="18"/>
    </row>
    <row r="416" spans="7:7" x14ac:dyDescent="0.2">
      <c r="G416" s="18"/>
    </row>
    <row r="417" spans="7:7" x14ac:dyDescent="0.2">
      <c r="G417" s="18"/>
    </row>
    <row r="418" spans="7:7" x14ac:dyDescent="0.2">
      <c r="G418" s="18"/>
    </row>
    <row r="419" spans="7:7" x14ac:dyDescent="0.2">
      <c r="G419" s="18"/>
    </row>
    <row r="420" spans="7:7" x14ac:dyDescent="0.2">
      <c r="G420" s="18"/>
    </row>
    <row r="421" spans="7:7" x14ac:dyDescent="0.2">
      <c r="G421" s="18"/>
    </row>
    <row r="422" spans="7:7" x14ac:dyDescent="0.2">
      <c r="G422" s="18"/>
    </row>
    <row r="423" spans="7:7" x14ac:dyDescent="0.2">
      <c r="G423" s="18"/>
    </row>
    <row r="424" spans="7:7" x14ac:dyDescent="0.2">
      <c r="G424" s="18"/>
    </row>
    <row r="425" spans="7:7" x14ac:dyDescent="0.2">
      <c r="G425" s="18"/>
    </row>
    <row r="426" spans="7:7" x14ac:dyDescent="0.2">
      <c r="G426" s="18"/>
    </row>
    <row r="427" spans="7:7" x14ac:dyDescent="0.2">
      <c r="G427" s="18"/>
    </row>
    <row r="428" spans="7:7" x14ac:dyDescent="0.2">
      <c r="G428" s="18"/>
    </row>
    <row r="429" spans="7:7" x14ac:dyDescent="0.2">
      <c r="G429" s="18"/>
    </row>
    <row r="430" spans="7:7" x14ac:dyDescent="0.2">
      <c r="G430" s="18"/>
    </row>
    <row r="431" spans="7:7" x14ac:dyDescent="0.2">
      <c r="G431" s="18"/>
    </row>
    <row r="432" spans="7:7" x14ac:dyDescent="0.2">
      <c r="G432" s="18"/>
    </row>
    <row r="433" spans="7:7" x14ac:dyDescent="0.2">
      <c r="G433" s="18"/>
    </row>
    <row r="434" spans="7:7" x14ac:dyDescent="0.2">
      <c r="G434" s="18"/>
    </row>
    <row r="435" spans="7:7" x14ac:dyDescent="0.2">
      <c r="G435" s="18"/>
    </row>
    <row r="436" spans="7:7" x14ac:dyDescent="0.2">
      <c r="G436" s="18"/>
    </row>
    <row r="437" spans="7:7" x14ac:dyDescent="0.2">
      <c r="G437" s="18"/>
    </row>
    <row r="438" spans="7:7" x14ac:dyDescent="0.2">
      <c r="G438" s="18"/>
    </row>
    <row r="439" spans="7:7" x14ac:dyDescent="0.2">
      <c r="G439" s="18"/>
    </row>
    <row r="440" spans="7:7" x14ac:dyDescent="0.2">
      <c r="G440" s="18"/>
    </row>
    <row r="441" spans="7:7" x14ac:dyDescent="0.2">
      <c r="G441" s="18"/>
    </row>
    <row r="442" spans="7:7" x14ac:dyDescent="0.2">
      <c r="G442" s="18"/>
    </row>
    <row r="443" spans="7:7" x14ac:dyDescent="0.2">
      <c r="G443" s="18"/>
    </row>
    <row r="444" spans="7:7" x14ac:dyDescent="0.2">
      <c r="G444" s="18"/>
    </row>
    <row r="445" spans="7:7" x14ac:dyDescent="0.2">
      <c r="G445" s="18"/>
    </row>
    <row r="446" spans="7:7" x14ac:dyDescent="0.2">
      <c r="G446" s="18"/>
    </row>
    <row r="447" spans="7:7" x14ac:dyDescent="0.2">
      <c r="G447" s="18"/>
    </row>
    <row r="448" spans="7:7" x14ac:dyDescent="0.2">
      <c r="G448" s="18"/>
    </row>
    <row r="449" spans="7:7" x14ac:dyDescent="0.2">
      <c r="G449" s="18"/>
    </row>
    <row r="450" spans="7:7" x14ac:dyDescent="0.2">
      <c r="G450" s="18"/>
    </row>
    <row r="451" spans="7:7" x14ac:dyDescent="0.2">
      <c r="G451" s="18"/>
    </row>
    <row r="452" spans="7:7" x14ac:dyDescent="0.2">
      <c r="G452" s="18"/>
    </row>
    <row r="453" spans="7:7" x14ac:dyDescent="0.2">
      <c r="G453" s="18"/>
    </row>
    <row r="454" spans="7:7" x14ac:dyDescent="0.2">
      <c r="G454" s="18"/>
    </row>
    <row r="455" spans="7:7" x14ac:dyDescent="0.2">
      <c r="G455" s="18"/>
    </row>
    <row r="456" spans="7:7" x14ac:dyDescent="0.2">
      <c r="G456" s="18"/>
    </row>
    <row r="457" spans="7:7" x14ac:dyDescent="0.2">
      <c r="G457" s="18"/>
    </row>
    <row r="458" spans="7:7" x14ac:dyDescent="0.2">
      <c r="G458" s="18"/>
    </row>
    <row r="459" spans="7:7" x14ac:dyDescent="0.2">
      <c r="G459" s="18"/>
    </row>
    <row r="460" spans="7:7" x14ac:dyDescent="0.2">
      <c r="G460" s="18"/>
    </row>
    <row r="461" spans="7:7" x14ac:dyDescent="0.2">
      <c r="G461" s="18"/>
    </row>
    <row r="462" spans="7:7" x14ac:dyDescent="0.2">
      <c r="G462" s="18"/>
    </row>
    <row r="463" spans="7:7" x14ac:dyDescent="0.2">
      <c r="G463" s="18"/>
    </row>
    <row r="464" spans="7:7" x14ac:dyDescent="0.2">
      <c r="G464" s="18"/>
    </row>
    <row r="465" spans="7:7" x14ac:dyDescent="0.2">
      <c r="G465" s="18"/>
    </row>
    <row r="466" spans="7:7" x14ac:dyDescent="0.2">
      <c r="G466" s="18"/>
    </row>
    <row r="467" spans="7:7" x14ac:dyDescent="0.2">
      <c r="G467" s="18"/>
    </row>
    <row r="468" spans="7:7" x14ac:dyDescent="0.2">
      <c r="G468" s="18"/>
    </row>
    <row r="469" spans="7:7" x14ac:dyDescent="0.2">
      <c r="G469" s="18"/>
    </row>
    <row r="470" spans="7:7" x14ac:dyDescent="0.2">
      <c r="G470" s="18"/>
    </row>
    <row r="471" spans="7:7" x14ac:dyDescent="0.2">
      <c r="G471" s="18"/>
    </row>
    <row r="472" spans="7:7" x14ac:dyDescent="0.2">
      <c r="G472" s="18"/>
    </row>
    <row r="473" spans="7:7" x14ac:dyDescent="0.2">
      <c r="G473" s="18"/>
    </row>
    <row r="474" spans="7:7" x14ac:dyDescent="0.2">
      <c r="G474" s="18"/>
    </row>
    <row r="475" spans="7:7" x14ac:dyDescent="0.2">
      <c r="G475" s="18"/>
    </row>
    <row r="476" spans="7:7" x14ac:dyDescent="0.2">
      <c r="G476" s="18"/>
    </row>
    <row r="477" spans="7:7" x14ac:dyDescent="0.2">
      <c r="G477" s="18"/>
    </row>
    <row r="478" spans="7:7" x14ac:dyDescent="0.2">
      <c r="G478" s="18"/>
    </row>
    <row r="479" spans="7:7" x14ac:dyDescent="0.2">
      <c r="G479" s="18"/>
    </row>
    <row r="480" spans="7:7" x14ac:dyDescent="0.2">
      <c r="G480" s="18"/>
    </row>
    <row r="481" spans="7:7" x14ac:dyDescent="0.2">
      <c r="G481" s="18"/>
    </row>
    <row r="482" spans="7:7" x14ac:dyDescent="0.2">
      <c r="G482" s="18"/>
    </row>
    <row r="483" spans="7:7" x14ac:dyDescent="0.2">
      <c r="G483" s="18"/>
    </row>
    <row r="484" spans="7:7" x14ac:dyDescent="0.2">
      <c r="G484" s="18"/>
    </row>
    <row r="485" spans="7:7" x14ac:dyDescent="0.2">
      <c r="G485" s="18"/>
    </row>
    <row r="486" spans="7:7" x14ac:dyDescent="0.2">
      <c r="G486" s="18"/>
    </row>
    <row r="487" spans="7:7" x14ac:dyDescent="0.2">
      <c r="G487" s="18"/>
    </row>
    <row r="488" spans="7:7" x14ac:dyDescent="0.2">
      <c r="G488" s="18"/>
    </row>
    <row r="489" spans="7:7" x14ac:dyDescent="0.2">
      <c r="G489" s="18"/>
    </row>
    <row r="490" spans="7:7" x14ac:dyDescent="0.2">
      <c r="G490" s="18"/>
    </row>
    <row r="491" spans="7:7" x14ac:dyDescent="0.2">
      <c r="G491" s="18"/>
    </row>
    <row r="492" spans="7:7" x14ac:dyDescent="0.2">
      <c r="G492" s="18"/>
    </row>
    <row r="493" spans="7:7" x14ac:dyDescent="0.2">
      <c r="G493" s="18"/>
    </row>
    <row r="494" spans="7:7" x14ac:dyDescent="0.2">
      <c r="G494" s="18"/>
    </row>
    <row r="495" spans="7:7" x14ac:dyDescent="0.2">
      <c r="G495" s="18"/>
    </row>
    <row r="496" spans="7:7" x14ac:dyDescent="0.2">
      <c r="G496" s="18"/>
    </row>
    <row r="497" spans="7:7" x14ac:dyDescent="0.2">
      <c r="G497" s="18"/>
    </row>
    <row r="498" spans="7:7" x14ac:dyDescent="0.2">
      <c r="G498" s="18"/>
    </row>
    <row r="499" spans="7:7" x14ac:dyDescent="0.2">
      <c r="G499" s="18"/>
    </row>
    <row r="500" spans="7:7" x14ac:dyDescent="0.2">
      <c r="G500" s="18"/>
    </row>
    <row r="501" spans="7:7" x14ac:dyDescent="0.2">
      <c r="G501" s="18"/>
    </row>
    <row r="502" spans="7:7" x14ac:dyDescent="0.2">
      <c r="G502" s="18"/>
    </row>
    <row r="503" spans="7:7" x14ac:dyDescent="0.2">
      <c r="G503" s="18"/>
    </row>
    <row r="504" spans="7:7" x14ac:dyDescent="0.2">
      <c r="G504" s="18"/>
    </row>
    <row r="505" spans="7:7" x14ac:dyDescent="0.2">
      <c r="G505" s="18"/>
    </row>
    <row r="506" spans="7:7" x14ac:dyDescent="0.2">
      <c r="G506" s="18"/>
    </row>
    <row r="507" spans="7:7" x14ac:dyDescent="0.2">
      <c r="G507" s="18"/>
    </row>
    <row r="508" spans="7:7" x14ac:dyDescent="0.2">
      <c r="G508" s="18"/>
    </row>
    <row r="509" spans="7:7" x14ac:dyDescent="0.2">
      <c r="G509" s="18"/>
    </row>
    <row r="510" spans="7:7" x14ac:dyDescent="0.2">
      <c r="G510" s="18"/>
    </row>
    <row r="511" spans="7:7" x14ac:dyDescent="0.2">
      <c r="G511" s="18"/>
    </row>
    <row r="512" spans="7:7" x14ac:dyDescent="0.2">
      <c r="G512" s="18"/>
    </row>
    <row r="513" spans="7:7" x14ac:dyDescent="0.2">
      <c r="G513" s="18"/>
    </row>
    <row r="514" spans="7:7" x14ac:dyDescent="0.2">
      <c r="G514" s="18"/>
    </row>
    <row r="515" spans="7:7" x14ac:dyDescent="0.2">
      <c r="G515" s="18"/>
    </row>
    <row r="516" spans="7:7" x14ac:dyDescent="0.2">
      <c r="G516" s="18"/>
    </row>
    <row r="517" spans="7:7" x14ac:dyDescent="0.2">
      <c r="G517" s="18"/>
    </row>
    <row r="518" spans="7:7" x14ac:dyDescent="0.2">
      <c r="G518" s="18"/>
    </row>
    <row r="519" spans="7:7" x14ac:dyDescent="0.2">
      <c r="G519" s="18"/>
    </row>
    <row r="520" spans="7:7" x14ac:dyDescent="0.2">
      <c r="G520" s="18"/>
    </row>
    <row r="521" spans="7:7" x14ac:dyDescent="0.2">
      <c r="G521" s="18"/>
    </row>
    <row r="522" spans="7:7" x14ac:dyDescent="0.2">
      <c r="G522" s="18"/>
    </row>
    <row r="523" spans="7:7" x14ac:dyDescent="0.2">
      <c r="G523" s="18"/>
    </row>
    <row r="524" spans="7:7" x14ac:dyDescent="0.2">
      <c r="G524" s="18"/>
    </row>
    <row r="525" spans="7:7" x14ac:dyDescent="0.2">
      <c r="G525" s="18"/>
    </row>
    <row r="526" spans="7:7" x14ac:dyDescent="0.2">
      <c r="G526" s="18"/>
    </row>
    <row r="527" spans="7:7" x14ac:dyDescent="0.2">
      <c r="G527" s="18"/>
    </row>
    <row r="528" spans="7:7" x14ac:dyDescent="0.2">
      <c r="G528" s="18"/>
    </row>
    <row r="529" spans="7:7" x14ac:dyDescent="0.2">
      <c r="G529" s="18"/>
    </row>
    <row r="530" spans="7:7" x14ac:dyDescent="0.2">
      <c r="G530" s="18"/>
    </row>
    <row r="531" spans="7:7" x14ac:dyDescent="0.2">
      <c r="G531" s="18"/>
    </row>
    <row r="532" spans="7:7" x14ac:dyDescent="0.2">
      <c r="G532" s="18"/>
    </row>
    <row r="533" spans="7:7" x14ac:dyDescent="0.2">
      <c r="G533" s="18"/>
    </row>
    <row r="534" spans="7:7" x14ac:dyDescent="0.2">
      <c r="G534" s="18"/>
    </row>
    <row r="535" spans="7:7" x14ac:dyDescent="0.2">
      <c r="G535" s="18"/>
    </row>
    <row r="536" spans="7:7" x14ac:dyDescent="0.2">
      <c r="G536" s="18"/>
    </row>
    <row r="537" spans="7:7" x14ac:dyDescent="0.2">
      <c r="G537" s="18"/>
    </row>
    <row r="538" spans="7:7" x14ac:dyDescent="0.2">
      <c r="G538" s="18"/>
    </row>
    <row r="539" spans="7:7" x14ac:dyDescent="0.2">
      <c r="G539" s="18"/>
    </row>
    <row r="540" spans="7:7" x14ac:dyDescent="0.2">
      <c r="G540" s="18"/>
    </row>
    <row r="541" spans="7:7" x14ac:dyDescent="0.2">
      <c r="G541" s="18"/>
    </row>
    <row r="542" spans="7:7" x14ac:dyDescent="0.2">
      <c r="G542" s="18"/>
    </row>
    <row r="543" spans="7:7" x14ac:dyDescent="0.2">
      <c r="G543" s="18"/>
    </row>
    <row r="544" spans="7:7" x14ac:dyDescent="0.2">
      <c r="G544" s="18"/>
    </row>
    <row r="545" spans="7:7" x14ac:dyDescent="0.2">
      <c r="G545" s="18"/>
    </row>
    <row r="546" spans="7:7" x14ac:dyDescent="0.2">
      <c r="G546" s="18"/>
    </row>
    <row r="547" spans="7:7" x14ac:dyDescent="0.2">
      <c r="G547" s="18"/>
    </row>
    <row r="548" spans="7:7" x14ac:dyDescent="0.2">
      <c r="G548" s="18"/>
    </row>
    <row r="549" spans="7:7" x14ac:dyDescent="0.2">
      <c r="G549" s="18"/>
    </row>
    <row r="550" spans="7:7" x14ac:dyDescent="0.2">
      <c r="G550" s="18"/>
    </row>
    <row r="551" spans="7:7" x14ac:dyDescent="0.2">
      <c r="G551" s="18"/>
    </row>
    <row r="552" spans="7:7" x14ac:dyDescent="0.2">
      <c r="G552" s="18"/>
    </row>
    <row r="553" spans="7:7" x14ac:dyDescent="0.2">
      <c r="G553" s="18"/>
    </row>
    <row r="554" spans="7:7" x14ac:dyDescent="0.2">
      <c r="G554" s="18"/>
    </row>
    <row r="555" spans="7:7" x14ac:dyDescent="0.2">
      <c r="G555" s="18"/>
    </row>
    <row r="556" spans="7:7" x14ac:dyDescent="0.2">
      <c r="G556" s="18"/>
    </row>
    <row r="557" spans="7:7" x14ac:dyDescent="0.2">
      <c r="G557" s="18"/>
    </row>
    <row r="558" spans="7:7" x14ac:dyDescent="0.2">
      <c r="G558" s="18"/>
    </row>
    <row r="559" spans="7:7" x14ac:dyDescent="0.2">
      <c r="G559" s="18"/>
    </row>
    <row r="560" spans="7:7" x14ac:dyDescent="0.2">
      <c r="G560" s="18"/>
    </row>
    <row r="561" spans="7:7" x14ac:dyDescent="0.2">
      <c r="G561" s="18"/>
    </row>
    <row r="562" spans="7:7" x14ac:dyDescent="0.2">
      <c r="G562" s="18"/>
    </row>
    <row r="563" spans="7:7" x14ac:dyDescent="0.2">
      <c r="G563" s="18"/>
    </row>
    <row r="564" spans="7:7" x14ac:dyDescent="0.2">
      <c r="G564" s="18"/>
    </row>
    <row r="565" spans="7:7" x14ac:dyDescent="0.2">
      <c r="G565" s="18"/>
    </row>
    <row r="566" spans="7:7" x14ac:dyDescent="0.2">
      <c r="G566" s="18"/>
    </row>
    <row r="567" spans="7:7" x14ac:dyDescent="0.2">
      <c r="G567" s="18"/>
    </row>
    <row r="568" spans="7:7" x14ac:dyDescent="0.2">
      <c r="G568" s="18"/>
    </row>
    <row r="569" spans="7:7" x14ac:dyDescent="0.2">
      <c r="G569" s="18"/>
    </row>
    <row r="570" spans="7:7" x14ac:dyDescent="0.2">
      <c r="G570" s="18"/>
    </row>
    <row r="571" spans="7:7" x14ac:dyDescent="0.2">
      <c r="G571" s="18"/>
    </row>
    <row r="572" spans="7:7" x14ac:dyDescent="0.2">
      <c r="G572" s="18"/>
    </row>
    <row r="573" spans="7:7" x14ac:dyDescent="0.2">
      <c r="G573" s="18"/>
    </row>
    <row r="574" spans="7:7" x14ac:dyDescent="0.2">
      <c r="G574" s="18"/>
    </row>
    <row r="575" spans="7:7" x14ac:dyDescent="0.2">
      <c r="G575" s="18"/>
    </row>
    <row r="576" spans="7:7" x14ac:dyDescent="0.2">
      <c r="G576" s="18"/>
    </row>
    <row r="577" spans="7:7" x14ac:dyDescent="0.2">
      <c r="G577" s="18"/>
    </row>
    <row r="578" spans="7:7" x14ac:dyDescent="0.2">
      <c r="G578" s="18"/>
    </row>
    <row r="579" spans="7:7" x14ac:dyDescent="0.2">
      <c r="G579" s="18"/>
    </row>
    <row r="580" spans="7:7" x14ac:dyDescent="0.2">
      <c r="G580" s="18"/>
    </row>
    <row r="581" spans="7:7" x14ac:dyDescent="0.2">
      <c r="G581" s="18"/>
    </row>
    <row r="582" spans="7:7" x14ac:dyDescent="0.2">
      <c r="G582" s="18"/>
    </row>
    <row r="583" spans="7:7" x14ac:dyDescent="0.2">
      <c r="G583" s="18"/>
    </row>
    <row r="584" spans="7:7" x14ac:dyDescent="0.2">
      <c r="G584" s="18"/>
    </row>
    <row r="585" spans="7:7" x14ac:dyDescent="0.2">
      <c r="G585" s="18"/>
    </row>
    <row r="586" spans="7:7" x14ac:dyDescent="0.2">
      <c r="G586" s="18"/>
    </row>
    <row r="587" spans="7:7" x14ac:dyDescent="0.2">
      <c r="G587" s="18"/>
    </row>
    <row r="588" spans="7:7" x14ac:dyDescent="0.2">
      <c r="G588" s="18"/>
    </row>
    <row r="589" spans="7:7" x14ac:dyDescent="0.2">
      <c r="G589" s="18"/>
    </row>
    <row r="590" spans="7:7" x14ac:dyDescent="0.2">
      <c r="G590" s="18"/>
    </row>
    <row r="591" spans="7:7" x14ac:dyDescent="0.2">
      <c r="G591" s="18"/>
    </row>
    <row r="592" spans="7:7" x14ac:dyDescent="0.2">
      <c r="G592" s="18"/>
    </row>
    <row r="593" spans="7:7" x14ac:dyDescent="0.2">
      <c r="G593" s="18"/>
    </row>
    <row r="594" spans="7:7" x14ac:dyDescent="0.2">
      <c r="G594" s="18"/>
    </row>
    <row r="595" spans="7:7" x14ac:dyDescent="0.2">
      <c r="G595" s="18"/>
    </row>
    <row r="596" spans="7:7" x14ac:dyDescent="0.2">
      <c r="G596" s="18"/>
    </row>
    <row r="597" spans="7:7" x14ac:dyDescent="0.2">
      <c r="G597" s="18"/>
    </row>
    <row r="598" spans="7:7" x14ac:dyDescent="0.2">
      <c r="G598" s="18"/>
    </row>
    <row r="599" spans="7:7" x14ac:dyDescent="0.2">
      <c r="G599" s="18"/>
    </row>
    <row r="600" spans="7:7" x14ac:dyDescent="0.2">
      <c r="G600" s="18"/>
    </row>
    <row r="601" spans="7:7" x14ac:dyDescent="0.2">
      <c r="G601" s="18"/>
    </row>
    <row r="602" spans="7:7" x14ac:dyDescent="0.2">
      <c r="G602" s="18"/>
    </row>
    <row r="603" spans="7:7" x14ac:dyDescent="0.2">
      <c r="G603" s="18"/>
    </row>
    <row r="604" spans="7:7" x14ac:dyDescent="0.2">
      <c r="G604" s="18"/>
    </row>
    <row r="605" spans="7:7" x14ac:dyDescent="0.2">
      <c r="G605" s="18"/>
    </row>
    <row r="606" spans="7:7" x14ac:dyDescent="0.2">
      <c r="G606" s="18"/>
    </row>
    <row r="607" spans="7:7" x14ac:dyDescent="0.2">
      <c r="G607" s="18"/>
    </row>
    <row r="608" spans="7:7" x14ac:dyDescent="0.2">
      <c r="G608" s="18"/>
    </row>
    <row r="609" spans="7:7" x14ac:dyDescent="0.2">
      <c r="G609" s="18"/>
    </row>
    <row r="610" spans="7:7" x14ac:dyDescent="0.2">
      <c r="G610" s="18"/>
    </row>
    <row r="611" spans="7:7" x14ac:dyDescent="0.2">
      <c r="G611" s="18"/>
    </row>
    <row r="612" spans="7:7" x14ac:dyDescent="0.2">
      <c r="G612" s="18"/>
    </row>
    <row r="613" spans="7:7" x14ac:dyDescent="0.2">
      <c r="G613" s="18"/>
    </row>
    <row r="614" spans="7:7" x14ac:dyDescent="0.2">
      <c r="G614" s="18"/>
    </row>
    <row r="615" spans="7:7" x14ac:dyDescent="0.2">
      <c r="G615" s="18"/>
    </row>
    <row r="616" spans="7:7" x14ac:dyDescent="0.2">
      <c r="G616" s="18"/>
    </row>
    <row r="617" spans="7:7" x14ac:dyDescent="0.2">
      <c r="G617" s="18"/>
    </row>
    <row r="618" spans="7:7" x14ac:dyDescent="0.2">
      <c r="G618" s="18"/>
    </row>
    <row r="619" spans="7:7" x14ac:dyDescent="0.2">
      <c r="G619" s="18"/>
    </row>
    <row r="620" spans="7:7" x14ac:dyDescent="0.2">
      <c r="G620" s="18"/>
    </row>
    <row r="621" spans="7:7" x14ac:dyDescent="0.2">
      <c r="G621" s="18"/>
    </row>
    <row r="622" spans="7:7" x14ac:dyDescent="0.2">
      <c r="G622" s="18"/>
    </row>
    <row r="623" spans="7:7" x14ac:dyDescent="0.2">
      <c r="G623" s="18"/>
    </row>
    <row r="624" spans="7:7" x14ac:dyDescent="0.2">
      <c r="G624" s="18"/>
    </row>
    <row r="625" spans="7:7" x14ac:dyDescent="0.2">
      <c r="G625" s="18"/>
    </row>
    <row r="626" spans="7:7" x14ac:dyDescent="0.2">
      <c r="G626" s="18"/>
    </row>
    <row r="627" spans="7:7" x14ac:dyDescent="0.2">
      <c r="G627" s="18"/>
    </row>
    <row r="628" spans="7:7" x14ac:dyDescent="0.2">
      <c r="G628" s="18"/>
    </row>
    <row r="629" spans="7:7" x14ac:dyDescent="0.2">
      <c r="G629" s="18"/>
    </row>
    <row r="630" spans="7:7" x14ac:dyDescent="0.2">
      <c r="G630" s="18"/>
    </row>
    <row r="631" spans="7:7" x14ac:dyDescent="0.2">
      <c r="G631" s="18"/>
    </row>
    <row r="632" spans="7:7" x14ac:dyDescent="0.2">
      <c r="G632" s="18"/>
    </row>
    <row r="633" spans="7:7" x14ac:dyDescent="0.2">
      <c r="G633" s="18"/>
    </row>
    <row r="634" spans="7:7" x14ac:dyDescent="0.2">
      <c r="G634" s="18"/>
    </row>
    <row r="635" spans="7:7" x14ac:dyDescent="0.2">
      <c r="G635" s="18"/>
    </row>
    <row r="636" spans="7:7" x14ac:dyDescent="0.2">
      <c r="G636" s="18"/>
    </row>
    <row r="637" spans="7:7" x14ac:dyDescent="0.2">
      <c r="G637" s="18"/>
    </row>
    <row r="638" spans="7:7" x14ac:dyDescent="0.2">
      <c r="G638" s="18"/>
    </row>
    <row r="639" spans="7:7" x14ac:dyDescent="0.2">
      <c r="G639" s="18"/>
    </row>
    <row r="640" spans="7:7" x14ac:dyDescent="0.2">
      <c r="G640" s="18"/>
    </row>
    <row r="641" spans="7:7" x14ac:dyDescent="0.2">
      <c r="G641" s="18"/>
    </row>
    <row r="642" spans="7:7" x14ac:dyDescent="0.2">
      <c r="G642" s="18"/>
    </row>
    <row r="643" spans="7:7" x14ac:dyDescent="0.2">
      <c r="G643" s="18"/>
    </row>
    <row r="644" spans="7:7" x14ac:dyDescent="0.2">
      <c r="G644" s="18"/>
    </row>
    <row r="645" spans="7:7" x14ac:dyDescent="0.2">
      <c r="G645" s="18"/>
    </row>
    <row r="646" spans="7:7" x14ac:dyDescent="0.2">
      <c r="G646" s="18"/>
    </row>
    <row r="647" spans="7:7" x14ac:dyDescent="0.2">
      <c r="G647" s="18"/>
    </row>
    <row r="648" spans="7:7" x14ac:dyDescent="0.2">
      <c r="G648" s="18"/>
    </row>
    <row r="649" spans="7:7" x14ac:dyDescent="0.2">
      <c r="G649" s="18"/>
    </row>
    <row r="650" spans="7:7" x14ac:dyDescent="0.2">
      <c r="G650" s="18"/>
    </row>
    <row r="651" spans="7:7" x14ac:dyDescent="0.2">
      <c r="G651" s="18"/>
    </row>
    <row r="652" spans="7:7" x14ac:dyDescent="0.2">
      <c r="G652" s="18"/>
    </row>
    <row r="653" spans="7:7" x14ac:dyDescent="0.2">
      <c r="G653" s="18"/>
    </row>
    <row r="654" spans="7:7" x14ac:dyDescent="0.2">
      <c r="G654" s="18"/>
    </row>
    <row r="655" spans="7:7" x14ac:dyDescent="0.2">
      <c r="G655" s="18"/>
    </row>
    <row r="656" spans="7:7" x14ac:dyDescent="0.2">
      <c r="G656" s="18"/>
    </row>
    <row r="657" spans="7:7" x14ac:dyDescent="0.2">
      <c r="G657" s="18"/>
    </row>
    <row r="658" spans="7:7" x14ac:dyDescent="0.2">
      <c r="G658" s="18"/>
    </row>
    <row r="659" spans="7:7" x14ac:dyDescent="0.2">
      <c r="G659" s="18"/>
    </row>
    <row r="660" spans="7:7" x14ac:dyDescent="0.2">
      <c r="G660" s="18"/>
    </row>
    <row r="661" spans="7:7" x14ac:dyDescent="0.2">
      <c r="G661" s="18"/>
    </row>
    <row r="662" spans="7:7" x14ac:dyDescent="0.2">
      <c r="G662" s="18"/>
    </row>
    <row r="663" spans="7:7" x14ac:dyDescent="0.2">
      <c r="G663" s="18"/>
    </row>
    <row r="664" spans="7:7" x14ac:dyDescent="0.2">
      <c r="G664" s="18"/>
    </row>
    <row r="665" spans="7:7" x14ac:dyDescent="0.2">
      <c r="G665" s="18"/>
    </row>
    <row r="666" spans="7:7" x14ac:dyDescent="0.2">
      <c r="G666" s="18"/>
    </row>
    <row r="667" spans="7:7" x14ac:dyDescent="0.2">
      <c r="G667" s="18"/>
    </row>
    <row r="668" spans="7:7" x14ac:dyDescent="0.2">
      <c r="G668" s="18"/>
    </row>
    <row r="669" spans="7:7" x14ac:dyDescent="0.2">
      <c r="G669" s="18"/>
    </row>
    <row r="670" spans="7:7" x14ac:dyDescent="0.2">
      <c r="G670" s="18"/>
    </row>
    <row r="671" spans="7:7" x14ac:dyDescent="0.2">
      <c r="G671" s="18"/>
    </row>
    <row r="672" spans="7:7" x14ac:dyDescent="0.2">
      <c r="G672" s="18"/>
    </row>
    <row r="673" spans="7:7" x14ac:dyDescent="0.2">
      <c r="G673" s="18"/>
    </row>
    <row r="674" spans="7:7" x14ac:dyDescent="0.2">
      <c r="G674" s="18"/>
    </row>
    <row r="675" spans="7:7" x14ac:dyDescent="0.2">
      <c r="G675" s="18"/>
    </row>
    <row r="676" spans="7:7" x14ac:dyDescent="0.2">
      <c r="G676" s="18"/>
    </row>
    <row r="677" spans="7:7" x14ac:dyDescent="0.2">
      <c r="G677" s="18"/>
    </row>
    <row r="678" spans="7:7" x14ac:dyDescent="0.2">
      <c r="G678" s="18"/>
    </row>
    <row r="679" spans="7:7" x14ac:dyDescent="0.2">
      <c r="G679" s="18"/>
    </row>
    <row r="680" spans="7:7" x14ac:dyDescent="0.2">
      <c r="G680" s="18"/>
    </row>
    <row r="681" spans="7:7" x14ac:dyDescent="0.2">
      <c r="G681" s="18"/>
    </row>
    <row r="682" spans="7:7" x14ac:dyDescent="0.2">
      <c r="G682" s="18"/>
    </row>
    <row r="683" spans="7:7" x14ac:dyDescent="0.2">
      <c r="G683" s="18"/>
    </row>
    <row r="684" spans="7:7" x14ac:dyDescent="0.2">
      <c r="G684" s="18"/>
    </row>
    <row r="685" spans="7:7" x14ac:dyDescent="0.2">
      <c r="G685" s="18"/>
    </row>
    <row r="686" spans="7:7" x14ac:dyDescent="0.2">
      <c r="G686" s="18"/>
    </row>
    <row r="687" spans="7:7" x14ac:dyDescent="0.2">
      <c r="G687" s="18"/>
    </row>
    <row r="688" spans="7:7" x14ac:dyDescent="0.2">
      <c r="G688" s="18"/>
    </row>
    <row r="689" spans="7:7" x14ac:dyDescent="0.2">
      <c r="G689" s="18"/>
    </row>
    <row r="690" spans="7:7" x14ac:dyDescent="0.2">
      <c r="G690" s="18"/>
    </row>
    <row r="691" spans="7:7" x14ac:dyDescent="0.2">
      <c r="G691" s="18"/>
    </row>
    <row r="692" spans="7:7" x14ac:dyDescent="0.2">
      <c r="G692" s="18"/>
    </row>
    <row r="693" spans="7:7" x14ac:dyDescent="0.2">
      <c r="G693" s="18"/>
    </row>
    <row r="694" spans="7:7" x14ac:dyDescent="0.2">
      <c r="G694" s="18"/>
    </row>
    <row r="695" spans="7:7" x14ac:dyDescent="0.2">
      <c r="G695" s="18"/>
    </row>
    <row r="696" spans="7:7" x14ac:dyDescent="0.2">
      <c r="G696" s="18"/>
    </row>
    <row r="697" spans="7:7" x14ac:dyDescent="0.2">
      <c r="G697" s="18"/>
    </row>
    <row r="698" spans="7:7" x14ac:dyDescent="0.2">
      <c r="G698" s="18"/>
    </row>
    <row r="699" spans="7:7" x14ac:dyDescent="0.2">
      <c r="G699" s="18"/>
    </row>
    <row r="700" spans="7:7" x14ac:dyDescent="0.2">
      <c r="G700" s="18"/>
    </row>
    <row r="701" spans="7:7" x14ac:dyDescent="0.2">
      <c r="G701" s="18"/>
    </row>
    <row r="702" spans="7:7" x14ac:dyDescent="0.2">
      <c r="G702" s="18"/>
    </row>
    <row r="703" spans="7:7" x14ac:dyDescent="0.2">
      <c r="G703" s="18"/>
    </row>
    <row r="704" spans="7:7" x14ac:dyDescent="0.2">
      <c r="G704" s="18"/>
    </row>
    <row r="705" spans="7:7" x14ac:dyDescent="0.2">
      <c r="G705" s="18"/>
    </row>
    <row r="706" spans="7:7" x14ac:dyDescent="0.2">
      <c r="G706" s="18"/>
    </row>
    <row r="707" spans="7:7" x14ac:dyDescent="0.2">
      <c r="G707" s="18"/>
    </row>
    <row r="708" spans="7:7" x14ac:dyDescent="0.2">
      <c r="G708" s="18"/>
    </row>
    <row r="709" spans="7:7" x14ac:dyDescent="0.2">
      <c r="G709" s="18"/>
    </row>
    <row r="710" spans="7:7" x14ac:dyDescent="0.2">
      <c r="G710" s="18"/>
    </row>
    <row r="711" spans="7:7" x14ac:dyDescent="0.2">
      <c r="G711" s="18"/>
    </row>
    <row r="712" spans="7:7" x14ac:dyDescent="0.2">
      <c r="G712" s="18"/>
    </row>
    <row r="713" spans="7:7" x14ac:dyDescent="0.2">
      <c r="G713" s="18"/>
    </row>
    <row r="714" spans="7:7" x14ac:dyDescent="0.2">
      <c r="G714" s="18"/>
    </row>
    <row r="715" spans="7:7" x14ac:dyDescent="0.2">
      <c r="G715" s="18"/>
    </row>
    <row r="716" spans="7:7" x14ac:dyDescent="0.2">
      <c r="G716" s="18"/>
    </row>
    <row r="717" spans="7:7" x14ac:dyDescent="0.2">
      <c r="G717" s="18"/>
    </row>
    <row r="718" spans="7:7" x14ac:dyDescent="0.2">
      <c r="G718" s="18"/>
    </row>
    <row r="719" spans="7:7" x14ac:dyDescent="0.2">
      <c r="G719" s="18"/>
    </row>
    <row r="720" spans="7:7" x14ac:dyDescent="0.2">
      <c r="G720" s="18"/>
    </row>
    <row r="721" spans="7:7" x14ac:dyDescent="0.2">
      <c r="G721" s="18"/>
    </row>
    <row r="722" spans="7:7" x14ac:dyDescent="0.2">
      <c r="G722" s="18"/>
    </row>
    <row r="723" spans="7:7" x14ac:dyDescent="0.2">
      <c r="G723" s="18"/>
    </row>
    <row r="724" spans="7:7" x14ac:dyDescent="0.2">
      <c r="G724" s="18"/>
    </row>
    <row r="725" spans="7:7" x14ac:dyDescent="0.2">
      <c r="G725" s="18"/>
    </row>
    <row r="726" spans="7:7" x14ac:dyDescent="0.2">
      <c r="G726" s="18"/>
    </row>
    <row r="727" spans="7:7" x14ac:dyDescent="0.2">
      <c r="G727" s="18"/>
    </row>
    <row r="728" spans="7:7" x14ac:dyDescent="0.2">
      <c r="G728" s="18"/>
    </row>
    <row r="729" spans="7:7" x14ac:dyDescent="0.2">
      <c r="G729" s="18"/>
    </row>
    <row r="730" spans="7:7" x14ac:dyDescent="0.2">
      <c r="G730" s="18"/>
    </row>
    <row r="731" spans="7:7" x14ac:dyDescent="0.2">
      <c r="G731" s="18"/>
    </row>
    <row r="732" spans="7:7" x14ac:dyDescent="0.2">
      <c r="G732" s="18"/>
    </row>
    <row r="733" spans="7:7" x14ac:dyDescent="0.2">
      <c r="G733" s="18"/>
    </row>
    <row r="734" spans="7:7" x14ac:dyDescent="0.2">
      <c r="G734" s="18"/>
    </row>
    <row r="735" spans="7:7" x14ac:dyDescent="0.2">
      <c r="G735" s="18"/>
    </row>
    <row r="736" spans="7:7" x14ac:dyDescent="0.2">
      <c r="G736" s="18"/>
    </row>
    <row r="737" spans="7:7" x14ac:dyDescent="0.2">
      <c r="G737" s="18"/>
    </row>
    <row r="738" spans="7:7" x14ac:dyDescent="0.2">
      <c r="G738" s="18"/>
    </row>
    <row r="739" spans="7:7" x14ac:dyDescent="0.2">
      <c r="G739" s="18"/>
    </row>
    <row r="740" spans="7:7" x14ac:dyDescent="0.2">
      <c r="G740" s="18"/>
    </row>
    <row r="741" spans="7:7" x14ac:dyDescent="0.2">
      <c r="G741" s="18"/>
    </row>
    <row r="742" spans="7:7" x14ac:dyDescent="0.2">
      <c r="G742" s="18"/>
    </row>
    <row r="743" spans="7:7" x14ac:dyDescent="0.2">
      <c r="G743" s="18"/>
    </row>
    <row r="744" spans="7:7" x14ac:dyDescent="0.2">
      <c r="G744" s="18"/>
    </row>
    <row r="745" spans="7:7" x14ac:dyDescent="0.2">
      <c r="G745" s="18"/>
    </row>
    <row r="746" spans="7:7" x14ac:dyDescent="0.2">
      <c r="G746" s="18"/>
    </row>
    <row r="747" spans="7:7" x14ac:dyDescent="0.2">
      <c r="G747" s="18"/>
    </row>
    <row r="748" spans="7:7" x14ac:dyDescent="0.2">
      <c r="G748" s="18"/>
    </row>
    <row r="749" spans="7:7" x14ac:dyDescent="0.2">
      <c r="G749" s="18"/>
    </row>
    <row r="750" spans="7:7" x14ac:dyDescent="0.2">
      <c r="G750" s="18"/>
    </row>
    <row r="751" spans="7:7" x14ac:dyDescent="0.2">
      <c r="G751" s="18"/>
    </row>
    <row r="752" spans="7:7" x14ac:dyDescent="0.2">
      <c r="G752" s="18"/>
    </row>
    <row r="753" spans="7:7" x14ac:dyDescent="0.2">
      <c r="G753" s="18"/>
    </row>
    <row r="754" spans="7:7" x14ac:dyDescent="0.2">
      <c r="G754" s="18"/>
    </row>
    <row r="755" spans="7:7" x14ac:dyDescent="0.2">
      <c r="G755" s="18"/>
    </row>
    <row r="756" spans="7:7" x14ac:dyDescent="0.2">
      <c r="G756" s="18"/>
    </row>
    <row r="757" spans="7:7" x14ac:dyDescent="0.2">
      <c r="G757" s="18"/>
    </row>
    <row r="758" spans="7:7" x14ac:dyDescent="0.2">
      <c r="G758" s="18"/>
    </row>
    <row r="759" spans="7:7" x14ac:dyDescent="0.2">
      <c r="G759" s="18"/>
    </row>
    <row r="760" spans="7:7" x14ac:dyDescent="0.2">
      <c r="G760" s="18"/>
    </row>
    <row r="761" spans="7:7" x14ac:dyDescent="0.2">
      <c r="G761" s="18"/>
    </row>
    <row r="762" spans="7:7" x14ac:dyDescent="0.2">
      <c r="G762" s="18"/>
    </row>
    <row r="763" spans="7:7" x14ac:dyDescent="0.2">
      <c r="G763" s="18"/>
    </row>
    <row r="764" spans="7:7" x14ac:dyDescent="0.2">
      <c r="G764" s="18"/>
    </row>
    <row r="765" spans="7:7" x14ac:dyDescent="0.2">
      <c r="G765" s="18"/>
    </row>
    <row r="766" spans="7:7" x14ac:dyDescent="0.2">
      <c r="G766" s="18"/>
    </row>
    <row r="767" spans="7:7" x14ac:dyDescent="0.2">
      <c r="G767" s="18"/>
    </row>
    <row r="768" spans="7:7" x14ac:dyDescent="0.2">
      <c r="G768" s="18"/>
    </row>
    <row r="769" spans="7:7" x14ac:dyDescent="0.2">
      <c r="G769" s="18"/>
    </row>
    <row r="770" spans="7:7" x14ac:dyDescent="0.2">
      <c r="G770" s="18"/>
    </row>
    <row r="771" spans="7:7" x14ac:dyDescent="0.2">
      <c r="G771" s="18"/>
    </row>
    <row r="772" spans="7:7" x14ac:dyDescent="0.2">
      <c r="G772" s="18"/>
    </row>
    <row r="773" spans="7:7" x14ac:dyDescent="0.2">
      <c r="G773" s="18"/>
    </row>
    <row r="774" spans="7:7" x14ac:dyDescent="0.2">
      <c r="G774" s="18"/>
    </row>
    <row r="775" spans="7:7" x14ac:dyDescent="0.2">
      <c r="G775" s="18"/>
    </row>
    <row r="776" spans="7:7" x14ac:dyDescent="0.2">
      <c r="G776" s="18"/>
    </row>
    <row r="777" spans="7:7" x14ac:dyDescent="0.2">
      <c r="G777" s="18"/>
    </row>
    <row r="778" spans="7:7" x14ac:dyDescent="0.2">
      <c r="G778" s="18"/>
    </row>
    <row r="779" spans="7:7" x14ac:dyDescent="0.2">
      <c r="G779" s="18"/>
    </row>
    <row r="780" spans="7:7" x14ac:dyDescent="0.2">
      <c r="G780" s="18"/>
    </row>
    <row r="781" spans="7:7" x14ac:dyDescent="0.2">
      <c r="G781" s="18"/>
    </row>
    <row r="782" spans="7:7" x14ac:dyDescent="0.2">
      <c r="G782" s="18"/>
    </row>
    <row r="783" spans="7:7" x14ac:dyDescent="0.2">
      <c r="G783" s="18"/>
    </row>
    <row r="784" spans="7:7" x14ac:dyDescent="0.2">
      <c r="G784" s="18"/>
    </row>
    <row r="785" spans="7:7" x14ac:dyDescent="0.2">
      <c r="G785" s="18"/>
    </row>
    <row r="786" spans="7:7" x14ac:dyDescent="0.2">
      <c r="G786" s="18"/>
    </row>
    <row r="787" spans="7:7" x14ac:dyDescent="0.2">
      <c r="G787" s="18"/>
    </row>
    <row r="788" spans="7:7" x14ac:dyDescent="0.2">
      <c r="G788" s="18"/>
    </row>
    <row r="789" spans="7:7" x14ac:dyDescent="0.2">
      <c r="G789" s="18"/>
    </row>
    <row r="790" spans="7:7" x14ac:dyDescent="0.2">
      <c r="G790" s="18"/>
    </row>
    <row r="791" spans="7:7" x14ac:dyDescent="0.2">
      <c r="G791" s="18"/>
    </row>
    <row r="792" spans="7:7" x14ac:dyDescent="0.2">
      <c r="G792" s="18"/>
    </row>
    <row r="793" spans="7:7" x14ac:dyDescent="0.2">
      <c r="G793" s="18"/>
    </row>
    <row r="794" spans="7:7" x14ac:dyDescent="0.2">
      <c r="G794" s="18"/>
    </row>
    <row r="795" spans="7:7" x14ac:dyDescent="0.2">
      <c r="G795" s="18"/>
    </row>
    <row r="796" spans="7:7" x14ac:dyDescent="0.2">
      <c r="G796" s="18"/>
    </row>
    <row r="797" spans="7:7" x14ac:dyDescent="0.2">
      <c r="G797" s="18"/>
    </row>
    <row r="798" spans="7:7" x14ac:dyDescent="0.2">
      <c r="G798" s="18"/>
    </row>
    <row r="799" spans="7:7" x14ac:dyDescent="0.2">
      <c r="G799" s="18"/>
    </row>
    <row r="800" spans="7:7" x14ac:dyDescent="0.2">
      <c r="G800" s="18"/>
    </row>
    <row r="801" spans="7:7" x14ac:dyDescent="0.2">
      <c r="G801" s="18"/>
    </row>
    <row r="802" spans="7:7" x14ac:dyDescent="0.2">
      <c r="G802" s="18"/>
    </row>
    <row r="803" spans="7:7" x14ac:dyDescent="0.2">
      <c r="G803" s="18"/>
    </row>
    <row r="804" spans="7:7" x14ac:dyDescent="0.2">
      <c r="G804" s="18"/>
    </row>
    <row r="805" spans="7:7" x14ac:dyDescent="0.2">
      <c r="G805" s="18"/>
    </row>
    <row r="806" spans="7:7" x14ac:dyDescent="0.2">
      <c r="G806" s="18"/>
    </row>
    <row r="807" spans="7:7" x14ac:dyDescent="0.2">
      <c r="G807" s="18"/>
    </row>
    <row r="808" spans="7:7" x14ac:dyDescent="0.2">
      <c r="G808" s="18"/>
    </row>
    <row r="809" spans="7:7" x14ac:dyDescent="0.2">
      <c r="G809" s="18"/>
    </row>
    <row r="810" spans="7:7" x14ac:dyDescent="0.2">
      <c r="G810" s="18"/>
    </row>
    <row r="811" spans="7:7" x14ac:dyDescent="0.2">
      <c r="G811" s="18"/>
    </row>
    <row r="812" spans="7:7" x14ac:dyDescent="0.2">
      <c r="G812" s="18"/>
    </row>
    <row r="813" spans="7:7" x14ac:dyDescent="0.2">
      <c r="G813" s="18"/>
    </row>
    <row r="814" spans="7:7" x14ac:dyDescent="0.2">
      <c r="G814" s="18"/>
    </row>
    <row r="815" spans="7:7" x14ac:dyDescent="0.2">
      <c r="G815" s="18"/>
    </row>
    <row r="816" spans="7:7" x14ac:dyDescent="0.2">
      <c r="G816" s="18"/>
    </row>
    <row r="817" spans="7:7" x14ac:dyDescent="0.2">
      <c r="G817" s="18"/>
    </row>
    <row r="818" spans="7:7" x14ac:dyDescent="0.2">
      <c r="G818" s="18"/>
    </row>
    <row r="819" spans="7:7" x14ac:dyDescent="0.2">
      <c r="G819" s="18"/>
    </row>
    <row r="820" spans="7:7" x14ac:dyDescent="0.2">
      <c r="G820" s="18"/>
    </row>
    <row r="821" spans="7:7" x14ac:dyDescent="0.2">
      <c r="G821" s="18"/>
    </row>
    <row r="822" spans="7:7" x14ac:dyDescent="0.2">
      <c r="G822" s="18"/>
    </row>
    <row r="823" spans="7:7" x14ac:dyDescent="0.2">
      <c r="G823" s="18"/>
    </row>
    <row r="824" spans="7:7" x14ac:dyDescent="0.2">
      <c r="G824" s="18"/>
    </row>
    <row r="825" spans="7:7" x14ac:dyDescent="0.2">
      <c r="G825" s="18"/>
    </row>
    <row r="826" spans="7:7" x14ac:dyDescent="0.2">
      <c r="G826" s="18"/>
    </row>
    <row r="827" spans="7:7" x14ac:dyDescent="0.2">
      <c r="G827" s="18"/>
    </row>
    <row r="828" spans="7:7" x14ac:dyDescent="0.2">
      <c r="G828" s="18"/>
    </row>
    <row r="829" spans="7:7" x14ac:dyDescent="0.2">
      <c r="G829" s="18"/>
    </row>
    <row r="830" spans="7:7" x14ac:dyDescent="0.2">
      <c r="G830" s="18"/>
    </row>
    <row r="831" spans="7:7" x14ac:dyDescent="0.2">
      <c r="G831" s="18"/>
    </row>
    <row r="832" spans="7:7" x14ac:dyDescent="0.2">
      <c r="G832" s="18"/>
    </row>
    <row r="833" spans="7:7" x14ac:dyDescent="0.2">
      <c r="G833" s="18"/>
    </row>
    <row r="834" spans="7:7" x14ac:dyDescent="0.2">
      <c r="G834" s="18"/>
    </row>
    <row r="835" spans="7:7" x14ac:dyDescent="0.2">
      <c r="G835" s="18"/>
    </row>
    <row r="836" spans="7:7" x14ac:dyDescent="0.2">
      <c r="G836" s="18"/>
    </row>
    <row r="837" spans="7:7" x14ac:dyDescent="0.2">
      <c r="G837" s="18"/>
    </row>
    <row r="838" spans="7:7" x14ac:dyDescent="0.2">
      <c r="G838" s="18"/>
    </row>
    <row r="839" spans="7:7" x14ac:dyDescent="0.2">
      <c r="G839" s="18"/>
    </row>
    <row r="840" spans="7:7" x14ac:dyDescent="0.2">
      <c r="G840" s="18"/>
    </row>
    <row r="841" spans="7:7" x14ac:dyDescent="0.2">
      <c r="G841" s="18"/>
    </row>
    <row r="842" spans="7:7" x14ac:dyDescent="0.2">
      <c r="G842" s="18"/>
    </row>
    <row r="843" spans="7:7" x14ac:dyDescent="0.2">
      <c r="G843" s="18"/>
    </row>
    <row r="844" spans="7:7" x14ac:dyDescent="0.2">
      <c r="G844" s="18"/>
    </row>
    <row r="845" spans="7:7" x14ac:dyDescent="0.2">
      <c r="G845" s="18"/>
    </row>
    <row r="846" spans="7:7" x14ac:dyDescent="0.2">
      <c r="G846" s="18"/>
    </row>
    <row r="847" spans="7:7" x14ac:dyDescent="0.2">
      <c r="G847" s="18"/>
    </row>
    <row r="848" spans="7:7" x14ac:dyDescent="0.2">
      <c r="G848" s="18"/>
    </row>
    <row r="849" spans="7:7" x14ac:dyDescent="0.2">
      <c r="G849" s="18"/>
    </row>
    <row r="850" spans="7:7" x14ac:dyDescent="0.2">
      <c r="G850" s="18"/>
    </row>
    <row r="851" spans="7:7" x14ac:dyDescent="0.2">
      <c r="G851" s="18"/>
    </row>
    <row r="852" spans="7:7" x14ac:dyDescent="0.2">
      <c r="G852" s="18"/>
    </row>
    <row r="853" spans="7:7" x14ac:dyDescent="0.2">
      <c r="G853" s="18"/>
    </row>
    <row r="854" spans="7:7" x14ac:dyDescent="0.2">
      <c r="G854" s="18"/>
    </row>
    <row r="855" spans="7:7" x14ac:dyDescent="0.2">
      <c r="G855" s="18"/>
    </row>
    <row r="856" spans="7:7" x14ac:dyDescent="0.2">
      <c r="G856" s="18"/>
    </row>
    <row r="857" spans="7:7" x14ac:dyDescent="0.2">
      <c r="G857" s="18"/>
    </row>
    <row r="858" spans="7:7" x14ac:dyDescent="0.2">
      <c r="G858" s="18"/>
    </row>
    <row r="859" spans="7:7" x14ac:dyDescent="0.2">
      <c r="G859" s="18"/>
    </row>
    <row r="860" spans="7:7" x14ac:dyDescent="0.2">
      <c r="G860" s="18"/>
    </row>
    <row r="861" spans="7:7" x14ac:dyDescent="0.2">
      <c r="G861" s="18"/>
    </row>
    <row r="862" spans="7:7" x14ac:dyDescent="0.2">
      <c r="G862" s="18"/>
    </row>
    <row r="863" spans="7:7" x14ac:dyDescent="0.2">
      <c r="G863" s="18"/>
    </row>
    <row r="864" spans="7:7" x14ac:dyDescent="0.2">
      <c r="G864" s="18"/>
    </row>
    <row r="865" spans="7:7" x14ac:dyDescent="0.2">
      <c r="G865" s="18"/>
    </row>
    <row r="866" spans="7:7" x14ac:dyDescent="0.2">
      <c r="G866" s="18"/>
    </row>
    <row r="867" spans="7:7" x14ac:dyDescent="0.2">
      <c r="G867" s="18"/>
    </row>
    <row r="868" spans="7:7" x14ac:dyDescent="0.2">
      <c r="G868" s="18"/>
    </row>
    <row r="869" spans="7:7" x14ac:dyDescent="0.2">
      <c r="G869" s="18"/>
    </row>
    <row r="870" spans="7:7" x14ac:dyDescent="0.2">
      <c r="G870" s="18"/>
    </row>
    <row r="871" spans="7:7" x14ac:dyDescent="0.2">
      <c r="G871" s="18"/>
    </row>
    <row r="872" spans="7:7" x14ac:dyDescent="0.2">
      <c r="G872" s="18"/>
    </row>
    <row r="873" spans="7:7" x14ac:dyDescent="0.2">
      <c r="G873" s="18"/>
    </row>
    <row r="874" spans="7:7" x14ac:dyDescent="0.2">
      <c r="G874" s="18"/>
    </row>
    <row r="875" spans="7:7" x14ac:dyDescent="0.2">
      <c r="G875" s="18"/>
    </row>
    <row r="876" spans="7:7" x14ac:dyDescent="0.2">
      <c r="G876" s="18"/>
    </row>
    <row r="877" spans="7:7" x14ac:dyDescent="0.2">
      <c r="G877" s="18"/>
    </row>
    <row r="878" spans="7:7" x14ac:dyDescent="0.2">
      <c r="G878" s="18"/>
    </row>
    <row r="879" spans="7:7" x14ac:dyDescent="0.2">
      <c r="G879" s="18"/>
    </row>
    <row r="880" spans="7:7" x14ac:dyDescent="0.2">
      <c r="G880" s="18"/>
    </row>
    <row r="881" spans="7:7" x14ac:dyDescent="0.2">
      <c r="G881" s="18"/>
    </row>
    <row r="882" spans="7:7" x14ac:dyDescent="0.2">
      <c r="G882" s="18"/>
    </row>
    <row r="883" spans="7:7" x14ac:dyDescent="0.2">
      <c r="G883" s="18"/>
    </row>
    <row r="884" spans="7:7" x14ac:dyDescent="0.2">
      <c r="G884" s="18"/>
    </row>
    <row r="885" spans="7:7" x14ac:dyDescent="0.2">
      <c r="G885" s="18"/>
    </row>
    <row r="886" spans="7:7" x14ac:dyDescent="0.2">
      <c r="G886" s="18"/>
    </row>
    <row r="887" spans="7:7" x14ac:dyDescent="0.2">
      <c r="G887" s="18"/>
    </row>
    <row r="888" spans="7:7" x14ac:dyDescent="0.2">
      <c r="G888" s="18"/>
    </row>
    <row r="889" spans="7:7" x14ac:dyDescent="0.2">
      <c r="G889" s="18"/>
    </row>
    <row r="890" spans="7:7" x14ac:dyDescent="0.2">
      <c r="G890" s="18"/>
    </row>
    <row r="891" spans="7:7" x14ac:dyDescent="0.2">
      <c r="G891" s="18"/>
    </row>
    <row r="892" spans="7:7" x14ac:dyDescent="0.2">
      <c r="G892" s="18"/>
    </row>
    <row r="893" spans="7:7" x14ac:dyDescent="0.2">
      <c r="G893" s="18"/>
    </row>
    <row r="894" spans="7:7" x14ac:dyDescent="0.2">
      <c r="G894" s="18"/>
    </row>
    <row r="895" spans="7:7" x14ac:dyDescent="0.2">
      <c r="G895" s="18"/>
    </row>
    <row r="896" spans="7:7" x14ac:dyDescent="0.2">
      <c r="G896" s="18"/>
    </row>
    <row r="897" spans="7:7" x14ac:dyDescent="0.2">
      <c r="G897" s="18"/>
    </row>
    <row r="898" spans="7:7" x14ac:dyDescent="0.2">
      <c r="G898" s="18"/>
    </row>
    <row r="899" spans="7:7" x14ac:dyDescent="0.2">
      <c r="G899" s="18"/>
    </row>
    <row r="900" spans="7:7" x14ac:dyDescent="0.2">
      <c r="G900" s="18"/>
    </row>
    <row r="901" spans="7:7" x14ac:dyDescent="0.2">
      <c r="G901" s="18"/>
    </row>
    <row r="902" spans="7:7" x14ac:dyDescent="0.2">
      <c r="G902" s="18"/>
    </row>
    <row r="903" spans="7:7" x14ac:dyDescent="0.2">
      <c r="G903" s="18"/>
    </row>
    <row r="904" spans="7:7" x14ac:dyDescent="0.2">
      <c r="G904" s="18"/>
    </row>
    <row r="905" spans="7:7" x14ac:dyDescent="0.2">
      <c r="G905" s="18"/>
    </row>
    <row r="906" spans="7:7" x14ac:dyDescent="0.2">
      <c r="G906" s="18"/>
    </row>
    <row r="907" spans="7:7" x14ac:dyDescent="0.2">
      <c r="G907" s="18"/>
    </row>
    <row r="908" spans="7:7" x14ac:dyDescent="0.2">
      <c r="G908" s="18"/>
    </row>
    <row r="909" spans="7:7" x14ac:dyDescent="0.2">
      <c r="G909" s="18"/>
    </row>
    <row r="910" spans="7:7" x14ac:dyDescent="0.2">
      <c r="G910" s="18"/>
    </row>
    <row r="911" spans="7:7" x14ac:dyDescent="0.2">
      <c r="G911" s="18"/>
    </row>
    <row r="912" spans="7:7" x14ac:dyDescent="0.2">
      <c r="G912" s="18"/>
    </row>
    <row r="913" spans="7:7" x14ac:dyDescent="0.2">
      <c r="G913" s="18"/>
    </row>
    <row r="914" spans="7:7" x14ac:dyDescent="0.2">
      <c r="G914" s="18"/>
    </row>
    <row r="915" spans="7:7" x14ac:dyDescent="0.2">
      <c r="G915" s="18"/>
    </row>
    <row r="916" spans="7:7" x14ac:dyDescent="0.2">
      <c r="G916" s="18"/>
    </row>
    <row r="917" spans="7:7" x14ac:dyDescent="0.2">
      <c r="G917" s="18"/>
    </row>
    <row r="918" spans="7:7" x14ac:dyDescent="0.2">
      <c r="G918" s="18"/>
    </row>
    <row r="919" spans="7:7" x14ac:dyDescent="0.2">
      <c r="G919" s="18"/>
    </row>
    <row r="920" spans="7:7" x14ac:dyDescent="0.2">
      <c r="G920" s="18"/>
    </row>
    <row r="921" spans="7:7" x14ac:dyDescent="0.2">
      <c r="G921" s="18"/>
    </row>
    <row r="922" spans="7:7" x14ac:dyDescent="0.2">
      <c r="G922" s="18"/>
    </row>
    <row r="923" spans="7:7" x14ac:dyDescent="0.2">
      <c r="G923" s="18"/>
    </row>
    <row r="924" spans="7:7" x14ac:dyDescent="0.2">
      <c r="G924" s="18"/>
    </row>
    <row r="925" spans="7:7" x14ac:dyDescent="0.2">
      <c r="G925" s="18"/>
    </row>
    <row r="926" spans="7:7" x14ac:dyDescent="0.2">
      <c r="G926" s="18"/>
    </row>
    <row r="927" spans="7:7" x14ac:dyDescent="0.2">
      <c r="G927" s="18"/>
    </row>
    <row r="928" spans="7:7" x14ac:dyDescent="0.2">
      <c r="G928" s="18"/>
    </row>
    <row r="929" spans="7:7" x14ac:dyDescent="0.2">
      <c r="G929" s="18"/>
    </row>
    <row r="930" spans="7:7" x14ac:dyDescent="0.2">
      <c r="G930" s="18"/>
    </row>
    <row r="931" spans="7:7" x14ac:dyDescent="0.2">
      <c r="G931" s="18"/>
    </row>
    <row r="932" spans="7:7" x14ac:dyDescent="0.2">
      <c r="G932" s="18"/>
    </row>
    <row r="933" spans="7:7" x14ac:dyDescent="0.2">
      <c r="G933" s="18"/>
    </row>
    <row r="934" spans="7:7" x14ac:dyDescent="0.2">
      <c r="G934" s="18"/>
    </row>
    <row r="935" spans="7:7" x14ac:dyDescent="0.2">
      <c r="G935" s="18"/>
    </row>
    <row r="936" spans="7:7" x14ac:dyDescent="0.2">
      <c r="G936" s="18"/>
    </row>
    <row r="937" spans="7:7" x14ac:dyDescent="0.2">
      <c r="G937" s="18"/>
    </row>
    <row r="938" spans="7:7" x14ac:dyDescent="0.2">
      <c r="G938" s="18"/>
    </row>
    <row r="939" spans="7:7" x14ac:dyDescent="0.2">
      <c r="G939" s="18"/>
    </row>
    <row r="940" spans="7:7" x14ac:dyDescent="0.2">
      <c r="G940" s="18"/>
    </row>
    <row r="941" spans="7:7" x14ac:dyDescent="0.2">
      <c r="G941" s="18"/>
    </row>
    <row r="942" spans="7:7" x14ac:dyDescent="0.2">
      <c r="G942" s="18"/>
    </row>
    <row r="943" spans="7:7" x14ac:dyDescent="0.2">
      <c r="G943" s="18"/>
    </row>
    <row r="944" spans="7:7" x14ac:dyDescent="0.2">
      <c r="G944" s="18"/>
    </row>
    <row r="945" spans="7:7" x14ac:dyDescent="0.2">
      <c r="G945" s="18"/>
    </row>
    <row r="946" spans="7:7" x14ac:dyDescent="0.2">
      <c r="G946" s="18"/>
    </row>
    <row r="947" spans="7:7" x14ac:dyDescent="0.2">
      <c r="G947" s="18"/>
    </row>
    <row r="948" spans="7:7" x14ac:dyDescent="0.2">
      <c r="G948" s="18"/>
    </row>
    <row r="949" spans="7:7" x14ac:dyDescent="0.2">
      <c r="G949" s="18"/>
    </row>
    <row r="950" spans="7:7" x14ac:dyDescent="0.2">
      <c r="G950" s="18"/>
    </row>
    <row r="951" spans="7:7" x14ac:dyDescent="0.2">
      <c r="G951" s="18"/>
    </row>
    <row r="952" spans="7:7" x14ac:dyDescent="0.2">
      <c r="G952" s="18"/>
    </row>
    <row r="953" spans="7:7" x14ac:dyDescent="0.2">
      <c r="G953" s="18"/>
    </row>
    <row r="954" spans="7:7" x14ac:dyDescent="0.2">
      <c r="G954" s="18"/>
    </row>
    <row r="955" spans="7:7" x14ac:dyDescent="0.2">
      <c r="G955" s="18"/>
    </row>
    <row r="956" spans="7:7" x14ac:dyDescent="0.2">
      <c r="G956" s="18"/>
    </row>
    <row r="957" spans="7:7" x14ac:dyDescent="0.2">
      <c r="G957" s="18"/>
    </row>
    <row r="958" spans="7:7" x14ac:dyDescent="0.2">
      <c r="G958" s="18"/>
    </row>
    <row r="959" spans="7:7" x14ac:dyDescent="0.2">
      <c r="G959" s="18"/>
    </row>
    <row r="960" spans="7:7" x14ac:dyDescent="0.2">
      <c r="G960" s="18"/>
    </row>
    <row r="961" spans="7:7" x14ac:dyDescent="0.2">
      <c r="G961" s="18"/>
    </row>
    <row r="962" spans="7:7" x14ac:dyDescent="0.2">
      <c r="G962" s="18"/>
    </row>
    <row r="963" spans="7:7" x14ac:dyDescent="0.2">
      <c r="G963" s="18"/>
    </row>
    <row r="964" spans="7:7" x14ac:dyDescent="0.2">
      <c r="G964" s="18"/>
    </row>
    <row r="965" spans="7:7" x14ac:dyDescent="0.2">
      <c r="G965" s="18"/>
    </row>
    <row r="966" spans="7:7" x14ac:dyDescent="0.2">
      <c r="G966" s="18"/>
    </row>
    <row r="967" spans="7:7" x14ac:dyDescent="0.2">
      <c r="G967" s="18"/>
    </row>
    <row r="968" spans="7:7" x14ac:dyDescent="0.2">
      <c r="G968" s="18"/>
    </row>
    <row r="969" spans="7:7" x14ac:dyDescent="0.2">
      <c r="G969" s="18"/>
    </row>
    <row r="970" spans="7:7" x14ac:dyDescent="0.2">
      <c r="G970" s="18"/>
    </row>
    <row r="971" spans="7:7" x14ac:dyDescent="0.2">
      <c r="G971" s="18"/>
    </row>
    <row r="972" spans="7:7" x14ac:dyDescent="0.2">
      <c r="G972" s="18"/>
    </row>
    <row r="973" spans="7:7" x14ac:dyDescent="0.2">
      <c r="G973" s="18"/>
    </row>
    <row r="974" spans="7:7" x14ac:dyDescent="0.2">
      <c r="G974" s="18"/>
    </row>
    <row r="975" spans="7:7" x14ac:dyDescent="0.2">
      <c r="G975" s="18"/>
    </row>
    <row r="976" spans="7:7" x14ac:dyDescent="0.2">
      <c r="G976" s="18"/>
    </row>
    <row r="977" spans="7:7" x14ac:dyDescent="0.2">
      <c r="G977" s="18"/>
    </row>
    <row r="978" spans="7:7" x14ac:dyDescent="0.2">
      <c r="G978" s="18"/>
    </row>
    <row r="979" spans="7:7" x14ac:dyDescent="0.2">
      <c r="G979" s="18"/>
    </row>
    <row r="980" spans="7:7" x14ac:dyDescent="0.2">
      <c r="G980" s="18"/>
    </row>
    <row r="981" spans="7:7" x14ac:dyDescent="0.2">
      <c r="G981" s="18"/>
    </row>
    <row r="982" spans="7:7" x14ac:dyDescent="0.2">
      <c r="G982" s="18"/>
    </row>
    <row r="983" spans="7:7" x14ac:dyDescent="0.2">
      <c r="G983" s="18"/>
    </row>
    <row r="984" spans="7:7" x14ac:dyDescent="0.2">
      <c r="G984" s="18"/>
    </row>
    <row r="985" spans="7:7" x14ac:dyDescent="0.2">
      <c r="G985" s="18"/>
    </row>
    <row r="986" spans="7:7" x14ac:dyDescent="0.2">
      <c r="G986" s="18"/>
    </row>
    <row r="987" spans="7:7" x14ac:dyDescent="0.2">
      <c r="G987" s="18"/>
    </row>
    <row r="988" spans="7:7" x14ac:dyDescent="0.2">
      <c r="G988" s="18"/>
    </row>
    <row r="989" spans="7:7" x14ac:dyDescent="0.2">
      <c r="G989" s="18"/>
    </row>
    <row r="990" spans="7:7" x14ac:dyDescent="0.2">
      <c r="G990" s="18"/>
    </row>
    <row r="991" spans="7:7" x14ac:dyDescent="0.2">
      <c r="G991" s="18"/>
    </row>
    <row r="992" spans="7:7" x14ac:dyDescent="0.2">
      <c r="G992" s="18"/>
    </row>
    <row r="993" spans="7:7" x14ac:dyDescent="0.2">
      <c r="G993" s="18"/>
    </row>
    <row r="994" spans="7:7" x14ac:dyDescent="0.2">
      <c r="G994" s="18"/>
    </row>
    <row r="995" spans="7:7" x14ac:dyDescent="0.2">
      <c r="G995" s="18"/>
    </row>
    <row r="996" spans="7:7" x14ac:dyDescent="0.2">
      <c r="G996" s="18"/>
    </row>
    <row r="997" spans="7:7" x14ac:dyDescent="0.2">
      <c r="G997" s="18"/>
    </row>
    <row r="998" spans="7:7" x14ac:dyDescent="0.2">
      <c r="G998" s="18"/>
    </row>
    <row r="999" spans="7:7" x14ac:dyDescent="0.2">
      <c r="G999" s="18"/>
    </row>
    <row r="1000" spans="7:7" x14ac:dyDescent="0.2">
      <c r="G1000" s="18"/>
    </row>
    <row r="1001" spans="7:7" x14ac:dyDescent="0.2">
      <c r="G1001" s="18"/>
    </row>
    <row r="1002" spans="7:7" x14ac:dyDescent="0.2">
      <c r="G1002" s="18"/>
    </row>
    <row r="1003" spans="7:7" x14ac:dyDescent="0.2">
      <c r="G1003" s="18"/>
    </row>
    <row r="1004" spans="7:7" x14ac:dyDescent="0.2">
      <c r="G1004" s="18"/>
    </row>
    <row r="1005" spans="7:7" x14ac:dyDescent="0.2">
      <c r="G1005" s="18"/>
    </row>
    <row r="1006" spans="7:7" x14ac:dyDescent="0.2">
      <c r="G1006" s="18"/>
    </row>
    <row r="1007" spans="7:7" x14ac:dyDescent="0.2">
      <c r="G1007" s="18"/>
    </row>
    <row r="1008" spans="7:7" x14ac:dyDescent="0.2">
      <c r="G1008" s="18"/>
    </row>
    <row r="1009" spans="7:7" x14ac:dyDescent="0.2">
      <c r="G1009" s="18"/>
    </row>
    <row r="1010" spans="7:7" x14ac:dyDescent="0.2">
      <c r="G1010" s="18"/>
    </row>
    <row r="1011" spans="7:7" x14ac:dyDescent="0.2">
      <c r="G1011" s="18"/>
    </row>
    <row r="1012" spans="7:7" x14ac:dyDescent="0.2">
      <c r="G1012" s="18"/>
    </row>
    <row r="1013" spans="7:7" x14ac:dyDescent="0.2">
      <c r="G1013" s="18"/>
    </row>
    <row r="1014" spans="7:7" x14ac:dyDescent="0.2">
      <c r="G1014" s="18"/>
    </row>
    <row r="1015" spans="7:7" x14ac:dyDescent="0.2">
      <c r="G1015" s="18"/>
    </row>
    <row r="1016" spans="7:7" x14ac:dyDescent="0.2">
      <c r="G1016" s="18"/>
    </row>
    <row r="1017" spans="7:7" x14ac:dyDescent="0.2">
      <c r="G1017" s="18"/>
    </row>
    <row r="1018" spans="7:7" x14ac:dyDescent="0.2">
      <c r="G1018" s="18"/>
    </row>
    <row r="1019" spans="7:7" x14ac:dyDescent="0.2">
      <c r="G1019" s="18"/>
    </row>
    <row r="1020" spans="7:7" x14ac:dyDescent="0.2">
      <c r="G1020" s="18"/>
    </row>
    <row r="1021" spans="7:7" x14ac:dyDescent="0.2">
      <c r="G1021" s="18"/>
    </row>
    <row r="1022" spans="7:7" x14ac:dyDescent="0.2">
      <c r="G1022" s="18"/>
    </row>
    <row r="1023" spans="7:7" x14ac:dyDescent="0.2">
      <c r="G1023" s="18"/>
    </row>
    <row r="1024" spans="7:7" x14ac:dyDescent="0.2">
      <c r="G1024" s="18"/>
    </row>
    <row r="1025" spans="7:7" x14ac:dyDescent="0.2">
      <c r="G1025" s="18"/>
    </row>
    <row r="1026" spans="7:7" x14ac:dyDescent="0.2">
      <c r="G1026" s="18"/>
    </row>
    <row r="1027" spans="7:7" x14ac:dyDescent="0.2">
      <c r="G1027" s="18"/>
    </row>
    <row r="1028" spans="7:7" x14ac:dyDescent="0.2">
      <c r="G1028" s="18"/>
    </row>
    <row r="1029" spans="7:7" x14ac:dyDescent="0.2">
      <c r="G1029" s="18"/>
    </row>
    <row r="1030" spans="7:7" x14ac:dyDescent="0.2">
      <c r="G1030" s="18"/>
    </row>
    <row r="1031" spans="7:7" x14ac:dyDescent="0.2">
      <c r="G1031" s="18"/>
    </row>
    <row r="1032" spans="7:7" x14ac:dyDescent="0.2">
      <c r="G1032" s="18"/>
    </row>
    <row r="1033" spans="7:7" x14ac:dyDescent="0.2">
      <c r="G1033" s="18"/>
    </row>
    <row r="1034" spans="7:7" x14ac:dyDescent="0.2">
      <c r="G1034" s="18"/>
    </row>
    <row r="1035" spans="7:7" x14ac:dyDescent="0.2">
      <c r="G1035" s="18"/>
    </row>
    <row r="1036" spans="7:7" x14ac:dyDescent="0.2">
      <c r="G1036" s="18"/>
    </row>
    <row r="1037" spans="7:7" x14ac:dyDescent="0.2">
      <c r="G1037" s="18"/>
    </row>
    <row r="1038" spans="7:7" x14ac:dyDescent="0.2">
      <c r="G1038" s="18"/>
    </row>
    <row r="1039" spans="7:7" x14ac:dyDescent="0.2">
      <c r="G1039" s="18"/>
    </row>
    <row r="1040" spans="7:7" x14ac:dyDescent="0.2">
      <c r="G1040" s="18"/>
    </row>
    <row r="1041" spans="7:7" x14ac:dyDescent="0.2">
      <c r="G1041" s="18"/>
    </row>
    <row r="1042" spans="7:7" x14ac:dyDescent="0.2">
      <c r="G1042" s="18"/>
    </row>
    <row r="1043" spans="7:7" x14ac:dyDescent="0.2">
      <c r="G1043" s="18"/>
    </row>
    <row r="1044" spans="7:7" x14ac:dyDescent="0.2">
      <c r="G1044" s="18"/>
    </row>
    <row r="1045" spans="7:7" x14ac:dyDescent="0.2">
      <c r="G1045" s="18"/>
    </row>
    <row r="1046" spans="7:7" x14ac:dyDescent="0.2">
      <c r="G1046" s="18"/>
    </row>
    <row r="1047" spans="7:7" x14ac:dyDescent="0.2">
      <c r="G1047" s="18"/>
    </row>
    <row r="1048" spans="7:7" x14ac:dyDescent="0.2">
      <c r="G1048" s="18"/>
    </row>
    <row r="1049" spans="7:7" x14ac:dyDescent="0.2">
      <c r="G1049" s="18"/>
    </row>
    <row r="1050" spans="7:7" x14ac:dyDescent="0.2">
      <c r="G1050" s="18"/>
    </row>
    <row r="1051" spans="7:7" x14ac:dyDescent="0.2">
      <c r="G1051" s="18"/>
    </row>
    <row r="1052" spans="7:7" x14ac:dyDescent="0.2">
      <c r="G1052" s="18"/>
    </row>
    <row r="1053" spans="7:7" x14ac:dyDescent="0.2">
      <c r="G1053" s="18"/>
    </row>
    <row r="1054" spans="7:7" x14ac:dyDescent="0.2">
      <c r="G1054" s="18"/>
    </row>
    <row r="1055" spans="7:7" x14ac:dyDescent="0.2">
      <c r="G1055" s="18"/>
    </row>
    <row r="1056" spans="7:7" x14ac:dyDescent="0.2">
      <c r="G1056" s="18"/>
    </row>
    <row r="1057" spans="7:7" x14ac:dyDescent="0.2">
      <c r="G1057" s="18"/>
    </row>
    <row r="1058" spans="7:7" x14ac:dyDescent="0.2">
      <c r="G1058" s="18"/>
    </row>
    <row r="1059" spans="7:7" x14ac:dyDescent="0.2">
      <c r="G1059" s="18"/>
    </row>
    <row r="1060" spans="7:7" x14ac:dyDescent="0.2">
      <c r="G1060" s="18"/>
    </row>
    <row r="1061" spans="7:7" x14ac:dyDescent="0.2">
      <c r="G1061" s="18"/>
    </row>
    <row r="1062" spans="7:7" x14ac:dyDescent="0.2">
      <c r="G1062" s="18"/>
    </row>
    <row r="1063" spans="7:7" x14ac:dyDescent="0.2">
      <c r="G1063" s="18"/>
    </row>
    <row r="1064" spans="7:7" x14ac:dyDescent="0.2">
      <c r="G1064" s="18"/>
    </row>
    <row r="1065" spans="7:7" x14ac:dyDescent="0.2">
      <c r="G1065" s="18"/>
    </row>
    <row r="1066" spans="7:7" x14ac:dyDescent="0.2">
      <c r="G1066" s="18"/>
    </row>
    <row r="1067" spans="7:7" x14ac:dyDescent="0.2">
      <c r="G1067" s="18"/>
    </row>
    <row r="1068" spans="7:7" x14ac:dyDescent="0.2">
      <c r="G1068" s="18"/>
    </row>
    <row r="1069" spans="7:7" x14ac:dyDescent="0.2">
      <c r="G1069" s="18"/>
    </row>
    <row r="1070" spans="7:7" x14ac:dyDescent="0.2">
      <c r="G1070" s="18"/>
    </row>
    <row r="1071" spans="7:7" x14ac:dyDescent="0.2">
      <c r="G1071" s="18"/>
    </row>
    <row r="1072" spans="7:7" x14ac:dyDescent="0.2">
      <c r="G1072" s="18"/>
    </row>
    <row r="1073" spans="7:7" x14ac:dyDescent="0.2">
      <c r="G1073" s="18"/>
    </row>
    <row r="1074" spans="7:7" x14ac:dyDescent="0.2">
      <c r="G1074" s="18"/>
    </row>
    <row r="1075" spans="7:7" x14ac:dyDescent="0.2">
      <c r="G1075" s="18"/>
    </row>
    <row r="1076" spans="7:7" x14ac:dyDescent="0.2">
      <c r="G1076" s="18"/>
    </row>
    <row r="1077" spans="7:7" x14ac:dyDescent="0.2">
      <c r="G1077" s="18"/>
    </row>
    <row r="1078" spans="7:7" x14ac:dyDescent="0.2">
      <c r="G1078" s="18"/>
    </row>
    <row r="1079" spans="7:7" x14ac:dyDescent="0.2">
      <c r="G1079" s="18"/>
    </row>
    <row r="1080" spans="7:7" x14ac:dyDescent="0.2">
      <c r="G1080" s="18"/>
    </row>
    <row r="1081" spans="7:7" x14ac:dyDescent="0.2">
      <c r="G1081" s="18"/>
    </row>
    <row r="1082" spans="7:7" x14ac:dyDescent="0.2">
      <c r="G1082" s="18"/>
    </row>
    <row r="1083" spans="7:7" x14ac:dyDescent="0.2">
      <c r="G1083" s="18"/>
    </row>
    <row r="1084" spans="7:7" x14ac:dyDescent="0.2">
      <c r="G1084" s="18"/>
    </row>
    <row r="1085" spans="7:7" x14ac:dyDescent="0.2">
      <c r="G1085" s="18"/>
    </row>
    <row r="1086" spans="7:7" x14ac:dyDescent="0.2">
      <c r="G1086" s="18"/>
    </row>
    <row r="1087" spans="7:7" x14ac:dyDescent="0.2">
      <c r="G1087" s="18"/>
    </row>
    <row r="1088" spans="7:7" x14ac:dyDescent="0.2">
      <c r="G1088" s="18"/>
    </row>
    <row r="1089" spans="7:7" x14ac:dyDescent="0.2">
      <c r="G1089" s="18"/>
    </row>
    <row r="1090" spans="7:7" x14ac:dyDescent="0.2">
      <c r="G1090" s="18"/>
    </row>
    <row r="1091" spans="7:7" x14ac:dyDescent="0.2">
      <c r="G1091" s="18"/>
    </row>
    <row r="1092" spans="7:7" x14ac:dyDescent="0.2">
      <c r="G1092" s="18"/>
    </row>
    <row r="1093" spans="7:7" x14ac:dyDescent="0.2">
      <c r="G1093" s="18"/>
    </row>
    <row r="1094" spans="7:7" x14ac:dyDescent="0.2">
      <c r="G1094" s="18"/>
    </row>
    <row r="1095" spans="7:7" x14ac:dyDescent="0.2">
      <c r="G1095" s="18"/>
    </row>
    <row r="1096" spans="7:7" x14ac:dyDescent="0.2">
      <c r="G1096" s="18"/>
    </row>
    <row r="1097" spans="7:7" x14ac:dyDescent="0.2">
      <c r="G1097" s="18"/>
    </row>
    <row r="1098" spans="7:7" x14ac:dyDescent="0.2">
      <c r="G1098" s="18"/>
    </row>
    <row r="1099" spans="7:7" x14ac:dyDescent="0.2">
      <c r="G1099" s="18"/>
    </row>
    <row r="1100" spans="7:7" x14ac:dyDescent="0.2">
      <c r="G1100" s="18"/>
    </row>
    <row r="1101" spans="7:7" x14ac:dyDescent="0.2">
      <c r="G1101" s="18"/>
    </row>
    <row r="1102" spans="7:7" x14ac:dyDescent="0.2">
      <c r="G1102" s="18"/>
    </row>
    <row r="1103" spans="7:7" x14ac:dyDescent="0.2">
      <c r="G1103" s="18"/>
    </row>
    <row r="1104" spans="7:7" x14ac:dyDescent="0.2">
      <c r="G1104" s="18"/>
    </row>
    <row r="1105" spans="7:7" x14ac:dyDescent="0.2">
      <c r="G1105" s="18"/>
    </row>
    <row r="1106" spans="7:7" x14ac:dyDescent="0.2">
      <c r="G1106" s="18"/>
    </row>
    <row r="1107" spans="7:7" x14ac:dyDescent="0.2">
      <c r="G1107" s="18"/>
    </row>
    <row r="1108" spans="7:7" x14ac:dyDescent="0.2">
      <c r="G1108" s="18"/>
    </row>
    <row r="1109" spans="7:7" x14ac:dyDescent="0.2">
      <c r="G1109" s="18"/>
    </row>
    <row r="1110" spans="7:7" x14ac:dyDescent="0.2">
      <c r="G1110" s="18"/>
    </row>
    <row r="1111" spans="7:7" x14ac:dyDescent="0.2">
      <c r="G1111" s="18"/>
    </row>
    <row r="1112" spans="7:7" x14ac:dyDescent="0.2">
      <c r="G1112" s="18"/>
    </row>
    <row r="1113" spans="7:7" x14ac:dyDescent="0.2">
      <c r="G1113" s="18"/>
    </row>
    <row r="1114" spans="7:7" x14ac:dyDescent="0.2">
      <c r="G1114" s="18"/>
    </row>
    <row r="1115" spans="7:7" x14ac:dyDescent="0.2">
      <c r="G1115" s="18"/>
    </row>
    <row r="1116" spans="7:7" x14ac:dyDescent="0.2">
      <c r="G1116" s="18"/>
    </row>
    <row r="1117" spans="7:7" x14ac:dyDescent="0.2">
      <c r="G1117" s="18"/>
    </row>
    <row r="1118" spans="7:7" x14ac:dyDescent="0.2">
      <c r="G1118" s="18"/>
    </row>
    <row r="1119" spans="7:7" x14ac:dyDescent="0.2">
      <c r="G1119" s="18"/>
    </row>
    <row r="1120" spans="7:7" x14ac:dyDescent="0.2">
      <c r="G1120" s="18"/>
    </row>
    <row r="1121" spans="7:7" x14ac:dyDescent="0.2">
      <c r="G1121" s="18"/>
    </row>
    <row r="1122" spans="7:7" x14ac:dyDescent="0.2">
      <c r="G1122" s="18"/>
    </row>
    <row r="1123" spans="7:7" x14ac:dyDescent="0.2">
      <c r="G1123" s="18"/>
    </row>
    <row r="1124" spans="7:7" x14ac:dyDescent="0.2">
      <c r="G1124" s="18"/>
    </row>
    <row r="1125" spans="7:7" x14ac:dyDescent="0.2">
      <c r="G1125" s="18"/>
    </row>
    <row r="1126" spans="7:7" x14ac:dyDescent="0.2">
      <c r="G1126" s="18"/>
    </row>
    <row r="1127" spans="7:7" x14ac:dyDescent="0.2">
      <c r="G1127" s="18"/>
    </row>
    <row r="1128" spans="7:7" x14ac:dyDescent="0.2">
      <c r="G1128" s="18"/>
    </row>
    <row r="1129" spans="7:7" x14ac:dyDescent="0.2">
      <c r="G1129" s="18"/>
    </row>
    <row r="1130" spans="7:7" x14ac:dyDescent="0.2">
      <c r="G1130" s="18"/>
    </row>
    <row r="1131" spans="7:7" x14ac:dyDescent="0.2">
      <c r="G1131" s="18"/>
    </row>
    <row r="1132" spans="7:7" x14ac:dyDescent="0.2">
      <c r="G1132" s="18"/>
    </row>
    <row r="1133" spans="7:7" x14ac:dyDescent="0.2">
      <c r="G1133" s="18"/>
    </row>
    <row r="1134" spans="7:7" x14ac:dyDescent="0.2">
      <c r="G1134" s="18"/>
    </row>
    <row r="1135" spans="7:7" x14ac:dyDescent="0.2">
      <c r="G1135" s="18"/>
    </row>
    <row r="1136" spans="7:7" x14ac:dyDescent="0.2">
      <c r="G1136" s="18"/>
    </row>
    <row r="1137" spans="7:7" x14ac:dyDescent="0.2">
      <c r="G1137" s="18"/>
    </row>
    <row r="1138" spans="7:7" x14ac:dyDescent="0.2">
      <c r="G1138" s="18"/>
    </row>
    <row r="1139" spans="7:7" x14ac:dyDescent="0.2">
      <c r="G1139" s="18"/>
    </row>
    <row r="1140" spans="7:7" x14ac:dyDescent="0.2">
      <c r="G1140" s="18"/>
    </row>
    <row r="1141" spans="7:7" x14ac:dyDescent="0.2">
      <c r="G1141" s="18"/>
    </row>
    <row r="1142" spans="7:7" x14ac:dyDescent="0.2">
      <c r="G1142" s="18"/>
    </row>
    <row r="1143" spans="7:7" x14ac:dyDescent="0.2">
      <c r="G1143" s="18"/>
    </row>
    <row r="1144" spans="7:7" x14ac:dyDescent="0.2">
      <c r="G1144" s="18"/>
    </row>
    <row r="1145" spans="7:7" x14ac:dyDescent="0.2">
      <c r="G1145" s="18"/>
    </row>
    <row r="1146" spans="7:7" x14ac:dyDescent="0.2">
      <c r="G1146" s="18"/>
    </row>
    <row r="1147" spans="7:7" x14ac:dyDescent="0.2">
      <c r="G1147" s="18"/>
    </row>
    <row r="1148" spans="7:7" x14ac:dyDescent="0.2">
      <c r="G1148" s="18"/>
    </row>
    <row r="1149" spans="7:7" x14ac:dyDescent="0.2">
      <c r="G1149" s="18"/>
    </row>
    <row r="1150" spans="7:7" x14ac:dyDescent="0.2">
      <c r="G1150" s="18"/>
    </row>
    <row r="1151" spans="7:7" x14ac:dyDescent="0.2">
      <c r="G1151" s="18"/>
    </row>
    <row r="1152" spans="7:7" x14ac:dyDescent="0.2">
      <c r="G1152" s="18"/>
    </row>
    <row r="1153" spans="7:7" x14ac:dyDescent="0.2">
      <c r="G1153" s="18"/>
    </row>
    <row r="1154" spans="7:7" x14ac:dyDescent="0.2">
      <c r="G1154" s="18"/>
    </row>
    <row r="1155" spans="7:7" x14ac:dyDescent="0.2">
      <c r="G1155" s="18"/>
    </row>
    <row r="1156" spans="7:7" x14ac:dyDescent="0.2">
      <c r="G1156" s="18"/>
    </row>
    <row r="1157" spans="7:7" x14ac:dyDescent="0.2">
      <c r="G1157" s="18"/>
    </row>
    <row r="1158" spans="7:7" x14ac:dyDescent="0.2">
      <c r="G1158" s="18"/>
    </row>
    <row r="1159" spans="7:7" x14ac:dyDescent="0.2">
      <c r="G1159" s="18"/>
    </row>
    <row r="1160" spans="7:7" x14ac:dyDescent="0.2">
      <c r="G1160" s="18"/>
    </row>
    <row r="1161" spans="7:7" x14ac:dyDescent="0.2">
      <c r="G1161" s="18"/>
    </row>
    <row r="1162" spans="7:7" x14ac:dyDescent="0.2">
      <c r="G1162" s="18"/>
    </row>
    <row r="1163" spans="7:7" x14ac:dyDescent="0.2">
      <c r="G1163" s="18"/>
    </row>
    <row r="1164" spans="7:7" x14ac:dyDescent="0.2">
      <c r="G1164" s="18"/>
    </row>
    <row r="1165" spans="7:7" x14ac:dyDescent="0.2">
      <c r="G1165" s="18"/>
    </row>
    <row r="1166" spans="7:7" x14ac:dyDescent="0.2">
      <c r="G1166" s="18"/>
    </row>
    <row r="1167" spans="7:7" x14ac:dyDescent="0.2">
      <c r="G1167" s="18"/>
    </row>
    <row r="1168" spans="7:7" x14ac:dyDescent="0.2">
      <c r="G1168" s="18"/>
    </row>
    <row r="1169" spans="7:7" x14ac:dyDescent="0.2">
      <c r="G1169" s="18"/>
    </row>
    <row r="1170" spans="7:7" x14ac:dyDescent="0.2">
      <c r="G1170" s="18"/>
    </row>
    <row r="1171" spans="7:7" x14ac:dyDescent="0.2">
      <c r="G1171" s="18"/>
    </row>
    <row r="1172" spans="7:7" x14ac:dyDescent="0.2">
      <c r="G1172" s="18"/>
    </row>
    <row r="1173" spans="7:7" x14ac:dyDescent="0.2">
      <c r="G1173" s="18"/>
    </row>
    <row r="1174" spans="7:7" x14ac:dyDescent="0.2">
      <c r="G1174" s="18"/>
    </row>
    <row r="1175" spans="7:7" x14ac:dyDescent="0.2">
      <c r="G1175" s="18"/>
    </row>
    <row r="1176" spans="7:7" x14ac:dyDescent="0.2">
      <c r="G1176" s="18"/>
    </row>
    <row r="1177" spans="7:7" x14ac:dyDescent="0.2">
      <c r="G1177" s="18"/>
    </row>
    <row r="1178" spans="7:7" x14ac:dyDescent="0.2">
      <c r="G1178" s="18"/>
    </row>
    <row r="1179" spans="7:7" x14ac:dyDescent="0.2">
      <c r="G1179" s="18"/>
    </row>
    <row r="1180" spans="7:7" x14ac:dyDescent="0.2">
      <c r="G1180" s="18"/>
    </row>
    <row r="1181" spans="7:7" x14ac:dyDescent="0.2">
      <c r="G1181" s="18"/>
    </row>
    <row r="1182" spans="7:7" x14ac:dyDescent="0.2">
      <c r="G1182" s="18"/>
    </row>
    <row r="1183" spans="7:7" x14ac:dyDescent="0.2">
      <c r="G1183" s="18"/>
    </row>
    <row r="1184" spans="7:7" x14ac:dyDescent="0.2">
      <c r="G1184" s="18"/>
    </row>
    <row r="1185" spans="7:7" x14ac:dyDescent="0.2">
      <c r="G1185" s="18"/>
    </row>
    <row r="1186" spans="7:7" x14ac:dyDescent="0.2">
      <c r="G1186" s="18"/>
    </row>
    <row r="1187" spans="7:7" x14ac:dyDescent="0.2">
      <c r="G1187" s="18"/>
    </row>
    <row r="1188" spans="7:7" x14ac:dyDescent="0.2">
      <c r="G1188" s="18"/>
    </row>
    <row r="1189" spans="7:7" x14ac:dyDescent="0.2">
      <c r="G1189" s="18"/>
    </row>
    <row r="1190" spans="7:7" x14ac:dyDescent="0.2">
      <c r="G1190" s="18"/>
    </row>
    <row r="1191" spans="7:7" x14ac:dyDescent="0.2">
      <c r="G1191" s="18"/>
    </row>
    <row r="1192" spans="7:7" x14ac:dyDescent="0.2">
      <c r="G1192" s="18"/>
    </row>
    <row r="1193" spans="7:7" x14ac:dyDescent="0.2">
      <c r="G1193" s="18"/>
    </row>
    <row r="1194" spans="7:7" x14ac:dyDescent="0.2">
      <c r="G1194" s="18"/>
    </row>
    <row r="1195" spans="7:7" x14ac:dyDescent="0.2">
      <c r="G1195" s="18"/>
    </row>
    <row r="1196" spans="7:7" x14ac:dyDescent="0.2">
      <c r="G1196" s="18"/>
    </row>
    <row r="1197" spans="7:7" x14ac:dyDescent="0.2">
      <c r="G1197" s="18"/>
    </row>
    <row r="1198" spans="7:7" x14ac:dyDescent="0.2">
      <c r="G1198" s="18"/>
    </row>
    <row r="1199" spans="7:7" x14ac:dyDescent="0.2">
      <c r="G1199" s="18"/>
    </row>
    <row r="1200" spans="7:7" x14ac:dyDescent="0.2">
      <c r="G1200" s="18"/>
    </row>
    <row r="1201" spans="7:7" x14ac:dyDescent="0.2">
      <c r="G1201" s="18"/>
    </row>
    <row r="1202" spans="7:7" x14ac:dyDescent="0.2">
      <c r="G1202" s="18"/>
    </row>
    <row r="1203" spans="7:7" x14ac:dyDescent="0.2">
      <c r="G1203" s="18"/>
    </row>
    <row r="1204" spans="7:7" x14ac:dyDescent="0.2">
      <c r="G1204" s="18"/>
    </row>
    <row r="1205" spans="7:7" x14ac:dyDescent="0.2">
      <c r="G1205" s="18"/>
    </row>
    <row r="1206" spans="7:7" x14ac:dyDescent="0.2">
      <c r="G1206" s="18"/>
    </row>
    <row r="1207" spans="7:7" x14ac:dyDescent="0.2">
      <c r="G1207" s="18"/>
    </row>
    <row r="1208" spans="7:7" x14ac:dyDescent="0.2">
      <c r="G1208" s="18"/>
    </row>
    <row r="1209" spans="7:7" x14ac:dyDescent="0.2">
      <c r="G1209" s="18"/>
    </row>
    <row r="1210" spans="7:7" x14ac:dyDescent="0.2">
      <c r="G1210" s="18"/>
    </row>
    <row r="1211" spans="7:7" x14ac:dyDescent="0.2">
      <c r="G1211" s="18"/>
    </row>
    <row r="1212" spans="7:7" x14ac:dyDescent="0.2">
      <c r="G1212" s="18"/>
    </row>
    <row r="1213" spans="7:7" x14ac:dyDescent="0.2">
      <c r="G1213" s="18"/>
    </row>
    <row r="1214" spans="7:7" x14ac:dyDescent="0.2">
      <c r="G1214" s="18"/>
    </row>
    <row r="1215" spans="7:7" x14ac:dyDescent="0.2">
      <c r="G1215" s="18"/>
    </row>
    <row r="1216" spans="7:7" x14ac:dyDescent="0.2">
      <c r="G1216" s="18"/>
    </row>
    <row r="1217" spans="7:7" x14ac:dyDescent="0.2">
      <c r="G1217" s="18"/>
    </row>
    <row r="1218" spans="7:7" x14ac:dyDescent="0.2">
      <c r="G1218" s="18"/>
    </row>
    <row r="1219" spans="7:7" x14ac:dyDescent="0.2">
      <c r="G1219" s="18"/>
    </row>
    <row r="1220" spans="7:7" x14ac:dyDescent="0.2">
      <c r="G1220" s="18"/>
    </row>
    <row r="1221" spans="7:7" x14ac:dyDescent="0.2">
      <c r="G1221" s="18"/>
    </row>
    <row r="1222" spans="7:7" x14ac:dyDescent="0.2">
      <c r="G1222" s="18"/>
    </row>
    <row r="1223" spans="7:7" x14ac:dyDescent="0.2">
      <c r="G1223" s="18"/>
    </row>
    <row r="1224" spans="7:7" x14ac:dyDescent="0.2">
      <c r="G1224" s="18"/>
    </row>
    <row r="1225" spans="7:7" x14ac:dyDescent="0.2">
      <c r="G1225" s="18"/>
    </row>
    <row r="1226" spans="7:7" x14ac:dyDescent="0.2">
      <c r="G1226" s="18"/>
    </row>
    <row r="1227" spans="7:7" x14ac:dyDescent="0.2">
      <c r="G1227" s="18"/>
    </row>
    <row r="1228" spans="7:7" x14ac:dyDescent="0.2">
      <c r="G1228" s="18"/>
    </row>
    <row r="1229" spans="7:7" x14ac:dyDescent="0.2">
      <c r="G1229" s="18"/>
    </row>
    <row r="1230" spans="7:7" x14ac:dyDescent="0.2">
      <c r="G1230" s="18"/>
    </row>
    <row r="1231" spans="7:7" x14ac:dyDescent="0.2">
      <c r="G1231" s="18"/>
    </row>
    <row r="1232" spans="7:7" x14ac:dyDescent="0.2">
      <c r="G1232" s="18"/>
    </row>
    <row r="1233" spans="7:7" x14ac:dyDescent="0.2">
      <c r="G1233" s="18"/>
    </row>
    <row r="1234" spans="7:7" x14ac:dyDescent="0.2">
      <c r="G1234" s="18"/>
    </row>
    <row r="1235" spans="7:7" x14ac:dyDescent="0.2">
      <c r="G1235" s="18"/>
    </row>
    <row r="1236" spans="7:7" x14ac:dyDescent="0.2">
      <c r="G1236" s="18"/>
    </row>
    <row r="1237" spans="7:7" x14ac:dyDescent="0.2">
      <c r="G1237" s="18"/>
    </row>
    <row r="1238" spans="7:7" x14ac:dyDescent="0.2">
      <c r="G1238" s="18"/>
    </row>
    <row r="1239" spans="7:7" x14ac:dyDescent="0.2">
      <c r="G1239" s="18"/>
    </row>
    <row r="1240" spans="7:7" x14ac:dyDescent="0.2">
      <c r="G1240" s="18"/>
    </row>
    <row r="1241" spans="7:7" x14ac:dyDescent="0.2">
      <c r="G1241" s="18"/>
    </row>
    <row r="1242" spans="7:7" x14ac:dyDescent="0.2">
      <c r="G1242" s="18"/>
    </row>
    <row r="1243" spans="7:7" x14ac:dyDescent="0.2">
      <c r="G1243" s="18"/>
    </row>
    <row r="1244" spans="7:7" x14ac:dyDescent="0.2">
      <c r="G1244" s="18"/>
    </row>
    <row r="1245" spans="7:7" x14ac:dyDescent="0.2">
      <c r="G1245" s="18"/>
    </row>
    <row r="1246" spans="7:7" x14ac:dyDescent="0.2">
      <c r="G1246" s="18"/>
    </row>
    <row r="1247" spans="7:7" x14ac:dyDescent="0.2">
      <c r="G1247" s="18"/>
    </row>
    <row r="1248" spans="7:7" x14ac:dyDescent="0.2">
      <c r="G1248" s="18"/>
    </row>
    <row r="1249" spans="7:7" x14ac:dyDescent="0.2">
      <c r="G1249" s="18"/>
    </row>
    <row r="1250" spans="7:7" x14ac:dyDescent="0.2">
      <c r="G1250" s="18"/>
    </row>
    <row r="1251" spans="7:7" x14ac:dyDescent="0.2">
      <c r="G1251" s="18"/>
    </row>
    <row r="1252" spans="7:7" x14ac:dyDescent="0.2">
      <c r="G1252" s="18"/>
    </row>
    <row r="1253" spans="7:7" x14ac:dyDescent="0.2">
      <c r="G1253" s="18"/>
    </row>
    <row r="1254" spans="7:7" x14ac:dyDescent="0.2">
      <c r="G1254" s="18"/>
    </row>
    <row r="1255" spans="7:7" x14ac:dyDescent="0.2">
      <c r="G1255" s="18"/>
    </row>
    <row r="1256" spans="7:7" x14ac:dyDescent="0.2">
      <c r="G1256" s="18"/>
    </row>
    <row r="1257" spans="7:7" x14ac:dyDescent="0.2">
      <c r="G1257" s="18"/>
    </row>
    <row r="1258" spans="7:7" x14ac:dyDescent="0.2">
      <c r="G1258" s="18"/>
    </row>
    <row r="1259" spans="7:7" x14ac:dyDescent="0.2">
      <c r="G1259" s="18"/>
    </row>
    <row r="1260" spans="7:7" x14ac:dyDescent="0.2">
      <c r="G1260" s="18"/>
    </row>
    <row r="1261" spans="7:7" x14ac:dyDescent="0.2">
      <c r="G1261" s="18"/>
    </row>
    <row r="1262" spans="7:7" x14ac:dyDescent="0.2">
      <c r="G1262" s="18"/>
    </row>
    <row r="1263" spans="7:7" x14ac:dyDescent="0.2">
      <c r="G1263" s="18"/>
    </row>
    <row r="1264" spans="7:7" x14ac:dyDescent="0.2">
      <c r="G1264" s="18"/>
    </row>
    <row r="1265" spans="7:7" x14ac:dyDescent="0.2">
      <c r="G1265" s="18"/>
    </row>
    <row r="1266" spans="7:7" x14ac:dyDescent="0.2">
      <c r="G1266" s="18"/>
    </row>
    <row r="1267" spans="7:7" x14ac:dyDescent="0.2">
      <c r="G1267" s="18"/>
    </row>
    <row r="1268" spans="7:7" x14ac:dyDescent="0.2">
      <c r="G1268" s="18"/>
    </row>
    <row r="1269" spans="7:7" x14ac:dyDescent="0.2">
      <c r="G1269" s="18"/>
    </row>
    <row r="1270" spans="7:7" x14ac:dyDescent="0.2">
      <c r="G1270" s="18"/>
    </row>
    <row r="1271" spans="7:7" x14ac:dyDescent="0.2">
      <c r="G1271" s="18"/>
    </row>
    <row r="1272" spans="7:7" x14ac:dyDescent="0.2">
      <c r="G1272" s="18"/>
    </row>
    <row r="1273" spans="7:7" x14ac:dyDescent="0.2">
      <c r="G1273" s="18"/>
    </row>
    <row r="1274" spans="7:7" x14ac:dyDescent="0.2">
      <c r="G1274" s="18"/>
    </row>
    <row r="1275" spans="7:7" x14ac:dyDescent="0.2">
      <c r="G1275" s="18"/>
    </row>
    <row r="1276" spans="7:7" x14ac:dyDescent="0.2">
      <c r="G1276" s="18"/>
    </row>
    <row r="1277" spans="7:7" x14ac:dyDescent="0.2">
      <c r="G1277" s="18"/>
    </row>
    <row r="1278" spans="7:7" x14ac:dyDescent="0.2">
      <c r="G1278" s="18"/>
    </row>
    <row r="1279" spans="7:7" x14ac:dyDescent="0.2">
      <c r="G1279" s="18"/>
    </row>
    <row r="1280" spans="7:7" x14ac:dyDescent="0.2">
      <c r="G1280" s="18"/>
    </row>
    <row r="1281" spans="7:7" x14ac:dyDescent="0.2">
      <c r="G1281" s="18"/>
    </row>
    <row r="1282" spans="7:7" x14ac:dyDescent="0.2">
      <c r="G1282" s="18"/>
    </row>
    <row r="1283" spans="7:7" x14ac:dyDescent="0.2">
      <c r="G1283" s="18"/>
    </row>
    <row r="1284" spans="7:7" x14ac:dyDescent="0.2">
      <c r="G1284" s="18"/>
    </row>
    <row r="1285" spans="7:7" x14ac:dyDescent="0.2">
      <c r="G1285" s="18"/>
    </row>
    <row r="1286" spans="7:7" x14ac:dyDescent="0.2">
      <c r="G1286" s="18"/>
    </row>
    <row r="1287" spans="7:7" x14ac:dyDescent="0.2">
      <c r="G1287" s="18"/>
    </row>
    <row r="1288" spans="7:7" x14ac:dyDescent="0.2">
      <c r="G1288" s="18"/>
    </row>
    <row r="1289" spans="7:7" x14ac:dyDescent="0.2">
      <c r="G1289" s="18"/>
    </row>
    <row r="1290" spans="7:7" x14ac:dyDescent="0.2">
      <c r="G1290" s="18"/>
    </row>
    <row r="1291" spans="7:7" x14ac:dyDescent="0.2">
      <c r="G1291" s="18"/>
    </row>
    <row r="1292" spans="7:7" x14ac:dyDescent="0.2">
      <c r="G1292" s="18"/>
    </row>
    <row r="1293" spans="7:7" x14ac:dyDescent="0.2">
      <c r="G1293" s="18"/>
    </row>
    <row r="1294" spans="7:7" x14ac:dyDescent="0.2">
      <c r="G1294" s="18"/>
    </row>
    <row r="1295" spans="7:7" x14ac:dyDescent="0.2">
      <c r="G1295" s="18"/>
    </row>
    <row r="1296" spans="7:7" x14ac:dyDescent="0.2">
      <c r="G1296" s="18"/>
    </row>
    <row r="1297" spans="7:7" x14ac:dyDescent="0.2">
      <c r="G1297" s="18"/>
    </row>
    <row r="1298" spans="7:7" x14ac:dyDescent="0.2">
      <c r="G1298" s="18"/>
    </row>
    <row r="1299" spans="7:7" x14ac:dyDescent="0.2">
      <c r="G1299" s="18"/>
    </row>
    <row r="1300" spans="7:7" x14ac:dyDescent="0.2">
      <c r="G1300" s="18"/>
    </row>
    <row r="1301" spans="7:7" x14ac:dyDescent="0.2">
      <c r="G1301" s="18"/>
    </row>
    <row r="1302" spans="7:7" x14ac:dyDescent="0.2">
      <c r="G1302" s="18"/>
    </row>
    <row r="1303" spans="7:7" x14ac:dyDescent="0.2">
      <c r="G1303" s="18"/>
    </row>
    <row r="1304" spans="7:7" x14ac:dyDescent="0.2">
      <c r="G1304" s="18"/>
    </row>
    <row r="1305" spans="7:7" x14ac:dyDescent="0.2">
      <c r="G1305" s="18"/>
    </row>
    <row r="1306" spans="7:7" x14ac:dyDescent="0.2">
      <c r="G1306" s="18"/>
    </row>
    <row r="1307" spans="7:7" x14ac:dyDescent="0.2">
      <c r="G1307" s="18"/>
    </row>
    <row r="1308" spans="7:7" x14ac:dyDescent="0.2">
      <c r="G1308" s="18"/>
    </row>
    <row r="1309" spans="7:7" x14ac:dyDescent="0.2">
      <c r="G1309" s="18"/>
    </row>
    <row r="1310" spans="7:7" x14ac:dyDescent="0.2">
      <c r="G1310" s="18"/>
    </row>
    <row r="1311" spans="7:7" x14ac:dyDescent="0.2">
      <c r="G1311" s="18"/>
    </row>
    <row r="1312" spans="7:7" x14ac:dyDescent="0.2">
      <c r="G1312" s="18"/>
    </row>
    <row r="1313" spans="7:7" x14ac:dyDescent="0.2">
      <c r="G1313" s="18"/>
    </row>
    <row r="1314" spans="7:7" x14ac:dyDescent="0.2">
      <c r="G1314" s="18"/>
    </row>
    <row r="1315" spans="7:7" x14ac:dyDescent="0.2">
      <c r="G1315" s="18"/>
    </row>
    <row r="1316" spans="7:7" x14ac:dyDescent="0.2">
      <c r="G1316" s="18"/>
    </row>
    <row r="1317" spans="7:7" x14ac:dyDescent="0.2">
      <c r="G1317" s="18"/>
    </row>
    <row r="1318" spans="7:7" x14ac:dyDescent="0.2">
      <c r="G1318" s="18"/>
    </row>
    <row r="1319" spans="7:7" x14ac:dyDescent="0.2">
      <c r="G1319" s="18"/>
    </row>
    <row r="1320" spans="7:7" x14ac:dyDescent="0.2">
      <c r="G1320" s="18"/>
    </row>
    <row r="1321" spans="7:7" x14ac:dyDescent="0.2">
      <c r="G1321" s="18"/>
    </row>
    <row r="1322" spans="7:7" x14ac:dyDescent="0.2">
      <c r="G1322" s="18"/>
    </row>
    <row r="1323" spans="7:7" x14ac:dyDescent="0.2">
      <c r="G1323" s="18"/>
    </row>
    <row r="1324" spans="7:7" x14ac:dyDescent="0.2">
      <c r="G1324" s="18"/>
    </row>
    <row r="1325" spans="7:7" x14ac:dyDescent="0.2">
      <c r="G1325" s="18"/>
    </row>
    <row r="1326" spans="7:7" x14ac:dyDescent="0.2">
      <c r="G1326" s="18"/>
    </row>
    <row r="1327" spans="7:7" x14ac:dyDescent="0.2">
      <c r="G1327" s="18"/>
    </row>
    <row r="1328" spans="7:7" x14ac:dyDescent="0.2">
      <c r="G1328" s="18"/>
    </row>
    <row r="1329" spans="7:7" x14ac:dyDescent="0.2">
      <c r="G1329" s="18"/>
    </row>
    <row r="1330" spans="7:7" x14ac:dyDescent="0.2">
      <c r="G1330" s="18"/>
    </row>
    <row r="1331" spans="7:7" x14ac:dyDescent="0.2">
      <c r="G1331" s="18"/>
    </row>
    <row r="1332" spans="7:7" x14ac:dyDescent="0.2">
      <c r="G1332" s="18"/>
    </row>
    <row r="1333" spans="7:7" x14ac:dyDescent="0.2">
      <c r="G1333" s="18"/>
    </row>
    <row r="1334" spans="7:7" x14ac:dyDescent="0.2">
      <c r="G1334" s="18"/>
    </row>
    <row r="1335" spans="7:7" x14ac:dyDescent="0.2">
      <c r="G1335" s="18"/>
    </row>
    <row r="1336" spans="7:7" x14ac:dyDescent="0.2">
      <c r="G1336" s="18"/>
    </row>
    <row r="1337" spans="7:7" x14ac:dyDescent="0.2">
      <c r="G1337" s="18"/>
    </row>
    <row r="1338" spans="7:7" x14ac:dyDescent="0.2">
      <c r="G1338" s="18"/>
    </row>
    <row r="1339" spans="7:7" x14ac:dyDescent="0.2">
      <c r="G1339" s="18"/>
    </row>
    <row r="1340" spans="7:7" x14ac:dyDescent="0.2">
      <c r="G1340" s="18"/>
    </row>
    <row r="1341" spans="7:7" x14ac:dyDescent="0.2">
      <c r="G1341" s="18"/>
    </row>
    <row r="1342" spans="7:7" x14ac:dyDescent="0.2">
      <c r="G1342" s="18"/>
    </row>
    <row r="1343" spans="7:7" x14ac:dyDescent="0.2">
      <c r="G1343" s="18"/>
    </row>
    <row r="1344" spans="7:7" x14ac:dyDescent="0.2">
      <c r="G1344" s="18"/>
    </row>
    <row r="1345" spans="7:7" x14ac:dyDescent="0.2">
      <c r="G1345" s="18"/>
    </row>
    <row r="1346" spans="7:7" x14ac:dyDescent="0.2">
      <c r="G1346" s="18"/>
    </row>
    <row r="1347" spans="7:7" x14ac:dyDescent="0.2">
      <c r="G1347" s="18"/>
    </row>
    <row r="1348" spans="7:7" x14ac:dyDescent="0.2">
      <c r="G1348" s="18"/>
    </row>
    <row r="1349" spans="7:7" x14ac:dyDescent="0.2">
      <c r="G1349" s="18"/>
    </row>
    <row r="1350" spans="7:7" x14ac:dyDescent="0.2">
      <c r="G1350" s="18"/>
    </row>
    <row r="1351" spans="7:7" x14ac:dyDescent="0.2">
      <c r="G1351" s="18"/>
    </row>
    <row r="1352" spans="7:7" x14ac:dyDescent="0.2">
      <c r="G1352" s="18"/>
    </row>
    <row r="1353" spans="7:7" x14ac:dyDescent="0.2">
      <c r="G1353" s="18"/>
    </row>
    <row r="1354" spans="7:7" x14ac:dyDescent="0.2">
      <c r="G1354" s="18"/>
    </row>
    <row r="1355" spans="7:7" x14ac:dyDescent="0.2">
      <c r="G1355" s="18"/>
    </row>
    <row r="1356" spans="7:7" x14ac:dyDescent="0.2">
      <c r="G1356" s="18"/>
    </row>
    <row r="1357" spans="7:7" x14ac:dyDescent="0.2">
      <c r="G1357" s="18"/>
    </row>
    <row r="1358" spans="7:7" x14ac:dyDescent="0.2">
      <c r="G1358" s="18"/>
    </row>
    <row r="1359" spans="7:7" x14ac:dyDescent="0.2">
      <c r="G1359" s="18"/>
    </row>
    <row r="1360" spans="7:7" x14ac:dyDescent="0.2">
      <c r="G1360" s="18"/>
    </row>
    <row r="1361" spans="7:7" x14ac:dyDescent="0.2">
      <c r="G1361" s="18"/>
    </row>
    <row r="1362" spans="7:7" x14ac:dyDescent="0.2">
      <c r="G1362" s="18"/>
    </row>
    <row r="1363" spans="7:7" x14ac:dyDescent="0.2">
      <c r="G1363" s="18"/>
    </row>
    <row r="1364" spans="7:7" x14ac:dyDescent="0.2">
      <c r="G1364" s="18"/>
    </row>
    <row r="1365" spans="7:7" x14ac:dyDescent="0.2">
      <c r="G1365" s="18"/>
    </row>
    <row r="1366" spans="7:7" x14ac:dyDescent="0.2">
      <c r="G1366" s="18"/>
    </row>
    <row r="1367" spans="7:7" x14ac:dyDescent="0.2">
      <c r="G1367" s="18"/>
    </row>
    <row r="1368" spans="7:7" x14ac:dyDescent="0.2">
      <c r="G1368" s="18"/>
    </row>
    <row r="1369" spans="7:7" x14ac:dyDescent="0.2">
      <c r="G1369" s="18"/>
    </row>
    <row r="1370" spans="7:7" x14ac:dyDescent="0.2">
      <c r="G1370" s="18"/>
    </row>
    <row r="1371" spans="7:7" x14ac:dyDescent="0.2">
      <c r="G1371" s="18"/>
    </row>
    <row r="1372" spans="7:7" x14ac:dyDescent="0.2">
      <c r="G1372" s="18"/>
    </row>
    <row r="1373" spans="7:7" x14ac:dyDescent="0.2">
      <c r="G1373" s="18"/>
    </row>
    <row r="1374" spans="7:7" x14ac:dyDescent="0.2">
      <c r="G1374" s="18"/>
    </row>
    <row r="1375" spans="7:7" x14ac:dyDescent="0.2">
      <c r="G1375" s="18"/>
    </row>
    <row r="1376" spans="7:7" x14ac:dyDescent="0.2">
      <c r="G1376" s="18"/>
    </row>
    <row r="1377" spans="7:7" x14ac:dyDescent="0.2">
      <c r="G1377" s="18"/>
    </row>
    <row r="1378" spans="7:7" x14ac:dyDescent="0.2">
      <c r="G1378" s="18"/>
    </row>
    <row r="1379" spans="7:7" x14ac:dyDescent="0.2">
      <c r="G1379" s="18"/>
    </row>
    <row r="1380" spans="7:7" x14ac:dyDescent="0.2">
      <c r="G1380" s="18"/>
    </row>
    <row r="1381" spans="7:7" x14ac:dyDescent="0.2">
      <c r="G1381" s="18"/>
    </row>
    <row r="1382" spans="7:7" x14ac:dyDescent="0.2">
      <c r="G1382" s="18"/>
    </row>
    <row r="1383" spans="7:7" x14ac:dyDescent="0.2">
      <c r="G1383" s="18"/>
    </row>
    <row r="1384" spans="7:7" x14ac:dyDescent="0.2">
      <c r="G1384" s="18"/>
    </row>
    <row r="1385" spans="7:7" x14ac:dyDescent="0.2">
      <c r="G1385" s="18"/>
    </row>
    <row r="1386" spans="7:7" x14ac:dyDescent="0.2">
      <c r="G1386" s="18"/>
    </row>
    <row r="1387" spans="7:7" x14ac:dyDescent="0.2">
      <c r="G1387" s="18"/>
    </row>
    <row r="1388" spans="7:7" x14ac:dyDescent="0.2">
      <c r="G1388" s="18"/>
    </row>
    <row r="1389" spans="7:7" x14ac:dyDescent="0.2">
      <c r="G1389" s="18"/>
    </row>
    <row r="1390" spans="7:7" x14ac:dyDescent="0.2">
      <c r="G1390" s="18"/>
    </row>
    <row r="1391" spans="7:7" x14ac:dyDescent="0.2">
      <c r="G1391" s="18"/>
    </row>
    <row r="1392" spans="7:7" x14ac:dyDescent="0.2">
      <c r="G1392" s="18"/>
    </row>
    <row r="1393" spans="7:7" x14ac:dyDescent="0.2">
      <c r="G1393" s="18"/>
    </row>
    <row r="1394" spans="7:7" x14ac:dyDescent="0.2">
      <c r="G1394" s="18"/>
    </row>
    <row r="1395" spans="7:7" x14ac:dyDescent="0.2">
      <c r="G1395" s="18"/>
    </row>
    <row r="1396" spans="7:7" x14ac:dyDescent="0.2">
      <c r="G1396" s="18"/>
    </row>
    <row r="1397" spans="7:7" x14ac:dyDescent="0.2">
      <c r="G1397" s="18"/>
    </row>
    <row r="1398" spans="7:7" x14ac:dyDescent="0.2">
      <c r="G1398" s="18"/>
    </row>
    <row r="1399" spans="7:7" x14ac:dyDescent="0.2">
      <c r="G1399" s="18"/>
    </row>
    <row r="1400" spans="7:7" x14ac:dyDescent="0.2">
      <c r="G1400" s="18"/>
    </row>
    <row r="1401" spans="7:7" x14ac:dyDescent="0.2">
      <c r="G1401" s="18"/>
    </row>
    <row r="1402" spans="7:7" x14ac:dyDescent="0.2">
      <c r="G1402" s="18"/>
    </row>
    <row r="1403" spans="7:7" x14ac:dyDescent="0.2">
      <c r="G1403" s="18"/>
    </row>
    <row r="1404" spans="7:7" x14ac:dyDescent="0.2">
      <c r="G1404" s="18"/>
    </row>
    <row r="1405" spans="7:7" x14ac:dyDescent="0.2">
      <c r="G1405" s="18"/>
    </row>
    <row r="1406" spans="7:7" x14ac:dyDescent="0.2">
      <c r="G1406" s="18"/>
    </row>
    <row r="1407" spans="7:7" x14ac:dyDescent="0.2">
      <c r="G1407" s="18"/>
    </row>
    <row r="1408" spans="7:7" x14ac:dyDescent="0.2">
      <c r="G1408" s="18"/>
    </row>
    <row r="1409" spans="7:7" x14ac:dyDescent="0.2">
      <c r="G1409" s="18"/>
    </row>
    <row r="1410" spans="7:7" x14ac:dyDescent="0.2">
      <c r="G1410" s="18"/>
    </row>
    <row r="1411" spans="7:7" x14ac:dyDescent="0.2">
      <c r="G1411" s="18"/>
    </row>
    <row r="1412" spans="7:7" x14ac:dyDescent="0.2">
      <c r="G1412" s="18"/>
    </row>
    <row r="1413" spans="7:7" x14ac:dyDescent="0.2">
      <c r="G1413" s="18"/>
    </row>
    <row r="1414" spans="7:7" x14ac:dyDescent="0.2">
      <c r="G1414" s="18"/>
    </row>
    <row r="1415" spans="7:7" x14ac:dyDescent="0.2">
      <c r="G1415" s="18"/>
    </row>
    <row r="1416" spans="7:7" x14ac:dyDescent="0.2">
      <c r="G1416" s="18"/>
    </row>
    <row r="1417" spans="7:7" x14ac:dyDescent="0.2">
      <c r="G1417" s="18"/>
    </row>
    <row r="1418" spans="7:7" x14ac:dyDescent="0.2">
      <c r="G1418" s="18"/>
    </row>
    <row r="1419" spans="7:7" x14ac:dyDescent="0.2">
      <c r="G1419" s="18"/>
    </row>
    <row r="1420" spans="7:7" x14ac:dyDescent="0.2">
      <c r="G1420" s="18"/>
    </row>
    <row r="1421" spans="7:7" x14ac:dyDescent="0.2">
      <c r="G1421" s="18"/>
    </row>
    <row r="1422" spans="7:7" x14ac:dyDescent="0.2">
      <c r="G1422" s="18"/>
    </row>
    <row r="1423" spans="7:7" x14ac:dyDescent="0.2">
      <c r="G1423" s="18"/>
    </row>
    <row r="1424" spans="7:7" x14ac:dyDescent="0.2">
      <c r="G1424" s="18"/>
    </row>
    <row r="1425" spans="7:7" x14ac:dyDescent="0.2">
      <c r="G1425" s="18"/>
    </row>
    <row r="1426" spans="7:7" x14ac:dyDescent="0.2">
      <c r="G1426" s="18"/>
    </row>
    <row r="1427" spans="7:7" x14ac:dyDescent="0.2">
      <c r="G1427" s="18"/>
    </row>
    <row r="1428" spans="7:7" x14ac:dyDescent="0.2">
      <c r="G1428" s="18"/>
    </row>
    <row r="1429" spans="7:7" x14ac:dyDescent="0.2">
      <c r="G1429" s="18"/>
    </row>
    <row r="1430" spans="7:7" x14ac:dyDescent="0.2">
      <c r="G1430" s="18"/>
    </row>
    <row r="1431" spans="7:7" x14ac:dyDescent="0.2">
      <c r="G1431" s="18"/>
    </row>
    <row r="1432" spans="7:7" x14ac:dyDescent="0.2">
      <c r="G1432" s="18"/>
    </row>
    <row r="1433" spans="7:7" x14ac:dyDescent="0.2">
      <c r="G1433" s="18"/>
    </row>
    <row r="1434" spans="7:7" x14ac:dyDescent="0.2">
      <c r="G1434" s="18"/>
    </row>
    <row r="1435" spans="7:7" x14ac:dyDescent="0.2">
      <c r="G1435" s="18"/>
    </row>
    <row r="1436" spans="7:7" x14ac:dyDescent="0.2">
      <c r="G1436" s="18"/>
    </row>
    <row r="1437" spans="7:7" x14ac:dyDescent="0.2">
      <c r="G1437" s="18"/>
    </row>
    <row r="1438" spans="7:7" x14ac:dyDescent="0.2">
      <c r="G1438" s="18"/>
    </row>
    <row r="1439" spans="7:7" x14ac:dyDescent="0.2">
      <c r="G1439" s="18"/>
    </row>
    <row r="1440" spans="7:7" x14ac:dyDescent="0.2">
      <c r="G1440" s="18"/>
    </row>
    <row r="1441" spans="7:7" x14ac:dyDescent="0.2">
      <c r="G1441" s="18"/>
    </row>
    <row r="1442" spans="7:7" x14ac:dyDescent="0.2">
      <c r="G1442" s="18"/>
    </row>
    <row r="1443" spans="7:7" x14ac:dyDescent="0.2">
      <c r="G1443" s="18"/>
    </row>
    <row r="1444" spans="7:7" x14ac:dyDescent="0.2">
      <c r="G1444" s="18"/>
    </row>
    <row r="1445" spans="7:7" x14ac:dyDescent="0.2">
      <c r="G1445" s="18"/>
    </row>
    <row r="1446" spans="7:7" x14ac:dyDescent="0.2">
      <c r="G1446" s="18"/>
    </row>
    <row r="1447" spans="7:7" x14ac:dyDescent="0.2">
      <c r="G1447" s="18"/>
    </row>
    <row r="1448" spans="7:7" x14ac:dyDescent="0.2">
      <c r="G1448" s="18"/>
    </row>
    <row r="1449" spans="7:7" x14ac:dyDescent="0.2">
      <c r="G1449" s="18"/>
    </row>
    <row r="1450" spans="7:7" x14ac:dyDescent="0.2">
      <c r="G1450" s="18"/>
    </row>
    <row r="1451" spans="7:7" x14ac:dyDescent="0.2">
      <c r="G1451" s="18"/>
    </row>
    <row r="1452" spans="7:7" x14ac:dyDescent="0.2">
      <c r="G1452" s="18"/>
    </row>
    <row r="1453" spans="7:7" x14ac:dyDescent="0.2">
      <c r="G1453" s="18"/>
    </row>
    <row r="1454" spans="7:7" x14ac:dyDescent="0.2">
      <c r="G1454" s="18"/>
    </row>
    <row r="1455" spans="7:7" x14ac:dyDescent="0.2">
      <c r="G1455" s="18"/>
    </row>
    <row r="1456" spans="7:7" x14ac:dyDescent="0.2">
      <c r="G1456" s="18"/>
    </row>
    <row r="1457" spans="7:7" x14ac:dyDescent="0.2">
      <c r="G1457" s="18"/>
    </row>
    <row r="1458" spans="7:7" x14ac:dyDescent="0.2">
      <c r="G1458" s="18"/>
    </row>
    <row r="1459" spans="7:7" x14ac:dyDescent="0.2">
      <c r="G1459" s="18"/>
    </row>
    <row r="1460" spans="7:7" x14ac:dyDescent="0.2">
      <c r="G1460" s="18"/>
    </row>
    <row r="1461" spans="7:7" x14ac:dyDescent="0.2">
      <c r="G1461" s="18"/>
    </row>
    <row r="1462" spans="7:7" x14ac:dyDescent="0.2">
      <c r="G1462" s="18"/>
    </row>
    <row r="1463" spans="7:7" x14ac:dyDescent="0.2">
      <c r="G1463" s="18"/>
    </row>
    <row r="1464" spans="7:7" x14ac:dyDescent="0.2">
      <c r="G1464" s="18"/>
    </row>
    <row r="1465" spans="7:7" x14ac:dyDescent="0.2">
      <c r="G1465" s="18"/>
    </row>
    <row r="1466" spans="7:7" x14ac:dyDescent="0.2">
      <c r="G1466" s="18"/>
    </row>
    <row r="1467" spans="7:7" x14ac:dyDescent="0.2">
      <c r="G1467" s="18"/>
    </row>
    <row r="1468" spans="7:7" x14ac:dyDescent="0.2">
      <c r="G1468" s="18"/>
    </row>
    <row r="1469" spans="7:7" x14ac:dyDescent="0.2">
      <c r="G1469" s="18"/>
    </row>
    <row r="1470" spans="7:7" x14ac:dyDescent="0.2">
      <c r="G1470" s="18"/>
    </row>
    <row r="1471" spans="7:7" x14ac:dyDescent="0.2">
      <c r="G1471" s="18"/>
    </row>
    <row r="1472" spans="7:7" x14ac:dyDescent="0.2">
      <c r="G1472" s="18"/>
    </row>
    <row r="1473" spans="7:7" x14ac:dyDescent="0.2">
      <c r="G1473" s="18"/>
    </row>
    <row r="1474" spans="7:7" x14ac:dyDescent="0.2">
      <c r="G1474" s="18"/>
    </row>
    <row r="1475" spans="7:7" x14ac:dyDescent="0.2">
      <c r="G1475" s="18"/>
    </row>
    <row r="1476" spans="7:7" x14ac:dyDescent="0.2">
      <c r="G1476" s="18"/>
    </row>
    <row r="1477" spans="7:7" x14ac:dyDescent="0.2">
      <c r="G1477" s="18"/>
    </row>
    <row r="1478" spans="7:7" x14ac:dyDescent="0.2">
      <c r="G1478" s="18"/>
    </row>
    <row r="1479" spans="7:7" x14ac:dyDescent="0.2">
      <c r="G1479" s="18"/>
    </row>
    <row r="1480" spans="7:7" x14ac:dyDescent="0.2">
      <c r="G1480" s="18"/>
    </row>
    <row r="1481" spans="7:7" x14ac:dyDescent="0.2">
      <c r="G1481" s="18"/>
    </row>
    <row r="1482" spans="7:7" x14ac:dyDescent="0.2">
      <c r="G1482" s="18"/>
    </row>
    <row r="1483" spans="7:7" x14ac:dyDescent="0.2">
      <c r="G1483" s="18"/>
    </row>
    <row r="1484" spans="7:7" x14ac:dyDescent="0.2">
      <c r="G1484" s="18"/>
    </row>
    <row r="1485" spans="7:7" x14ac:dyDescent="0.2">
      <c r="G1485" s="18"/>
    </row>
    <row r="1486" spans="7:7" x14ac:dyDescent="0.2">
      <c r="G1486" s="18"/>
    </row>
    <row r="1487" spans="7:7" x14ac:dyDescent="0.2">
      <c r="G1487" s="18"/>
    </row>
    <row r="1488" spans="7:7" x14ac:dyDescent="0.2">
      <c r="G1488" s="18"/>
    </row>
    <row r="1489" spans="7:7" x14ac:dyDescent="0.2">
      <c r="G1489" s="18"/>
    </row>
    <row r="1490" spans="7:7" x14ac:dyDescent="0.2">
      <c r="G1490" s="18"/>
    </row>
    <row r="1491" spans="7:7" x14ac:dyDescent="0.2">
      <c r="G1491" s="18"/>
    </row>
    <row r="1492" spans="7:7" x14ac:dyDescent="0.2">
      <c r="G1492" s="18"/>
    </row>
    <row r="1493" spans="7:7" x14ac:dyDescent="0.2">
      <c r="G1493" s="18"/>
    </row>
    <row r="1494" spans="7:7" x14ac:dyDescent="0.2">
      <c r="G1494" s="18"/>
    </row>
    <row r="1495" spans="7:7" x14ac:dyDescent="0.2">
      <c r="G1495" s="18"/>
    </row>
    <row r="1496" spans="7:7" x14ac:dyDescent="0.2">
      <c r="G1496" s="18"/>
    </row>
    <row r="1497" spans="7:7" x14ac:dyDescent="0.2">
      <c r="G1497" s="18"/>
    </row>
    <row r="1498" spans="7:7" x14ac:dyDescent="0.2">
      <c r="G1498" s="18"/>
    </row>
    <row r="1499" spans="7:7" x14ac:dyDescent="0.2">
      <c r="G1499" s="18"/>
    </row>
    <row r="1500" spans="7:7" x14ac:dyDescent="0.2">
      <c r="G1500" s="18"/>
    </row>
    <row r="1501" spans="7:7" x14ac:dyDescent="0.2">
      <c r="G1501" s="18"/>
    </row>
    <row r="1502" spans="7:7" x14ac:dyDescent="0.2">
      <c r="G1502" s="18"/>
    </row>
    <row r="1503" spans="7:7" x14ac:dyDescent="0.2">
      <c r="G1503" s="18"/>
    </row>
    <row r="1504" spans="7:7" x14ac:dyDescent="0.2">
      <c r="G1504" s="18"/>
    </row>
    <row r="1505" spans="7:7" x14ac:dyDescent="0.2">
      <c r="G1505" s="18"/>
    </row>
    <row r="1506" spans="7:7" x14ac:dyDescent="0.2">
      <c r="G1506" s="18"/>
    </row>
    <row r="1507" spans="7:7" x14ac:dyDescent="0.2">
      <c r="G1507" s="18"/>
    </row>
    <row r="1508" spans="7:7" x14ac:dyDescent="0.2">
      <c r="G1508" s="18"/>
    </row>
    <row r="1509" spans="7:7" x14ac:dyDescent="0.2">
      <c r="G1509" s="18"/>
    </row>
    <row r="1510" spans="7:7" x14ac:dyDescent="0.2">
      <c r="G1510" s="18"/>
    </row>
    <row r="1511" spans="7:7" x14ac:dyDescent="0.2">
      <c r="G1511" s="18"/>
    </row>
    <row r="1512" spans="7:7" x14ac:dyDescent="0.2">
      <c r="G1512" s="18"/>
    </row>
    <row r="1513" spans="7:7" x14ac:dyDescent="0.2">
      <c r="G1513" s="18"/>
    </row>
    <row r="1514" spans="7:7" x14ac:dyDescent="0.2">
      <c r="G1514" s="18"/>
    </row>
    <row r="1515" spans="7:7" x14ac:dyDescent="0.2">
      <c r="G1515" s="18"/>
    </row>
    <row r="1516" spans="7:7" x14ac:dyDescent="0.2">
      <c r="G1516" s="18"/>
    </row>
    <row r="1517" spans="7:7" x14ac:dyDescent="0.2">
      <c r="G1517" s="18"/>
    </row>
    <row r="1518" spans="7:7" x14ac:dyDescent="0.2">
      <c r="G1518" s="18"/>
    </row>
    <row r="1519" spans="7:7" x14ac:dyDescent="0.2">
      <c r="G1519" s="18"/>
    </row>
    <row r="1520" spans="7:7" x14ac:dyDescent="0.2">
      <c r="G1520" s="18"/>
    </row>
    <row r="1521" spans="7:7" x14ac:dyDescent="0.2">
      <c r="G1521" s="18"/>
    </row>
    <row r="1522" spans="7:7" x14ac:dyDescent="0.2">
      <c r="G1522" s="18"/>
    </row>
    <row r="1523" spans="7:7" x14ac:dyDescent="0.2">
      <c r="G1523" s="18"/>
    </row>
    <row r="1524" spans="7:7" x14ac:dyDescent="0.2">
      <c r="G1524" s="18"/>
    </row>
    <row r="1525" spans="7:7" x14ac:dyDescent="0.2">
      <c r="G1525" s="18"/>
    </row>
    <row r="1526" spans="7:7" x14ac:dyDescent="0.2">
      <c r="G1526" s="18"/>
    </row>
    <row r="1527" spans="7:7" x14ac:dyDescent="0.2">
      <c r="G1527" s="18"/>
    </row>
    <row r="1528" spans="7:7" x14ac:dyDescent="0.2">
      <c r="G1528" s="18"/>
    </row>
    <row r="1529" spans="7:7" x14ac:dyDescent="0.2">
      <c r="G1529" s="18"/>
    </row>
    <row r="1530" spans="7:7" x14ac:dyDescent="0.2">
      <c r="G1530" s="18"/>
    </row>
    <row r="1531" spans="7:7" x14ac:dyDescent="0.2">
      <c r="G1531" s="18"/>
    </row>
    <row r="1532" spans="7:7" x14ac:dyDescent="0.2">
      <c r="G1532" s="18"/>
    </row>
    <row r="1533" spans="7:7" x14ac:dyDescent="0.2">
      <c r="G1533" s="18"/>
    </row>
    <row r="1534" spans="7:7" x14ac:dyDescent="0.2">
      <c r="G1534" s="18"/>
    </row>
    <row r="1535" spans="7:7" x14ac:dyDescent="0.2">
      <c r="G1535" s="18"/>
    </row>
    <row r="1536" spans="7:7" x14ac:dyDescent="0.2">
      <c r="G1536" s="18"/>
    </row>
    <row r="1537" spans="7:7" x14ac:dyDescent="0.2">
      <c r="G1537" s="18"/>
    </row>
    <row r="1538" spans="7:7" x14ac:dyDescent="0.2">
      <c r="G1538" s="18"/>
    </row>
    <row r="1539" spans="7:7" x14ac:dyDescent="0.2">
      <c r="G1539" s="18"/>
    </row>
    <row r="1540" spans="7:7" x14ac:dyDescent="0.2">
      <c r="G1540" s="18"/>
    </row>
    <row r="1541" spans="7:7" x14ac:dyDescent="0.2">
      <c r="G1541" s="18"/>
    </row>
    <row r="1542" spans="7:7" x14ac:dyDescent="0.2">
      <c r="G1542" s="18"/>
    </row>
    <row r="1543" spans="7:7" x14ac:dyDescent="0.2">
      <c r="G1543" s="18"/>
    </row>
    <row r="1544" spans="7:7" x14ac:dyDescent="0.2">
      <c r="G1544" s="18"/>
    </row>
    <row r="1545" spans="7:7" x14ac:dyDescent="0.2">
      <c r="G1545" s="18"/>
    </row>
    <row r="1546" spans="7:7" x14ac:dyDescent="0.2">
      <c r="G1546" s="18"/>
    </row>
    <row r="1547" spans="7:7" x14ac:dyDescent="0.2">
      <c r="G1547" s="18"/>
    </row>
    <row r="1548" spans="7:7" x14ac:dyDescent="0.2">
      <c r="G1548" s="18"/>
    </row>
    <row r="1549" spans="7:7" x14ac:dyDescent="0.2">
      <c r="G1549" s="18"/>
    </row>
    <row r="1550" spans="7:7" x14ac:dyDescent="0.2">
      <c r="G1550" s="18"/>
    </row>
    <row r="1551" spans="7:7" x14ac:dyDescent="0.2">
      <c r="G1551" s="18"/>
    </row>
    <row r="1552" spans="7:7" x14ac:dyDescent="0.2">
      <c r="G1552" s="18"/>
    </row>
    <row r="1553" spans="7:7" x14ac:dyDescent="0.2">
      <c r="G1553" s="18"/>
    </row>
    <row r="1554" spans="7:7" x14ac:dyDescent="0.2">
      <c r="G1554" s="18"/>
    </row>
    <row r="1555" spans="7:7" x14ac:dyDescent="0.2">
      <c r="G1555" s="18"/>
    </row>
    <row r="1556" spans="7:7" x14ac:dyDescent="0.2">
      <c r="G1556" s="18"/>
    </row>
    <row r="1557" spans="7:7" x14ac:dyDescent="0.2">
      <c r="G1557" s="18"/>
    </row>
    <row r="1558" spans="7:7" x14ac:dyDescent="0.2">
      <c r="G1558" s="18"/>
    </row>
    <row r="1559" spans="7:7" x14ac:dyDescent="0.2">
      <c r="G1559" s="18"/>
    </row>
    <row r="1560" spans="7:7" x14ac:dyDescent="0.2">
      <c r="G1560" s="18"/>
    </row>
    <row r="1561" spans="7:7" x14ac:dyDescent="0.2">
      <c r="G1561" s="18"/>
    </row>
    <row r="1562" spans="7:7" x14ac:dyDescent="0.2">
      <c r="G1562" s="18"/>
    </row>
    <row r="1563" spans="7:7" x14ac:dyDescent="0.2">
      <c r="G1563" s="18"/>
    </row>
    <row r="1564" spans="7:7" x14ac:dyDescent="0.2">
      <c r="G1564" s="18"/>
    </row>
    <row r="1565" spans="7:7" x14ac:dyDescent="0.2">
      <c r="G1565" s="18"/>
    </row>
    <row r="1566" spans="7:7" x14ac:dyDescent="0.2">
      <c r="G1566" s="18"/>
    </row>
    <row r="1567" spans="7:7" x14ac:dyDescent="0.2">
      <c r="G1567" s="18"/>
    </row>
    <row r="1568" spans="7:7" x14ac:dyDescent="0.2">
      <c r="G1568" s="18"/>
    </row>
    <row r="1569" spans="7:7" x14ac:dyDescent="0.2">
      <c r="G1569" s="18"/>
    </row>
    <row r="1570" spans="7:7" x14ac:dyDescent="0.2">
      <c r="G1570" s="18"/>
    </row>
    <row r="1571" spans="7:7" x14ac:dyDescent="0.2">
      <c r="G1571" s="18"/>
    </row>
    <row r="1572" spans="7:7" x14ac:dyDescent="0.2">
      <c r="G1572" s="18"/>
    </row>
    <row r="1573" spans="7:7" x14ac:dyDescent="0.2">
      <c r="G1573" s="18"/>
    </row>
    <row r="1574" spans="7:7" x14ac:dyDescent="0.2">
      <c r="G1574" s="18"/>
    </row>
    <row r="1575" spans="7:7" x14ac:dyDescent="0.2">
      <c r="G1575" s="18"/>
    </row>
    <row r="1576" spans="7:7" x14ac:dyDescent="0.2">
      <c r="G1576" s="18"/>
    </row>
    <row r="1577" spans="7:7" x14ac:dyDescent="0.2">
      <c r="G1577" s="18"/>
    </row>
    <row r="1578" spans="7:7" x14ac:dyDescent="0.2">
      <c r="G1578" s="18"/>
    </row>
    <row r="1579" spans="7:7" x14ac:dyDescent="0.2">
      <c r="G1579" s="18"/>
    </row>
    <row r="1580" spans="7:7" x14ac:dyDescent="0.2">
      <c r="G1580" s="18"/>
    </row>
    <row r="1581" spans="7:7" x14ac:dyDescent="0.2">
      <c r="G1581" s="18"/>
    </row>
    <row r="1582" spans="7:7" x14ac:dyDescent="0.2">
      <c r="G1582" s="18"/>
    </row>
    <row r="1583" spans="7:7" x14ac:dyDescent="0.2">
      <c r="G1583" s="18"/>
    </row>
    <row r="1584" spans="7:7" x14ac:dyDescent="0.2">
      <c r="G1584" s="18"/>
    </row>
    <row r="1585" spans="7:7" x14ac:dyDescent="0.2">
      <c r="G1585" s="18"/>
    </row>
    <row r="1586" spans="7:7" x14ac:dyDescent="0.2">
      <c r="G1586" s="18"/>
    </row>
    <row r="1587" spans="7:7" x14ac:dyDescent="0.2">
      <c r="G1587" s="18"/>
    </row>
    <row r="1588" spans="7:7" x14ac:dyDescent="0.2">
      <c r="G1588" s="18"/>
    </row>
    <row r="1589" spans="7:7" x14ac:dyDescent="0.2">
      <c r="G1589" s="18"/>
    </row>
    <row r="1590" spans="7:7" x14ac:dyDescent="0.2">
      <c r="G1590" s="18"/>
    </row>
    <row r="1591" spans="7:7" x14ac:dyDescent="0.2">
      <c r="G1591" s="18"/>
    </row>
    <row r="1592" spans="7:7" x14ac:dyDescent="0.2">
      <c r="G1592" s="18"/>
    </row>
    <row r="1593" spans="7:7" x14ac:dyDescent="0.2">
      <c r="G1593" s="18"/>
    </row>
    <row r="1594" spans="7:7" x14ac:dyDescent="0.2">
      <c r="G1594" s="18"/>
    </row>
    <row r="1595" spans="7:7" x14ac:dyDescent="0.2">
      <c r="G1595" s="18"/>
    </row>
    <row r="1596" spans="7:7" x14ac:dyDescent="0.2">
      <c r="G1596" s="18"/>
    </row>
    <row r="1597" spans="7:7" x14ac:dyDescent="0.2">
      <c r="G1597" s="18"/>
    </row>
    <row r="1598" spans="7:7" x14ac:dyDescent="0.2">
      <c r="G1598" s="18"/>
    </row>
    <row r="1599" spans="7:7" x14ac:dyDescent="0.2">
      <c r="G1599" s="18"/>
    </row>
    <row r="1600" spans="7:7" x14ac:dyDescent="0.2">
      <c r="G1600" s="18"/>
    </row>
    <row r="1601" spans="7:7" x14ac:dyDescent="0.2">
      <c r="G1601" s="18"/>
    </row>
    <row r="1602" spans="7:7" x14ac:dyDescent="0.2">
      <c r="G1602" s="18"/>
    </row>
    <row r="1603" spans="7:7" x14ac:dyDescent="0.2">
      <c r="G1603" s="18"/>
    </row>
    <row r="1604" spans="7:7" x14ac:dyDescent="0.2">
      <c r="G1604" s="18"/>
    </row>
    <row r="1605" spans="7:7" x14ac:dyDescent="0.2">
      <c r="G1605" s="18"/>
    </row>
    <row r="1606" spans="7:7" x14ac:dyDescent="0.2">
      <c r="G1606" s="18"/>
    </row>
    <row r="1607" spans="7:7" x14ac:dyDescent="0.2">
      <c r="G1607" s="18"/>
    </row>
    <row r="1608" spans="7:7" x14ac:dyDescent="0.2">
      <c r="G1608" s="18"/>
    </row>
    <row r="1609" spans="7:7" x14ac:dyDescent="0.2">
      <c r="G1609" s="18"/>
    </row>
    <row r="1610" spans="7:7" x14ac:dyDescent="0.2">
      <c r="G1610" s="18"/>
    </row>
    <row r="1611" spans="7:7" x14ac:dyDescent="0.2">
      <c r="G1611" s="18"/>
    </row>
    <row r="1612" spans="7:7" x14ac:dyDescent="0.2">
      <c r="G1612" s="18"/>
    </row>
    <row r="1613" spans="7:7" x14ac:dyDescent="0.2">
      <c r="G1613" s="18"/>
    </row>
    <row r="1614" spans="7:7" x14ac:dyDescent="0.2">
      <c r="G1614" s="18"/>
    </row>
    <row r="1615" spans="7:7" x14ac:dyDescent="0.2">
      <c r="G1615" s="18"/>
    </row>
    <row r="1616" spans="7:7" x14ac:dyDescent="0.2">
      <c r="G1616" s="18"/>
    </row>
    <row r="1617" spans="7:7" x14ac:dyDescent="0.2">
      <c r="G1617" s="18"/>
    </row>
    <row r="1618" spans="7:7" x14ac:dyDescent="0.2">
      <c r="G1618" s="18"/>
    </row>
    <row r="1619" spans="7:7" x14ac:dyDescent="0.2">
      <c r="G1619" s="18"/>
    </row>
    <row r="1620" spans="7:7" x14ac:dyDescent="0.2">
      <c r="G1620" s="18"/>
    </row>
    <row r="1621" spans="7:7" x14ac:dyDescent="0.2">
      <c r="G1621" s="18"/>
    </row>
    <row r="1622" spans="7:7" x14ac:dyDescent="0.2">
      <c r="G1622" s="18"/>
    </row>
    <row r="1623" spans="7:7" x14ac:dyDescent="0.2">
      <c r="G1623" s="18"/>
    </row>
    <row r="1624" spans="7:7" x14ac:dyDescent="0.2">
      <c r="G1624" s="18"/>
    </row>
    <row r="1625" spans="7:7" x14ac:dyDescent="0.2">
      <c r="G1625" s="18"/>
    </row>
    <row r="1626" spans="7:7" x14ac:dyDescent="0.2">
      <c r="G1626" s="18"/>
    </row>
    <row r="1627" spans="7:7" x14ac:dyDescent="0.2">
      <c r="G1627" s="18"/>
    </row>
    <row r="1628" spans="7:7" x14ac:dyDescent="0.2">
      <c r="G1628" s="18"/>
    </row>
    <row r="1629" spans="7:7" x14ac:dyDescent="0.2">
      <c r="G1629" s="18"/>
    </row>
    <row r="1630" spans="7:7" x14ac:dyDescent="0.2">
      <c r="G1630" s="18"/>
    </row>
    <row r="1631" spans="7:7" x14ac:dyDescent="0.2">
      <c r="G1631" s="18"/>
    </row>
    <row r="1632" spans="7:7" x14ac:dyDescent="0.2">
      <c r="G1632" s="18"/>
    </row>
    <row r="1633" spans="7:7" x14ac:dyDescent="0.2">
      <c r="G1633" s="18"/>
    </row>
    <row r="1634" spans="7:7" x14ac:dyDescent="0.2">
      <c r="G1634" s="18"/>
    </row>
    <row r="1635" spans="7:7" x14ac:dyDescent="0.2">
      <c r="G1635" s="18"/>
    </row>
    <row r="1636" spans="7:7" x14ac:dyDescent="0.2">
      <c r="G1636" s="18"/>
    </row>
    <row r="1637" spans="7:7" x14ac:dyDescent="0.2">
      <c r="G1637" s="18"/>
    </row>
    <row r="1638" spans="7:7" x14ac:dyDescent="0.2">
      <c r="G1638" s="18"/>
    </row>
    <row r="1639" spans="7:7" x14ac:dyDescent="0.2">
      <c r="G1639" s="18"/>
    </row>
    <row r="1640" spans="7:7" x14ac:dyDescent="0.2">
      <c r="G1640" s="18"/>
    </row>
    <row r="1641" spans="7:7" x14ac:dyDescent="0.2">
      <c r="G1641" s="18"/>
    </row>
    <row r="1642" spans="7:7" x14ac:dyDescent="0.2">
      <c r="G1642" s="18"/>
    </row>
    <row r="1643" spans="7:7" x14ac:dyDescent="0.2">
      <c r="G1643" s="18"/>
    </row>
    <row r="1644" spans="7:7" x14ac:dyDescent="0.2">
      <c r="G1644" s="18"/>
    </row>
    <row r="1645" spans="7:7" x14ac:dyDescent="0.2">
      <c r="G1645" s="18"/>
    </row>
    <row r="1646" spans="7:7" x14ac:dyDescent="0.2">
      <c r="G1646" s="18"/>
    </row>
    <row r="1647" spans="7:7" x14ac:dyDescent="0.2">
      <c r="G1647" s="18"/>
    </row>
    <row r="1648" spans="7:7" x14ac:dyDescent="0.2">
      <c r="G1648" s="18"/>
    </row>
    <row r="1649" spans="7:7" x14ac:dyDescent="0.2">
      <c r="G1649" s="18"/>
    </row>
    <row r="1650" spans="7:7" x14ac:dyDescent="0.2">
      <c r="G1650" s="18"/>
    </row>
    <row r="1651" spans="7:7" x14ac:dyDescent="0.2">
      <c r="G1651" s="18"/>
    </row>
    <row r="1652" spans="7:7" x14ac:dyDescent="0.2">
      <c r="G1652" s="18"/>
    </row>
    <row r="1653" spans="7:7" x14ac:dyDescent="0.2">
      <c r="G1653" s="18"/>
    </row>
    <row r="1654" spans="7:7" x14ac:dyDescent="0.2">
      <c r="G1654" s="18"/>
    </row>
    <row r="1655" spans="7:7" x14ac:dyDescent="0.2">
      <c r="G1655" s="18"/>
    </row>
    <row r="1656" spans="7:7" x14ac:dyDescent="0.2">
      <c r="G1656" s="18"/>
    </row>
    <row r="1657" spans="7:7" x14ac:dyDescent="0.2">
      <c r="G1657" s="18"/>
    </row>
    <row r="1658" spans="7:7" x14ac:dyDescent="0.2">
      <c r="G1658" s="18"/>
    </row>
    <row r="1659" spans="7:7" x14ac:dyDescent="0.2">
      <c r="G1659" s="18"/>
    </row>
    <row r="1660" spans="7:7" x14ac:dyDescent="0.2">
      <c r="G1660" s="18"/>
    </row>
    <row r="1661" spans="7:7" x14ac:dyDescent="0.2">
      <c r="G1661" s="18"/>
    </row>
    <row r="1662" spans="7:7" x14ac:dyDescent="0.2">
      <c r="G1662" s="18"/>
    </row>
    <row r="1663" spans="7:7" x14ac:dyDescent="0.2">
      <c r="G1663" s="18"/>
    </row>
    <row r="1664" spans="7:7" x14ac:dyDescent="0.2">
      <c r="G1664" s="18"/>
    </row>
    <row r="1665" spans="7:7" x14ac:dyDescent="0.2">
      <c r="G1665" s="18"/>
    </row>
    <row r="1666" spans="7:7" x14ac:dyDescent="0.2">
      <c r="G1666" s="18"/>
    </row>
    <row r="1667" spans="7:7" x14ac:dyDescent="0.2">
      <c r="G1667" s="18"/>
    </row>
    <row r="1668" spans="7:7" x14ac:dyDescent="0.2">
      <c r="G1668" s="18"/>
    </row>
    <row r="1669" spans="7:7" x14ac:dyDescent="0.2">
      <c r="G1669" s="18"/>
    </row>
    <row r="1670" spans="7:7" x14ac:dyDescent="0.2">
      <c r="G1670" s="18"/>
    </row>
    <row r="1671" spans="7:7" x14ac:dyDescent="0.2">
      <c r="G1671" s="18"/>
    </row>
    <row r="1672" spans="7:7" x14ac:dyDescent="0.2">
      <c r="G1672" s="18"/>
    </row>
    <row r="1673" spans="7:7" x14ac:dyDescent="0.2">
      <c r="G1673" s="18"/>
    </row>
    <row r="1674" spans="7:7" x14ac:dyDescent="0.2">
      <c r="G1674" s="18"/>
    </row>
    <row r="1675" spans="7:7" x14ac:dyDescent="0.2">
      <c r="G1675" s="18"/>
    </row>
    <row r="1676" spans="7:7" x14ac:dyDescent="0.2">
      <c r="G1676" s="18"/>
    </row>
    <row r="1677" spans="7:7" x14ac:dyDescent="0.2">
      <c r="G1677" s="18"/>
    </row>
    <row r="1678" spans="7:7" x14ac:dyDescent="0.2">
      <c r="G1678" s="18"/>
    </row>
    <row r="1679" spans="7:7" x14ac:dyDescent="0.2">
      <c r="G1679" s="18"/>
    </row>
    <row r="1680" spans="7:7" x14ac:dyDescent="0.2">
      <c r="G1680" s="18"/>
    </row>
    <row r="1681" spans="7:7" x14ac:dyDescent="0.2">
      <c r="G1681" s="18"/>
    </row>
    <row r="1682" spans="7:7" x14ac:dyDescent="0.2">
      <c r="G1682" s="18"/>
    </row>
    <row r="1683" spans="7:7" x14ac:dyDescent="0.2">
      <c r="G1683" s="18"/>
    </row>
    <row r="1684" spans="7:7" x14ac:dyDescent="0.2">
      <c r="G1684" s="18"/>
    </row>
    <row r="1685" spans="7:7" x14ac:dyDescent="0.2">
      <c r="G1685" s="18"/>
    </row>
    <row r="1686" spans="7:7" x14ac:dyDescent="0.2">
      <c r="G1686" s="18"/>
    </row>
    <row r="1687" spans="7:7" x14ac:dyDescent="0.2">
      <c r="G1687" s="18"/>
    </row>
    <row r="1688" spans="7:7" x14ac:dyDescent="0.2">
      <c r="G1688" s="18"/>
    </row>
    <row r="1689" spans="7:7" x14ac:dyDescent="0.2">
      <c r="G1689" s="18"/>
    </row>
    <row r="1690" spans="7:7" x14ac:dyDescent="0.2">
      <c r="G1690" s="18"/>
    </row>
    <row r="1691" spans="7:7" x14ac:dyDescent="0.2">
      <c r="G1691" s="18"/>
    </row>
    <row r="1692" spans="7:7" x14ac:dyDescent="0.2">
      <c r="G1692" s="18"/>
    </row>
    <row r="1693" spans="7:7" x14ac:dyDescent="0.2">
      <c r="G1693" s="18"/>
    </row>
    <row r="1694" spans="7:7" x14ac:dyDescent="0.2">
      <c r="G1694" s="18"/>
    </row>
    <row r="1695" spans="7:7" x14ac:dyDescent="0.2">
      <c r="G1695" s="18"/>
    </row>
    <row r="1696" spans="7:7" x14ac:dyDescent="0.2">
      <c r="G1696" s="18"/>
    </row>
    <row r="1697" spans="7:7" x14ac:dyDescent="0.2">
      <c r="G1697" s="18"/>
    </row>
    <row r="1698" spans="7:7" x14ac:dyDescent="0.2">
      <c r="G1698" s="18"/>
    </row>
    <row r="1699" spans="7:7" x14ac:dyDescent="0.2">
      <c r="G1699" s="18"/>
    </row>
    <row r="1700" spans="7:7" x14ac:dyDescent="0.2">
      <c r="G1700" s="18"/>
    </row>
    <row r="1701" spans="7:7" x14ac:dyDescent="0.2">
      <c r="G1701" s="18"/>
    </row>
    <row r="1702" spans="7:7" x14ac:dyDescent="0.2">
      <c r="G1702" s="18"/>
    </row>
    <row r="1703" spans="7:7" x14ac:dyDescent="0.2">
      <c r="G1703" s="18"/>
    </row>
    <row r="1704" spans="7:7" x14ac:dyDescent="0.2">
      <c r="G1704" s="18"/>
    </row>
    <row r="1705" spans="7:7" x14ac:dyDescent="0.2">
      <c r="G1705" s="18"/>
    </row>
    <row r="1706" spans="7:7" x14ac:dyDescent="0.2">
      <c r="G1706" s="18"/>
    </row>
    <row r="1707" spans="7:7" x14ac:dyDescent="0.2">
      <c r="G1707" s="18"/>
    </row>
    <row r="1708" spans="7:7" x14ac:dyDescent="0.2">
      <c r="G1708" s="18"/>
    </row>
    <row r="1709" spans="7:7" x14ac:dyDescent="0.2">
      <c r="G1709" s="18"/>
    </row>
    <row r="1710" spans="7:7" x14ac:dyDescent="0.2">
      <c r="G1710" s="18"/>
    </row>
    <row r="1711" spans="7:7" x14ac:dyDescent="0.2">
      <c r="G1711" s="18"/>
    </row>
    <row r="1712" spans="7:7" x14ac:dyDescent="0.2">
      <c r="G1712" s="18"/>
    </row>
    <row r="1713" spans="7:7" x14ac:dyDescent="0.2">
      <c r="G1713" s="18"/>
    </row>
    <row r="1714" spans="7:7" x14ac:dyDescent="0.2">
      <c r="G1714" s="18"/>
    </row>
    <row r="1715" spans="7:7" x14ac:dyDescent="0.2">
      <c r="G1715" s="18"/>
    </row>
    <row r="1716" spans="7:7" x14ac:dyDescent="0.2">
      <c r="G1716" s="18"/>
    </row>
    <row r="1717" spans="7:7" x14ac:dyDescent="0.2">
      <c r="G1717" s="18"/>
    </row>
    <row r="1718" spans="7:7" x14ac:dyDescent="0.2">
      <c r="G1718" s="18"/>
    </row>
    <row r="1719" spans="7:7" x14ac:dyDescent="0.2">
      <c r="G1719" s="18"/>
    </row>
    <row r="1720" spans="7:7" x14ac:dyDescent="0.2">
      <c r="G1720" s="18"/>
    </row>
    <row r="1721" spans="7:7" x14ac:dyDescent="0.2">
      <c r="G1721" s="18"/>
    </row>
    <row r="1722" spans="7:7" x14ac:dyDescent="0.2">
      <c r="G1722" s="18"/>
    </row>
    <row r="1723" spans="7:7" x14ac:dyDescent="0.2">
      <c r="G1723" s="18"/>
    </row>
    <row r="1724" spans="7:7" x14ac:dyDescent="0.2">
      <c r="G1724" s="18"/>
    </row>
    <row r="1725" spans="7:7" x14ac:dyDescent="0.2">
      <c r="G1725" s="18"/>
    </row>
    <row r="1726" spans="7:7" x14ac:dyDescent="0.2">
      <c r="G1726" s="18"/>
    </row>
    <row r="1727" spans="7:7" x14ac:dyDescent="0.2">
      <c r="G1727" s="18"/>
    </row>
    <row r="1728" spans="7:7" x14ac:dyDescent="0.2">
      <c r="G1728" s="18"/>
    </row>
    <row r="1729" spans="7:7" x14ac:dyDescent="0.2">
      <c r="G1729" s="18"/>
    </row>
    <row r="1730" spans="7:7" x14ac:dyDescent="0.2">
      <c r="G1730" s="18"/>
    </row>
    <row r="1731" spans="7:7" x14ac:dyDescent="0.2">
      <c r="G1731" s="18"/>
    </row>
    <row r="1732" spans="7:7" x14ac:dyDescent="0.2">
      <c r="G1732" s="18"/>
    </row>
    <row r="1733" spans="7:7" x14ac:dyDescent="0.2">
      <c r="G1733" s="18"/>
    </row>
    <row r="1734" spans="7:7" x14ac:dyDescent="0.2">
      <c r="G1734" s="18"/>
    </row>
    <row r="1735" spans="7:7" x14ac:dyDescent="0.2">
      <c r="G1735" s="18"/>
    </row>
    <row r="1736" spans="7:7" x14ac:dyDescent="0.2">
      <c r="G1736" s="18"/>
    </row>
    <row r="1737" spans="7:7" x14ac:dyDescent="0.2">
      <c r="G1737" s="18"/>
    </row>
    <row r="1738" spans="7:7" x14ac:dyDescent="0.2">
      <c r="G1738" s="18"/>
    </row>
    <row r="1739" spans="7:7" x14ac:dyDescent="0.2">
      <c r="G1739" s="18"/>
    </row>
    <row r="1740" spans="7:7" x14ac:dyDescent="0.2">
      <c r="G1740" s="18"/>
    </row>
    <row r="1741" spans="7:7" x14ac:dyDescent="0.2">
      <c r="G1741" s="18"/>
    </row>
    <row r="1742" spans="7:7" x14ac:dyDescent="0.2">
      <c r="G1742" s="18"/>
    </row>
    <row r="1743" spans="7:7" x14ac:dyDescent="0.2">
      <c r="G1743" s="18"/>
    </row>
    <row r="1744" spans="7:7" x14ac:dyDescent="0.2">
      <c r="G1744" s="18"/>
    </row>
    <row r="1745" spans="7:7" x14ac:dyDescent="0.2">
      <c r="G1745" s="18"/>
    </row>
    <row r="1746" spans="7:7" x14ac:dyDescent="0.2">
      <c r="G1746" s="18"/>
    </row>
    <row r="1747" spans="7:7" x14ac:dyDescent="0.2">
      <c r="G1747" s="18"/>
    </row>
    <row r="1748" spans="7:7" x14ac:dyDescent="0.2">
      <c r="G1748" s="18"/>
    </row>
    <row r="1749" spans="7:7" x14ac:dyDescent="0.2">
      <c r="G1749" s="18"/>
    </row>
    <row r="1750" spans="7:7" x14ac:dyDescent="0.2">
      <c r="G1750" s="18"/>
    </row>
    <row r="1751" spans="7:7" x14ac:dyDescent="0.2">
      <c r="G1751" s="18"/>
    </row>
    <row r="1752" spans="7:7" x14ac:dyDescent="0.2">
      <c r="G1752" s="18"/>
    </row>
    <row r="1753" spans="7:7" x14ac:dyDescent="0.2">
      <c r="G1753" s="18"/>
    </row>
    <row r="1754" spans="7:7" x14ac:dyDescent="0.2">
      <c r="G1754" s="18"/>
    </row>
    <row r="1755" spans="7:7" x14ac:dyDescent="0.2">
      <c r="G1755" s="18"/>
    </row>
    <row r="1756" spans="7:7" x14ac:dyDescent="0.2">
      <c r="G1756" s="18"/>
    </row>
    <row r="1757" spans="7:7" x14ac:dyDescent="0.2">
      <c r="G1757" s="18"/>
    </row>
    <row r="1758" spans="7:7" x14ac:dyDescent="0.2">
      <c r="G1758" s="18"/>
    </row>
    <row r="1759" spans="7:7" x14ac:dyDescent="0.2">
      <c r="G1759" s="18"/>
    </row>
    <row r="1760" spans="7:7" x14ac:dyDescent="0.2">
      <c r="G1760" s="18"/>
    </row>
    <row r="1761" spans="7:7" x14ac:dyDescent="0.2">
      <c r="G1761" s="18"/>
    </row>
    <row r="1762" spans="7:7" x14ac:dyDescent="0.2">
      <c r="G1762" s="18"/>
    </row>
    <row r="1763" spans="7:7" x14ac:dyDescent="0.2">
      <c r="G1763" s="18"/>
    </row>
    <row r="1764" spans="7:7" x14ac:dyDescent="0.2">
      <c r="G1764" s="18"/>
    </row>
    <row r="1765" spans="7:7" x14ac:dyDescent="0.2">
      <c r="G1765" s="18"/>
    </row>
    <row r="1766" spans="7:7" x14ac:dyDescent="0.2">
      <c r="G1766" s="18"/>
    </row>
    <row r="1767" spans="7:7" x14ac:dyDescent="0.2">
      <c r="G1767" s="18"/>
    </row>
    <row r="1768" spans="7:7" x14ac:dyDescent="0.2">
      <c r="G1768" s="18"/>
    </row>
    <row r="1769" spans="7:7" x14ac:dyDescent="0.2">
      <c r="G1769" s="18"/>
    </row>
    <row r="1770" spans="7:7" x14ac:dyDescent="0.2">
      <c r="G1770" s="18"/>
    </row>
    <row r="1771" spans="7:7" x14ac:dyDescent="0.2">
      <c r="G1771" s="18"/>
    </row>
    <row r="1772" spans="7:7" x14ac:dyDescent="0.2">
      <c r="G1772" s="18"/>
    </row>
    <row r="1773" spans="7:7" x14ac:dyDescent="0.2">
      <c r="G1773" s="18"/>
    </row>
    <row r="1774" spans="7:7" x14ac:dyDescent="0.2">
      <c r="G1774" s="18"/>
    </row>
    <row r="1775" spans="7:7" x14ac:dyDescent="0.2">
      <c r="G1775" s="18"/>
    </row>
    <row r="1776" spans="7:7" x14ac:dyDescent="0.2">
      <c r="G1776" s="18"/>
    </row>
    <row r="1777" spans="7:7" x14ac:dyDescent="0.2">
      <c r="G1777" s="18"/>
    </row>
    <row r="1778" spans="7:7" x14ac:dyDescent="0.2">
      <c r="G1778" s="18"/>
    </row>
    <row r="1779" spans="7:7" x14ac:dyDescent="0.2">
      <c r="G1779" s="18"/>
    </row>
    <row r="1780" spans="7:7" x14ac:dyDescent="0.2">
      <c r="G1780" s="18"/>
    </row>
    <row r="1781" spans="7:7" x14ac:dyDescent="0.2">
      <c r="G1781" s="18"/>
    </row>
    <row r="1782" spans="7:7" x14ac:dyDescent="0.2">
      <c r="G1782" s="18"/>
    </row>
    <row r="1783" spans="7:7" x14ac:dyDescent="0.2">
      <c r="G1783" s="18"/>
    </row>
    <row r="1784" spans="7:7" x14ac:dyDescent="0.2">
      <c r="G1784" s="18"/>
    </row>
    <row r="1785" spans="7:7" x14ac:dyDescent="0.2">
      <c r="G1785" s="18"/>
    </row>
    <row r="1786" spans="7:7" x14ac:dyDescent="0.2">
      <c r="G1786" s="18"/>
    </row>
    <row r="1787" spans="7:7" x14ac:dyDescent="0.2">
      <c r="G1787" s="18"/>
    </row>
    <row r="1788" spans="7:7" x14ac:dyDescent="0.2">
      <c r="G1788" s="18"/>
    </row>
    <row r="1789" spans="7:7" x14ac:dyDescent="0.2">
      <c r="G1789" s="18"/>
    </row>
    <row r="1790" spans="7:7" x14ac:dyDescent="0.2">
      <c r="G1790" s="18"/>
    </row>
    <row r="1791" spans="7:7" x14ac:dyDescent="0.2">
      <c r="G1791" s="18"/>
    </row>
    <row r="1792" spans="7:7" x14ac:dyDescent="0.2">
      <c r="G1792" s="18"/>
    </row>
    <row r="1793" spans="7:7" x14ac:dyDescent="0.2">
      <c r="G1793" s="18"/>
    </row>
    <row r="1794" spans="7:7" x14ac:dyDescent="0.2">
      <c r="G1794" s="18"/>
    </row>
    <row r="1795" spans="7:7" x14ac:dyDescent="0.2">
      <c r="G1795" s="18"/>
    </row>
    <row r="1796" spans="7:7" x14ac:dyDescent="0.2">
      <c r="G1796" s="18"/>
    </row>
    <row r="1797" spans="7:7" x14ac:dyDescent="0.2">
      <c r="G1797" s="18"/>
    </row>
    <row r="1798" spans="7:7" x14ac:dyDescent="0.2">
      <c r="G1798" s="18"/>
    </row>
    <row r="1799" spans="7:7" x14ac:dyDescent="0.2">
      <c r="G1799" s="18"/>
    </row>
    <row r="1800" spans="7:7" x14ac:dyDescent="0.2">
      <c r="G1800" s="18"/>
    </row>
    <row r="1801" spans="7:7" x14ac:dyDescent="0.2">
      <c r="G1801" s="18"/>
    </row>
    <row r="1802" spans="7:7" x14ac:dyDescent="0.2">
      <c r="G1802" s="18"/>
    </row>
    <row r="1803" spans="7:7" x14ac:dyDescent="0.2">
      <c r="G1803" s="18"/>
    </row>
    <row r="1804" spans="7:7" x14ac:dyDescent="0.2">
      <c r="G1804" s="18"/>
    </row>
    <row r="1805" spans="7:7" x14ac:dyDescent="0.2">
      <c r="G1805" s="18"/>
    </row>
    <row r="1806" spans="7:7" x14ac:dyDescent="0.2">
      <c r="G1806" s="18"/>
    </row>
    <row r="1807" spans="7:7" x14ac:dyDescent="0.2">
      <c r="G1807" s="18"/>
    </row>
    <row r="1808" spans="7:7" x14ac:dyDescent="0.2">
      <c r="G1808" s="18"/>
    </row>
    <row r="1809" spans="7:7" x14ac:dyDescent="0.2">
      <c r="G1809" s="18"/>
    </row>
    <row r="1810" spans="7:7" x14ac:dyDescent="0.2">
      <c r="G1810" s="18"/>
    </row>
    <row r="1811" spans="7:7" x14ac:dyDescent="0.2">
      <c r="G1811" s="18"/>
    </row>
    <row r="1812" spans="7:7" x14ac:dyDescent="0.2">
      <c r="G1812" s="18"/>
    </row>
    <row r="1813" spans="7:7" x14ac:dyDescent="0.2">
      <c r="G1813" s="18"/>
    </row>
    <row r="1814" spans="7:7" x14ac:dyDescent="0.2">
      <c r="G1814" s="18"/>
    </row>
    <row r="1815" spans="7:7" x14ac:dyDescent="0.2">
      <c r="G1815" s="18"/>
    </row>
    <row r="1816" spans="7:7" x14ac:dyDescent="0.2">
      <c r="G1816" s="18"/>
    </row>
    <row r="1817" spans="7:7" x14ac:dyDescent="0.2">
      <c r="G1817" s="18"/>
    </row>
    <row r="1818" spans="7:7" x14ac:dyDescent="0.2">
      <c r="G1818" s="18"/>
    </row>
    <row r="1819" spans="7:7" x14ac:dyDescent="0.2">
      <c r="G1819" s="18"/>
    </row>
    <row r="1820" spans="7:7" x14ac:dyDescent="0.2">
      <c r="G1820" s="18"/>
    </row>
    <row r="1821" spans="7:7" x14ac:dyDescent="0.2">
      <c r="G1821" s="18"/>
    </row>
    <row r="1822" spans="7:7" x14ac:dyDescent="0.2">
      <c r="G1822" s="18"/>
    </row>
    <row r="1823" spans="7:7" x14ac:dyDescent="0.2">
      <c r="G1823" s="18"/>
    </row>
    <row r="1824" spans="7:7" x14ac:dyDescent="0.2">
      <c r="G1824" s="18"/>
    </row>
    <row r="1825" spans="7:7" x14ac:dyDescent="0.2">
      <c r="G1825" s="18"/>
    </row>
    <row r="1826" spans="7:7" x14ac:dyDescent="0.2">
      <c r="G1826" s="18"/>
    </row>
    <row r="1827" spans="7:7" x14ac:dyDescent="0.2">
      <c r="G1827" s="18"/>
    </row>
    <row r="1828" spans="7:7" x14ac:dyDescent="0.2">
      <c r="G1828" s="18"/>
    </row>
    <row r="1829" spans="7:7" x14ac:dyDescent="0.2">
      <c r="G1829" s="18"/>
    </row>
    <row r="1830" spans="7:7" x14ac:dyDescent="0.2">
      <c r="G1830" s="18"/>
    </row>
    <row r="1831" spans="7:7" x14ac:dyDescent="0.2">
      <c r="G1831" s="18"/>
    </row>
    <row r="1832" spans="7:7" x14ac:dyDescent="0.2">
      <c r="G1832" s="18"/>
    </row>
    <row r="1833" spans="7:7" x14ac:dyDescent="0.2">
      <c r="G1833" s="18"/>
    </row>
    <row r="1834" spans="7:7" x14ac:dyDescent="0.2">
      <c r="G1834" s="18"/>
    </row>
    <row r="1835" spans="7:7" x14ac:dyDescent="0.2">
      <c r="G1835" s="18"/>
    </row>
    <row r="1836" spans="7:7" x14ac:dyDescent="0.2">
      <c r="G1836" s="18"/>
    </row>
    <row r="1837" spans="7:7" x14ac:dyDescent="0.2">
      <c r="G1837" s="18"/>
    </row>
    <row r="1838" spans="7:7" x14ac:dyDescent="0.2">
      <c r="G1838" s="18"/>
    </row>
    <row r="1839" spans="7:7" x14ac:dyDescent="0.2">
      <c r="G1839" s="18"/>
    </row>
    <row r="1840" spans="7:7" x14ac:dyDescent="0.2">
      <c r="G1840" s="18"/>
    </row>
    <row r="1841" spans="7:7" x14ac:dyDescent="0.2">
      <c r="G1841" s="18"/>
    </row>
    <row r="1842" spans="7:7" x14ac:dyDescent="0.2">
      <c r="G1842" s="18"/>
    </row>
    <row r="1843" spans="7:7" x14ac:dyDescent="0.2">
      <c r="G1843" s="18"/>
    </row>
    <row r="1844" spans="7:7" x14ac:dyDescent="0.2">
      <c r="G1844" s="18"/>
    </row>
    <row r="1845" spans="7:7" x14ac:dyDescent="0.2">
      <c r="G1845" s="18"/>
    </row>
    <row r="1846" spans="7:7" x14ac:dyDescent="0.2">
      <c r="G1846" s="18"/>
    </row>
    <row r="1847" spans="7:7" x14ac:dyDescent="0.2">
      <c r="G1847" s="18"/>
    </row>
    <row r="1848" spans="7:7" x14ac:dyDescent="0.2">
      <c r="G1848" s="18"/>
    </row>
    <row r="1849" spans="7:7" x14ac:dyDescent="0.2">
      <c r="G1849" s="18"/>
    </row>
    <row r="1850" spans="7:7" x14ac:dyDescent="0.2">
      <c r="G1850" s="18"/>
    </row>
    <row r="1851" spans="7:7" x14ac:dyDescent="0.2">
      <c r="G1851" s="18"/>
    </row>
    <row r="1852" spans="7:7" x14ac:dyDescent="0.2">
      <c r="G1852" s="18"/>
    </row>
    <row r="1853" spans="7:7" x14ac:dyDescent="0.2">
      <c r="G1853" s="18"/>
    </row>
    <row r="1854" spans="7:7" x14ac:dyDescent="0.2">
      <c r="G1854" s="18"/>
    </row>
    <row r="1855" spans="7:7" x14ac:dyDescent="0.2">
      <c r="G1855" s="18"/>
    </row>
    <row r="1856" spans="7:7" x14ac:dyDescent="0.2">
      <c r="G1856" s="18"/>
    </row>
    <row r="1857" spans="7:7" x14ac:dyDescent="0.2">
      <c r="G1857" s="18"/>
    </row>
    <row r="1858" spans="7:7" x14ac:dyDescent="0.2">
      <c r="G1858" s="18"/>
    </row>
    <row r="1859" spans="7:7" x14ac:dyDescent="0.2">
      <c r="G1859" s="18"/>
    </row>
    <row r="1860" spans="7:7" x14ac:dyDescent="0.2">
      <c r="G1860" s="18"/>
    </row>
    <row r="1861" spans="7:7" x14ac:dyDescent="0.2">
      <c r="G1861" s="18"/>
    </row>
    <row r="1862" spans="7:7" x14ac:dyDescent="0.2">
      <c r="G1862" s="18"/>
    </row>
    <row r="1863" spans="7:7" x14ac:dyDescent="0.2">
      <c r="G1863" s="18"/>
    </row>
    <row r="1864" spans="7:7" x14ac:dyDescent="0.2">
      <c r="G1864" s="18"/>
    </row>
    <row r="1865" spans="7:7" x14ac:dyDescent="0.2">
      <c r="G1865" s="18"/>
    </row>
    <row r="1866" spans="7:7" x14ac:dyDescent="0.2">
      <c r="G1866" s="18"/>
    </row>
    <row r="1867" spans="7:7" x14ac:dyDescent="0.2">
      <c r="G1867" s="18"/>
    </row>
    <row r="1868" spans="7:7" x14ac:dyDescent="0.2">
      <c r="G1868" s="18"/>
    </row>
    <row r="1869" spans="7:7" x14ac:dyDescent="0.2">
      <c r="G1869" s="18"/>
    </row>
    <row r="1870" spans="7:7" x14ac:dyDescent="0.2">
      <c r="G1870" s="18"/>
    </row>
    <row r="1871" spans="7:7" x14ac:dyDescent="0.2">
      <c r="G1871" s="18"/>
    </row>
    <row r="1872" spans="7:7" x14ac:dyDescent="0.2">
      <c r="G1872" s="18"/>
    </row>
    <row r="1873" spans="7:7" x14ac:dyDescent="0.2">
      <c r="G1873" s="18"/>
    </row>
    <row r="1874" spans="7:7" x14ac:dyDescent="0.2">
      <c r="G1874" s="18"/>
    </row>
    <row r="1875" spans="7:7" x14ac:dyDescent="0.2">
      <c r="G1875" s="18"/>
    </row>
    <row r="1876" spans="7:7" x14ac:dyDescent="0.2">
      <c r="G1876" s="18"/>
    </row>
    <row r="1877" spans="7:7" x14ac:dyDescent="0.2">
      <c r="G1877" s="18"/>
    </row>
    <row r="1878" spans="7:7" x14ac:dyDescent="0.2">
      <c r="G1878" s="18"/>
    </row>
    <row r="1879" spans="7:7" x14ac:dyDescent="0.2">
      <c r="G1879" s="18"/>
    </row>
    <row r="1880" spans="7:7" x14ac:dyDescent="0.2">
      <c r="G1880" s="18"/>
    </row>
    <row r="1881" spans="7:7" x14ac:dyDescent="0.2">
      <c r="G1881" s="18"/>
    </row>
    <row r="1882" spans="7:7" x14ac:dyDescent="0.2">
      <c r="G1882" s="18"/>
    </row>
    <row r="1883" spans="7:7" x14ac:dyDescent="0.2">
      <c r="G1883" s="18"/>
    </row>
    <row r="1884" spans="7:7" x14ac:dyDescent="0.2">
      <c r="G1884" s="18"/>
    </row>
    <row r="1885" spans="7:7" x14ac:dyDescent="0.2">
      <c r="G1885" s="18"/>
    </row>
    <row r="1886" spans="7:7" x14ac:dyDescent="0.2">
      <c r="G1886" s="18"/>
    </row>
    <row r="1887" spans="7:7" x14ac:dyDescent="0.2">
      <c r="G1887" s="18"/>
    </row>
    <row r="1888" spans="7:7" x14ac:dyDescent="0.2">
      <c r="G1888" s="18"/>
    </row>
    <row r="1889" spans="7:7" x14ac:dyDescent="0.2">
      <c r="G1889" s="18"/>
    </row>
    <row r="1890" spans="7:7" x14ac:dyDescent="0.2">
      <c r="G1890" s="18"/>
    </row>
    <row r="1891" spans="7:7" x14ac:dyDescent="0.2">
      <c r="G1891" s="18"/>
    </row>
    <row r="1892" spans="7:7" x14ac:dyDescent="0.2">
      <c r="G1892" s="18"/>
    </row>
    <row r="1893" spans="7:7" x14ac:dyDescent="0.2">
      <c r="G1893" s="18"/>
    </row>
    <row r="1894" spans="7:7" x14ac:dyDescent="0.2">
      <c r="G1894" s="18"/>
    </row>
    <row r="1895" spans="7:7" x14ac:dyDescent="0.2">
      <c r="G1895" s="18"/>
    </row>
    <row r="1896" spans="7:7" x14ac:dyDescent="0.2">
      <c r="G1896" s="18"/>
    </row>
    <row r="1897" spans="7:7" x14ac:dyDescent="0.2">
      <c r="G1897" s="18"/>
    </row>
    <row r="1898" spans="7:7" x14ac:dyDescent="0.2">
      <c r="G1898" s="18"/>
    </row>
    <row r="1899" spans="7:7" x14ac:dyDescent="0.2">
      <c r="G1899" s="18"/>
    </row>
    <row r="1900" spans="7:7" x14ac:dyDescent="0.2">
      <c r="G1900" s="18"/>
    </row>
    <row r="1901" spans="7:7" x14ac:dyDescent="0.2">
      <c r="G1901" s="18"/>
    </row>
    <row r="1902" spans="7:7" x14ac:dyDescent="0.2">
      <c r="G1902" s="18"/>
    </row>
    <row r="1903" spans="7:7" x14ac:dyDescent="0.2">
      <c r="G1903" s="18"/>
    </row>
    <row r="1904" spans="7:7" x14ac:dyDescent="0.2">
      <c r="G1904" s="18"/>
    </row>
    <row r="1905" spans="7:7" x14ac:dyDescent="0.2">
      <c r="G1905" s="18"/>
    </row>
    <row r="1906" spans="7:7" x14ac:dyDescent="0.2">
      <c r="G1906" s="18"/>
    </row>
    <row r="1907" spans="7:7" x14ac:dyDescent="0.2">
      <c r="G1907" s="18"/>
    </row>
    <row r="1908" spans="7:7" x14ac:dyDescent="0.2">
      <c r="G1908" s="18"/>
    </row>
    <row r="1909" spans="7:7" x14ac:dyDescent="0.2">
      <c r="G1909" s="18"/>
    </row>
    <row r="1910" spans="7:7" x14ac:dyDescent="0.2">
      <c r="G1910" s="18"/>
    </row>
    <row r="1911" spans="7:7" x14ac:dyDescent="0.2">
      <c r="G1911" s="18"/>
    </row>
    <row r="1912" spans="7:7" x14ac:dyDescent="0.2">
      <c r="G1912" s="18"/>
    </row>
    <row r="1913" spans="7:7" x14ac:dyDescent="0.2">
      <c r="G1913" s="18"/>
    </row>
    <row r="1914" spans="7:7" x14ac:dyDescent="0.2">
      <c r="G1914" s="18"/>
    </row>
    <row r="1915" spans="7:7" x14ac:dyDescent="0.2">
      <c r="G1915" s="18"/>
    </row>
    <row r="1916" spans="7:7" x14ac:dyDescent="0.2">
      <c r="G1916" s="18"/>
    </row>
    <row r="1917" spans="7:7" x14ac:dyDescent="0.2">
      <c r="G1917" s="18"/>
    </row>
    <row r="1918" spans="7:7" x14ac:dyDescent="0.2">
      <c r="G1918" s="18"/>
    </row>
    <row r="1919" spans="7:7" x14ac:dyDescent="0.2">
      <c r="G1919" s="18"/>
    </row>
    <row r="1920" spans="7:7" x14ac:dyDescent="0.2">
      <c r="G1920" s="18"/>
    </row>
    <row r="1921" spans="7:7" x14ac:dyDescent="0.2">
      <c r="G1921" s="18"/>
    </row>
    <row r="1922" spans="7:7" x14ac:dyDescent="0.2">
      <c r="G1922" s="18"/>
    </row>
    <row r="1923" spans="7:7" x14ac:dyDescent="0.2">
      <c r="G1923" s="18"/>
    </row>
    <row r="1924" spans="7:7" x14ac:dyDescent="0.2">
      <c r="G1924" s="18"/>
    </row>
    <row r="1925" spans="7:7" x14ac:dyDescent="0.2">
      <c r="G1925" s="18"/>
    </row>
    <row r="1926" spans="7:7" x14ac:dyDescent="0.2">
      <c r="G1926" s="18"/>
    </row>
    <row r="1927" spans="7:7" x14ac:dyDescent="0.2">
      <c r="G1927" s="18"/>
    </row>
    <row r="1928" spans="7:7" x14ac:dyDescent="0.2">
      <c r="G1928" s="18"/>
    </row>
    <row r="1929" spans="7:7" x14ac:dyDescent="0.2">
      <c r="G1929" s="18"/>
    </row>
    <row r="1930" spans="7:7" x14ac:dyDescent="0.2">
      <c r="G1930" s="18"/>
    </row>
    <row r="1931" spans="7:7" x14ac:dyDescent="0.2">
      <c r="G1931" s="18"/>
    </row>
    <row r="1932" spans="7:7" x14ac:dyDescent="0.2">
      <c r="G1932" s="18"/>
    </row>
    <row r="1933" spans="7:7" x14ac:dyDescent="0.2">
      <c r="G1933" s="18"/>
    </row>
    <row r="1934" spans="7:7" x14ac:dyDescent="0.2">
      <c r="G1934" s="18"/>
    </row>
    <row r="1935" spans="7:7" x14ac:dyDescent="0.2">
      <c r="G1935" s="18"/>
    </row>
    <row r="1936" spans="7:7" x14ac:dyDescent="0.2">
      <c r="G1936" s="18"/>
    </row>
    <row r="1937" spans="7:7" x14ac:dyDescent="0.2">
      <c r="G1937" s="18"/>
    </row>
    <row r="1938" spans="7:7" x14ac:dyDescent="0.2">
      <c r="G1938" s="18"/>
    </row>
    <row r="1939" spans="7:7" x14ac:dyDescent="0.2">
      <c r="G1939" s="18"/>
    </row>
    <row r="1940" spans="7:7" x14ac:dyDescent="0.2">
      <c r="G1940" s="18"/>
    </row>
    <row r="1941" spans="7:7" x14ac:dyDescent="0.2">
      <c r="G1941" s="18"/>
    </row>
    <row r="1942" spans="7:7" x14ac:dyDescent="0.2">
      <c r="G1942" s="18"/>
    </row>
    <row r="1943" spans="7:7" x14ac:dyDescent="0.2">
      <c r="G1943" s="18"/>
    </row>
    <row r="1944" spans="7:7" x14ac:dyDescent="0.2">
      <c r="G1944" s="18"/>
    </row>
    <row r="1945" spans="7:7" x14ac:dyDescent="0.2">
      <c r="G1945" s="18"/>
    </row>
    <row r="1946" spans="7:7" x14ac:dyDescent="0.2">
      <c r="G1946" s="18"/>
    </row>
    <row r="1947" spans="7:7" x14ac:dyDescent="0.2">
      <c r="G1947" s="18"/>
    </row>
    <row r="1948" spans="7:7" x14ac:dyDescent="0.2">
      <c r="G1948" s="18"/>
    </row>
    <row r="1949" spans="7:7" x14ac:dyDescent="0.2">
      <c r="G1949" s="18"/>
    </row>
    <row r="1950" spans="7:7" x14ac:dyDescent="0.2">
      <c r="G1950" s="18"/>
    </row>
    <row r="1951" spans="7:7" x14ac:dyDescent="0.2">
      <c r="G1951" s="18"/>
    </row>
    <row r="1952" spans="7:7" x14ac:dyDescent="0.2">
      <c r="G1952" s="18"/>
    </row>
    <row r="1953" spans="7:7" x14ac:dyDescent="0.2">
      <c r="G1953" s="18"/>
    </row>
    <row r="1954" spans="7:7" x14ac:dyDescent="0.2">
      <c r="G1954" s="18"/>
    </row>
    <row r="1955" spans="7:7" x14ac:dyDescent="0.2">
      <c r="G1955" s="18"/>
    </row>
    <row r="1956" spans="7:7" x14ac:dyDescent="0.2">
      <c r="G1956" s="18"/>
    </row>
    <row r="1957" spans="7:7" x14ac:dyDescent="0.2">
      <c r="G1957" s="18"/>
    </row>
    <row r="1958" spans="7:7" x14ac:dyDescent="0.2">
      <c r="G1958" s="18"/>
    </row>
    <row r="1959" spans="7:7" x14ac:dyDescent="0.2">
      <c r="G1959" s="18"/>
    </row>
    <row r="1960" spans="7:7" x14ac:dyDescent="0.2">
      <c r="G1960" s="18"/>
    </row>
    <row r="1961" spans="7:7" x14ac:dyDescent="0.2">
      <c r="G1961" s="18"/>
    </row>
    <row r="1962" spans="7:7" x14ac:dyDescent="0.2">
      <c r="G1962" s="18"/>
    </row>
    <row r="1963" spans="7:7" x14ac:dyDescent="0.2">
      <c r="G1963" s="18"/>
    </row>
    <row r="1964" spans="7:7" x14ac:dyDescent="0.2">
      <c r="G1964" s="18"/>
    </row>
    <row r="1965" spans="7:7" x14ac:dyDescent="0.2">
      <c r="G1965" s="18"/>
    </row>
    <row r="1966" spans="7:7" x14ac:dyDescent="0.2">
      <c r="G1966" s="18"/>
    </row>
    <row r="1967" spans="7:7" x14ac:dyDescent="0.2">
      <c r="G1967" s="18"/>
    </row>
    <row r="1968" spans="7:7" x14ac:dyDescent="0.2">
      <c r="G1968" s="18"/>
    </row>
    <row r="1969" spans="7:7" x14ac:dyDescent="0.2">
      <c r="G1969" s="18"/>
    </row>
    <row r="1970" spans="7:7" x14ac:dyDescent="0.2">
      <c r="G1970" s="18"/>
    </row>
    <row r="1971" spans="7:7" x14ac:dyDescent="0.2">
      <c r="G1971" s="18"/>
    </row>
    <row r="1972" spans="7:7" x14ac:dyDescent="0.2">
      <c r="G1972" s="18"/>
    </row>
    <row r="1973" spans="7:7" x14ac:dyDescent="0.2">
      <c r="G1973" s="18"/>
    </row>
    <row r="1974" spans="7:7" x14ac:dyDescent="0.2">
      <c r="G1974" s="18"/>
    </row>
    <row r="1975" spans="7:7" x14ac:dyDescent="0.2">
      <c r="G1975" s="18"/>
    </row>
    <row r="1976" spans="7:7" x14ac:dyDescent="0.2">
      <c r="G1976" s="18"/>
    </row>
    <row r="1977" spans="7:7" x14ac:dyDescent="0.2">
      <c r="G1977" s="18"/>
    </row>
    <row r="1978" spans="7:7" x14ac:dyDescent="0.2">
      <c r="G1978" s="18"/>
    </row>
    <row r="1979" spans="7:7" x14ac:dyDescent="0.2">
      <c r="G1979" s="18"/>
    </row>
    <row r="1980" spans="7:7" x14ac:dyDescent="0.2">
      <c r="G1980" s="18"/>
    </row>
    <row r="1981" spans="7:7" x14ac:dyDescent="0.2">
      <c r="G1981" s="18"/>
    </row>
    <row r="1982" spans="7:7" x14ac:dyDescent="0.2">
      <c r="G1982" s="18"/>
    </row>
    <row r="1983" spans="7:7" x14ac:dyDescent="0.2">
      <c r="G1983" s="18"/>
    </row>
    <row r="1984" spans="7:7" x14ac:dyDescent="0.2">
      <c r="G1984" s="18"/>
    </row>
    <row r="1985" spans="7:7" x14ac:dyDescent="0.2">
      <c r="G1985" s="18"/>
    </row>
    <row r="1986" spans="7:7" x14ac:dyDescent="0.2">
      <c r="G1986" s="18"/>
    </row>
    <row r="1987" spans="7:7" x14ac:dyDescent="0.2">
      <c r="G1987" s="18"/>
    </row>
    <row r="1988" spans="7:7" x14ac:dyDescent="0.2">
      <c r="G1988" s="18"/>
    </row>
    <row r="1989" spans="7:7" x14ac:dyDescent="0.2">
      <c r="G1989" s="18"/>
    </row>
    <row r="1990" spans="7:7" x14ac:dyDescent="0.2">
      <c r="G1990" s="18"/>
    </row>
    <row r="1991" spans="7:7" x14ac:dyDescent="0.2">
      <c r="G1991" s="18"/>
    </row>
    <row r="1992" spans="7:7" x14ac:dyDescent="0.2">
      <c r="G1992" s="18"/>
    </row>
    <row r="1993" spans="7:7" x14ac:dyDescent="0.2">
      <c r="G1993" s="18"/>
    </row>
    <row r="1994" spans="7:7" x14ac:dyDescent="0.2">
      <c r="G1994" s="18"/>
    </row>
    <row r="1995" spans="7:7" x14ac:dyDescent="0.2">
      <c r="G1995" s="18"/>
    </row>
    <row r="1996" spans="7:7" x14ac:dyDescent="0.2">
      <c r="G1996" s="18"/>
    </row>
    <row r="1997" spans="7:7" x14ac:dyDescent="0.2">
      <c r="G1997" s="18"/>
    </row>
    <row r="1998" spans="7:7" x14ac:dyDescent="0.2">
      <c r="G1998" s="18"/>
    </row>
    <row r="1999" spans="7:7" x14ac:dyDescent="0.2">
      <c r="G1999" s="18"/>
    </row>
    <row r="2000" spans="7:7" x14ac:dyDescent="0.2">
      <c r="G2000" s="18"/>
    </row>
    <row r="2001" spans="7:7" x14ac:dyDescent="0.2">
      <c r="G2001" s="18"/>
    </row>
    <row r="2002" spans="7:7" x14ac:dyDescent="0.2">
      <c r="G2002" s="18"/>
    </row>
    <row r="2003" spans="7:7" x14ac:dyDescent="0.2">
      <c r="G2003" s="18"/>
    </row>
    <row r="2004" spans="7:7" x14ac:dyDescent="0.2">
      <c r="G2004" s="18"/>
    </row>
    <row r="2005" spans="7:7" x14ac:dyDescent="0.2">
      <c r="G2005" s="18"/>
    </row>
    <row r="2006" spans="7:7" x14ac:dyDescent="0.2">
      <c r="G2006" s="18"/>
    </row>
    <row r="2007" spans="7:7" x14ac:dyDescent="0.2">
      <c r="G2007" s="18"/>
    </row>
    <row r="2008" spans="7:7" x14ac:dyDescent="0.2">
      <c r="G2008" s="18"/>
    </row>
    <row r="2009" spans="7:7" x14ac:dyDescent="0.2">
      <c r="G2009" s="18"/>
    </row>
    <row r="2010" spans="7:7" x14ac:dyDescent="0.2">
      <c r="G2010" s="18"/>
    </row>
    <row r="2011" spans="7:7" x14ac:dyDescent="0.2">
      <c r="G2011" s="18"/>
    </row>
    <row r="2012" spans="7:7" x14ac:dyDescent="0.2">
      <c r="G2012" s="18"/>
    </row>
    <row r="2013" spans="7:7" x14ac:dyDescent="0.2">
      <c r="G2013" s="18"/>
    </row>
    <row r="2014" spans="7:7" x14ac:dyDescent="0.2">
      <c r="G2014" s="18"/>
    </row>
    <row r="2015" spans="7:7" x14ac:dyDescent="0.2">
      <c r="G2015" s="18"/>
    </row>
    <row r="2016" spans="7:7" x14ac:dyDescent="0.2">
      <c r="G2016" s="18"/>
    </row>
    <row r="2017" spans="7:7" x14ac:dyDescent="0.2">
      <c r="G2017" s="18"/>
    </row>
    <row r="2018" spans="7:7" x14ac:dyDescent="0.2">
      <c r="G2018" s="18"/>
    </row>
    <row r="2019" spans="7:7" x14ac:dyDescent="0.2">
      <c r="G2019" s="18"/>
    </row>
    <row r="2020" spans="7:7" x14ac:dyDescent="0.2">
      <c r="G2020" s="18"/>
    </row>
    <row r="2021" spans="7:7" x14ac:dyDescent="0.2">
      <c r="G2021" s="18"/>
    </row>
    <row r="2022" spans="7:7" x14ac:dyDescent="0.2">
      <c r="G2022" s="18"/>
    </row>
    <row r="2023" spans="7:7" x14ac:dyDescent="0.2">
      <c r="G2023" s="18"/>
    </row>
    <row r="2024" spans="7:7" x14ac:dyDescent="0.2">
      <c r="G2024" s="18"/>
    </row>
    <row r="2025" spans="7:7" x14ac:dyDescent="0.2">
      <c r="G2025" s="18"/>
    </row>
    <row r="2026" spans="7:7" x14ac:dyDescent="0.2">
      <c r="G2026" s="18"/>
    </row>
    <row r="2027" spans="7:7" x14ac:dyDescent="0.2">
      <c r="G2027" s="18"/>
    </row>
    <row r="2028" spans="7:7" x14ac:dyDescent="0.2">
      <c r="G2028" s="18"/>
    </row>
    <row r="2029" spans="7:7" x14ac:dyDescent="0.2">
      <c r="G2029" s="18"/>
    </row>
    <row r="2030" spans="7:7" x14ac:dyDescent="0.2">
      <c r="G2030" s="18"/>
    </row>
    <row r="2031" spans="7:7" x14ac:dyDescent="0.2">
      <c r="G2031" s="18"/>
    </row>
    <row r="2032" spans="7:7" x14ac:dyDescent="0.2">
      <c r="G2032" s="18"/>
    </row>
    <row r="2033" spans="7:7" x14ac:dyDescent="0.2">
      <c r="G2033" s="18"/>
    </row>
    <row r="2034" spans="7:7" x14ac:dyDescent="0.2">
      <c r="G2034" s="18"/>
    </row>
    <row r="2035" spans="7:7" x14ac:dyDescent="0.2">
      <c r="G2035" s="18"/>
    </row>
    <row r="2036" spans="7:7" x14ac:dyDescent="0.2">
      <c r="G2036" s="18"/>
    </row>
    <row r="2037" spans="7:7" x14ac:dyDescent="0.2">
      <c r="G2037" s="18"/>
    </row>
    <row r="2038" spans="7:7" x14ac:dyDescent="0.2">
      <c r="G2038" s="18"/>
    </row>
    <row r="2039" spans="7:7" x14ac:dyDescent="0.2">
      <c r="G2039" s="18"/>
    </row>
    <row r="2040" spans="7:7" x14ac:dyDescent="0.2">
      <c r="G2040" s="18"/>
    </row>
    <row r="2041" spans="7:7" x14ac:dyDescent="0.2">
      <c r="G2041" s="18"/>
    </row>
    <row r="2042" spans="7:7" x14ac:dyDescent="0.2">
      <c r="G2042" s="18"/>
    </row>
    <row r="2043" spans="7:7" x14ac:dyDescent="0.2">
      <c r="G2043" s="18"/>
    </row>
    <row r="2044" spans="7:7" x14ac:dyDescent="0.2">
      <c r="G2044" s="18"/>
    </row>
    <row r="2045" spans="7:7" x14ac:dyDescent="0.2">
      <c r="G2045" s="18"/>
    </row>
    <row r="2046" spans="7:7" x14ac:dyDescent="0.2">
      <c r="G2046" s="18"/>
    </row>
    <row r="2047" spans="7:7" x14ac:dyDescent="0.2">
      <c r="G2047" s="18"/>
    </row>
    <row r="2048" spans="7:7" x14ac:dyDescent="0.2">
      <c r="G2048" s="18"/>
    </row>
    <row r="2049" spans="7:7" x14ac:dyDescent="0.2">
      <c r="G2049" s="18"/>
    </row>
    <row r="2050" spans="7:7" x14ac:dyDescent="0.2">
      <c r="G2050" s="18"/>
    </row>
    <row r="2051" spans="7:7" x14ac:dyDescent="0.2">
      <c r="G2051" s="18"/>
    </row>
    <row r="2052" spans="7:7" x14ac:dyDescent="0.2">
      <c r="G2052" s="18"/>
    </row>
    <row r="2053" spans="7:7" x14ac:dyDescent="0.2">
      <c r="G2053" s="18"/>
    </row>
    <row r="2054" spans="7:7" x14ac:dyDescent="0.2">
      <c r="G2054" s="18"/>
    </row>
    <row r="2055" spans="7:7" x14ac:dyDescent="0.2">
      <c r="G2055" s="18"/>
    </row>
    <row r="2056" spans="7:7" x14ac:dyDescent="0.2">
      <c r="G2056" s="18"/>
    </row>
    <row r="2057" spans="7:7" x14ac:dyDescent="0.2">
      <c r="G2057" s="18"/>
    </row>
    <row r="2058" spans="7:7" x14ac:dyDescent="0.2">
      <c r="G2058" s="18"/>
    </row>
    <row r="2059" spans="7:7" x14ac:dyDescent="0.2">
      <c r="G2059" s="18"/>
    </row>
    <row r="2060" spans="7:7" x14ac:dyDescent="0.2">
      <c r="G2060" s="18"/>
    </row>
    <row r="2061" spans="7:7" x14ac:dyDescent="0.2">
      <c r="G2061" s="18"/>
    </row>
    <row r="2062" spans="7:7" x14ac:dyDescent="0.2">
      <c r="G2062" s="18"/>
    </row>
    <row r="2063" spans="7:7" x14ac:dyDescent="0.2">
      <c r="G2063" s="18"/>
    </row>
    <row r="2064" spans="7:7" x14ac:dyDescent="0.2">
      <c r="G2064" s="18"/>
    </row>
    <row r="2065" spans="7:7" x14ac:dyDescent="0.2">
      <c r="G2065" s="18"/>
    </row>
    <row r="2066" spans="7:7" x14ac:dyDescent="0.2">
      <c r="G2066" s="18"/>
    </row>
    <row r="2067" spans="7:7" x14ac:dyDescent="0.2">
      <c r="G2067" s="18"/>
    </row>
    <row r="2068" spans="7:7" x14ac:dyDescent="0.2">
      <c r="G2068" s="18"/>
    </row>
    <row r="2069" spans="7:7" x14ac:dyDescent="0.2">
      <c r="G2069" s="18"/>
    </row>
    <row r="2070" spans="7:7" x14ac:dyDescent="0.2">
      <c r="G2070" s="18"/>
    </row>
    <row r="2071" spans="7:7" x14ac:dyDescent="0.2">
      <c r="G2071" s="18"/>
    </row>
    <row r="2072" spans="7:7" x14ac:dyDescent="0.2">
      <c r="G2072" s="18"/>
    </row>
    <row r="2073" spans="7:7" x14ac:dyDescent="0.2">
      <c r="G2073" s="18"/>
    </row>
    <row r="2074" spans="7:7" x14ac:dyDescent="0.2">
      <c r="G2074" s="18"/>
    </row>
    <row r="2075" spans="7:7" x14ac:dyDescent="0.2">
      <c r="G2075" s="18"/>
    </row>
    <row r="2076" spans="7:7" x14ac:dyDescent="0.2">
      <c r="G2076" s="18"/>
    </row>
    <row r="2077" spans="7:7" x14ac:dyDescent="0.2">
      <c r="G2077" s="18"/>
    </row>
    <row r="2078" spans="7:7" x14ac:dyDescent="0.2">
      <c r="G2078" s="18"/>
    </row>
    <row r="2079" spans="7:7" x14ac:dyDescent="0.2">
      <c r="G2079" s="18"/>
    </row>
    <row r="2080" spans="7:7" x14ac:dyDescent="0.2">
      <c r="G2080" s="18"/>
    </row>
    <row r="2081" spans="7:7" x14ac:dyDescent="0.2">
      <c r="G2081" s="18"/>
    </row>
    <row r="2082" spans="7:7" x14ac:dyDescent="0.2">
      <c r="G2082" s="18"/>
    </row>
    <row r="2083" spans="7:7" x14ac:dyDescent="0.2">
      <c r="G2083" s="18"/>
    </row>
    <row r="2084" spans="7:7" x14ac:dyDescent="0.2">
      <c r="G2084" s="18"/>
    </row>
    <row r="2085" spans="7:7" x14ac:dyDescent="0.2">
      <c r="G2085" s="18"/>
    </row>
    <row r="2086" spans="7:7" x14ac:dyDescent="0.2">
      <c r="G2086" s="18"/>
    </row>
    <row r="2087" spans="7:7" x14ac:dyDescent="0.2">
      <c r="G2087" s="18"/>
    </row>
    <row r="2088" spans="7:7" x14ac:dyDescent="0.2">
      <c r="G2088" s="18"/>
    </row>
    <row r="2089" spans="7:7" x14ac:dyDescent="0.2">
      <c r="G2089" s="18"/>
    </row>
    <row r="2090" spans="7:7" x14ac:dyDescent="0.2">
      <c r="G2090" s="18"/>
    </row>
    <row r="2091" spans="7:7" x14ac:dyDescent="0.2">
      <c r="G2091" s="18"/>
    </row>
    <row r="2092" spans="7:7" x14ac:dyDescent="0.2">
      <c r="G2092" s="18"/>
    </row>
    <row r="2093" spans="7:7" x14ac:dyDescent="0.2">
      <c r="G2093" s="18"/>
    </row>
    <row r="2094" spans="7:7" x14ac:dyDescent="0.2">
      <c r="G2094" s="18"/>
    </row>
    <row r="2095" spans="7:7" x14ac:dyDescent="0.2">
      <c r="G2095" s="18"/>
    </row>
    <row r="2096" spans="7:7" x14ac:dyDescent="0.2">
      <c r="G2096" s="18"/>
    </row>
    <row r="2097" spans="7:7" x14ac:dyDescent="0.2">
      <c r="G2097" s="18"/>
    </row>
    <row r="2098" spans="7:7" x14ac:dyDescent="0.2">
      <c r="G2098" s="18"/>
    </row>
    <row r="2099" spans="7:7" x14ac:dyDescent="0.2">
      <c r="G2099" s="18"/>
    </row>
    <row r="2100" spans="7:7" x14ac:dyDescent="0.2">
      <c r="G2100" s="18"/>
    </row>
    <row r="2101" spans="7:7" x14ac:dyDescent="0.2">
      <c r="G2101" s="18"/>
    </row>
    <row r="2102" spans="7:7" x14ac:dyDescent="0.2">
      <c r="G2102" s="18"/>
    </row>
    <row r="2103" spans="7:7" x14ac:dyDescent="0.2">
      <c r="G2103" s="18"/>
    </row>
    <row r="2104" spans="7:7" x14ac:dyDescent="0.2">
      <c r="G2104" s="18"/>
    </row>
    <row r="2105" spans="7:7" x14ac:dyDescent="0.2">
      <c r="G2105" s="18"/>
    </row>
    <row r="2106" spans="7:7" x14ac:dyDescent="0.2">
      <c r="G2106" s="18"/>
    </row>
    <row r="2107" spans="7:7" x14ac:dyDescent="0.2">
      <c r="G2107" s="18"/>
    </row>
    <row r="2108" spans="7:7" x14ac:dyDescent="0.2">
      <c r="G2108" s="18"/>
    </row>
    <row r="2109" spans="7:7" x14ac:dyDescent="0.2">
      <c r="G2109" s="18"/>
    </row>
    <row r="2110" spans="7:7" x14ac:dyDescent="0.2">
      <c r="G2110" s="18"/>
    </row>
    <row r="2111" spans="7:7" x14ac:dyDescent="0.2">
      <c r="G2111" s="18"/>
    </row>
    <row r="2112" spans="7:7" x14ac:dyDescent="0.2">
      <c r="G2112" s="18"/>
    </row>
    <row r="2113" spans="7:7" x14ac:dyDescent="0.2">
      <c r="G2113" s="18"/>
    </row>
    <row r="2114" spans="7:7" x14ac:dyDescent="0.2">
      <c r="G2114" s="18"/>
    </row>
    <row r="2115" spans="7:7" x14ac:dyDescent="0.2">
      <c r="G2115" s="18"/>
    </row>
    <row r="2116" spans="7:7" x14ac:dyDescent="0.2">
      <c r="G2116" s="18"/>
    </row>
    <row r="2117" spans="7:7" x14ac:dyDescent="0.2">
      <c r="G2117" s="18"/>
    </row>
    <row r="2118" spans="7:7" x14ac:dyDescent="0.2">
      <c r="G2118" s="18"/>
    </row>
    <row r="2119" spans="7:7" x14ac:dyDescent="0.2">
      <c r="G2119" s="18"/>
    </row>
    <row r="2120" spans="7:7" x14ac:dyDescent="0.2">
      <c r="G2120" s="18"/>
    </row>
    <row r="2121" spans="7:7" x14ac:dyDescent="0.2">
      <c r="G2121" s="18"/>
    </row>
    <row r="2122" spans="7:7" x14ac:dyDescent="0.2">
      <c r="G2122" s="18"/>
    </row>
    <row r="2123" spans="7:7" x14ac:dyDescent="0.2">
      <c r="G2123" s="18"/>
    </row>
    <row r="2124" spans="7:7" x14ac:dyDescent="0.2">
      <c r="G2124" s="18"/>
    </row>
    <row r="2125" spans="7:7" x14ac:dyDescent="0.2">
      <c r="G2125" s="18"/>
    </row>
    <row r="2126" spans="7:7" x14ac:dyDescent="0.2">
      <c r="G2126" s="18"/>
    </row>
    <row r="2127" spans="7:7" x14ac:dyDescent="0.2">
      <c r="G2127" s="18"/>
    </row>
    <row r="2128" spans="7:7" x14ac:dyDescent="0.2">
      <c r="G2128" s="18"/>
    </row>
    <row r="2129" spans="7:7" x14ac:dyDescent="0.2">
      <c r="G2129" s="18"/>
    </row>
    <row r="2130" spans="7:7" x14ac:dyDescent="0.2">
      <c r="G2130" s="18"/>
    </row>
    <row r="2131" spans="7:7" x14ac:dyDescent="0.2">
      <c r="G2131" s="18"/>
    </row>
    <row r="2132" spans="7:7" x14ac:dyDescent="0.2">
      <c r="G2132" s="18"/>
    </row>
    <row r="2133" spans="7:7" x14ac:dyDescent="0.2">
      <c r="G2133" s="18"/>
    </row>
    <row r="2134" spans="7:7" x14ac:dyDescent="0.2">
      <c r="G2134" s="18"/>
    </row>
    <row r="2135" spans="7:7" x14ac:dyDescent="0.2">
      <c r="G2135" s="18"/>
    </row>
    <row r="2136" spans="7:7" x14ac:dyDescent="0.2">
      <c r="G2136" s="18"/>
    </row>
    <row r="2137" spans="7:7" x14ac:dyDescent="0.2">
      <c r="G2137" s="18"/>
    </row>
    <row r="2138" spans="7:7" x14ac:dyDescent="0.2">
      <c r="G2138" s="18"/>
    </row>
    <row r="2139" spans="7:7" x14ac:dyDescent="0.2">
      <c r="G2139" s="18"/>
    </row>
    <row r="2140" spans="7:7" x14ac:dyDescent="0.2">
      <c r="G2140" s="18"/>
    </row>
    <row r="2141" spans="7:7" x14ac:dyDescent="0.2">
      <c r="G2141" s="18"/>
    </row>
    <row r="2142" spans="7:7" x14ac:dyDescent="0.2">
      <c r="G2142" s="18"/>
    </row>
    <row r="2143" spans="7:7" x14ac:dyDescent="0.2">
      <c r="G2143" s="18"/>
    </row>
    <row r="2144" spans="7:7" x14ac:dyDescent="0.2">
      <c r="G2144" s="18"/>
    </row>
    <row r="2145" spans="7:7" x14ac:dyDescent="0.2">
      <c r="G2145" s="18"/>
    </row>
    <row r="2146" spans="7:7" x14ac:dyDescent="0.2">
      <c r="G2146" s="18"/>
    </row>
    <row r="2147" spans="7:7" x14ac:dyDescent="0.2">
      <c r="G2147" s="18"/>
    </row>
    <row r="2148" spans="7:7" x14ac:dyDescent="0.2">
      <c r="G2148" s="18"/>
    </row>
    <row r="2149" spans="7:7" x14ac:dyDescent="0.2">
      <c r="G2149" s="18"/>
    </row>
    <row r="2150" spans="7:7" x14ac:dyDescent="0.2">
      <c r="G2150" s="18"/>
    </row>
    <row r="2151" spans="7:7" x14ac:dyDescent="0.2">
      <c r="G2151" s="18"/>
    </row>
    <row r="2152" spans="7:7" x14ac:dyDescent="0.2">
      <c r="G2152" s="18"/>
    </row>
    <row r="2153" spans="7:7" x14ac:dyDescent="0.2">
      <c r="G2153" s="18"/>
    </row>
    <row r="2154" spans="7:7" x14ac:dyDescent="0.2">
      <c r="G2154" s="18"/>
    </row>
    <row r="2155" spans="7:7" x14ac:dyDescent="0.2">
      <c r="G2155" s="18"/>
    </row>
    <row r="2156" spans="7:7" x14ac:dyDescent="0.2">
      <c r="G2156" s="18"/>
    </row>
    <row r="2157" spans="7:7" x14ac:dyDescent="0.2">
      <c r="G2157" s="18"/>
    </row>
    <row r="2158" spans="7:7" x14ac:dyDescent="0.2">
      <c r="G2158" s="18"/>
    </row>
    <row r="2159" spans="7:7" x14ac:dyDescent="0.2">
      <c r="G2159" s="18"/>
    </row>
    <row r="2160" spans="7:7" x14ac:dyDescent="0.2">
      <c r="G2160" s="18"/>
    </row>
    <row r="2161" spans="7:7" x14ac:dyDescent="0.2">
      <c r="G2161" s="18"/>
    </row>
    <row r="2162" spans="7:7" x14ac:dyDescent="0.2">
      <c r="G2162" s="18"/>
    </row>
    <row r="2163" spans="7:7" x14ac:dyDescent="0.2">
      <c r="G2163" s="18"/>
    </row>
    <row r="2164" spans="7:7" x14ac:dyDescent="0.2">
      <c r="G2164" s="18"/>
    </row>
    <row r="2165" spans="7:7" x14ac:dyDescent="0.2">
      <c r="G2165" s="18"/>
    </row>
    <row r="2166" spans="7:7" x14ac:dyDescent="0.2">
      <c r="G2166" s="18"/>
    </row>
    <row r="2167" spans="7:7" x14ac:dyDescent="0.2">
      <c r="G2167" s="18"/>
    </row>
    <row r="2168" spans="7:7" x14ac:dyDescent="0.2">
      <c r="G2168" s="18"/>
    </row>
    <row r="2169" spans="7:7" x14ac:dyDescent="0.2">
      <c r="G2169" s="18"/>
    </row>
    <row r="2170" spans="7:7" x14ac:dyDescent="0.2">
      <c r="G2170" s="18"/>
    </row>
    <row r="2171" spans="7:7" x14ac:dyDescent="0.2">
      <c r="G2171" s="18"/>
    </row>
    <row r="2172" spans="7:7" x14ac:dyDescent="0.2">
      <c r="G2172" s="18"/>
    </row>
    <row r="2173" spans="7:7" x14ac:dyDescent="0.2">
      <c r="G2173" s="18"/>
    </row>
    <row r="2174" spans="7:7" x14ac:dyDescent="0.2">
      <c r="G2174" s="18"/>
    </row>
    <row r="2175" spans="7:7" x14ac:dyDescent="0.2">
      <c r="G2175" s="18"/>
    </row>
    <row r="2176" spans="7:7" x14ac:dyDescent="0.2">
      <c r="G2176" s="18"/>
    </row>
    <row r="2177" spans="7:7" x14ac:dyDescent="0.2">
      <c r="G2177" s="18"/>
    </row>
    <row r="2178" spans="7:7" x14ac:dyDescent="0.2">
      <c r="G2178" s="18"/>
    </row>
    <row r="2179" spans="7:7" x14ac:dyDescent="0.2">
      <c r="G2179" s="18"/>
    </row>
    <row r="2180" spans="7:7" x14ac:dyDescent="0.2">
      <c r="G2180" s="18"/>
    </row>
    <row r="2181" spans="7:7" x14ac:dyDescent="0.2">
      <c r="G2181" s="18"/>
    </row>
    <row r="2182" spans="7:7" x14ac:dyDescent="0.2">
      <c r="G2182" s="18"/>
    </row>
    <row r="2183" spans="7:7" x14ac:dyDescent="0.2">
      <c r="G2183" s="18"/>
    </row>
    <row r="2184" spans="7:7" x14ac:dyDescent="0.2">
      <c r="G2184" s="18"/>
    </row>
    <row r="2185" spans="7:7" x14ac:dyDescent="0.2">
      <c r="G2185" s="18"/>
    </row>
    <row r="2186" spans="7:7" x14ac:dyDescent="0.2">
      <c r="G2186" s="18"/>
    </row>
    <row r="2187" spans="7:7" x14ac:dyDescent="0.2">
      <c r="G2187" s="18"/>
    </row>
    <row r="2188" spans="7:7" x14ac:dyDescent="0.2">
      <c r="G2188" s="18"/>
    </row>
    <row r="2189" spans="7:7" x14ac:dyDescent="0.2">
      <c r="G2189" s="18"/>
    </row>
    <row r="2190" spans="7:7" x14ac:dyDescent="0.2">
      <c r="G2190" s="18"/>
    </row>
    <row r="2191" spans="7:7" x14ac:dyDescent="0.2">
      <c r="G2191" s="18"/>
    </row>
    <row r="2192" spans="7:7" x14ac:dyDescent="0.2">
      <c r="G2192" s="18"/>
    </row>
    <row r="2193" spans="7:7" x14ac:dyDescent="0.2">
      <c r="G2193" s="18"/>
    </row>
    <row r="2194" spans="7:7" x14ac:dyDescent="0.2">
      <c r="G2194" s="18"/>
    </row>
    <row r="2195" spans="7:7" x14ac:dyDescent="0.2">
      <c r="G2195" s="18"/>
    </row>
    <row r="2196" spans="7:7" x14ac:dyDescent="0.2">
      <c r="G2196" s="18"/>
    </row>
    <row r="2197" spans="7:7" x14ac:dyDescent="0.2">
      <c r="G2197" s="18"/>
    </row>
    <row r="2198" spans="7:7" x14ac:dyDescent="0.2">
      <c r="G2198" s="18"/>
    </row>
    <row r="2199" spans="7:7" x14ac:dyDescent="0.2">
      <c r="G2199" s="18"/>
    </row>
    <row r="2200" spans="7:7" x14ac:dyDescent="0.2">
      <c r="G2200" s="18"/>
    </row>
    <row r="2201" spans="7:7" x14ac:dyDescent="0.2">
      <c r="G2201" s="18"/>
    </row>
    <row r="2202" spans="7:7" x14ac:dyDescent="0.2">
      <c r="G2202" s="18"/>
    </row>
    <row r="2203" spans="7:7" x14ac:dyDescent="0.2">
      <c r="G2203" s="18"/>
    </row>
    <row r="2204" spans="7:7" x14ac:dyDescent="0.2">
      <c r="G2204" s="18"/>
    </row>
    <row r="2205" spans="7:7" x14ac:dyDescent="0.2">
      <c r="G2205" s="18"/>
    </row>
    <row r="2206" spans="7:7" x14ac:dyDescent="0.2">
      <c r="G2206" s="18"/>
    </row>
    <row r="2207" spans="7:7" x14ac:dyDescent="0.2">
      <c r="G2207" s="18"/>
    </row>
    <row r="2208" spans="7:7" x14ac:dyDescent="0.2">
      <c r="G2208" s="18"/>
    </row>
    <row r="2209" spans="7:7" x14ac:dyDescent="0.2">
      <c r="G2209" s="18"/>
    </row>
    <row r="2210" spans="7:7" x14ac:dyDescent="0.2">
      <c r="G2210" s="18"/>
    </row>
    <row r="2211" spans="7:7" x14ac:dyDescent="0.2">
      <c r="G2211" s="18"/>
    </row>
    <row r="2212" spans="7:7" x14ac:dyDescent="0.2">
      <c r="G2212" s="18"/>
    </row>
    <row r="2213" spans="7:7" x14ac:dyDescent="0.2">
      <c r="G2213" s="18"/>
    </row>
    <row r="2214" spans="7:7" x14ac:dyDescent="0.2">
      <c r="G2214" s="18"/>
    </row>
    <row r="2215" spans="7:7" x14ac:dyDescent="0.2">
      <c r="G2215" s="18"/>
    </row>
    <row r="2216" spans="7:7" x14ac:dyDescent="0.2">
      <c r="G2216" s="18"/>
    </row>
    <row r="2217" spans="7:7" x14ac:dyDescent="0.2">
      <c r="G2217" s="18"/>
    </row>
    <row r="2218" spans="7:7" x14ac:dyDescent="0.2">
      <c r="G2218" s="18"/>
    </row>
    <row r="2219" spans="7:7" x14ac:dyDescent="0.2">
      <c r="G2219" s="18"/>
    </row>
    <row r="2220" spans="7:7" x14ac:dyDescent="0.2">
      <c r="G2220" s="18"/>
    </row>
    <row r="2221" spans="7:7" x14ac:dyDescent="0.2">
      <c r="G2221" s="18"/>
    </row>
    <row r="2222" spans="7:7" x14ac:dyDescent="0.2">
      <c r="G2222" s="18"/>
    </row>
    <row r="2223" spans="7:7" x14ac:dyDescent="0.2">
      <c r="G2223" s="18"/>
    </row>
    <row r="2224" spans="7:7" x14ac:dyDescent="0.2">
      <c r="G2224" s="18"/>
    </row>
    <row r="2225" spans="7:7" x14ac:dyDescent="0.2">
      <c r="G2225" s="18"/>
    </row>
    <row r="2226" spans="7:7" x14ac:dyDescent="0.2">
      <c r="G2226" s="18"/>
    </row>
    <row r="2227" spans="7:7" x14ac:dyDescent="0.2">
      <c r="G2227" s="18"/>
    </row>
    <row r="2228" spans="7:7" x14ac:dyDescent="0.2">
      <c r="G2228" s="18"/>
    </row>
    <row r="2229" spans="7:7" x14ac:dyDescent="0.2">
      <c r="G2229" s="18"/>
    </row>
    <row r="2230" spans="7:7" x14ac:dyDescent="0.2">
      <c r="G2230" s="18"/>
    </row>
    <row r="2231" spans="7:7" x14ac:dyDescent="0.2">
      <c r="G2231" s="18"/>
    </row>
    <row r="2232" spans="7:7" x14ac:dyDescent="0.2">
      <c r="G2232" s="18"/>
    </row>
    <row r="2233" spans="7:7" x14ac:dyDescent="0.2">
      <c r="G2233" s="18"/>
    </row>
    <row r="2234" spans="7:7" x14ac:dyDescent="0.2">
      <c r="G2234" s="18"/>
    </row>
    <row r="2235" spans="7:7" x14ac:dyDescent="0.2">
      <c r="G2235" s="18"/>
    </row>
    <row r="2236" spans="7:7" x14ac:dyDescent="0.2">
      <c r="G2236" s="18"/>
    </row>
    <row r="2237" spans="7:7" x14ac:dyDescent="0.2">
      <c r="G2237" s="18"/>
    </row>
    <row r="2238" spans="7:7" x14ac:dyDescent="0.2">
      <c r="G2238" s="18"/>
    </row>
    <row r="2239" spans="7:7" x14ac:dyDescent="0.2">
      <c r="G2239" s="18"/>
    </row>
    <row r="2240" spans="7:7" x14ac:dyDescent="0.2">
      <c r="G2240" s="18"/>
    </row>
    <row r="2241" spans="7:7" x14ac:dyDescent="0.2">
      <c r="G2241" s="18"/>
    </row>
    <row r="2242" spans="7:7" x14ac:dyDescent="0.2">
      <c r="G2242" s="18"/>
    </row>
    <row r="2243" spans="7:7" x14ac:dyDescent="0.2">
      <c r="G2243" s="18"/>
    </row>
    <row r="2244" spans="7:7" x14ac:dyDescent="0.2">
      <c r="G2244" s="18"/>
    </row>
    <row r="2245" spans="7:7" x14ac:dyDescent="0.2">
      <c r="G2245" s="18"/>
    </row>
    <row r="2246" spans="7:7" x14ac:dyDescent="0.2">
      <c r="G2246" s="18"/>
    </row>
    <row r="2247" spans="7:7" x14ac:dyDescent="0.2">
      <c r="G2247" s="18"/>
    </row>
    <row r="2248" spans="7:7" x14ac:dyDescent="0.2">
      <c r="G2248" s="18"/>
    </row>
    <row r="2249" spans="7:7" x14ac:dyDescent="0.2">
      <c r="G2249" s="18"/>
    </row>
    <row r="2250" spans="7:7" x14ac:dyDescent="0.2">
      <c r="G2250" s="18"/>
    </row>
    <row r="2251" spans="7:7" x14ac:dyDescent="0.2">
      <c r="G2251" s="18"/>
    </row>
    <row r="2252" spans="7:7" x14ac:dyDescent="0.2">
      <c r="G2252" s="18"/>
    </row>
    <row r="2253" spans="7:7" x14ac:dyDescent="0.2">
      <c r="G2253" s="18"/>
    </row>
    <row r="2254" spans="7:7" x14ac:dyDescent="0.2">
      <c r="G2254" s="18"/>
    </row>
    <row r="2255" spans="7:7" x14ac:dyDescent="0.2">
      <c r="G2255" s="18"/>
    </row>
    <row r="2256" spans="7:7" x14ac:dyDescent="0.2">
      <c r="G2256" s="18"/>
    </row>
    <row r="2257" spans="7:7" x14ac:dyDescent="0.2">
      <c r="G2257" s="18"/>
    </row>
    <row r="2258" spans="7:7" x14ac:dyDescent="0.2">
      <c r="G2258" s="18"/>
    </row>
    <row r="2259" spans="7:7" x14ac:dyDescent="0.2">
      <c r="G2259" s="18"/>
    </row>
    <row r="2260" spans="7:7" x14ac:dyDescent="0.2">
      <c r="G2260" s="18"/>
    </row>
    <row r="2261" spans="7:7" x14ac:dyDescent="0.2">
      <c r="G2261" s="18"/>
    </row>
    <row r="2262" spans="7:7" x14ac:dyDescent="0.2">
      <c r="G2262" s="18"/>
    </row>
    <row r="2263" spans="7:7" x14ac:dyDescent="0.2">
      <c r="G2263" s="18"/>
    </row>
    <row r="2264" spans="7:7" x14ac:dyDescent="0.2">
      <c r="G2264" s="18"/>
    </row>
    <row r="2265" spans="7:7" x14ac:dyDescent="0.2">
      <c r="G2265" s="18"/>
    </row>
    <row r="2266" spans="7:7" x14ac:dyDescent="0.2">
      <c r="G2266" s="18"/>
    </row>
    <row r="2267" spans="7:7" x14ac:dyDescent="0.2">
      <c r="G2267" s="18"/>
    </row>
    <row r="2268" spans="7:7" x14ac:dyDescent="0.2">
      <c r="G2268" s="18"/>
    </row>
    <row r="2269" spans="7:7" x14ac:dyDescent="0.2">
      <c r="G2269" s="18"/>
    </row>
    <row r="2270" spans="7:7" x14ac:dyDescent="0.2">
      <c r="G2270" s="18"/>
    </row>
    <row r="2271" spans="7:7" x14ac:dyDescent="0.2">
      <c r="G2271" s="18"/>
    </row>
    <row r="2272" spans="7:7" x14ac:dyDescent="0.2">
      <c r="G2272" s="18"/>
    </row>
    <row r="2273" spans="7:7" x14ac:dyDescent="0.2">
      <c r="G2273" s="18"/>
    </row>
    <row r="2274" spans="7:7" x14ac:dyDescent="0.2">
      <c r="G2274" s="18"/>
    </row>
    <row r="2275" spans="7:7" x14ac:dyDescent="0.2">
      <c r="G2275" s="18"/>
    </row>
    <row r="2276" spans="7:7" x14ac:dyDescent="0.2">
      <c r="G2276" s="18"/>
    </row>
    <row r="2277" spans="7:7" x14ac:dyDescent="0.2">
      <c r="G2277" s="18"/>
    </row>
    <row r="2278" spans="7:7" x14ac:dyDescent="0.2">
      <c r="G2278" s="18"/>
    </row>
    <row r="2279" spans="7:7" x14ac:dyDescent="0.2">
      <c r="G2279" s="18"/>
    </row>
    <row r="2280" spans="7:7" x14ac:dyDescent="0.2">
      <c r="G2280" s="18"/>
    </row>
    <row r="2281" spans="7:7" x14ac:dyDescent="0.2">
      <c r="G2281" s="18"/>
    </row>
    <row r="2282" spans="7:7" x14ac:dyDescent="0.2">
      <c r="G2282" s="18"/>
    </row>
    <row r="2283" spans="7:7" x14ac:dyDescent="0.2">
      <c r="G2283" s="18"/>
    </row>
    <row r="2284" spans="7:7" x14ac:dyDescent="0.2">
      <c r="G2284" s="18"/>
    </row>
    <row r="2285" spans="7:7" x14ac:dyDescent="0.2">
      <c r="G2285" s="18"/>
    </row>
    <row r="2286" spans="7:7" x14ac:dyDescent="0.2">
      <c r="G2286" s="18"/>
    </row>
    <row r="2287" spans="7:7" x14ac:dyDescent="0.2">
      <c r="G2287" s="18"/>
    </row>
    <row r="2288" spans="7:7" x14ac:dyDescent="0.2">
      <c r="G2288" s="18"/>
    </row>
    <row r="2289" spans="7:7" x14ac:dyDescent="0.2">
      <c r="G2289" s="18"/>
    </row>
    <row r="2290" spans="7:7" x14ac:dyDescent="0.2">
      <c r="G2290" s="18"/>
    </row>
    <row r="2291" spans="7:7" x14ac:dyDescent="0.2">
      <c r="G2291" s="18"/>
    </row>
    <row r="2292" spans="7:7" x14ac:dyDescent="0.2">
      <c r="G2292" s="18"/>
    </row>
    <row r="2293" spans="7:7" x14ac:dyDescent="0.2">
      <c r="G2293" s="18"/>
    </row>
    <row r="2294" spans="7:7" x14ac:dyDescent="0.2">
      <c r="G2294" s="18"/>
    </row>
    <row r="2295" spans="7:7" x14ac:dyDescent="0.2">
      <c r="G2295" s="18"/>
    </row>
    <row r="2296" spans="7:7" x14ac:dyDescent="0.2">
      <c r="G2296" s="18"/>
    </row>
    <row r="2297" spans="7:7" x14ac:dyDescent="0.2">
      <c r="G2297" s="18"/>
    </row>
    <row r="2298" spans="7:7" x14ac:dyDescent="0.2">
      <c r="G2298" s="18"/>
    </row>
    <row r="2299" spans="7:7" x14ac:dyDescent="0.2">
      <c r="G2299" s="18"/>
    </row>
    <row r="2300" spans="7:7" x14ac:dyDescent="0.2">
      <c r="G2300" s="18"/>
    </row>
    <row r="2301" spans="7:7" x14ac:dyDescent="0.2">
      <c r="G2301" s="18"/>
    </row>
    <row r="2302" spans="7:7" x14ac:dyDescent="0.2">
      <c r="G2302" s="18"/>
    </row>
    <row r="2303" spans="7:7" x14ac:dyDescent="0.2">
      <c r="G2303" s="18"/>
    </row>
    <row r="2304" spans="7:7" x14ac:dyDescent="0.2">
      <c r="G2304" s="18"/>
    </row>
    <row r="2305" spans="7:7" x14ac:dyDescent="0.2">
      <c r="G2305" s="18"/>
    </row>
    <row r="2306" spans="7:7" x14ac:dyDescent="0.2">
      <c r="G2306" s="18"/>
    </row>
    <row r="2307" spans="7:7" x14ac:dyDescent="0.2">
      <c r="G2307" s="18"/>
    </row>
    <row r="2308" spans="7:7" x14ac:dyDescent="0.2">
      <c r="G2308" s="18"/>
    </row>
    <row r="2309" spans="7:7" x14ac:dyDescent="0.2">
      <c r="G2309" s="18"/>
    </row>
    <row r="2310" spans="7:7" x14ac:dyDescent="0.2">
      <c r="G2310" s="18"/>
    </row>
    <row r="2311" spans="7:7" x14ac:dyDescent="0.2">
      <c r="G2311" s="18"/>
    </row>
    <row r="2312" spans="7:7" x14ac:dyDescent="0.2">
      <c r="G2312" s="18"/>
    </row>
    <row r="2313" spans="7:7" x14ac:dyDescent="0.2">
      <c r="G2313" s="18"/>
    </row>
    <row r="2314" spans="7:7" x14ac:dyDescent="0.2">
      <c r="G2314" s="18"/>
    </row>
    <row r="2315" spans="7:7" x14ac:dyDescent="0.2">
      <c r="G2315" s="18"/>
    </row>
    <row r="2316" spans="7:7" x14ac:dyDescent="0.2">
      <c r="G2316" s="18"/>
    </row>
    <row r="2317" spans="7:7" x14ac:dyDescent="0.2">
      <c r="G2317" s="18"/>
    </row>
    <row r="2318" spans="7:7" x14ac:dyDescent="0.2">
      <c r="G2318" s="18"/>
    </row>
    <row r="2319" spans="7:7" x14ac:dyDescent="0.2">
      <c r="G2319" s="18"/>
    </row>
    <row r="2320" spans="7:7" x14ac:dyDescent="0.2">
      <c r="G2320" s="18"/>
    </row>
    <row r="2321" spans="7:7" x14ac:dyDescent="0.2">
      <c r="G2321" s="18"/>
    </row>
    <row r="2322" spans="7:7" x14ac:dyDescent="0.2">
      <c r="G2322" s="18"/>
    </row>
    <row r="2323" spans="7:7" x14ac:dyDescent="0.2">
      <c r="G2323" s="18"/>
    </row>
  </sheetData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unVAR">
                <anchor moveWithCells="1" sizeWithCells="1">
                  <from>
                    <xdr:col>8</xdr:col>
                    <xdr:colOff>0</xdr:colOff>
                    <xdr:row>2</xdr:row>
                    <xdr:rowOff>85725</xdr:rowOff>
                  </from>
                  <to>
                    <xdr:col>14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I33" sqref="I33"/>
    </sheetView>
  </sheetViews>
  <sheetFormatPr defaultRowHeight="12.75" x14ac:dyDescent="0.2"/>
  <cols>
    <col min="1" max="1" width="27.28515625" bestFit="1" customWidth="1"/>
    <col min="2" max="2" width="9.140625" style="1"/>
  </cols>
  <sheetData>
    <row r="1" spans="1:6" s="5" customFormat="1" x14ac:dyDescent="0.2">
      <c r="A1" s="5" t="s">
        <v>6</v>
      </c>
      <c r="B1" s="5">
        <v>1</v>
      </c>
      <c r="C1" s="5">
        <v>3</v>
      </c>
      <c r="D1" s="5">
        <v>5</v>
      </c>
      <c r="E1" s="5">
        <v>7</v>
      </c>
    </row>
    <row r="2" spans="1:6" x14ac:dyDescent="0.2">
      <c r="A2" t="str">
        <f>Control!A4</f>
        <v>AAA</v>
      </c>
      <c r="B2" s="2">
        <f>SUMIF([1]Delta_By_S_P_Industry!$A$1:$G$70,$A2,[1]Delta_By_S_P_Industry!$C$2:$C$70)</f>
        <v>66.787595999999994</v>
      </c>
      <c r="C2" s="2">
        <f>SUMIF([1]Delta_By_S_P_Industry!$A$1:$G$70,$A2,[1]Delta_By_S_P_Industry!$D$2:$D$70)</f>
        <v>534.11773199999993</v>
      </c>
      <c r="D2" s="2">
        <f>SUMIF([1]Delta_By_S_P_Industry!$A$1:$G$70,$A2,[1]Delta_By_S_P_Industry!$E$2:$E$70)</f>
        <v>4576.8677889999999</v>
      </c>
      <c r="E2" s="2">
        <f>SUMIF([1]Delta_By_S_P_Industry!$A$1:$G$70,$A2,[1]Delta_By_S_P_Industry!$F$2:$F$70)</f>
        <v>1038</v>
      </c>
      <c r="F2" s="2"/>
    </row>
    <row r="3" spans="1:6" x14ac:dyDescent="0.2">
      <c r="A3" t="str">
        <f>Control!A5</f>
        <v>AA+</v>
      </c>
      <c r="B3" s="2">
        <f>SUMIF([1]Delta_By_S_P_Industry!$A$1:$G$70,$A3,[1]Delta_By_S_P_Industry!$C$2:$C$70)</f>
        <v>0</v>
      </c>
      <c r="C3" s="2">
        <f>SUMIF([1]Delta_By_S_P_Industry!$A$1:$G$70,$A3,[1]Delta_By_S_P_Industry!$D$2:$D$70)</f>
        <v>0</v>
      </c>
      <c r="D3" s="2">
        <f>SUMIF([1]Delta_By_S_P_Industry!$A$1:$G$70,$A3,[1]Delta_By_S_P_Industry!$E$2:$E$70)</f>
        <v>0</v>
      </c>
      <c r="E3" s="2">
        <f>SUMIF([1]Delta_By_S_P_Industry!$A$1:$G$70,$A3,[1]Delta_By_S_P_Industry!$F$2:$F$70)</f>
        <v>0</v>
      </c>
      <c r="F3" s="2"/>
    </row>
    <row r="4" spans="1:6" x14ac:dyDescent="0.2">
      <c r="A4" t="str">
        <f>Control!A6</f>
        <v>AA</v>
      </c>
      <c r="B4" s="2">
        <f>SUMIF([1]Delta_By_S_P_Industry!$A$1:$G$70,$A4,[1]Delta_By_S_P_Industry!$C$2:$C$70)</f>
        <v>46.240393999999995</v>
      </c>
      <c r="C4" s="2">
        <f>SUMIF([1]Delta_By_S_P_Industry!$A$1:$G$70,$A4,[1]Delta_By_S_P_Industry!$D$2:$D$70)</f>
        <v>355.68437500000005</v>
      </c>
      <c r="D4" s="2">
        <f>SUMIF([1]Delta_By_S_P_Industry!$A$1:$G$70,$A4,[1]Delta_By_S_P_Industry!$E$2:$E$70)</f>
        <v>14390.664656999999</v>
      </c>
      <c r="E4" s="2">
        <f>SUMIF([1]Delta_By_S_P_Industry!$A$1:$G$70,$A4,[1]Delta_By_S_P_Industry!$F$2:$F$70)</f>
        <v>-7342</v>
      </c>
      <c r="F4" s="2"/>
    </row>
    <row r="5" spans="1:6" x14ac:dyDescent="0.2">
      <c r="A5" t="str">
        <f>Control!A7</f>
        <v>AA-</v>
      </c>
      <c r="B5" s="2">
        <f>SUMIF([1]Delta_By_S_P_Industry!$A$1:$G$70,$A5,[1]Delta_By_S_P_Industry!$C$2:$C$70)</f>
        <v>139.35104099999995</v>
      </c>
      <c r="C5" s="2">
        <f>SUMIF([1]Delta_By_S_P_Industry!$A$1:$G$70,$A5,[1]Delta_By_S_P_Industry!$D$2:$D$70)</f>
        <v>1111.1814079999999</v>
      </c>
      <c r="D5" s="2">
        <f>SUMIF([1]Delta_By_S_P_Industry!$A$1:$G$70,$A5,[1]Delta_By_S_P_Industry!$E$2:$E$70)</f>
        <v>21239.746737999998</v>
      </c>
      <c r="E5" s="2">
        <f>SUMIF([1]Delta_By_S_P_Industry!$A$1:$G$70,$A5,[1]Delta_By_S_P_Industry!$F$2:$F$70)</f>
        <v>0</v>
      </c>
      <c r="F5" s="2"/>
    </row>
    <row r="6" spans="1:6" x14ac:dyDescent="0.2">
      <c r="A6" t="str">
        <f>Control!A8</f>
        <v>A+</v>
      </c>
      <c r="B6" s="2">
        <f>SUMIF([1]Delta_By_S_P_Industry!$A$1:$G$70,$A6,[1]Delta_By_S_P_Industry!$C$2:$C$70)</f>
        <v>176.68720100000002</v>
      </c>
      <c r="C6" s="2">
        <f>SUMIF([1]Delta_By_S_P_Industry!$A$1:$G$70,$A6,[1]Delta_By_S_P_Industry!$D$2:$D$70)</f>
        <v>1377.3386909999999</v>
      </c>
      <c r="D6" s="2">
        <f>SUMIF([1]Delta_By_S_P_Industry!$A$1:$G$70,$A6,[1]Delta_By_S_P_Industry!$E$2:$E$70)</f>
        <v>27899.844328000003</v>
      </c>
      <c r="E6" s="2">
        <f>SUMIF([1]Delta_By_S_P_Industry!$A$1:$G$70,$A6,[1]Delta_By_S_P_Industry!$F$2:$F$70)</f>
        <v>-4009</v>
      </c>
      <c r="F6" s="2"/>
    </row>
    <row r="7" spans="1:6" x14ac:dyDescent="0.2">
      <c r="A7" t="str">
        <f>Control!A9</f>
        <v>A</v>
      </c>
      <c r="B7" s="2">
        <f>SUMIF([1]Delta_By_S_P_Industry!$A$1:$G$70,$A7,[1]Delta_By_S_P_Industry!$C$2:$C$70)</f>
        <v>-2341.3612789999993</v>
      </c>
      <c r="C7" s="2">
        <f>SUMIF([1]Delta_By_S_P_Industry!$A$1:$G$70,$A7,[1]Delta_By_S_P_Industry!$D$2:$D$70)</f>
        <v>9120.681974000001</v>
      </c>
      <c r="D7" s="2">
        <f>SUMIF([1]Delta_By_S_P_Industry!$A$1:$G$70,$A7,[1]Delta_By_S_P_Industry!$E$2:$E$70)</f>
        <v>-1860.0374669999969</v>
      </c>
      <c r="E7" s="2">
        <f>SUMIF([1]Delta_By_S_P_Industry!$A$1:$G$70,$A7,[1]Delta_By_S_P_Industry!$F$2:$F$70)</f>
        <v>-12999</v>
      </c>
      <c r="F7" s="2"/>
    </row>
    <row r="8" spans="1:6" x14ac:dyDescent="0.2">
      <c r="A8" t="str">
        <f>Control!A10</f>
        <v>A-</v>
      </c>
      <c r="B8" s="2">
        <f>SUMIF([1]Delta_By_S_P_Industry!$A$1:$G$70,$A8,[1]Delta_By_S_P_Industry!$C$2:$C$70)</f>
        <v>-839.74639900000022</v>
      </c>
      <c r="C8" s="2">
        <f>SUMIF([1]Delta_By_S_P_Industry!$A$1:$G$70,$A8,[1]Delta_By_S_P_Industry!$D$2:$D$70)</f>
        <v>5307.5703000000003</v>
      </c>
      <c r="D8" s="2">
        <f>SUMIF([1]Delta_By_S_P_Industry!$A$1:$G$70,$A8,[1]Delta_By_S_P_Industry!$E$2:$E$70)+105000+97000+15000+30000+37000</f>
        <v>281281.69738899998</v>
      </c>
      <c r="E8" s="2">
        <f>SUMIF([1]Delta_By_S_P_Industry!$A$1:$G$70,$A8,[1]Delta_By_S_P_Industry!$F$2:$F$70)</f>
        <v>11512</v>
      </c>
      <c r="F8" s="2"/>
    </row>
    <row r="9" spans="1:6" x14ac:dyDescent="0.2">
      <c r="A9" t="str">
        <f>Control!A11</f>
        <v>BBB+</v>
      </c>
      <c r="B9" s="2">
        <f>SUMIF([1]Delta_By_S_P_Industry!$A$1:$G$70,$A9,[1]Delta_By_S_P_Industry!$C$2:$C$70)</f>
        <v>-620.88755700000002</v>
      </c>
      <c r="C9" s="2">
        <f>SUMIF([1]Delta_By_S_P_Industry!$A$1:$G$70,$A9,[1]Delta_By_S_P_Industry!$D$2:$D$70)</f>
        <v>-205.67313799999965</v>
      </c>
      <c r="D9" s="2">
        <f>SUMIF([1]Delta_By_S_P_Industry!$A$1:$G$70,$A9,[1]Delta_By_S_P_Industry!$E$2:$E$70)</f>
        <v>829.60150699999576</v>
      </c>
      <c r="E9" s="2">
        <f>SUMIF([1]Delta_By_S_P_Industry!$A$1:$G$70,$A9,[1]Delta_By_S_P_Industry!$F$2:$F$70)</f>
        <v>3847</v>
      </c>
      <c r="F9" s="2"/>
    </row>
    <row r="10" spans="1:6" x14ac:dyDescent="0.2">
      <c r="A10" t="str">
        <f>Control!A12</f>
        <v>BBB</v>
      </c>
      <c r="B10" s="2">
        <f>SUMIF([1]Delta_By_S_P_Industry!$A$1:$G$70,$A10,[1]Delta_By_S_P_Industry!$C$2:$C$70)</f>
        <v>204.89102800000001</v>
      </c>
      <c r="C10" s="2">
        <f>SUMIF([1]Delta_By_S_P_Industry!$A$1:$G$70,$A10,[1]Delta_By_S_P_Industry!$D$2:$D$70)</f>
        <v>-772.91729299999929</v>
      </c>
      <c r="D10" s="2">
        <f>SUMIF([1]Delta_By_S_P_Industry!$A$1:$G$70,$A10,[1]Delta_By_S_P_Industry!$E$2:$E$70)</f>
        <v>-11673.836786999997</v>
      </c>
      <c r="E10" s="2">
        <f>SUMIF([1]Delta_By_S_P_Industry!$A$1:$G$70,$A10,[1]Delta_By_S_P_Industry!$F$2:$F$70)</f>
        <v>0</v>
      </c>
      <c r="F10" s="2"/>
    </row>
    <row r="11" spans="1:6" x14ac:dyDescent="0.2">
      <c r="A11" t="str">
        <f>Control!A13</f>
        <v>BBB-</v>
      </c>
      <c r="B11" s="2">
        <f>SUMIF([1]Delta_By_S_P_Industry!$A$1:$G$70,$A11,[1]Delta_By_S_P_Industry!$C$2:$C$70)</f>
        <v>-1718.2879820000001</v>
      </c>
      <c r="C11" s="2">
        <f>SUMIF([1]Delta_By_S_P_Industry!$A$1:$G$70,$A11,[1]Delta_By_S_P_Industry!$D$2:$D$70)</f>
        <v>-931.07671800000003</v>
      </c>
      <c r="D11" s="2">
        <f>SUMIF([1]Delta_By_S_P_Industry!$A$1:$G$70,$A11,[1]Delta_By_S_P_Industry!$E$2:$E$70)</f>
        <v>-20931.867737</v>
      </c>
      <c r="E11" s="2">
        <f>SUMIF([1]Delta_By_S_P_Industry!$A$1:$G$70,$A11,[1]Delta_By_S_P_Industry!$F$2:$F$70)</f>
        <v>0</v>
      </c>
      <c r="F11" s="2"/>
    </row>
    <row r="12" spans="1:6" x14ac:dyDescent="0.2">
      <c r="A12" t="str">
        <f>Control!A14</f>
        <v>BB+</v>
      </c>
      <c r="B12" s="2">
        <f>SUMIF([1]Delta_By_S_P_Industry!$A$1:$G$70,$A12,[1]Delta_By_S_P_Industry!$C$2:$C$70)</f>
        <v>-32.011696999999998</v>
      </c>
      <c r="C12" s="2">
        <f>SUMIF([1]Delta_By_S_P_Industry!$A$1:$G$70,$A12,[1]Delta_By_S_P_Industry!$D$2:$D$70)</f>
        <v>-2326.473806</v>
      </c>
      <c r="D12" s="2">
        <f>SUMIF([1]Delta_By_S_P_Industry!$A$1:$G$70,$A12,[1]Delta_By_S_P_Industry!$E$2:$E$70)</f>
        <v>0</v>
      </c>
      <c r="E12" s="2">
        <f>SUMIF([1]Delta_By_S_P_Industry!$A$1:$G$70,$A12,[1]Delta_By_S_P_Industry!$F$2:$F$70)</f>
        <v>0</v>
      </c>
      <c r="F12" s="2"/>
    </row>
    <row r="13" spans="1:6" x14ac:dyDescent="0.2">
      <c r="A13" t="str">
        <f>Control!A15</f>
        <v>BB</v>
      </c>
      <c r="B13" s="2">
        <f>SUMIF([1]Delta_By_S_P_Industry!$A$1:$G$70,$A13,[1]Delta_By_S_P_Industry!$C$2:$C$70)</f>
        <v>-804.24672799999996</v>
      </c>
      <c r="C13" s="2">
        <f>SUMIF([1]Delta_By_S_P_Industry!$A$1:$G$70,$A13,[1]Delta_By_S_P_Industry!$D$2:$D$70)</f>
        <v>0</v>
      </c>
      <c r="D13" s="2">
        <f>SUMIF([1]Delta_By_S_P_Industry!$A$1:$G$70,$A13,[1]Delta_By_S_P_Industry!$E$2:$E$70)</f>
        <v>0</v>
      </c>
      <c r="E13" s="2">
        <f>SUMIF([1]Delta_By_S_P_Industry!$A$1:$G$70,$A13,[1]Delta_By_S_P_Industry!$F$2:$F$70)</f>
        <v>0</v>
      </c>
      <c r="F13" s="2"/>
    </row>
    <row r="14" spans="1:6" x14ac:dyDescent="0.2">
      <c r="A14" t="str">
        <f>Control!A16</f>
        <v>BB-</v>
      </c>
      <c r="B14" s="2">
        <f>SUMIF([1]Delta_By_S_P_Industry!$A$1:$G$70,$A14,[1]Delta_By_S_P_Industry!$C$2:$C$70)</f>
        <v>0</v>
      </c>
      <c r="C14" s="2">
        <f>SUMIF([1]Delta_By_S_P_Industry!$A$1:$G$70,$A14,[1]Delta_By_S_P_Industry!$D$2:$D$70)</f>
        <v>0</v>
      </c>
      <c r="D14" s="2">
        <f>SUMIF([1]Delta_By_S_P_Industry!$A$1:$G$70,$A14,[1]Delta_By_S_P_Industry!$E$2:$E$70)</f>
        <v>0</v>
      </c>
      <c r="E14" s="2">
        <f>SUMIF([1]Delta_By_S_P_Industry!$A$1:$G$70,$A14,[1]Delta_By_S_P_Industry!$F$2:$F$70)</f>
        <v>0</v>
      </c>
      <c r="F14" s="2"/>
    </row>
    <row r="15" spans="1:6" x14ac:dyDescent="0.2">
      <c r="A15" t="str">
        <f>Control!A17</f>
        <v>B+</v>
      </c>
      <c r="B15" s="2">
        <f>SUMIF([1]Delta_By_S_P_Industry!$A$1:$G$70,$A15,[1]Delta_By_S_P_Industry!$C$2:$C$70)</f>
        <v>-19.904865999999998</v>
      </c>
      <c r="C15" s="2">
        <f>SUMIF([1]Delta_By_S_P_Industry!$A$1:$G$70,$A15,[1]Delta_By_S_P_Industry!$D$2:$D$70)</f>
        <v>-1000.735786</v>
      </c>
      <c r="D15" s="2">
        <f>SUMIF([1]Delta_By_S_P_Industry!$A$1:$G$70,$A15,[1]Delta_By_S_P_Industry!$E$2:$E$70)</f>
        <v>0</v>
      </c>
      <c r="E15" s="2">
        <f>SUMIF([1]Delta_By_S_P_Industry!$A$1:$G$70,$A15,[1]Delta_By_S_P_Industry!$F$2:$F$70)</f>
        <v>0</v>
      </c>
      <c r="F15" s="2"/>
    </row>
    <row r="16" spans="1:6" x14ac:dyDescent="0.2">
      <c r="A16" t="str">
        <f>Control!A18</f>
        <v>B</v>
      </c>
      <c r="B16" s="2">
        <f>SUMIF([1]Delta_By_S_P_Industry!$A$1:$G$70,$A16,[1]Delta_By_S_P_Industry!$C$2:$C$70)</f>
        <v>-462.25096400000001</v>
      </c>
      <c r="C16" s="2">
        <f>SUMIF([1]Delta_By_S_P_Industry!$A$1:$G$70,$A16,[1]Delta_By_S_P_Industry!$D$2:$D$70)</f>
        <v>0</v>
      </c>
      <c r="D16" s="2">
        <f>SUMIF([1]Delta_By_S_P_Industry!$A$1:$G$70,$A16,[1]Delta_By_S_P_Industry!$E$2:$E$70)</f>
        <v>0</v>
      </c>
      <c r="E16" s="2">
        <f>SUMIF([1]Delta_By_S_P_Industry!$A$1:$G$70,$A16,[1]Delta_By_S_P_Industry!$F$2:$F$70)</f>
        <v>0</v>
      </c>
      <c r="F16" s="2"/>
    </row>
    <row r="17" spans="1:6" x14ac:dyDescent="0.2">
      <c r="A17" t="str">
        <f>Control!A19</f>
        <v>B-</v>
      </c>
      <c r="B17" s="2">
        <f>SUMIF([1]Delta_By_S_P_Industry!$A$1:$G$70,$A17,[1]Delta_By_S_P_Industry!$C$2:$C$70)</f>
        <v>44.240060000000014</v>
      </c>
      <c r="C17" s="2">
        <f>SUMIF([1]Delta_By_S_P_Industry!$A$1:$G$70,$A17,[1]Delta_By_S_P_Industry!$D$2:$D$70)</f>
        <v>1740.5444039999995</v>
      </c>
      <c r="D17" s="2">
        <f>SUMIF([1]Delta_By_S_P_Industry!$A$1:$G$70,$A17,[1]Delta_By_S_P_Industry!$E$2:$E$70)</f>
        <v>1342.3381359999994</v>
      </c>
      <c r="E17" s="2">
        <f>SUMIF([1]Delta_By_S_P_Industry!$A$1:$G$70,$A17,[1]Delta_By_S_P_Industry!$F$2:$F$70)</f>
        <v>1835</v>
      </c>
      <c r="F17" s="2"/>
    </row>
    <row r="18" spans="1:6" x14ac:dyDescent="0.2">
      <c r="B18" s="2"/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B20" s="2"/>
      <c r="C20" s="2"/>
      <c r="D20" s="2"/>
      <c r="E20" s="2"/>
      <c r="F20" s="2"/>
    </row>
    <row r="21" spans="1:6" x14ac:dyDescent="0.2">
      <c r="B21" s="2"/>
      <c r="C21" s="2"/>
      <c r="D21" s="2"/>
      <c r="E21" s="2"/>
      <c r="F21" s="2"/>
    </row>
    <row r="22" spans="1:6" x14ac:dyDescent="0.2">
      <c r="B22" s="2"/>
      <c r="C22" s="2"/>
      <c r="D22" s="2"/>
      <c r="F22" s="2"/>
    </row>
    <row r="23" spans="1:6" x14ac:dyDescent="0.2">
      <c r="B23" s="2"/>
      <c r="C23" s="2"/>
      <c r="D23" s="2"/>
      <c r="E23" s="2"/>
      <c r="F23" s="2"/>
    </row>
    <row r="24" spans="1:6" x14ac:dyDescent="0.2">
      <c r="B24" s="2"/>
      <c r="C24" s="2"/>
      <c r="D24" s="2"/>
      <c r="E24" s="2"/>
      <c r="F24" s="2"/>
    </row>
    <row r="25" spans="1:6" x14ac:dyDescent="0.2">
      <c r="B25" s="2"/>
      <c r="C25" s="2"/>
      <c r="D25" s="2"/>
      <c r="E25" s="2"/>
      <c r="F25" s="2"/>
    </row>
    <row r="26" spans="1:6" x14ac:dyDescent="0.2">
      <c r="B26" s="2"/>
      <c r="C26" s="2"/>
      <c r="D26" s="2"/>
      <c r="E26" s="2"/>
      <c r="F26" s="2"/>
    </row>
    <row r="27" spans="1:6" x14ac:dyDescent="0.2">
      <c r="B27" s="2"/>
      <c r="C27" s="2"/>
      <c r="D27" s="2"/>
      <c r="E27" s="2"/>
      <c r="F27" s="2"/>
    </row>
    <row r="28" spans="1:6" x14ac:dyDescent="0.2">
      <c r="B28" s="2"/>
      <c r="C28" s="2"/>
      <c r="D28" s="2"/>
      <c r="E28" s="2"/>
      <c r="F28" s="2"/>
    </row>
    <row r="29" spans="1:6" x14ac:dyDescent="0.2">
      <c r="B29" s="2"/>
      <c r="C29" s="2"/>
      <c r="D29" s="2"/>
      <c r="E29" s="2"/>
      <c r="F29" s="2"/>
    </row>
    <row r="30" spans="1:6" x14ac:dyDescent="0.2">
      <c r="B30" s="2"/>
      <c r="C30" s="2"/>
      <c r="D30" s="2"/>
      <c r="E30" s="2"/>
      <c r="F30" s="2"/>
    </row>
    <row r="31" spans="1:6" x14ac:dyDescent="0.2">
      <c r="B31" s="2"/>
      <c r="C31" s="2"/>
      <c r="D31" s="2"/>
      <c r="E31" s="2"/>
      <c r="F31" s="2"/>
    </row>
    <row r="32" spans="1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  <row r="35" spans="2:6" x14ac:dyDescent="0.2">
      <c r="B35" s="2"/>
      <c r="C35" s="2"/>
      <c r="D35" s="2"/>
      <c r="E35" s="2"/>
      <c r="F35" s="2"/>
    </row>
    <row r="36" spans="2:6" x14ac:dyDescent="0.2">
      <c r="B36" s="2"/>
      <c r="C36" s="2"/>
      <c r="D36" s="2"/>
      <c r="E36" s="2"/>
      <c r="F36" s="2"/>
    </row>
    <row r="37" spans="2:6" x14ac:dyDescent="0.2">
      <c r="B37" s="2"/>
      <c r="C37" s="2"/>
      <c r="D37" s="2"/>
      <c r="E37" s="2"/>
      <c r="F37" s="2"/>
    </row>
    <row r="38" spans="2:6" x14ac:dyDescent="0.2">
      <c r="B38" s="2"/>
      <c r="C38" s="2"/>
      <c r="D38" s="2"/>
      <c r="E38" s="2"/>
      <c r="F38" s="2"/>
    </row>
    <row r="39" spans="2:6" x14ac:dyDescent="0.2">
      <c r="B39" s="2"/>
      <c r="C39" s="2"/>
      <c r="D39" s="2"/>
      <c r="E39" s="2"/>
      <c r="F39" s="2"/>
    </row>
    <row r="40" spans="2:6" x14ac:dyDescent="0.2">
      <c r="B40" s="2"/>
      <c r="C40" s="2"/>
      <c r="D40" s="2"/>
      <c r="E40" s="2"/>
      <c r="F40" s="2"/>
    </row>
    <row r="41" spans="2:6" x14ac:dyDescent="0.2">
      <c r="B41" s="2"/>
      <c r="C41" s="2"/>
      <c r="D41" s="2"/>
      <c r="E41" s="2"/>
      <c r="F41" s="2"/>
    </row>
    <row r="42" spans="2:6" x14ac:dyDescent="0.2">
      <c r="B42" s="2"/>
      <c r="C42" s="2"/>
      <c r="D42" s="2"/>
      <c r="E42" s="2"/>
      <c r="F42" s="2"/>
    </row>
    <row r="43" spans="2:6" x14ac:dyDescent="0.2">
      <c r="B43" s="2"/>
      <c r="C43" s="2"/>
      <c r="D43" s="2"/>
      <c r="E43" s="2"/>
      <c r="F43" s="2"/>
    </row>
    <row r="44" spans="2:6" x14ac:dyDescent="0.2">
      <c r="B44" s="2"/>
      <c r="C44" s="2"/>
      <c r="D44" s="2"/>
      <c r="E44" s="2"/>
      <c r="F44" s="2"/>
    </row>
    <row r="45" spans="2:6" x14ac:dyDescent="0.2">
      <c r="B45" s="2"/>
      <c r="C45" s="2"/>
      <c r="D45" s="2"/>
      <c r="E45" s="2"/>
      <c r="F45" s="2"/>
    </row>
    <row r="46" spans="2:6" x14ac:dyDescent="0.2">
      <c r="B46" s="2"/>
      <c r="C46" s="2"/>
      <c r="D46" s="2"/>
      <c r="E46" s="2"/>
      <c r="F46" s="2"/>
    </row>
    <row r="47" spans="2:6" x14ac:dyDescent="0.2">
      <c r="B47" s="2"/>
      <c r="C47" s="2"/>
      <c r="D47" s="2"/>
      <c r="E47" s="2"/>
      <c r="F47" s="2"/>
    </row>
    <row r="48" spans="2:6" x14ac:dyDescent="0.2">
      <c r="B48" s="2"/>
      <c r="C48" s="2"/>
      <c r="D48" s="2"/>
      <c r="E48" s="2"/>
      <c r="F48" s="2"/>
    </row>
    <row r="49" spans="2:6" x14ac:dyDescent="0.2">
      <c r="B49" s="2"/>
      <c r="C49" s="2"/>
      <c r="D49" s="2"/>
      <c r="E49" s="2"/>
      <c r="F49" s="2"/>
    </row>
    <row r="50" spans="2:6" x14ac:dyDescent="0.2">
      <c r="B50" s="2"/>
      <c r="C50" s="2"/>
      <c r="D50" s="2"/>
      <c r="E50" s="2"/>
      <c r="F50" s="2"/>
    </row>
    <row r="51" spans="2:6" x14ac:dyDescent="0.2">
      <c r="B51" s="2"/>
      <c r="C51" s="2"/>
      <c r="D51" s="2"/>
      <c r="E51" s="2"/>
      <c r="F51" s="2"/>
    </row>
    <row r="52" spans="2:6" x14ac:dyDescent="0.2">
      <c r="B52" s="2"/>
      <c r="C52" s="2"/>
      <c r="D52" s="2"/>
      <c r="E52" s="2"/>
      <c r="F52" s="2"/>
    </row>
    <row r="53" spans="2:6" x14ac:dyDescent="0.2">
      <c r="B53" s="2"/>
      <c r="C53" s="2"/>
      <c r="D53" s="2"/>
      <c r="E53" s="2"/>
      <c r="F53" s="2"/>
    </row>
    <row r="54" spans="2:6" x14ac:dyDescent="0.2">
      <c r="B54" s="2"/>
      <c r="C54" s="2"/>
      <c r="D54" s="2"/>
      <c r="E54" s="2"/>
      <c r="F54" s="2"/>
    </row>
    <row r="55" spans="2:6" x14ac:dyDescent="0.2">
      <c r="B55" s="2"/>
      <c r="C55" s="2"/>
      <c r="D55" s="2"/>
      <c r="E55" s="2"/>
      <c r="F55" s="2"/>
    </row>
    <row r="56" spans="2:6" x14ac:dyDescent="0.2">
      <c r="B56" s="2"/>
      <c r="C56" s="2"/>
      <c r="D56" s="2"/>
      <c r="E56" s="2"/>
      <c r="F56" s="2"/>
    </row>
    <row r="57" spans="2:6" x14ac:dyDescent="0.2">
      <c r="B57" s="2"/>
      <c r="C57" s="2"/>
      <c r="D57" s="2"/>
      <c r="E57" s="2"/>
      <c r="F57" s="2"/>
    </row>
    <row r="58" spans="2:6" x14ac:dyDescent="0.2">
      <c r="B58" s="2"/>
      <c r="C58" s="2"/>
      <c r="D58" s="2"/>
      <c r="E58" s="2"/>
      <c r="F58" s="2"/>
    </row>
    <row r="59" spans="2:6" x14ac:dyDescent="0.2">
      <c r="B59" s="2"/>
      <c r="C59" s="2"/>
      <c r="D59" s="2"/>
      <c r="E59" s="2"/>
      <c r="F59" s="2"/>
    </row>
    <row r="60" spans="2:6" x14ac:dyDescent="0.2">
      <c r="B60" s="2"/>
      <c r="C60" s="2"/>
      <c r="D60" s="2"/>
      <c r="E60" s="2"/>
      <c r="F60" s="2"/>
    </row>
    <row r="61" spans="2:6" x14ac:dyDescent="0.2">
      <c r="B61" s="2"/>
      <c r="C61" s="2"/>
      <c r="D61" s="2"/>
      <c r="E61" s="2"/>
      <c r="F61" s="2"/>
    </row>
    <row r="62" spans="2:6" x14ac:dyDescent="0.2">
      <c r="B62" s="2"/>
    </row>
    <row r="63" spans="2:6" x14ac:dyDescent="0.2">
      <c r="B63" s="2"/>
    </row>
    <row r="64" spans="2:6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A42" sqref="A42"/>
    </sheetView>
  </sheetViews>
  <sheetFormatPr defaultRowHeight="12.75" x14ac:dyDescent="0.2"/>
  <cols>
    <col min="1" max="1" width="6.85546875" bestFit="1" customWidth="1"/>
    <col min="2" max="2" width="9.140625" style="1"/>
    <col min="6" max="6" width="2.7109375" customWidth="1"/>
    <col min="7" max="7" width="58.28515625" bestFit="1" customWidth="1"/>
    <col min="8" max="8" width="12" bestFit="1" customWidth="1"/>
  </cols>
  <sheetData>
    <row r="1" spans="1:13" s="5" customFormat="1" ht="13.5" thickBot="1" x14ac:dyDescent="0.25">
      <c r="A1" s="5" t="s">
        <v>13</v>
      </c>
      <c r="B1" s="5">
        <v>1</v>
      </c>
      <c r="C1" s="5">
        <v>3</v>
      </c>
      <c r="D1" s="5">
        <v>5</v>
      </c>
      <c r="E1" s="5">
        <v>7</v>
      </c>
      <c r="H1" s="48">
        <v>36973</v>
      </c>
      <c r="I1" s="5">
        <v>1</v>
      </c>
      <c r="J1" s="5">
        <v>2</v>
      </c>
      <c r="K1" s="5">
        <v>3</v>
      </c>
      <c r="L1" s="5">
        <v>4</v>
      </c>
      <c r="M1" s="5">
        <v>5</v>
      </c>
    </row>
    <row r="2" spans="1:13" x14ac:dyDescent="0.2">
      <c r="A2" t="str">
        <f>Control!A4</f>
        <v>AAA</v>
      </c>
      <c r="B2" s="2">
        <f>I2</f>
        <v>8.9</v>
      </c>
      <c r="C2" s="2">
        <f>K2</f>
        <v>10.9</v>
      </c>
      <c r="D2" s="2">
        <f>M2</f>
        <v>12.9</v>
      </c>
      <c r="E2" s="7">
        <f>D2+(D2-C2)</f>
        <v>14.9</v>
      </c>
      <c r="G2" s="61" t="s">
        <v>5</v>
      </c>
      <c r="H2" s="49" t="s">
        <v>28</v>
      </c>
      <c r="I2" s="52">
        <v>8.9</v>
      </c>
      <c r="J2" s="53">
        <v>9.9</v>
      </c>
      <c r="K2" s="53">
        <v>10.9</v>
      </c>
      <c r="L2" s="53">
        <v>11.9</v>
      </c>
      <c r="M2" s="54">
        <v>12.9</v>
      </c>
    </row>
    <row r="3" spans="1:13" x14ac:dyDescent="0.2">
      <c r="A3" t="str">
        <f>Control!A5</f>
        <v>AA+</v>
      </c>
      <c r="B3" s="2">
        <f t="shared" ref="B3:B17" si="0">I3</f>
        <v>9.1999999999999993</v>
      </c>
      <c r="C3" s="2">
        <f t="shared" ref="C3:C17" si="1">K3</f>
        <v>13.2</v>
      </c>
      <c r="D3" s="2">
        <f t="shared" ref="D3:D17" si="2">M3</f>
        <v>16.2</v>
      </c>
      <c r="E3" s="7">
        <f t="shared" ref="E3:E17" si="3">D3+(D3-C3)</f>
        <v>19.2</v>
      </c>
      <c r="G3" s="62" t="s">
        <v>0</v>
      </c>
      <c r="H3" s="50" t="s">
        <v>29</v>
      </c>
      <c r="I3" s="55">
        <v>9.1999999999999993</v>
      </c>
      <c r="J3" s="56">
        <v>11.4</v>
      </c>
      <c r="K3" s="56">
        <v>13.2</v>
      </c>
      <c r="L3" s="56">
        <v>14.9</v>
      </c>
      <c r="M3" s="57">
        <v>16.2</v>
      </c>
    </row>
    <row r="4" spans="1:13" x14ac:dyDescent="0.2">
      <c r="A4" t="str">
        <f>Control!A6</f>
        <v>AA</v>
      </c>
      <c r="B4" s="2">
        <f t="shared" si="0"/>
        <v>10.5</v>
      </c>
      <c r="C4" s="2">
        <f t="shared" si="1"/>
        <v>16.5</v>
      </c>
      <c r="D4" s="2">
        <f t="shared" si="2"/>
        <v>20.5</v>
      </c>
      <c r="E4" s="7">
        <f t="shared" si="3"/>
        <v>24.5</v>
      </c>
      <c r="G4" s="62" t="s">
        <v>1</v>
      </c>
      <c r="H4" s="50" t="s">
        <v>30</v>
      </c>
      <c r="I4" s="55">
        <v>10.5</v>
      </c>
      <c r="J4" s="56">
        <v>13.7</v>
      </c>
      <c r="K4" s="56">
        <v>16.5</v>
      </c>
      <c r="L4" s="56">
        <v>18.7</v>
      </c>
      <c r="M4" s="57">
        <v>20.5</v>
      </c>
    </row>
    <row r="5" spans="1:13" x14ac:dyDescent="0.2">
      <c r="A5" t="str">
        <f>Control!A7</f>
        <v>AA-</v>
      </c>
      <c r="B5" s="2">
        <f t="shared" si="0"/>
        <v>16.100000000000001</v>
      </c>
      <c r="C5" s="2">
        <f t="shared" si="1"/>
        <v>25.4</v>
      </c>
      <c r="D5" s="2">
        <f t="shared" si="2"/>
        <v>34.4</v>
      </c>
      <c r="E5" s="7">
        <f t="shared" si="3"/>
        <v>43.4</v>
      </c>
      <c r="G5" s="62" t="s">
        <v>2</v>
      </c>
      <c r="H5" s="50" t="s">
        <v>31</v>
      </c>
      <c r="I5" s="55">
        <v>16.100000000000001</v>
      </c>
      <c r="J5" s="56">
        <v>20.8</v>
      </c>
      <c r="K5" s="56">
        <v>25.4</v>
      </c>
      <c r="L5" s="56">
        <v>30</v>
      </c>
      <c r="M5" s="57">
        <v>34.4</v>
      </c>
    </row>
    <row r="6" spans="1:13" x14ac:dyDescent="0.2">
      <c r="A6" t="str">
        <f>Control!A8</f>
        <v>A+</v>
      </c>
      <c r="B6" s="2">
        <f t="shared" si="0"/>
        <v>23.7</v>
      </c>
      <c r="C6" s="2">
        <f t="shared" si="1"/>
        <v>35</v>
      </c>
      <c r="D6" s="2">
        <f t="shared" si="2"/>
        <v>47</v>
      </c>
      <c r="E6" s="7">
        <f t="shared" si="3"/>
        <v>59</v>
      </c>
      <c r="G6" s="62" t="s">
        <v>3</v>
      </c>
      <c r="H6" s="50" t="s">
        <v>32</v>
      </c>
      <c r="I6" s="55">
        <v>23.7</v>
      </c>
      <c r="J6" s="56">
        <v>29.3</v>
      </c>
      <c r="K6" s="56">
        <v>35</v>
      </c>
      <c r="L6" s="56">
        <v>41</v>
      </c>
      <c r="M6" s="57">
        <v>47</v>
      </c>
    </row>
    <row r="7" spans="1:13" ht="13.5" thickBot="1" x14ac:dyDescent="0.25">
      <c r="A7" t="str">
        <f>Control!A9</f>
        <v>A</v>
      </c>
      <c r="B7" s="2">
        <f t="shared" si="0"/>
        <v>41.3</v>
      </c>
      <c r="C7" s="2">
        <f t="shared" si="1"/>
        <v>55.3</v>
      </c>
      <c r="D7" s="2">
        <f t="shared" si="2"/>
        <v>71.3</v>
      </c>
      <c r="E7" s="7">
        <f t="shared" si="3"/>
        <v>87.3</v>
      </c>
      <c r="G7" s="63" t="s">
        <v>4</v>
      </c>
      <c r="H7" s="50" t="s">
        <v>33</v>
      </c>
      <c r="I7" s="55">
        <v>41.3</v>
      </c>
      <c r="J7" s="56">
        <v>48.1</v>
      </c>
      <c r="K7" s="56">
        <v>55.3</v>
      </c>
      <c r="L7" s="56">
        <v>63.1</v>
      </c>
      <c r="M7" s="57">
        <v>71.3</v>
      </c>
    </row>
    <row r="8" spans="1:13" x14ac:dyDescent="0.2">
      <c r="A8" t="str">
        <f>Control!A10</f>
        <v>A-</v>
      </c>
      <c r="B8" s="2">
        <f t="shared" si="0"/>
        <v>47.9</v>
      </c>
      <c r="C8" s="2">
        <f t="shared" si="1"/>
        <v>65.400000000000006</v>
      </c>
      <c r="D8" s="2">
        <f t="shared" si="2"/>
        <v>83.4</v>
      </c>
      <c r="E8" s="7">
        <f t="shared" si="3"/>
        <v>101.4</v>
      </c>
      <c r="H8" s="50" t="s">
        <v>34</v>
      </c>
      <c r="I8" s="55">
        <v>47.9</v>
      </c>
      <c r="J8" s="56">
        <v>56.6</v>
      </c>
      <c r="K8" s="56">
        <v>65.400000000000006</v>
      </c>
      <c r="L8" s="56">
        <v>74.3</v>
      </c>
      <c r="M8" s="57">
        <v>83.4</v>
      </c>
    </row>
    <row r="9" spans="1:13" x14ac:dyDescent="0.2">
      <c r="A9" t="str">
        <f>Control!A11</f>
        <v>BBB+</v>
      </c>
      <c r="B9" s="2">
        <f t="shared" si="0"/>
        <v>62.4</v>
      </c>
      <c r="C9" s="2">
        <f t="shared" si="1"/>
        <v>85.4</v>
      </c>
      <c r="D9" s="2">
        <f t="shared" si="2"/>
        <v>106.5</v>
      </c>
      <c r="E9" s="7">
        <f t="shared" si="3"/>
        <v>127.6</v>
      </c>
      <c r="H9" s="50" t="s">
        <v>35</v>
      </c>
      <c r="I9" s="55">
        <v>62.4</v>
      </c>
      <c r="J9" s="56">
        <v>74.2</v>
      </c>
      <c r="K9" s="56">
        <v>85.4</v>
      </c>
      <c r="L9" s="56">
        <v>96.2</v>
      </c>
      <c r="M9" s="57">
        <v>106.5</v>
      </c>
    </row>
    <row r="10" spans="1:13" x14ac:dyDescent="0.2">
      <c r="A10" t="str">
        <f>Control!A12</f>
        <v>BBB</v>
      </c>
      <c r="B10" s="2">
        <f t="shared" si="0"/>
        <v>85.7</v>
      </c>
      <c r="C10" s="2">
        <f t="shared" si="1"/>
        <v>114.7</v>
      </c>
      <c r="D10" s="2">
        <f t="shared" si="2"/>
        <v>139.19999999999999</v>
      </c>
      <c r="E10" s="7">
        <f t="shared" si="3"/>
        <v>163.69999999999999</v>
      </c>
      <c r="H10" s="50" t="s">
        <v>36</v>
      </c>
      <c r="I10" s="55">
        <v>85.7</v>
      </c>
      <c r="J10" s="56">
        <v>100.8</v>
      </c>
      <c r="K10" s="56">
        <v>114.7</v>
      </c>
      <c r="L10" s="56">
        <v>127.5</v>
      </c>
      <c r="M10" s="57">
        <v>139.19999999999999</v>
      </c>
    </row>
    <row r="11" spans="1:13" x14ac:dyDescent="0.2">
      <c r="A11" t="str">
        <f>Control!A13</f>
        <v>BBB-</v>
      </c>
      <c r="B11" s="2">
        <f t="shared" si="0"/>
        <v>104.8</v>
      </c>
      <c r="C11" s="2">
        <f t="shared" si="1"/>
        <v>143.9</v>
      </c>
      <c r="D11" s="2">
        <f t="shared" si="2"/>
        <v>173.2</v>
      </c>
      <c r="E11" s="7">
        <f t="shared" si="3"/>
        <v>202.49999999999997</v>
      </c>
      <c r="H11" s="50" t="s">
        <v>37</v>
      </c>
      <c r="I11" s="55">
        <v>104.8</v>
      </c>
      <c r="J11" s="56">
        <v>125.6</v>
      </c>
      <c r="K11" s="56">
        <v>143.9</v>
      </c>
      <c r="L11" s="56">
        <v>159.80000000000001</v>
      </c>
      <c r="M11" s="57">
        <v>173.2</v>
      </c>
    </row>
    <row r="12" spans="1:13" x14ac:dyDescent="0.2">
      <c r="A12" t="str">
        <f>Control!A14</f>
        <v>BB+</v>
      </c>
      <c r="B12" s="2">
        <f t="shared" si="0"/>
        <v>124.5</v>
      </c>
      <c r="C12" s="2">
        <f t="shared" si="1"/>
        <v>171.2</v>
      </c>
      <c r="D12" s="2">
        <f t="shared" si="2"/>
        <v>204.1</v>
      </c>
      <c r="E12" s="7">
        <f t="shared" si="3"/>
        <v>237</v>
      </c>
      <c r="H12" s="50" t="s">
        <v>38</v>
      </c>
      <c r="I12" s="55">
        <v>124.5</v>
      </c>
      <c r="J12" s="56">
        <v>149.6</v>
      </c>
      <c r="K12" s="56">
        <v>171.2</v>
      </c>
      <c r="L12" s="56">
        <v>189.4</v>
      </c>
      <c r="M12" s="57">
        <v>204.1</v>
      </c>
    </row>
    <row r="13" spans="1:13" x14ac:dyDescent="0.2">
      <c r="A13" t="str">
        <f>Control!A15</f>
        <v>BB</v>
      </c>
      <c r="B13" s="2">
        <f t="shared" si="0"/>
        <v>181.3</v>
      </c>
      <c r="C13" s="2">
        <f t="shared" si="1"/>
        <v>243.3</v>
      </c>
      <c r="D13" s="2">
        <f t="shared" si="2"/>
        <v>283.3</v>
      </c>
      <c r="E13" s="7">
        <f t="shared" si="3"/>
        <v>323.3</v>
      </c>
      <c r="H13" s="50" t="s">
        <v>39</v>
      </c>
      <c r="I13" s="55">
        <v>181.3</v>
      </c>
      <c r="J13" s="56">
        <v>215</v>
      </c>
      <c r="K13" s="56">
        <v>243.3</v>
      </c>
      <c r="L13" s="56">
        <v>266</v>
      </c>
      <c r="M13" s="57">
        <v>283.3</v>
      </c>
    </row>
    <row r="14" spans="1:13" x14ac:dyDescent="0.2">
      <c r="A14" t="str">
        <f>Control!A16</f>
        <v>BB-</v>
      </c>
      <c r="B14" s="2">
        <f t="shared" si="0"/>
        <v>233.5</v>
      </c>
      <c r="C14" s="2">
        <f t="shared" si="1"/>
        <v>287.60000000000002</v>
      </c>
      <c r="D14" s="2">
        <f t="shared" si="2"/>
        <v>326.2</v>
      </c>
      <c r="E14" s="7">
        <f t="shared" si="3"/>
        <v>364.79999999999995</v>
      </c>
      <c r="H14" s="50" t="s">
        <v>40</v>
      </c>
      <c r="I14" s="55">
        <v>233.5</v>
      </c>
      <c r="J14" s="56">
        <v>262.5</v>
      </c>
      <c r="K14" s="56">
        <v>287.60000000000002</v>
      </c>
      <c r="L14" s="56">
        <v>308.8</v>
      </c>
      <c r="M14" s="57">
        <v>326.2</v>
      </c>
    </row>
    <row r="15" spans="1:13" x14ac:dyDescent="0.2">
      <c r="A15" t="str">
        <f>Control!A17</f>
        <v>B+</v>
      </c>
      <c r="B15" s="2">
        <f t="shared" si="0"/>
        <v>343</v>
      </c>
      <c r="C15" s="2">
        <f t="shared" si="1"/>
        <v>383</v>
      </c>
      <c r="D15" s="2">
        <f t="shared" si="2"/>
        <v>419</v>
      </c>
      <c r="E15" s="7">
        <f t="shared" si="3"/>
        <v>455</v>
      </c>
      <c r="H15" s="50" t="s">
        <v>41</v>
      </c>
      <c r="I15" s="55">
        <v>343</v>
      </c>
      <c r="J15" s="56">
        <v>363.5</v>
      </c>
      <c r="K15" s="56">
        <v>383</v>
      </c>
      <c r="L15" s="56">
        <v>401.5</v>
      </c>
      <c r="M15" s="57">
        <v>419</v>
      </c>
    </row>
    <row r="16" spans="1:13" x14ac:dyDescent="0.2">
      <c r="A16" t="str">
        <f>Control!A18</f>
        <v>B</v>
      </c>
      <c r="B16" s="2">
        <f t="shared" si="0"/>
        <v>527.6</v>
      </c>
      <c r="C16" s="2">
        <f t="shared" si="1"/>
        <v>545.4</v>
      </c>
      <c r="D16" s="2">
        <f t="shared" si="2"/>
        <v>570.4</v>
      </c>
      <c r="E16" s="7">
        <f t="shared" si="3"/>
        <v>595.4</v>
      </c>
      <c r="H16" s="50" t="s">
        <v>42</v>
      </c>
      <c r="I16" s="55">
        <v>527.6</v>
      </c>
      <c r="J16" s="56">
        <v>535.6</v>
      </c>
      <c r="K16" s="56">
        <v>545.4</v>
      </c>
      <c r="L16" s="56">
        <v>557</v>
      </c>
      <c r="M16" s="57">
        <v>570.4</v>
      </c>
    </row>
    <row r="17" spans="1:13" ht="13.5" thickBot="1" x14ac:dyDescent="0.25">
      <c r="A17" t="str">
        <f>Control!A19</f>
        <v>B-</v>
      </c>
      <c r="B17" s="2">
        <f t="shared" si="0"/>
        <v>766.9</v>
      </c>
      <c r="C17" s="2">
        <f t="shared" si="1"/>
        <v>762.4</v>
      </c>
      <c r="D17" s="2">
        <f t="shared" si="2"/>
        <v>776.4</v>
      </c>
      <c r="E17" s="7">
        <f t="shared" si="3"/>
        <v>790.4</v>
      </c>
      <c r="H17" s="51" t="s">
        <v>43</v>
      </c>
      <c r="I17" s="58">
        <v>766.9</v>
      </c>
      <c r="J17" s="59">
        <v>762.3</v>
      </c>
      <c r="K17" s="59">
        <v>762.4</v>
      </c>
      <c r="L17" s="59">
        <v>767.1</v>
      </c>
      <c r="M17" s="60">
        <v>776.4</v>
      </c>
    </row>
    <row r="18" spans="1:13" x14ac:dyDescent="0.2">
      <c r="B18" s="2"/>
    </row>
    <row r="19" spans="1:13" x14ac:dyDescent="0.2">
      <c r="B19" s="2"/>
    </row>
    <row r="20" spans="1:13" x14ac:dyDescent="0.2">
      <c r="B20" s="2"/>
    </row>
    <row r="21" spans="1:13" x14ac:dyDescent="0.2">
      <c r="B21" s="2"/>
    </row>
    <row r="22" spans="1:13" x14ac:dyDescent="0.2">
      <c r="B22" s="2"/>
    </row>
    <row r="23" spans="1:13" x14ac:dyDescent="0.2">
      <c r="B23" s="2"/>
    </row>
    <row r="24" spans="1:13" x14ac:dyDescent="0.2">
      <c r="B24" s="2"/>
    </row>
    <row r="25" spans="1:13" x14ac:dyDescent="0.2">
      <c r="B25" s="2"/>
    </row>
    <row r="26" spans="1:13" x14ac:dyDescent="0.2">
      <c r="B26" s="2"/>
    </row>
    <row r="27" spans="1:13" x14ac:dyDescent="0.2">
      <c r="B27" s="2"/>
    </row>
    <row r="28" spans="1:13" x14ac:dyDescent="0.2">
      <c r="B28" s="2"/>
    </row>
    <row r="29" spans="1:13" x14ac:dyDescent="0.2">
      <c r="B29" s="2"/>
    </row>
    <row r="30" spans="1:13" x14ac:dyDescent="0.2">
      <c r="B30" s="2"/>
    </row>
    <row r="31" spans="1:13" x14ac:dyDescent="0.2">
      <c r="B31" s="2"/>
    </row>
    <row r="32" spans="1:1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D13" sqref="D13"/>
    </sheetView>
  </sheetViews>
  <sheetFormatPr defaultRowHeight="12.75" x14ac:dyDescent="0.2"/>
  <cols>
    <col min="1" max="1" width="27.28515625" bestFit="1" customWidth="1"/>
    <col min="2" max="6" width="9.140625" style="1"/>
  </cols>
  <sheetData>
    <row r="1" spans="1:7" s="5" customFormat="1" x14ac:dyDescent="0.2">
      <c r="A1" s="5" t="s">
        <v>7</v>
      </c>
      <c r="B1" s="5">
        <v>1</v>
      </c>
      <c r="C1" s="5">
        <v>3</v>
      </c>
      <c r="D1" s="5">
        <v>5</v>
      </c>
      <c r="E1" s="5">
        <v>7</v>
      </c>
    </row>
    <row r="2" spans="1:7" x14ac:dyDescent="0.2">
      <c r="A2" t="str">
        <f>Control!A4</f>
        <v>AAA</v>
      </c>
      <c r="B2" s="8">
        <f t="shared" ref="B2:C17" si="0">$D2</f>
        <v>7.0000000000000007E-2</v>
      </c>
      <c r="C2" s="8">
        <f t="shared" si="0"/>
        <v>7.0000000000000007E-2</v>
      </c>
      <c r="D2" s="13">
        <v>7.0000000000000007E-2</v>
      </c>
      <c r="E2" s="8">
        <f t="shared" ref="E2:E17" si="1">$D2</f>
        <v>7.0000000000000007E-2</v>
      </c>
      <c r="F2" s="9"/>
      <c r="G2" s="10"/>
    </row>
    <row r="3" spans="1:7" x14ac:dyDescent="0.2">
      <c r="A3" t="str">
        <f>Control!A5</f>
        <v>AA+</v>
      </c>
      <c r="B3" s="8">
        <f t="shared" si="0"/>
        <v>0.06</v>
      </c>
      <c r="C3" s="8">
        <f t="shared" si="0"/>
        <v>0.06</v>
      </c>
      <c r="D3" s="13">
        <v>0.06</v>
      </c>
      <c r="E3" s="8">
        <f t="shared" si="1"/>
        <v>0.06</v>
      </c>
      <c r="F3" s="9"/>
      <c r="G3" s="10"/>
    </row>
    <row r="4" spans="1:7" x14ac:dyDescent="0.2">
      <c r="A4" t="str">
        <f>Control!A6</f>
        <v>AA</v>
      </c>
      <c r="B4" s="8">
        <f t="shared" si="0"/>
        <v>0.06</v>
      </c>
      <c r="C4" s="8">
        <f t="shared" si="0"/>
        <v>0.06</v>
      </c>
      <c r="D4" s="13">
        <v>0.06</v>
      </c>
      <c r="E4" s="8">
        <f t="shared" si="1"/>
        <v>0.06</v>
      </c>
      <c r="F4" s="9"/>
      <c r="G4" s="10"/>
    </row>
    <row r="5" spans="1:7" x14ac:dyDescent="0.2">
      <c r="A5" t="str">
        <f>Control!A7</f>
        <v>AA-</v>
      </c>
      <c r="B5" s="8">
        <f t="shared" si="0"/>
        <v>0.06</v>
      </c>
      <c r="C5" s="8">
        <f t="shared" si="0"/>
        <v>0.06</v>
      </c>
      <c r="D5" s="13">
        <v>0.06</v>
      </c>
      <c r="E5" s="8">
        <f t="shared" si="1"/>
        <v>0.06</v>
      </c>
      <c r="F5" s="9"/>
      <c r="G5" s="10"/>
    </row>
    <row r="6" spans="1:7" x14ac:dyDescent="0.2">
      <c r="A6" t="str">
        <f>Control!A8</f>
        <v>A+</v>
      </c>
      <c r="B6" s="8">
        <f t="shared" si="0"/>
        <v>0.05</v>
      </c>
      <c r="C6" s="8">
        <f t="shared" si="0"/>
        <v>0.05</v>
      </c>
      <c r="D6" s="13">
        <v>0.05</v>
      </c>
      <c r="E6" s="8">
        <f t="shared" si="1"/>
        <v>0.05</v>
      </c>
      <c r="F6" s="9"/>
      <c r="G6" s="10"/>
    </row>
    <row r="7" spans="1:7" x14ac:dyDescent="0.2">
      <c r="A7" t="str">
        <f>Control!A9</f>
        <v>A</v>
      </c>
      <c r="B7" s="8">
        <f t="shared" si="0"/>
        <v>0.05</v>
      </c>
      <c r="C7" s="8">
        <f t="shared" si="0"/>
        <v>0.05</v>
      </c>
      <c r="D7" s="13">
        <v>0.05</v>
      </c>
      <c r="E7" s="8">
        <f t="shared" si="1"/>
        <v>0.05</v>
      </c>
      <c r="F7" s="9"/>
      <c r="G7" s="10"/>
    </row>
    <row r="8" spans="1:7" x14ac:dyDescent="0.2">
      <c r="A8" t="str">
        <f>Control!A10</f>
        <v>A-</v>
      </c>
      <c r="B8" s="8">
        <f t="shared" si="0"/>
        <v>0.05</v>
      </c>
      <c r="C8" s="8">
        <f t="shared" si="0"/>
        <v>0.05</v>
      </c>
      <c r="D8" s="13">
        <v>0.05</v>
      </c>
      <c r="E8" s="8">
        <f t="shared" si="1"/>
        <v>0.05</v>
      </c>
      <c r="F8" s="9"/>
      <c r="G8" s="10"/>
    </row>
    <row r="9" spans="1:7" x14ac:dyDescent="0.2">
      <c r="A9" t="str">
        <f>Control!A11</f>
        <v>BBB+</v>
      </c>
      <c r="B9" s="8">
        <f t="shared" si="0"/>
        <v>0.04</v>
      </c>
      <c r="C9" s="8">
        <f t="shared" si="0"/>
        <v>0.04</v>
      </c>
      <c r="D9" s="13">
        <v>0.04</v>
      </c>
      <c r="E9" s="8">
        <f t="shared" si="1"/>
        <v>0.04</v>
      </c>
      <c r="F9" s="9"/>
      <c r="G9" s="10"/>
    </row>
    <row r="10" spans="1:7" x14ac:dyDescent="0.2">
      <c r="A10" t="str">
        <f>Control!A12</f>
        <v>BBB</v>
      </c>
      <c r="B10" s="8">
        <f t="shared" si="0"/>
        <v>0.04</v>
      </c>
      <c r="C10" s="8">
        <f t="shared" si="0"/>
        <v>0.04</v>
      </c>
      <c r="D10" s="13">
        <v>0.04</v>
      </c>
      <c r="E10" s="8">
        <f t="shared" si="1"/>
        <v>0.04</v>
      </c>
      <c r="F10" s="9"/>
      <c r="G10" s="10"/>
    </row>
    <row r="11" spans="1:7" x14ac:dyDescent="0.2">
      <c r="A11" t="str">
        <f>Control!A13</f>
        <v>BBB-</v>
      </c>
      <c r="B11" s="8">
        <f t="shared" si="0"/>
        <v>0.04</v>
      </c>
      <c r="C11" s="8">
        <f t="shared" si="0"/>
        <v>0.04</v>
      </c>
      <c r="D11" s="13">
        <v>0.04</v>
      </c>
      <c r="E11" s="8">
        <f t="shared" si="1"/>
        <v>0.04</v>
      </c>
      <c r="F11" s="9"/>
      <c r="G11" s="10"/>
    </row>
    <row r="12" spans="1:7" x14ac:dyDescent="0.2">
      <c r="A12" t="str">
        <f>Control!A14</f>
        <v>BB+</v>
      </c>
      <c r="B12" s="8">
        <f t="shared" si="0"/>
        <v>0.03</v>
      </c>
      <c r="C12" s="8">
        <f t="shared" si="0"/>
        <v>0.03</v>
      </c>
      <c r="D12" s="13">
        <v>0.03</v>
      </c>
      <c r="E12" s="8">
        <f t="shared" si="1"/>
        <v>0.03</v>
      </c>
      <c r="F12" s="9"/>
      <c r="G12" s="10"/>
    </row>
    <row r="13" spans="1:7" x14ac:dyDescent="0.2">
      <c r="A13" t="str">
        <f>Control!A15</f>
        <v>BB</v>
      </c>
      <c r="B13" s="8">
        <f t="shared" si="0"/>
        <v>0.03</v>
      </c>
      <c r="C13" s="8">
        <f t="shared" si="0"/>
        <v>0.03</v>
      </c>
      <c r="D13" s="13">
        <v>0.03</v>
      </c>
      <c r="E13" s="8">
        <f t="shared" si="1"/>
        <v>0.03</v>
      </c>
      <c r="F13" s="9"/>
      <c r="G13" s="10"/>
    </row>
    <row r="14" spans="1:7" x14ac:dyDescent="0.2">
      <c r="A14" t="str">
        <f>Control!A16</f>
        <v>BB-</v>
      </c>
      <c r="B14" s="8">
        <f t="shared" si="0"/>
        <v>0.03</v>
      </c>
      <c r="C14" s="8">
        <f t="shared" si="0"/>
        <v>0.03</v>
      </c>
      <c r="D14" s="13">
        <v>0.03</v>
      </c>
      <c r="E14" s="8">
        <f t="shared" si="1"/>
        <v>0.03</v>
      </c>
      <c r="F14" s="9"/>
      <c r="G14" s="10"/>
    </row>
    <row r="15" spans="1:7" x14ac:dyDescent="0.2">
      <c r="A15" t="str">
        <f>Control!A17</f>
        <v>B+</v>
      </c>
      <c r="B15" s="8">
        <f t="shared" si="0"/>
        <v>0.02</v>
      </c>
      <c r="C15" s="8">
        <f t="shared" si="0"/>
        <v>0.02</v>
      </c>
      <c r="D15" s="13">
        <v>0.02</v>
      </c>
      <c r="E15" s="8">
        <f t="shared" si="1"/>
        <v>0.02</v>
      </c>
      <c r="F15" s="9"/>
      <c r="G15" s="10"/>
    </row>
    <row r="16" spans="1:7" x14ac:dyDescent="0.2">
      <c r="A16" t="str">
        <f>Control!A18</f>
        <v>B</v>
      </c>
      <c r="B16" s="8">
        <f t="shared" si="0"/>
        <v>0.02</v>
      </c>
      <c r="C16" s="8">
        <f t="shared" si="0"/>
        <v>0.02</v>
      </c>
      <c r="D16" s="13">
        <v>0.02</v>
      </c>
      <c r="E16" s="8">
        <f t="shared" si="1"/>
        <v>0.02</v>
      </c>
      <c r="F16" s="9"/>
      <c r="G16" s="10"/>
    </row>
    <row r="17" spans="1:12" x14ac:dyDescent="0.2">
      <c r="A17" t="str">
        <f>Control!A19</f>
        <v>B-</v>
      </c>
      <c r="B17" s="8">
        <f t="shared" si="0"/>
        <v>0.02</v>
      </c>
      <c r="C17" s="8">
        <f t="shared" si="0"/>
        <v>0.02</v>
      </c>
      <c r="D17" s="13">
        <v>0.02</v>
      </c>
      <c r="E17" s="8">
        <f t="shared" si="1"/>
        <v>0.02</v>
      </c>
      <c r="F17" s="9"/>
      <c r="G17" s="10"/>
    </row>
    <row r="18" spans="1:12" x14ac:dyDescent="0.2">
      <c r="B18" s="3"/>
      <c r="C18" s="3"/>
      <c r="D18" s="3"/>
      <c r="E18" s="3"/>
      <c r="F18" s="3"/>
    </row>
    <row r="19" spans="1:12" x14ac:dyDescent="0.2">
      <c r="B19" s="3"/>
      <c r="C19" s="3"/>
      <c r="D19" s="3"/>
      <c r="E19" s="3"/>
      <c r="F19" s="3"/>
    </row>
    <row r="20" spans="1:12" x14ac:dyDescent="0.2">
      <c r="B20" s="3"/>
      <c r="C20" s="3"/>
      <c r="D20" s="3"/>
      <c r="E20" s="3"/>
      <c r="F20" s="3"/>
      <c r="L20" s="12"/>
    </row>
    <row r="21" spans="1:12" x14ac:dyDescent="0.2">
      <c r="B21" s="3"/>
      <c r="C21" s="3"/>
      <c r="D21" s="3"/>
      <c r="E21" s="3"/>
      <c r="F21" s="3"/>
      <c r="K21" s="10"/>
      <c r="L21" s="11"/>
    </row>
    <row r="22" spans="1:12" x14ac:dyDescent="0.2">
      <c r="B22" s="3"/>
      <c r="C22" s="3"/>
      <c r="D22" s="3"/>
      <c r="E22" s="3"/>
      <c r="F22" s="3"/>
      <c r="K22" s="10"/>
    </row>
    <row r="23" spans="1:12" x14ac:dyDescent="0.2">
      <c r="B23" s="3"/>
      <c r="C23" s="3"/>
      <c r="D23" s="3"/>
      <c r="E23" s="3"/>
      <c r="F23" s="3"/>
    </row>
    <row r="24" spans="1:12" x14ac:dyDescent="0.2">
      <c r="B24" s="3"/>
      <c r="C24" s="3"/>
      <c r="D24" s="3"/>
      <c r="E24" s="3"/>
      <c r="F24" s="3"/>
    </row>
    <row r="25" spans="1:12" x14ac:dyDescent="0.2">
      <c r="B25" s="3"/>
      <c r="C25" s="3"/>
      <c r="D25" s="3"/>
      <c r="E25" s="3"/>
      <c r="F25" s="3"/>
    </row>
    <row r="26" spans="1:12" x14ac:dyDescent="0.2">
      <c r="B26" s="3"/>
      <c r="C26" s="3"/>
      <c r="D26" s="3"/>
      <c r="E26" s="3"/>
      <c r="F26" s="3"/>
    </row>
    <row r="27" spans="1:12" x14ac:dyDescent="0.2">
      <c r="B27" s="3"/>
      <c r="C27" s="3"/>
      <c r="D27" s="3"/>
      <c r="E27" s="3"/>
      <c r="F27" s="3"/>
    </row>
    <row r="28" spans="1:12" x14ac:dyDescent="0.2">
      <c r="B28" s="3"/>
      <c r="C28" s="3"/>
      <c r="D28" s="3"/>
      <c r="E28" s="3"/>
      <c r="F28" s="3"/>
    </row>
    <row r="29" spans="1:12" x14ac:dyDescent="0.2">
      <c r="B29" s="3"/>
      <c r="C29" s="3"/>
      <c r="D29" s="3"/>
      <c r="E29" s="3"/>
      <c r="F29" s="3"/>
    </row>
    <row r="30" spans="1:12" x14ac:dyDescent="0.2">
      <c r="B30" s="3"/>
      <c r="C30" s="3"/>
      <c r="D30" s="3"/>
      <c r="E30" s="3"/>
      <c r="F30" s="3"/>
    </row>
    <row r="31" spans="1:12" x14ac:dyDescent="0.2">
      <c r="B31" s="3"/>
      <c r="C31" s="3"/>
      <c r="D31" s="3"/>
      <c r="E31" s="3"/>
      <c r="F31" s="3"/>
    </row>
    <row r="32" spans="1:12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  <c r="C38" s="3"/>
      <c r="D38" s="3"/>
      <c r="E38" s="3"/>
      <c r="F38" s="3"/>
    </row>
    <row r="39" spans="2:6" x14ac:dyDescent="0.2">
      <c r="B39" s="3"/>
      <c r="C39" s="3"/>
      <c r="D39" s="3"/>
      <c r="E39" s="3"/>
      <c r="F39" s="3"/>
    </row>
    <row r="40" spans="2:6" x14ac:dyDescent="0.2">
      <c r="B40" s="3"/>
      <c r="C40" s="3"/>
      <c r="D40" s="3"/>
      <c r="E40" s="3"/>
      <c r="F40" s="3"/>
    </row>
    <row r="41" spans="2:6" x14ac:dyDescent="0.2">
      <c r="B41" s="3"/>
      <c r="C41" s="3"/>
      <c r="D41" s="3"/>
      <c r="E41" s="3"/>
      <c r="F41" s="3"/>
    </row>
    <row r="42" spans="2:6" x14ac:dyDescent="0.2">
      <c r="B42" s="3"/>
      <c r="C42" s="3"/>
      <c r="D42" s="3"/>
      <c r="E42" s="3"/>
      <c r="F42" s="3"/>
    </row>
    <row r="43" spans="2:6" x14ac:dyDescent="0.2">
      <c r="B43" s="3"/>
      <c r="C43" s="3"/>
      <c r="D43" s="3"/>
      <c r="E43" s="3"/>
      <c r="F43" s="3"/>
    </row>
    <row r="44" spans="2:6" x14ac:dyDescent="0.2">
      <c r="B44" s="3"/>
      <c r="C44" s="3"/>
      <c r="D44" s="3"/>
      <c r="E44" s="3"/>
      <c r="F44" s="3"/>
    </row>
    <row r="45" spans="2:6" x14ac:dyDescent="0.2">
      <c r="B45" s="3"/>
      <c r="C45" s="3"/>
      <c r="D45" s="3"/>
      <c r="E45" s="3"/>
      <c r="F45" s="3"/>
    </row>
    <row r="46" spans="2:6" x14ac:dyDescent="0.2">
      <c r="B46" s="3"/>
      <c r="C46" s="3"/>
      <c r="D46" s="3"/>
      <c r="E46" s="3"/>
      <c r="F46" s="3"/>
    </row>
    <row r="47" spans="2:6" x14ac:dyDescent="0.2">
      <c r="B47" s="3"/>
      <c r="C47" s="3"/>
      <c r="D47" s="3"/>
      <c r="E47" s="3"/>
      <c r="F47" s="3"/>
    </row>
    <row r="48" spans="2:6" x14ac:dyDescent="0.2">
      <c r="B48" s="3"/>
      <c r="C48" s="3"/>
      <c r="D48" s="3"/>
      <c r="E48" s="3"/>
      <c r="F48" s="3"/>
    </row>
    <row r="49" spans="2:6" x14ac:dyDescent="0.2">
      <c r="B49" s="3"/>
      <c r="C49" s="3"/>
      <c r="D49" s="3"/>
      <c r="E49" s="3"/>
      <c r="F49" s="3"/>
    </row>
    <row r="50" spans="2:6" x14ac:dyDescent="0.2">
      <c r="B50" s="3"/>
      <c r="C50" s="3"/>
      <c r="D50" s="3"/>
      <c r="E50" s="3"/>
      <c r="F50" s="3"/>
    </row>
    <row r="51" spans="2:6" x14ac:dyDescent="0.2">
      <c r="B51" s="3"/>
      <c r="C51" s="3"/>
      <c r="D51" s="3"/>
      <c r="E51" s="3"/>
      <c r="F51" s="3"/>
    </row>
    <row r="52" spans="2:6" x14ac:dyDescent="0.2">
      <c r="B52" s="3"/>
      <c r="C52" s="3"/>
      <c r="D52" s="3"/>
      <c r="E52" s="3"/>
      <c r="F52" s="3"/>
    </row>
    <row r="53" spans="2:6" x14ac:dyDescent="0.2">
      <c r="B53" s="3"/>
      <c r="C53" s="3"/>
      <c r="D53" s="3"/>
      <c r="E53" s="3"/>
      <c r="F53" s="3"/>
    </row>
    <row r="54" spans="2:6" x14ac:dyDescent="0.2">
      <c r="B54" s="3"/>
      <c r="C54" s="3"/>
      <c r="D54" s="3"/>
      <c r="E54" s="3"/>
      <c r="F54" s="3"/>
    </row>
    <row r="55" spans="2:6" x14ac:dyDescent="0.2">
      <c r="B55" s="3"/>
      <c r="C55" s="3"/>
      <c r="D55" s="3"/>
      <c r="E55" s="3"/>
      <c r="F55" s="3"/>
    </row>
    <row r="56" spans="2:6" x14ac:dyDescent="0.2">
      <c r="B56" s="3"/>
      <c r="C56" s="3"/>
      <c r="D56" s="3"/>
      <c r="E56" s="3"/>
      <c r="F56" s="3"/>
    </row>
    <row r="57" spans="2:6" x14ac:dyDescent="0.2">
      <c r="B57" s="3"/>
      <c r="C57" s="3"/>
      <c r="D57" s="3"/>
      <c r="E57" s="3"/>
      <c r="F57" s="3"/>
    </row>
    <row r="58" spans="2:6" x14ac:dyDescent="0.2">
      <c r="B58" s="3"/>
      <c r="C58" s="3"/>
      <c r="D58" s="3"/>
      <c r="E58" s="3"/>
      <c r="F58" s="3"/>
    </row>
    <row r="59" spans="2:6" x14ac:dyDescent="0.2">
      <c r="B59" s="3"/>
      <c r="C59" s="3"/>
      <c r="D59" s="3"/>
      <c r="E59" s="3"/>
      <c r="F59" s="3"/>
    </row>
    <row r="60" spans="2:6" x14ac:dyDescent="0.2">
      <c r="B60" s="3"/>
      <c r="C60" s="3"/>
      <c r="D60" s="3"/>
      <c r="E60" s="3"/>
      <c r="F60" s="3"/>
    </row>
    <row r="61" spans="2:6" x14ac:dyDescent="0.2">
      <c r="B61" s="3"/>
      <c r="C61" s="3"/>
      <c r="D61" s="3"/>
      <c r="E61" s="3"/>
      <c r="F61" s="3"/>
    </row>
    <row r="62" spans="2:6" x14ac:dyDescent="0.2">
      <c r="B62" s="3"/>
      <c r="C62" s="3"/>
      <c r="D62" s="3"/>
      <c r="E62" s="3"/>
      <c r="F62" s="3"/>
    </row>
    <row r="63" spans="2:6" x14ac:dyDescent="0.2">
      <c r="B63" s="3"/>
      <c r="C63" s="3"/>
      <c r="D63" s="3"/>
      <c r="E63" s="3"/>
      <c r="F63" s="3"/>
    </row>
    <row r="64" spans="2:6" x14ac:dyDescent="0.2">
      <c r="B64" s="3"/>
      <c r="C64" s="3"/>
      <c r="D64" s="3"/>
      <c r="E64" s="3"/>
      <c r="F64" s="3"/>
    </row>
    <row r="65" spans="2:6" x14ac:dyDescent="0.2">
      <c r="B65" s="3"/>
      <c r="C65" s="3"/>
      <c r="D65" s="3"/>
      <c r="E65" s="3"/>
      <c r="F65" s="3"/>
    </row>
    <row r="66" spans="2:6" x14ac:dyDescent="0.2">
      <c r="B66" s="3"/>
      <c r="C66" s="3"/>
      <c r="D66" s="3"/>
      <c r="E66" s="3"/>
      <c r="F66" s="3"/>
    </row>
    <row r="67" spans="2:6" x14ac:dyDescent="0.2">
      <c r="B67" s="3"/>
      <c r="C67" s="3"/>
      <c r="D67" s="3"/>
      <c r="E67" s="3"/>
      <c r="F67" s="3"/>
    </row>
    <row r="68" spans="2:6" x14ac:dyDescent="0.2">
      <c r="B68" s="3"/>
      <c r="C68" s="3"/>
      <c r="D68" s="3"/>
      <c r="E68" s="3"/>
      <c r="F68" s="3"/>
    </row>
    <row r="69" spans="2:6" x14ac:dyDescent="0.2">
      <c r="B69" s="3"/>
      <c r="C69" s="3"/>
      <c r="D69" s="3"/>
      <c r="E69" s="3"/>
      <c r="F69" s="3"/>
    </row>
    <row r="70" spans="2:6" x14ac:dyDescent="0.2">
      <c r="B70" s="3"/>
      <c r="C70" s="3"/>
      <c r="D70" s="3"/>
      <c r="E70" s="3"/>
      <c r="F70" s="3"/>
    </row>
    <row r="71" spans="2:6" x14ac:dyDescent="0.2">
      <c r="B71" s="3"/>
      <c r="C71" s="3"/>
      <c r="D71" s="3"/>
      <c r="E71" s="3"/>
      <c r="F71" s="3"/>
    </row>
    <row r="72" spans="2:6" x14ac:dyDescent="0.2">
      <c r="B72" s="3"/>
      <c r="C72" s="3"/>
      <c r="D72" s="3"/>
      <c r="E72" s="3"/>
      <c r="F72" s="3"/>
    </row>
    <row r="73" spans="2:6" x14ac:dyDescent="0.2">
      <c r="B73" s="3"/>
      <c r="C73" s="3"/>
      <c r="D73" s="3"/>
      <c r="E73" s="3"/>
      <c r="F73" s="3"/>
    </row>
    <row r="74" spans="2:6" x14ac:dyDescent="0.2">
      <c r="B74" s="3"/>
      <c r="C74" s="3"/>
      <c r="D74" s="3"/>
      <c r="E74" s="3"/>
      <c r="F74" s="3"/>
    </row>
    <row r="75" spans="2:6" x14ac:dyDescent="0.2">
      <c r="B75" s="3"/>
      <c r="C75" s="3"/>
      <c r="D75" s="3"/>
      <c r="E75" s="3"/>
      <c r="F75" s="3"/>
    </row>
    <row r="76" spans="2:6" x14ac:dyDescent="0.2">
      <c r="B76" s="3"/>
      <c r="C76" s="3"/>
      <c r="D76" s="3"/>
      <c r="E76" s="3"/>
      <c r="F76" s="3"/>
    </row>
    <row r="77" spans="2:6" x14ac:dyDescent="0.2">
      <c r="B77" s="3"/>
      <c r="C77" s="3"/>
      <c r="D77" s="3"/>
      <c r="E77" s="3"/>
      <c r="F77" s="3"/>
    </row>
    <row r="78" spans="2:6" x14ac:dyDescent="0.2">
      <c r="B78" s="3"/>
      <c r="C78" s="3"/>
      <c r="D78" s="3"/>
      <c r="E78" s="3"/>
      <c r="F78" s="3"/>
    </row>
    <row r="79" spans="2:6" x14ac:dyDescent="0.2">
      <c r="B79" s="3"/>
      <c r="C79" s="3"/>
      <c r="D79" s="3"/>
      <c r="E79" s="3"/>
      <c r="F79" s="3"/>
    </row>
    <row r="80" spans="2:6" x14ac:dyDescent="0.2">
      <c r="B80" s="3"/>
      <c r="C80" s="3"/>
      <c r="D80" s="3"/>
      <c r="E80" s="3"/>
      <c r="F80" s="3"/>
    </row>
    <row r="81" spans="2:6" x14ac:dyDescent="0.2">
      <c r="B81" s="3"/>
      <c r="C81" s="3"/>
      <c r="D81" s="3"/>
      <c r="E81" s="3"/>
      <c r="F81" s="3"/>
    </row>
    <row r="82" spans="2:6" x14ac:dyDescent="0.2">
      <c r="B82" s="3"/>
      <c r="C82" s="3"/>
      <c r="D82" s="3"/>
      <c r="E82" s="3"/>
      <c r="F82" s="3"/>
    </row>
    <row r="83" spans="2:6" x14ac:dyDescent="0.2">
      <c r="B83" s="3"/>
      <c r="C83" s="3"/>
      <c r="D83" s="3"/>
      <c r="E83" s="3"/>
      <c r="F83" s="3"/>
    </row>
    <row r="84" spans="2:6" x14ac:dyDescent="0.2">
      <c r="B84" s="3"/>
      <c r="C84" s="3"/>
      <c r="D84" s="3"/>
      <c r="E84" s="3"/>
      <c r="F84" s="3"/>
    </row>
    <row r="85" spans="2:6" x14ac:dyDescent="0.2">
      <c r="B85" s="3"/>
      <c r="C85" s="3"/>
      <c r="D85" s="3"/>
      <c r="E85" s="3"/>
      <c r="F85" s="3"/>
    </row>
    <row r="86" spans="2:6" x14ac:dyDescent="0.2">
      <c r="B86" s="3"/>
      <c r="C86" s="3"/>
      <c r="D86" s="3"/>
      <c r="E86" s="3"/>
      <c r="F86" s="3"/>
    </row>
    <row r="87" spans="2:6" x14ac:dyDescent="0.2">
      <c r="B87" s="3"/>
      <c r="C87" s="3"/>
      <c r="D87" s="3"/>
      <c r="E87" s="3"/>
      <c r="F87" s="3"/>
    </row>
    <row r="88" spans="2:6" x14ac:dyDescent="0.2">
      <c r="B88" s="3"/>
      <c r="C88" s="3"/>
      <c r="D88" s="3"/>
      <c r="E88" s="3"/>
      <c r="F88" s="3"/>
    </row>
    <row r="89" spans="2:6" x14ac:dyDescent="0.2">
      <c r="B89" s="3"/>
      <c r="C89" s="3"/>
      <c r="D89" s="3"/>
      <c r="E89" s="3"/>
      <c r="F89" s="3"/>
    </row>
    <row r="90" spans="2:6" x14ac:dyDescent="0.2">
      <c r="B90" s="3"/>
      <c r="C90" s="3"/>
      <c r="D90" s="3"/>
      <c r="E90" s="3"/>
      <c r="F90" s="3"/>
    </row>
    <row r="91" spans="2:6" x14ac:dyDescent="0.2">
      <c r="B91" s="3"/>
      <c r="C91" s="3"/>
      <c r="D91" s="3"/>
      <c r="E91" s="3"/>
      <c r="F91" s="3"/>
    </row>
    <row r="92" spans="2:6" x14ac:dyDescent="0.2">
      <c r="B92" s="3"/>
      <c r="C92" s="3"/>
      <c r="D92" s="3"/>
      <c r="E92" s="3"/>
      <c r="F92" s="3"/>
    </row>
    <row r="93" spans="2:6" x14ac:dyDescent="0.2">
      <c r="B93" s="3"/>
      <c r="C93" s="3"/>
      <c r="D93" s="3"/>
      <c r="E93" s="3"/>
      <c r="F93" s="3"/>
    </row>
    <row r="94" spans="2:6" x14ac:dyDescent="0.2">
      <c r="B94" s="3"/>
      <c r="C94" s="3"/>
      <c r="D94" s="3"/>
      <c r="E94" s="3"/>
      <c r="F94" s="3"/>
    </row>
    <row r="95" spans="2:6" x14ac:dyDescent="0.2">
      <c r="B95" s="3"/>
      <c r="C95" s="3"/>
      <c r="D95" s="3"/>
      <c r="E95" s="3"/>
      <c r="F95" s="3"/>
    </row>
    <row r="96" spans="2:6" x14ac:dyDescent="0.2">
      <c r="B96" s="3"/>
      <c r="C96" s="3"/>
      <c r="D96" s="3"/>
      <c r="E96" s="3"/>
      <c r="F96" s="3"/>
    </row>
    <row r="97" spans="2:6" x14ac:dyDescent="0.2">
      <c r="B97" s="3"/>
      <c r="C97" s="3"/>
      <c r="D97" s="3"/>
      <c r="E97" s="3"/>
      <c r="F97" s="3"/>
    </row>
    <row r="98" spans="2:6" x14ac:dyDescent="0.2">
      <c r="B98" s="3"/>
      <c r="C98" s="3"/>
      <c r="D98" s="3"/>
      <c r="E98" s="3"/>
      <c r="F98" s="3"/>
    </row>
    <row r="99" spans="2:6" x14ac:dyDescent="0.2">
      <c r="B99" s="3"/>
      <c r="C99" s="3"/>
      <c r="D99" s="3"/>
      <c r="E99" s="3"/>
      <c r="F99" s="3"/>
    </row>
    <row r="100" spans="2:6" x14ac:dyDescent="0.2">
      <c r="B100" s="3"/>
      <c r="C100" s="3"/>
      <c r="D100" s="3"/>
      <c r="E100" s="3"/>
      <c r="F100" s="3"/>
    </row>
    <row r="101" spans="2:6" x14ac:dyDescent="0.2">
      <c r="B101" s="3"/>
      <c r="C101" s="3"/>
      <c r="D101" s="3"/>
      <c r="E101" s="3"/>
      <c r="F101" s="3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0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2" sqref="B2:Q17"/>
    </sheetView>
  </sheetViews>
  <sheetFormatPr defaultRowHeight="12.75" x14ac:dyDescent="0.2"/>
  <cols>
    <col min="1" max="1" width="8.42578125" bestFit="1" customWidth="1"/>
    <col min="2" max="2" width="5.7109375" bestFit="1" customWidth="1"/>
    <col min="3" max="3" width="8.42578125" bestFit="1" customWidth="1"/>
    <col min="4" max="8" width="5.7109375" bestFit="1" customWidth="1"/>
    <col min="9" max="9" width="6.140625" bestFit="1" customWidth="1"/>
    <col min="10" max="10" width="5.7109375" bestFit="1" customWidth="1"/>
    <col min="11" max="11" width="6" bestFit="1" customWidth="1"/>
    <col min="12" max="17" width="5.7109375" bestFit="1" customWidth="1"/>
    <col min="18" max="18" width="24" bestFit="1" customWidth="1"/>
    <col min="19" max="19" width="9.7109375" bestFit="1" customWidth="1"/>
    <col min="20" max="20" width="11.28515625" bestFit="1" customWidth="1"/>
    <col min="21" max="22" width="12" bestFit="1" customWidth="1"/>
    <col min="23" max="23" width="19.85546875" bestFit="1" customWidth="1"/>
    <col min="24" max="24" width="19.5703125" bestFit="1" customWidth="1"/>
    <col min="25" max="25" width="21.7109375" bestFit="1" customWidth="1"/>
    <col min="26" max="26" width="25.28515625" bestFit="1" customWidth="1"/>
    <col min="27" max="27" width="12.5703125" bestFit="1" customWidth="1"/>
    <col min="28" max="28" width="26.140625" bestFit="1" customWidth="1"/>
    <col min="29" max="29" width="16.28515625" bestFit="1" customWidth="1"/>
    <col min="30" max="30" width="16.85546875" bestFit="1" customWidth="1"/>
    <col min="31" max="31" width="18.28515625" bestFit="1" customWidth="1"/>
    <col min="32" max="32" width="20.28515625" bestFit="1" customWidth="1"/>
    <col min="33" max="33" width="13.7109375" bestFit="1" customWidth="1"/>
    <col min="34" max="34" width="15" bestFit="1" customWidth="1"/>
    <col min="35" max="35" width="22.28515625" bestFit="1" customWidth="1"/>
    <col min="36" max="36" width="19.5703125" bestFit="1" customWidth="1"/>
    <col min="37" max="37" width="19" bestFit="1" customWidth="1"/>
    <col min="38" max="38" width="20.28515625" bestFit="1" customWidth="1"/>
    <col min="39" max="39" width="22.42578125" bestFit="1" customWidth="1"/>
    <col min="40" max="40" width="26.140625" bestFit="1" customWidth="1"/>
    <col min="41" max="41" width="14.85546875" bestFit="1" customWidth="1"/>
    <col min="42" max="43" width="13.42578125" bestFit="1" customWidth="1"/>
    <col min="44" max="44" width="20.140625" bestFit="1" customWidth="1"/>
    <col min="45" max="45" width="21.28515625" bestFit="1" customWidth="1"/>
    <col min="46" max="46" width="23.5703125" bestFit="1" customWidth="1"/>
    <col min="47" max="47" width="27.28515625" bestFit="1" customWidth="1"/>
    <col min="48" max="48" width="12.85546875" bestFit="1" customWidth="1"/>
    <col min="49" max="50" width="14.5703125" bestFit="1" customWidth="1"/>
    <col min="51" max="51" width="16.5703125" bestFit="1" customWidth="1"/>
    <col min="52" max="52" width="13.28515625" bestFit="1" customWidth="1"/>
    <col min="53" max="53" width="19.5703125" bestFit="1" customWidth="1"/>
    <col min="54" max="54" width="21.140625" bestFit="1" customWidth="1"/>
    <col min="55" max="55" width="23" bestFit="1" customWidth="1"/>
    <col min="56" max="56" width="26.7109375" bestFit="1" customWidth="1"/>
    <col min="57" max="57" width="12.28515625" bestFit="1" customWidth="1"/>
    <col min="58" max="59" width="14" bestFit="1" customWidth="1"/>
    <col min="60" max="61" width="12.5703125" bestFit="1" customWidth="1"/>
  </cols>
  <sheetData>
    <row r="1" spans="1:17" x14ac:dyDescent="0.2">
      <c r="A1" s="5" t="s">
        <v>14</v>
      </c>
      <c r="B1" t="str">
        <f t="shared" ref="B1:Q1" ca="1" si="0">OFFSET(CorrelCnr,COLUMN()-1,0)</f>
        <v>AAA</v>
      </c>
      <c r="C1" t="str">
        <f t="shared" ca="1" si="0"/>
        <v>AA+</v>
      </c>
      <c r="D1" t="str">
        <f t="shared" ca="1" si="0"/>
        <v>AA</v>
      </c>
      <c r="E1" t="str">
        <f t="shared" ca="1" si="0"/>
        <v>AA-</v>
      </c>
      <c r="F1" t="str">
        <f t="shared" ca="1" si="0"/>
        <v>A+</v>
      </c>
      <c r="G1" t="str">
        <f t="shared" ca="1" si="0"/>
        <v>A</v>
      </c>
      <c r="H1" t="str">
        <f t="shared" ca="1" si="0"/>
        <v>A-</v>
      </c>
      <c r="I1" t="str">
        <f t="shared" ca="1" si="0"/>
        <v>BBB+</v>
      </c>
      <c r="J1" t="str">
        <f t="shared" ca="1" si="0"/>
        <v>BBB</v>
      </c>
      <c r="K1" t="str">
        <f t="shared" ca="1" si="0"/>
        <v>BBB-</v>
      </c>
      <c r="L1" t="str">
        <f t="shared" ca="1" si="0"/>
        <v>BB+</v>
      </c>
      <c r="M1" t="str">
        <f t="shared" ca="1" si="0"/>
        <v>BB</v>
      </c>
      <c r="N1" t="str">
        <f t="shared" ca="1" si="0"/>
        <v>BB-</v>
      </c>
      <c r="O1" t="str">
        <f t="shared" ca="1" si="0"/>
        <v>B+</v>
      </c>
      <c r="P1" t="str">
        <f t="shared" ca="1" si="0"/>
        <v>B</v>
      </c>
      <c r="Q1" t="str">
        <f t="shared" ca="1" si="0"/>
        <v>B-</v>
      </c>
    </row>
    <row r="2" spans="1:17" x14ac:dyDescent="0.2">
      <c r="A2" t="s">
        <v>28</v>
      </c>
      <c r="B2" s="3">
        <f t="shared" ref="B2:B17" ca="1" si="1">IF($A2=B$1,1,0.35)</f>
        <v>1</v>
      </c>
      <c r="C2" s="3">
        <f t="shared" ref="C2:Q17" ca="1" si="2">IF($A2=C$1,1,0.35)</f>
        <v>0.35</v>
      </c>
      <c r="D2" s="3">
        <f t="shared" ca="1" si="2"/>
        <v>0.35</v>
      </c>
      <c r="E2" s="3">
        <f t="shared" ca="1" si="2"/>
        <v>0.35</v>
      </c>
      <c r="F2" s="3">
        <f t="shared" ca="1" si="2"/>
        <v>0.35</v>
      </c>
      <c r="G2" s="3">
        <f t="shared" ca="1" si="2"/>
        <v>0.35</v>
      </c>
      <c r="H2" s="3">
        <f t="shared" ca="1" si="2"/>
        <v>0.35</v>
      </c>
      <c r="I2" s="3">
        <f t="shared" ca="1" si="2"/>
        <v>0.35</v>
      </c>
      <c r="J2" s="3">
        <f t="shared" ca="1" si="2"/>
        <v>0.35</v>
      </c>
      <c r="K2" s="3">
        <f t="shared" ca="1" si="2"/>
        <v>0.35</v>
      </c>
      <c r="L2" s="3">
        <f t="shared" ca="1" si="2"/>
        <v>0.35</v>
      </c>
      <c r="M2" s="3">
        <f t="shared" ca="1" si="2"/>
        <v>0.35</v>
      </c>
      <c r="N2" s="3">
        <f t="shared" ca="1" si="2"/>
        <v>0.35</v>
      </c>
      <c r="O2" s="3">
        <f t="shared" ca="1" si="2"/>
        <v>0.35</v>
      </c>
      <c r="P2" s="3">
        <f t="shared" ca="1" si="2"/>
        <v>0.35</v>
      </c>
      <c r="Q2" s="3">
        <f t="shared" ca="1" si="2"/>
        <v>0.35</v>
      </c>
    </row>
    <row r="3" spans="1:17" x14ac:dyDescent="0.2">
      <c r="A3" t="s">
        <v>29</v>
      </c>
      <c r="B3" s="3">
        <f t="shared" ca="1" si="1"/>
        <v>0.35</v>
      </c>
      <c r="C3" s="3">
        <f t="shared" ca="1" si="2"/>
        <v>1</v>
      </c>
      <c r="D3" s="3">
        <f t="shared" ca="1" si="2"/>
        <v>0.35</v>
      </c>
      <c r="E3" s="3">
        <f t="shared" ca="1" si="2"/>
        <v>0.35</v>
      </c>
      <c r="F3" s="3">
        <f t="shared" ca="1" si="2"/>
        <v>0.35</v>
      </c>
      <c r="G3" s="3">
        <f t="shared" ca="1" si="2"/>
        <v>0.35</v>
      </c>
      <c r="H3" s="3">
        <f t="shared" ca="1" si="2"/>
        <v>0.35</v>
      </c>
      <c r="I3" s="3">
        <f t="shared" ca="1" si="2"/>
        <v>0.35</v>
      </c>
      <c r="J3" s="3">
        <f t="shared" ca="1" si="2"/>
        <v>0.35</v>
      </c>
      <c r="K3" s="3">
        <f t="shared" ca="1" si="2"/>
        <v>0.35</v>
      </c>
      <c r="L3" s="3">
        <f t="shared" ca="1" si="2"/>
        <v>0.35</v>
      </c>
      <c r="M3" s="3">
        <f t="shared" ca="1" si="2"/>
        <v>0.35</v>
      </c>
      <c r="N3" s="3">
        <f t="shared" ca="1" si="2"/>
        <v>0.35</v>
      </c>
      <c r="O3" s="3">
        <f t="shared" ca="1" si="2"/>
        <v>0.35</v>
      </c>
      <c r="P3" s="3">
        <f t="shared" ca="1" si="2"/>
        <v>0.35</v>
      </c>
      <c r="Q3" s="3">
        <f t="shared" ca="1" si="2"/>
        <v>0.35</v>
      </c>
    </row>
    <row r="4" spans="1:17" x14ac:dyDescent="0.2">
      <c r="A4" t="s">
        <v>30</v>
      </c>
      <c r="B4" s="3">
        <f t="shared" ca="1" si="1"/>
        <v>0.35</v>
      </c>
      <c r="C4" s="3">
        <f t="shared" ca="1" si="2"/>
        <v>0.35</v>
      </c>
      <c r="D4" s="3">
        <f t="shared" ca="1" si="2"/>
        <v>1</v>
      </c>
      <c r="E4" s="3">
        <f t="shared" ca="1" si="2"/>
        <v>0.35</v>
      </c>
      <c r="F4" s="3">
        <f t="shared" ca="1" si="2"/>
        <v>0.35</v>
      </c>
      <c r="G4" s="3">
        <f t="shared" ca="1" si="2"/>
        <v>0.35</v>
      </c>
      <c r="H4" s="3">
        <f t="shared" ca="1" si="2"/>
        <v>0.35</v>
      </c>
      <c r="I4" s="3">
        <f t="shared" ca="1" si="2"/>
        <v>0.35</v>
      </c>
      <c r="J4" s="3">
        <f t="shared" ca="1" si="2"/>
        <v>0.35</v>
      </c>
      <c r="K4" s="3">
        <f t="shared" ca="1" si="2"/>
        <v>0.35</v>
      </c>
      <c r="L4" s="3">
        <f t="shared" ca="1" si="2"/>
        <v>0.35</v>
      </c>
      <c r="M4" s="3">
        <f t="shared" ca="1" si="2"/>
        <v>0.35</v>
      </c>
      <c r="N4" s="3">
        <f t="shared" ca="1" si="2"/>
        <v>0.35</v>
      </c>
      <c r="O4" s="3">
        <f t="shared" ca="1" si="2"/>
        <v>0.35</v>
      </c>
      <c r="P4" s="3">
        <f t="shared" ca="1" si="2"/>
        <v>0.35</v>
      </c>
      <c r="Q4" s="3">
        <f t="shared" ca="1" si="2"/>
        <v>0.35</v>
      </c>
    </row>
    <row r="5" spans="1:17" x14ac:dyDescent="0.2">
      <c r="A5" t="s">
        <v>31</v>
      </c>
      <c r="B5" s="3">
        <f t="shared" ca="1" si="1"/>
        <v>0.35</v>
      </c>
      <c r="C5" s="3">
        <f t="shared" ca="1" si="2"/>
        <v>0.35</v>
      </c>
      <c r="D5" s="3">
        <f t="shared" ca="1" si="2"/>
        <v>0.35</v>
      </c>
      <c r="E5" s="3">
        <f t="shared" ca="1" si="2"/>
        <v>1</v>
      </c>
      <c r="F5" s="3">
        <f t="shared" ca="1" si="2"/>
        <v>0.35</v>
      </c>
      <c r="G5" s="3">
        <f t="shared" ca="1" si="2"/>
        <v>0.35</v>
      </c>
      <c r="H5" s="3">
        <f t="shared" ca="1" si="2"/>
        <v>0.35</v>
      </c>
      <c r="I5" s="3">
        <f t="shared" ca="1" si="2"/>
        <v>0.35</v>
      </c>
      <c r="J5" s="3">
        <f t="shared" ca="1" si="2"/>
        <v>0.35</v>
      </c>
      <c r="K5" s="3">
        <f t="shared" ca="1" si="2"/>
        <v>0.35</v>
      </c>
      <c r="L5" s="3">
        <f t="shared" ca="1" si="2"/>
        <v>0.35</v>
      </c>
      <c r="M5" s="3">
        <f t="shared" ca="1" si="2"/>
        <v>0.35</v>
      </c>
      <c r="N5" s="3">
        <f t="shared" ca="1" si="2"/>
        <v>0.35</v>
      </c>
      <c r="O5" s="3">
        <f t="shared" ca="1" si="2"/>
        <v>0.35</v>
      </c>
      <c r="P5" s="3">
        <f t="shared" ca="1" si="2"/>
        <v>0.35</v>
      </c>
      <c r="Q5" s="3">
        <f t="shared" ca="1" si="2"/>
        <v>0.35</v>
      </c>
    </row>
    <row r="6" spans="1:17" x14ac:dyDescent="0.2">
      <c r="A6" t="s">
        <v>32</v>
      </c>
      <c r="B6" s="3">
        <f t="shared" ca="1" si="1"/>
        <v>0.35</v>
      </c>
      <c r="C6" s="3">
        <f t="shared" ca="1" si="2"/>
        <v>0.35</v>
      </c>
      <c r="D6" s="3">
        <f t="shared" ca="1" si="2"/>
        <v>0.35</v>
      </c>
      <c r="E6" s="3">
        <f t="shared" ca="1" si="2"/>
        <v>0.35</v>
      </c>
      <c r="F6" s="3">
        <f t="shared" ca="1" si="2"/>
        <v>1</v>
      </c>
      <c r="G6" s="3">
        <f t="shared" ca="1" si="2"/>
        <v>0.35</v>
      </c>
      <c r="H6" s="3">
        <f t="shared" ca="1" si="2"/>
        <v>0.35</v>
      </c>
      <c r="I6" s="3">
        <f t="shared" ca="1" si="2"/>
        <v>0.35</v>
      </c>
      <c r="J6" s="3">
        <f t="shared" ca="1" si="2"/>
        <v>0.35</v>
      </c>
      <c r="K6" s="3">
        <f t="shared" ca="1" si="2"/>
        <v>0.35</v>
      </c>
      <c r="L6" s="3">
        <f t="shared" ca="1" si="2"/>
        <v>0.35</v>
      </c>
      <c r="M6" s="3">
        <f t="shared" ca="1" si="2"/>
        <v>0.35</v>
      </c>
      <c r="N6" s="3">
        <f t="shared" ca="1" si="2"/>
        <v>0.35</v>
      </c>
      <c r="O6" s="3">
        <f t="shared" ca="1" si="2"/>
        <v>0.35</v>
      </c>
      <c r="P6" s="3">
        <f t="shared" ca="1" si="2"/>
        <v>0.35</v>
      </c>
      <c r="Q6" s="3">
        <f t="shared" ca="1" si="2"/>
        <v>0.35</v>
      </c>
    </row>
    <row r="7" spans="1:17" x14ac:dyDescent="0.2">
      <c r="A7" t="s">
        <v>33</v>
      </c>
      <c r="B7" s="3">
        <f t="shared" ca="1" si="1"/>
        <v>0.35</v>
      </c>
      <c r="C7" s="3">
        <f t="shared" ca="1" si="2"/>
        <v>0.35</v>
      </c>
      <c r="D7" s="3">
        <f t="shared" ca="1" si="2"/>
        <v>0.35</v>
      </c>
      <c r="E7" s="3">
        <f t="shared" ca="1" si="2"/>
        <v>0.35</v>
      </c>
      <c r="F7" s="3">
        <f t="shared" ca="1" si="2"/>
        <v>0.35</v>
      </c>
      <c r="G7" s="3">
        <f t="shared" ca="1" si="2"/>
        <v>1</v>
      </c>
      <c r="H7" s="3">
        <f t="shared" ca="1" si="2"/>
        <v>0.35</v>
      </c>
      <c r="I7" s="3">
        <f t="shared" ca="1" si="2"/>
        <v>0.35</v>
      </c>
      <c r="J7" s="3">
        <f t="shared" ca="1" si="2"/>
        <v>0.35</v>
      </c>
      <c r="K7" s="3">
        <f t="shared" ca="1" si="2"/>
        <v>0.35</v>
      </c>
      <c r="L7" s="3">
        <f t="shared" ca="1" si="2"/>
        <v>0.35</v>
      </c>
      <c r="M7" s="3">
        <f t="shared" ca="1" si="2"/>
        <v>0.35</v>
      </c>
      <c r="N7" s="3">
        <f t="shared" ca="1" si="2"/>
        <v>0.35</v>
      </c>
      <c r="O7" s="3">
        <f t="shared" ca="1" si="2"/>
        <v>0.35</v>
      </c>
      <c r="P7" s="3">
        <f t="shared" ca="1" si="2"/>
        <v>0.35</v>
      </c>
      <c r="Q7" s="3">
        <f t="shared" ca="1" si="2"/>
        <v>0.35</v>
      </c>
    </row>
    <row r="8" spans="1:17" x14ac:dyDescent="0.2">
      <c r="A8" t="s">
        <v>34</v>
      </c>
      <c r="B8" s="3">
        <f t="shared" ca="1" si="1"/>
        <v>0.35</v>
      </c>
      <c r="C8" s="3">
        <f t="shared" ca="1" si="2"/>
        <v>0.35</v>
      </c>
      <c r="D8" s="3">
        <f t="shared" ca="1" si="2"/>
        <v>0.35</v>
      </c>
      <c r="E8" s="3">
        <f t="shared" ca="1" si="2"/>
        <v>0.35</v>
      </c>
      <c r="F8" s="3">
        <f t="shared" ca="1" si="2"/>
        <v>0.35</v>
      </c>
      <c r="G8" s="3">
        <f t="shared" ca="1" si="2"/>
        <v>0.35</v>
      </c>
      <c r="H8" s="3">
        <f t="shared" ca="1" si="2"/>
        <v>1</v>
      </c>
      <c r="I8" s="3">
        <f t="shared" ca="1" si="2"/>
        <v>0.35</v>
      </c>
      <c r="J8" s="3">
        <f t="shared" ca="1" si="2"/>
        <v>0.35</v>
      </c>
      <c r="K8" s="3">
        <f t="shared" ca="1" si="2"/>
        <v>0.35</v>
      </c>
      <c r="L8" s="3">
        <f t="shared" ca="1" si="2"/>
        <v>0.35</v>
      </c>
      <c r="M8" s="3">
        <f t="shared" ca="1" si="2"/>
        <v>0.35</v>
      </c>
      <c r="N8" s="3">
        <f t="shared" ca="1" si="2"/>
        <v>0.35</v>
      </c>
      <c r="O8" s="3">
        <f t="shared" ca="1" si="2"/>
        <v>0.35</v>
      </c>
      <c r="P8" s="3">
        <f t="shared" ca="1" si="2"/>
        <v>0.35</v>
      </c>
      <c r="Q8" s="3">
        <f t="shared" ca="1" si="2"/>
        <v>0.35</v>
      </c>
    </row>
    <row r="9" spans="1:17" x14ac:dyDescent="0.2">
      <c r="A9" t="s">
        <v>35</v>
      </c>
      <c r="B9" s="3">
        <f t="shared" ca="1" si="1"/>
        <v>0.35</v>
      </c>
      <c r="C9" s="3">
        <f t="shared" ca="1" si="2"/>
        <v>0.35</v>
      </c>
      <c r="D9" s="3">
        <f t="shared" ca="1" si="2"/>
        <v>0.35</v>
      </c>
      <c r="E9" s="3">
        <f t="shared" ca="1" si="2"/>
        <v>0.35</v>
      </c>
      <c r="F9" s="3">
        <f t="shared" ca="1" si="2"/>
        <v>0.35</v>
      </c>
      <c r="G9" s="3">
        <f t="shared" ca="1" si="2"/>
        <v>0.35</v>
      </c>
      <c r="H9" s="3">
        <f t="shared" ca="1" si="2"/>
        <v>0.35</v>
      </c>
      <c r="I9" s="3">
        <f t="shared" ca="1" si="2"/>
        <v>1</v>
      </c>
      <c r="J9" s="3">
        <f t="shared" ca="1" si="2"/>
        <v>0.35</v>
      </c>
      <c r="K9" s="3">
        <f t="shared" ca="1" si="2"/>
        <v>0.35</v>
      </c>
      <c r="L9" s="3">
        <f t="shared" ca="1" si="2"/>
        <v>0.35</v>
      </c>
      <c r="M9" s="3">
        <f t="shared" ca="1" si="2"/>
        <v>0.35</v>
      </c>
      <c r="N9" s="3">
        <f t="shared" ca="1" si="2"/>
        <v>0.35</v>
      </c>
      <c r="O9" s="3">
        <f t="shared" ca="1" si="2"/>
        <v>0.35</v>
      </c>
      <c r="P9" s="3">
        <f t="shared" ca="1" si="2"/>
        <v>0.35</v>
      </c>
      <c r="Q9" s="3">
        <f t="shared" ca="1" si="2"/>
        <v>0.35</v>
      </c>
    </row>
    <row r="10" spans="1:17" x14ac:dyDescent="0.2">
      <c r="A10" t="s">
        <v>36</v>
      </c>
      <c r="B10" s="3">
        <f t="shared" ca="1" si="1"/>
        <v>0.35</v>
      </c>
      <c r="C10" s="3">
        <f t="shared" ca="1" si="2"/>
        <v>0.35</v>
      </c>
      <c r="D10" s="3">
        <f t="shared" ca="1" si="2"/>
        <v>0.35</v>
      </c>
      <c r="E10" s="3">
        <f t="shared" ca="1" si="2"/>
        <v>0.35</v>
      </c>
      <c r="F10" s="3">
        <f t="shared" ca="1" si="2"/>
        <v>0.35</v>
      </c>
      <c r="G10" s="3">
        <f t="shared" ca="1" si="2"/>
        <v>0.35</v>
      </c>
      <c r="H10" s="3">
        <f t="shared" ca="1" si="2"/>
        <v>0.35</v>
      </c>
      <c r="I10" s="3">
        <f t="shared" ca="1" si="2"/>
        <v>0.35</v>
      </c>
      <c r="J10" s="3">
        <f t="shared" ca="1" si="2"/>
        <v>1</v>
      </c>
      <c r="K10" s="3">
        <f t="shared" ca="1" si="2"/>
        <v>0.35</v>
      </c>
      <c r="L10" s="3">
        <f t="shared" ca="1" si="2"/>
        <v>0.35</v>
      </c>
      <c r="M10" s="3">
        <f t="shared" ca="1" si="2"/>
        <v>0.35</v>
      </c>
      <c r="N10" s="3">
        <f t="shared" ca="1" si="2"/>
        <v>0.35</v>
      </c>
      <c r="O10" s="3">
        <f t="shared" ca="1" si="2"/>
        <v>0.35</v>
      </c>
      <c r="P10" s="3">
        <f t="shared" ca="1" si="2"/>
        <v>0.35</v>
      </c>
      <c r="Q10" s="3">
        <f t="shared" ca="1" si="2"/>
        <v>0.35</v>
      </c>
    </row>
    <row r="11" spans="1:17" x14ac:dyDescent="0.2">
      <c r="A11" t="s">
        <v>37</v>
      </c>
      <c r="B11" s="3">
        <f t="shared" ca="1" si="1"/>
        <v>0.35</v>
      </c>
      <c r="C11" s="3">
        <f t="shared" ca="1" si="2"/>
        <v>0.35</v>
      </c>
      <c r="D11" s="3">
        <f t="shared" ca="1" si="2"/>
        <v>0.35</v>
      </c>
      <c r="E11" s="3">
        <f t="shared" ca="1" si="2"/>
        <v>0.35</v>
      </c>
      <c r="F11" s="3">
        <f t="shared" ca="1" si="2"/>
        <v>0.35</v>
      </c>
      <c r="G11" s="3">
        <f t="shared" ca="1" si="2"/>
        <v>0.35</v>
      </c>
      <c r="H11" s="3">
        <f t="shared" ca="1" si="2"/>
        <v>0.35</v>
      </c>
      <c r="I11" s="3">
        <f t="shared" ca="1" si="2"/>
        <v>0.35</v>
      </c>
      <c r="J11" s="3">
        <f t="shared" ca="1" si="2"/>
        <v>0.35</v>
      </c>
      <c r="K11" s="3">
        <f t="shared" ca="1" si="2"/>
        <v>1</v>
      </c>
      <c r="L11" s="3">
        <f t="shared" ca="1" si="2"/>
        <v>0.35</v>
      </c>
      <c r="M11" s="3">
        <f t="shared" ca="1" si="2"/>
        <v>0.35</v>
      </c>
      <c r="N11" s="3">
        <f t="shared" ca="1" si="2"/>
        <v>0.35</v>
      </c>
      <c r="O11" s="3">
        <f t="shared" ca="1" si="2"/>
        <v>0.35</v>
      </c>
      <c r="P11" s="3">
        <f t="shared" ca="1" si="2"/>
        <v>0.35</v>
      </c>
      <c r="Q11" s="3">
        <f t="shared" ca="1" si="2"/>
        <v>0.35</v>
      </c>
    </row>
    <row r="12" spans="1:17" x14ac:dyDescent="0.2">
      <c r="A12" t="s">
        <v>38</v>
      </c>
      <c r="B12" s="3">
        <f t="shared" ca="1" si="1"/>
        <v>0.35</v>
      </c>
      <c r="C12" s="3">
        <f t="shared" ca="1" si="2"/>
        <v>0.35</v>
      </c>
      <c r="D12" s="3">
        <f t="shared" ca="1" si="2"/>
        <v>0.35</v>
      </c>
      <c r="E12" s="3">
        <f t="shared" ca="1" si="2"/>
        <v>0.35</v>
      </c>
      <c r="F12" s="3">
        <f t="shared" ca="1" si="2"/>
        <v>0.35</v>
      </c>
      <c r="G12" s="3">
        <f t="shared" ca="1" si="2"/>
        <v>0.35</v>
      </c>
      <c r="H12" s="3">
        <f t="shared" ca="1" si="2"/>
        <v>0.35</v>
      </c>
      <c r="I12" s="3">
        <f t="shared" ca="1" si="2"/>
        <v>0.35</v>
      </c>
      <c r="J12" s="3">
        <f t="shared" ca="1" si="2"/>
        <v>0.35</v>
      </c>
      <c r="K12" s="3">
        <f t="shared" ca="1" si="2"/>
        <v>0.35</v>
      </c>
      <c r="L12" s="3">
        <f t="shared" ca="1" si="2"/>
        <v>1</v>
      </c>
      <c r="M12" s="3">
        <f t="shared" ca="1" si="2"/>
        <v>0.35</v>
      </c>
      <c r="N12" s="3">
        <f t="shared" ca="1" si="2"/>
        <v>0.35</v>
      </c>
      <c r="O12" s="3">
        <f t="shared" ca="1" si="2"/>
        <v>0.35</v>
      </c>
      <c r="P12" s="3">
        <f t="shared" ca="1" si="2"/>
        <v>0.35</v>
      </c>
      <c r="Q12" s="3">
        <f t="shared" ca="1" si="2"/>
        <v>0.35</v>
      </c>
    </row>
    <row r="13" spans="1:17" x14ac:dyDescent="0.2">
      <c r="A13" t="s">
        <v>39</v>
      </c>
      <c r="B13" s="3">
        <f t="shared" ca="1" si="1"/>
        <v>0.35</v>
      </c>
      <c r="C13" s="3">
        <f t="shared" ca="1" si="2"/>
        <v>0.35</v>
      </c>
      <c r="D13" s="3">
        <f t="shared" ca="1" si="2"/>
        <v>0.35</v>
      </c>
      <c r="E13" s="3">
        <f t="shared" ca="1" si="2"/>
        <v>0.35</v>
      </c>
      <c r="F13" s="3">
        <f t="shared" ca="1" si="2"/>
        <v>0.35</v>
      </c>
      <c r="G13" s="3">
        <f t="shared" ca="1" si="2"/>
        <v>0.35</v>
      </c>
      <c r="H13" s="3">
        <f t="shared" ca="1" si="2"/>
        <v>0.35</v>
      </c>
      <c r="I13" s="3">
        <f t="shared" ca="1" si="2"/>
        <v>0.35</v>
      </c>
      <c r="J13" s="3">
        <f t="shared" ca="1" si="2"/>
        <v>0.35</v>
      </c>
      <c r="K13" s="3">
        <f t="shared" ca="1" si="2"/>
        <v>0.35</v>
      </c>
      <c r="L13" s="3">
        <f t="shared" ca="1" si="2"/>
        <v>0.35</v>
      </c>
      <c r="M13" s="3">
        <f t="shared" ca="1" si="2"/>
        <v>1</v>
      </c>
      <c r="N13" s="3">
        <f t="shared" ca="1" si="2"/>
        <v>0.35</v>
      </c>
      <c r="O13" s="3">
        <f t="shared" ca="1" si="2"/>
        <v>0.35</v>
      </c>
      <c r="P13" s="3">
        <f t="shared" ca="1" si="2"/>
        <v>0.35</v>
      </c>
      <c r="Q13" s="3">
        <f t="shared" ca="1" si="2"/>
        <v>0.35</v>
      </c>
    </row>
    <row r="14" spans="1:17" x14ac:dyDescent="0.2">
      <c r="A14" t="s">
        <v>40</v>
      </c>
      <c r="B14" s="3">
        <f t="shared" ca="1" si="1"/>
        <v>0.35</v>
      </c>
      <c r="C14" s="3">
        <f t="shared" ca="1" si="2"/>
        <v>0.35</v>
      </c>
      <c r="D14" s="3">
        <f t="shared" ca="1" si="2"/>
        <v>0.35</v>
      </c>
      <c r="E14" s="3">
        <f t="shared" ca="1" si="2"/>
        <v>0.35</v>
      </c>
      <c r="F14" s="3">
        <f t="shared" ca="1" si="2"/>
        <v>0.35</v>
      </c>
      <c r="G14" s="3">
        <f t="shared" ca="1" si="2"/>
        <v>0.35</v>
      </c>
      <c r="H14" s="3">
        <f t="shared" ca="1" si="2"/>
        <v>0.35</v>
      </c>
      <c r="I14" s="3">
        <f t="shared" ca="1" si="2"/>
        <v>0.35</v>
      </c>
      <c r="J14" s="3">
        <f t="shared" ca="1" si="2"/>
        <v>0.35</v>
      </c>
      <c r="K14" s="3">
        <f t="shared" ca="1" si="2"/>
        <v>0.35</v>
      </c>
      <c r="L14" s="3">
        <f t="shared" ca="1" si="2"/>
        <v>0.35</v>
      </c>
      <c r="M14" s="3">
        <f t="shared" ca="1" si="2"/>
        <v>0.35</v>
      </c>
      <c r="N14" s="3">
        <f t="shared" ca="1" si="2"/>
        <v>1</v>
      </c>
      <c r="O14" s="3">
        <f t="shared" ca="1" si="2"/>
        <v>0.35</v>
      </c>
      <c r="P14" s="3">
        <f t="shared" ca="1" si="2"/>
        <v>0.35</v>
      </c>
      <c r="Q14" s="3">
        <f t="shared" ca="1" si="2"/>
        <v>0.35</v>
      </c>
    </row>
    <row r="15" spans="1:17" x14ac:dyDescent="0.2">
      <c r="A15" t="s">
        <v>41</v>
      </c>
      <c r="B15" s="3">
        <f t="shared" ca="1" si="1"/>
        <v>0.35</v>
      </c>
      <c r="C15" s="3">
        <f t="shared" ca="1" si="2"/>
        <v>0.35</v>
      </c>
      <c r="D15" s="3">
        <f t="shared" ca="1" si="2"/>
        <v>0.35</v>
      </c>
      <c r="E15" s="3">
        <f t="shared" ca="1" si="2"/>
        <v>0.35</v>
      </c>
      <c r="F15" s="3">
        <f t="shared" ca="1" si="2"/>
        <v>0.35</v>
      </c>
      <c r="G15" s="3">
        <f t="shared" ca="1" si="2"/>
        <v>0.35</v>
      </c>
      <c r="H15" s="3">
        <f t="shared" ca="1" si="2"/>
        <v>0.35</v>
      </c>
      <c r="I15" s="3">
        <f t="shared" ca="1" si="2"/>
        <v>0.35</v>
      </c>
      <c r="J15" s="3">
        <f t="shared" ca="1" si="2"/>
        <v>0.35</v>
      </c>
      <c r="K15" s="3">
        <f t="shared" ca="1" si="2"/>
        <v>0.35</v>
      </c>
      <c r="L15" s="3">
        <f t="shared" ca="1" si="2"/>
        <v>0.35</v>
      </c>
      <c r="M15" s="3">
        <f t="shared" ca="1" si="2"/>
        <v>0.35</v>
      </c>
      <c r="N15" s="3">
        <f t="shared" ca="1" si="2"/>
        <v>0.35</v>
      </c>
      <c r="O15" s="3">
        <f t="shared" ca="1" si="2"/>
        <v>1</v>
      </c>
      <c r="P15" s="3">
        <f t="shared" ca="1" si="2"/>
        <v>0.35</v>
      </c>
      <c r="Q15" s="3">
        <f t="shared" ca="1" si="2"/>
        <v>0.35</v>
      </c>
    </row>
    <row r="16" spans="1:17" x14ac:dyDescent="0.2">
      <c r="A16" t="s">
        <v>42</v>
      </c>
      <c r="B16" s="3">
        <f t="shared" ca="1" si="1"/>
        <v>0.35</v>
      </c>
      <c r="C16" s="3">
        <f t="shared" ca="1" si="2"/>
        <v>0.35</v>
      </c>
      <c r="D16" s="3">
        <f t="shared" ca="1" si="2"/>
        <v>0.35</v>
      </c>
      <c r="E16" s="3">
        <f t="shared" ca="1" si="2"/>
        <v>0.35</v>
      </c>
      <c r="F16" s="3">
        <f t="shared" ca="1" si="2"/>
        <v>0.35</v>
      </c>
      <c r="G16" s="3">
        <f t="shared" ca="1" si="2"/>
        <v>0.35</v>
      </c>
      <c r="H16" s="3">
        <f t="shared" ca="1" si="2"/>
        <v>0.35</v>
      </c>
      <c r="I16" s="3">
        <f t="shared" ca="1" si="2"/>
        <v>0.35</v>
      </c>
      <c r="J16" s="3">
        <f t="shared" ca="1" si="2"/>
        <v>0.35</v>
      </c>
      <c r="K16" s="3">
        <f t="shared" ca="1" si="2"/>
        <v>0.35</v>
      </c>
      <c r="L16" s="3">
        <f t="shared" ca="1" si="2"/>
        <v>0.35</v>
      </c>
      <c r="M16" s="3">
        <f t="shared" ca="1" si="2"/>
        <v>0.35</v>
      </c>
      <c r="N16" s="3">
        <f t="shared" ca="1" si="2"/>
        <v>0.35</v>
      </c>
      <c r="O16" s="3">
        <f t="shared" ca="1" si="2"/>
        <v>0.35</v>
      </c>
      <c r="P16" s="3">
        <f t="shared" ca="1" si="2"/>
        <v>1</v>
      </c>
      <c r="Q16" s="3">
        <f t="shared" ca="1" si="2"/>
        <v>0.35</v>
      </c>
    </row>
    <row r="17" spans="1:17" x14ac:dyDescent="0.2">
      <c r="A17" t="s">
        <v>43</v>
      </c>
      <c r="B17" s="3">
        <f t="shared" ca="1" si="1"/>
        <v>0.35</v>
      </c>
      <c r="C17" s="3">
        <f t="shared" ca="1" si="2"/>
        <v>0.35</v>
      </c>
      <c r="D17" s="3">
        <f t="shared" ca="1" si="2"/>
        <v>0.35</v>
      </c>
      <c r="E17" s="3">
        <f t="shared" ca="1" si="2"/>
        <v>0.35</v>
      </c>
      <c r="F17" s="3">
        <f t="shared" ca="1" si="2"/>
        <v>0.35</v>
      </c>
      <c r="G17" s="3">
        <f t="shared" ca="1" si="2"/>
        <v>0.35</v>
      </c>
      <c r="H17" s="3">
        <f t="shared" ca="1" si="2"/>
        <v>0.35</v>
      </c>
      <c r="I17" s="3">
        <f t="shared" ca="1" si="2"/>
        <v>0.35</v>
      </c>
      <c r="J17" s="3">
        <f t="shared" ca="1" si="2"/>
        <v>0.35</v>
      </c>
      <c r="K17" s="3">
        <f t="shared" ca="1" si="2"/>
        <v>0.35</v>
      </c>
      <c r="L17" s="3">
        <f t="shared" ca="1" si="2"/>
        <v>0.35</v>
      </c>
      <c r="M17" s="3">
        <f t="shared" ca="1" si="2"/>
        <v>0.35</v>
      </c>
      <c r="N17" s="3">
        <f t="shared" ca="1" si="2"/>
        <v>0.35</v>
      </c>
      <c r="O17" s="3">
        <f t="shared" ca="1" si="2"/>
        <v>0.35</v>
      </c>
      <c r="P17" s="3">
        <f t="shared" ca="1" si="2"/>
        <v>0.35</v>
      </c>
      <c r="Q17" s="3">
        <f t="shared" ca="1" si="2"/>
        <v>1</v>
      </c>
    </row>
    <row r="20" spans="1:17" x14ac:dyDescent="0.2">
      <c r="C20" s="1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7" style="5" customWidth="1"/>
  </cols>
  <sheetData>
    <row r="1" spans="1:6" s="5" customFormat="1" x14ac:dyDescent="0.2">
      <c r="A1" s="5" t="s">
        <v>26</v>
      </c>
      <c r="B1" s="5">
        <v>1</v>
      </c>
      <c r="C1" s="5">
        <v>3</v>
      </c>
      <c r="D1" s="5">
        <v>5</v>
      </c>
      <c r="E1" s="5">
        <v>7</v>
      </c>
    </row>
    <row r="2" spans="1:6" x14ac:dyDescent="0.2">
      <c r="A2" s="5">
        <v>1</v>
      </c>
      <c r="B2" s="3">
        <f t="shared" ref="B2:E5" si="0">IF($A2=B$1,1,1)</f>
        <v>1</v>
      </c>
      <c r="C2" s="3">
        <f t="shared" si="0"/>
        <v>1</v>
      </c>
      <c r="D2" s="3">
        <f t="shared" si="0"/>
        <v>1</v>
      </c>
      <c r="E2" s="3">
        <f t="shared" si="0"/>
        <v>1</v>
      </c>
      <c r="F2" s="1"/>
    </row>
    <row r="3" spans="1:6" x14ac:dyDescent="0.2">
      <c r="A3" s="5">
        <v>3</v>
      </c>
      <c r="B3" s="3">
        <f t="shared" si="0"/>
        <v>1</v>
      </c>
      <c r="C3" s="3">
        <f t="shared" si="0"/>
        <v>1</v>
      </c>
      <c r="D3" s="3">
        <f t="shared" si="0"/>
        <v>1</v>
      </c>
      <c r="E3" s="3">
        <f t="shared" si="0"/>
        <v>1</v>
      </c>
      <c r="F3" s="1"/>
    </row>
    <row r="4" spans="1:6" x14ac:dyDescent="0.2">
      <c r="A4" s="5">
        <v>5</v>
      </c>
      <c r="B4" s="3">
        <f t="shared" si="0"/>
        <v>1</v>
      </c>
      <c r="C4" s="3">
        <f t="shared" si="0"/>
        <v>1</v>
      </c>
      <c r="D4" s="3">
        <f t="shared" si="0"/>
        <v>1</v>
      </c>
      <c r="E4" s="3">
        <f t="shared" si="0"/>
        <v>1</v>
      </c>
      <c r="F4" s="1"/>
    </row>
    <row r="5" spans="1:6" x14ac:dyDescent="0.2">
      <c r="A5" s="5">
        <v>7</v>
      </c>
      <c r="B5" s="3">
        <f t="shared" si="0"/>
        <v>1</v>
      </c>
      <c r="C5" s="3">
        <f t="shared" si="0"/>
        <v>1</v>
      </c>
      <c r="D5" s="3">
        <f t="shared" si="0"/>
        <v>1</v>
      </c>
      <c r="E5" s="3">
        <f t="shared" si="0"/>
        <v>1</v>
      </c>
      <c r="F5" s="1"/>
    </row>
    <row r="6" spans="1:6" x14ac:dyDescent="0.2">
      <c r="B6" s="1"/>
      <c r="C6" s="1"/>
      <c r="D6" s="1"/>
      <c r="E6" s="1"/>
      <c r="F6" s="1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11"/>
  <sheetViews>
    <sheetView zoomScale="75" workbookViewId="0">
      <selection activeCell="G11" sqref="G11"/>
    </sheetView>
  </sheetViews>
  <sheetFormatPr defaultRowHeight="12.75" x14ac:dyDescent="0.2"/>
  <cols>
    <col min="1" max="2" width="9.42578125" bestFit="1" customWidth="1"/>
  </cols>
  <sheetData>
    <row r="2" spans="1:2" x14ac:dyDescent="0.2">
      <c r="A2" s="4" t="s">
        <v>16</v>
      </c>
    </row>
    <row r="3" spans="1:2" x14ac:dyDescent="0.2">
      <c r="A3" s="6">
        <v>36882</v>
      </c>
    </row>
    <row r="4" spans="1:2" x14ac:dyDescent="0.2">
      <c r="A4" t="s">
        <v>22</v>
      </c>
      <c r="B4" t="s">
        <v>17</v>
      </c>
    </row>
    <row r="5" spans="1:2" x14ac:dyDescent="0.2">
      <c r="B5" t="s">
        <v>18</v>
      </c>
    </row>
    <row r="6" spans="1:2" x14ac:dyDescent="0.2">
      <c r="A6" s="4" t="s">
        <v>19</v>
      </c>
    </row>
    <row r="7" spans="1:2" x14ac:dyDescent="0.2">
      <c r="A7" s="6">
        <v>36887</v>
      </c>
    </row>
    <row r="8" spans="1:2" x14ac:dyDescent="0.2">
      <c r="A8" t="s">
        <v>22</v>
      </c>
      <c r="B8" t="s">
        <v>20</v>
      </c>
    </row>
    <row r="9" spans="1:2" x14ac:dyDescent="0.2">
      <c r="A9" s="4" t="s">
        <v>24</v>
      </c>
    </row>
    <row r="10" spans="1:2" x14ac:dyDescent="0.2">
      <c r="A10" s="6">
        <v>36890</v>
      </c>
    </row>
    <row r="11" spans="1:2" x14ac:dyDescent="0.2">
      <c r="A11" t="s">
        <v>22</v>
      </c>
      <c r="B11" t="s">
        <v>25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Control</vt:lpstr>
      <vt:lpstr>Delta</vt:lpstr>
      <vt:lpstr>Price</vt:lpstr>
      <vt:lpstr>Vol</vt:lpstr>
      <vt:lpstr>Correl</vt:lpstr>
      <vt:lpstr>TimeCorrel</vt:lpstr>
      <vt:lpstr>Versions</vt:lpstr>
      <vt:lpstr>BucketNameTop</vt:lpstr>
      <vt:lpstr>CorrelCnr</vt:lpstr>
      <vt:lpstr>CorrelMapTop</vt:lpstr>
      <vt:lpstr>DeltaTop</vt:lpstr>
      <vt:lpstr>No_Buckets</vt:lpstr>
      <vt:lpstr>No_Tenors</vt:lpstr>
      <vt:lpstr>Percentile</vt:lpstr>
      <vt:lpstr>portfolioTop</vt:lpstr>
      <vt:lpstr>PortVARTop</vt:lpstr>
      <vt:lpstr>PriceTop</vt:lpstr>
      <vt:lpstr>Time_Horizon</vt:lpstr>
      <vt:lpstr>TimeCorrelCnr</vt:lpstr>
      <vt:lpstr>VARTop</vt:lpstr>
      <vt:lpstr>VolTop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FMC Quadratic Model</dc:title>
  <dc:creator>bparsons</dc:creator>
  <cp:lastModifiedBy>Jan Havlíček</cp:lastModifiedBy>
  <cp:lastPrinted>2001-01-02T15:41:02Z</cp:lastPrinted>
  <dcterms:created xsi:type="dcterms:W3CDTF">2000-12-19T17:42:22Z</dcterms:created>
  <dcterms:modified xsi:type="dcterms:W3CDTF">2023-09-13T13:54:40Z</dcterms:modified>
</cp:coreProperties>
</file>