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trlProps/ctrlProp5.xml" ContentType="application/vnd.ms-excel.controlproperties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0C7B21-BEE8-4F9E-8111-AEEA721A151F}" xr6:coauthVersionLast="47" xr6:coauthVersionMax="47" xr10:uidLastSave="{00000000-0000-0000-0000-000000000000}"/>
  <bookViews>
    <workbookView xWindow="-120" yWindow="-120" windowWidth="38640" windowHeight="15720"/>
  </bookViews>
  <sheets>
    <sheet name="Scenarios" sheetId="5" r:id="rId1"/>
    <sheet name="Summary" sheetId="2" r:id="rId2"/>
    <sheet name="Data" sheetId="1" r:id="rId3"/>
    <sheet name="Expiration Dates" sheetId="3" r:id="rId4"/>
    <sheet name="Trading Strategy" sheetId="4" r:id="rId5"/>
  </sheets>
  <definedNames>
    <definedName name="drange">Data!$D$8</definedName>
    <definedName name="dtrange">Data!$D$9</definedName>
    <definedName name="plrange">Data!$D$11</definedName>
    <definedName name="_xlnm.Print_Area" localSheetId="1">Summary!$C$4:$K$34</definedName>
    <definedName name="stdate">Scenarios!$C$1</definedName>
  </definedNames>
  <calcPr calcId="0" calcMode="manual" calcOnSave="0"/>
</workbook>
</file>

<file path=xl/calcChain.xml><?xml version="1.0" encoding="utf-8"?>
<calcChain xmlns="http://schemas.openxmlformats.org/spreadsheetml/2006/main">
  <c r="D5" i="1" l="1"/>
  <c r="D6" i="1"/>
  <c r="D7" i="1"/>
  <c r="P7" i="1"/>
  <c r="Q7" i="1"/>
  <c r="R7" i="1"/>
  <c r="S7" i="1"/>
  <c r="T7" i="1"/>
  <c r="U7" i="1"/>
  <c r="D8" i="1"/>
  <c r="D9" i="1"/>
  <c r="D10" i="1"/>
  <c r="P10" i="1"/>
  <c r="D11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2" i="2"/>
  <c r="E13" i="2"/>
  <c r="E22" i="2"/>
  <c r="E23" i="2"/>
  <c r="E24" i="2"/>
  <c r="E25" i="2"/>
  <c r="E26" i="2"/>
  <c r="E27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20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D2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</commentList>
</comments>
</file>

<file path=xl/comments2.xml><?xml version="1.0" encoding="utf-8"?>
<comments xmlns="http://schemas.openxmlformats.org/spreadsheetml/2006/main">
  <authors>
    <author>zlu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31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E47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F47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H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I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J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N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O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P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Q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R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S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  <comment ref="T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sharedStrings.xml><?xml version="1.0" encoding="utf-8"?>
<sst xmlns="http://schemas.openxmlformats.org/spreadsheetml/2006/main" count="277" uniqueCount="94">
  <si>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</si>
  <si>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</si>
  <si>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</si>
  <si>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</si>
  <si>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</si>
  <si>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</si>
  <si>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</si>
  <si>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</si>
  <si>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</si>
  <si>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</si>
  <si>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</si>
  <si>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</si>
  <si>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</si>
  <si>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</si>
  <si>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</si>
  <si>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</si>
  <si>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</si>
  <si>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</si>
  <si>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</si>
  <si>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</si>
  <si>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</si>
  <si>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</si>
  <si>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</si>
  <si>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</si>
  <si>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</si>
  <si>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</si>
  <si>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</si>
  <si>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</si>
  <si>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</si>
  <si>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</si>
  <si>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</si>
  <si>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</si>
  <si>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</si>
  <si>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</si>
  <si>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</si>
  <si>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</si>
  <si>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</si>
  <si>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</si>
  <si>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</si>
  <si>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</si>
  <si>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</si>
  <si>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</si>
  <si>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</si>
  <si>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</si>
  <si>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</si>
  <si>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</si>
  <si>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Position range</t>
  </si>
  <si>
    <t>Cumulative Open Position</t>
  </si>
  <si>
    <t>Daily Averge P/L ($)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</si>
  <si>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</si>
  <si>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</si>
  <si>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</si>
  <si>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</si>
  <si>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</si>
  <si>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</si>
  <si>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</si>
  <si>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</si>
  <si>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</si>
  <si>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</si>
  <si>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</si>
  <si>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</si>
  <si>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</si>
  <si>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</si>
  <si>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</si>
  <si>
    <t>the daily number of trades allowed from the input.</t>
  </si>
  <si>
    <t>6)</t>
  </si>
  <si>
    <t>at contract terminations.</t>
  </si>
  <si>
    <t xml:space="preserve">Rollover P/L shows the cumulative benefit or cost of rolling the open position over </t>
  </si>
  <si>
    <t xml:space="preserve">                                                                                                                                                                   </t>
  </si>
  <si>
    <t>Cumulative P/L</t>
  </si>
  <si>
    <t>MaxCumP/L</t>
  </si>
  <si>
    <t>MinCumP/L</t>
  </si>
  <si>
    <t>Maximal Cumulative Profit</t>
  </si>
  <si>
    <t>Minimal Cumulative Profit</t>
  </si>
  <si>
    <t>Minimal daily Profit</t>
  </si>
  <si>
    <t>Cum PL range</t>
  </si>
  <si>
    <t>Total P/L</t>
  </si>
  <si>
    <t>Net Open Position Allowed</t>
  </si>
  <si>
    <t>Open to Close prices are used in the simulation.</t>
  </si>
  <si>
    <t>Simulation Procedure V.2</t>
  </si>
  <si>
    <t/>
  </si>
  <si>
    <t xml:space="preserve">by the ratio of open-to-close price difference versus the half </t>
  </si>
  <si>
    <t>bid-offer spread.  The number of trades on a day is always equal to</t>
  </si>
  <si>
    <t>3 year back</t>
  </si>
  <si>
    <t>1 year back</t>
  </si>
  <si>
    <t>5 year back</t>
  </si>
  <si>
    <t>From Nov 7,2000</t>
  </si>
  <si>
    <t>From Nov. 7, 2000</t>
  </si>
  <si>
    <t>start row</t>
  </si>
  <si>
    <t>From Nov 8, 1998</t>
  </si>
  <si>
    <t>From Nov 9, 1995</t>
  </si>
  <si>
    <t>From Nov. 9, 1995</t>
  </si>
  <si>
    <t>From Nov. 8, 1998</t>
  </si>
  <si>
    <t>From Nov 8,1998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</si>
</sst>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21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  <font>
      <b/>
      <sz val="20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18" xfId="0" applyNumberFormat="1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9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0" xfId="1" applyNumberFormat="1" applyFont="1" applyBorder="1"/>
    <xf numFmtId="164" fontId="0" fillId="3" borderId="0" xfId="0" applyNumberFormat="1" applyFill="1" applyBorder="1"/>
    <xf numFmtId="164" fontId="0" fillId="0" borderId="20" xfId="1" applyNumberFormat="1" applyFont="1" applyBorder="1"/>
    <xf numFmtId="164" fontId="0" fillId="0" borderId="15" xfId="1" applyNumberFormat="1" applyFont="1" applyBorder="1"/>
    <xf numFmtId="0" fontId="0" fillId="0" borderId="0" xfId="0" applyAlignment="1">
      <alignment wrapText="1"/>
    </xf>
    <xf numFmtId="0" fontId="6" fillId="9" borderId="21" xfId="0" applyFont="1" applyFill="1" applyBorder="1"/>
    <xf numFmtId="0" fontId="5" fillId="9" borderId="22" xfId="0" applyFont="1" applyFill="1" applyBorder="1"/>
    <xf numFmtId="0" fontId="5" fillId="9" borderId="15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  <xf numFmtId="0" fontId="3" fillId="9" borderId="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2" borderId="0" xfId="0" applyFill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3" fontId="0" fillId="0" borderId="0" xfId="0" applyNumberFormat="1"/>
    <xf numFmtId="0" fontId="17" fillId="9" borderId="21" xfId="0" applyFont="1" applyFill="1" applyBorder="1"/>
    <xf numFmtId="0" fontId="0" fillId="11" borderId="1" xfId="0" applyFill="1" applyBorder="1"/>
    <xf numFmtId="3" fontId="0" fillId="11" borderId="1" xfId="0" applyNumberFormat="1" applyFill="1" applyBorder="1"/>
    <xf numFmtId="164" fontId="0" fillId="12" borderId="1" xfId="1" applyNumberFormat="1" applyFont="1" applyFill="1" applyBorder="1" applyAlignment="1">
      <alignment horizontal="right"/>
    </xf>
    <xf numFmtId="164" fontId="0" fillId="12" borderId="1" xfId="1" applyNumberFormat="1" applyFont="1" applyFill="1" applyBorder="1"/>
    <xf numFmtId="15" fontId="0" fillId="11" borderId="1" xfId="0" applyNumberFormat="1" applyFill="1" applyBorder="1"/>
    <xf numFmtId="0" fontId="0" fillId="3" borderId="0" xfId="0" applyFill="1" applyBorder="1" applyAlignment="1">
      <alignment horizontal="left"/>
    </xf>
    <xf numFmtId="0" fontId="19" fillId="0" borderId="0" xfId="0" applyFont="1"/>
    <xf numFmtId="0" fontId="18" fillId="4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83828911765908"/>
          <c:y val="3.17848790219082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5076778303057E-3"/>
          <c:y val="0.24449906939929397"/>
          <c:w val="0.98369687759887081"/>
          <c:h val="0.56479285031236903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E2-4741-98CC-2DE98DC5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13327"/>
        <c:axId val="1"/>
      </c:scatterChart>
      <c:valAx>
        <c:axId val="44201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01332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950124688279303"/>
          <c:y val="4.56432460030755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9476309226933"/>
          <c:y val="0.26556070401789422"/>
          <c:w val="0.77805486284289271"/>
          <c:h val="0.41078921402768015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Data!$G$1935:$G$3189</c:f>
              <c:numCache>
                <c:formatCode>0.000</c:formatCode>
                <c:ptCount val="1255"/>
                <c:pt idx="0">
                  <c:v>31.870000839233398</c:v>
                </c:pt>
                <c:pt idx="1">
                  <c:v>33.119998931884766</c:v>
                </c:pt>
                <c:pt idx="2">
                  <c:v>31.159999847412109</c:v>
                </c:pt>
                <c:pt idx="3">
                  <c:v>31.120000839233398</c:v>
                </c:pt>
                <c:pt idx="4">
                  <c:v>29.780000686645508</c:v>
                </c:pt>
                <c:pt idx="5">
                  <c:v>31.5</c:v>
                </c:pt>
                <c:pt idx="6">
                  <c:v>28.909999847412109</c:v>
                </c:pt>
                <c:pt idx="7">
                  <c:v>29.629999160766602</c:v>
                </c:pt>
                <c:pt idx="8">
                  <c:v>31.899999618530273</c:v>
                </c:pt>
                <c:pt idx="9">
                  <c:v>32.950000762939453</c:v>
                </c:pt>
                <c:pt idx="10">
                  <c:v>32.860000610351563</c:v>
                </c:pt>
                <c:pt idx="11">
                  <c:v>33.279998779296875</c:v>
                </c:pt>
                <c:pt idx="12">
                  <c:v>32.909999847412109</c:v>
                </c:pt>
                <c:pt idx="13">
                  <c:v>28.850000381469727</c:v>
                </c:pt>
                <c:pt idx="14">
                  <c:v>29.149999618530273</c:v>
                </c:pt>
                <c:pt idx="15">
                  <c:v>30.659999847412109</c:v>
                </c:pt>
                <c:pt idx="16">
                  <c:v>27.290000915527344</c:v>
                </c:pt>
                <c:pt idx="17">
                  <c:v>26.399999618530273</c:v>
                </c:pt>
                <c:pt idx="18">
                  <c:v>26.579999923706055</c:v>
                </c:pt>
                <c:pt idx="19">
                  <c:v>26.899999618530273</c:v>
                </c:pt>
                <c:pt idx="20">
                  <c:v>26.409999847412109</c:v>
                </c:pt>
                <c:pt idx="21">
                  <c:v>25.350000381469727</c:v>
                </c:pt>
                <c:pt idx="22">
                  <c:v>26.420000076293945</c:v>
                </c:pt>
                <c:pt idx="23">
                  <c:v>26.549999237060547</c:v>
                </c:pt>
                <c:pt idx="24">
                  <c:v>27.049999237060547</c:v>
                </c:pt>
                <c:pt idx="25">
                  <c:v>27.860000610351563</c:v>
                </c:pt>
                <c:pt idx="26">
                  <c:v>26.930000305175781</c:v>
                </c:pt>
                <c:pt idx="27">
                  <c:v>26.389999389648438</c:v>
                </c:pt>
                <c:pt idx="28">
                  <c:v>25.920000076293945</c:v>
                </c:pt>
                <c:pt idx="29">
                  <c:v>27.219999313354492</c:v>
                </c:pt>
                <c:pt idx="30">
                  <c:v>27.010000228881836</c:v>
                </c:pt>
                <c:pt idx="31">
                  <c:v>27.569999694824219</c:v>
                </c:pt>
                <c:pt idx="32">
                  <c:v>28.440000534057617</c:v>
                </c:pt>
                <c:pt idx="33">
                  <c:v>26.489999771118164</c:v>
                </c:pt>
                <c:pt idx="34">
                  <c:v>25.479999542236328</c:v>
                </c:pt>
                <c:pt idx="35">
                  <c:v>24.899999618530273</c:v>
                </c:pt>
                <c:pt idx="36">
                  <c:v>27.649999618530273</c:v>
                </c:pt>
                <c:pt idx="37">
                  <c:v>27.170000076293945</c:v>
                </c:pt>
                <c:pt idx="38">
                  <c:v>27.260000228881836</c:v>
                </c:pt>
                <c:pt idx="39">
                  <c:v>27.709999084472656</c:v>
                </c:pt>
                <c:pt idx="40">
                  <c:v>27.290000915527344</c:v>
                </c:pt>
                <c:pt idx="41">
                  <c:v>30.780000686645508</c:v>
                </c:pt>
                <c:pt idx="42">
                  <c:v>30.069999694824219</c:v>
                </c:pt>
                <c:pt idx="43">
                  <c:v>32</c:v>
                </c:pt>
                <c:pt idx="44">
                  <c:v>21.440000534057617</c:v>
                </c:pt>
                <c:pt idx="45">
                  <c:v>19.25</c:v>
                </c:pt>
                <c:pt idx="46">
                  <c:v>21.299999237060547</c:v>
                </c:pt>
                <c:pt idx="47">
                  <c:v>24.180000305175781</c:v>
                </c:pt>
                <c:pt idx="48">
                  <c:v>22.040000915527344</c:v>
                </c:pt>
                <c:pt idx="49">
                  <c:v>21.709999084472656</c:v>
                </c:pt>
                <c:pt idx="50">
                  <c:v>21.350000381469727</c:v>
                </c:pt>
                <c:pt idx="51">
                  <c:v>20.959999084472656</c:v>
                </c:pt>
                <c:pt idx="52">
                  <c:v>21.850000381469727</c:v>
                </c:pt>
                <c:pt idx="53">
                  <c:v>20.969999313354492</c:v>
                </c:pt>
                <c:pt idx="54">
                  <c:v>21.540000915527344</c:v>
                </c:pt>
                <c:pt idx="55">
                  <c:v>21.340000152587891</c:v>
                </c:pt>
                <c:pt idx="56">
                  <c:v>21.139999389648438</c:v>
                </c:pt>
                <c:pt idx="57">
                  <c:v>20.659999847412109</c:v>
                </c:pt>
                <c:pt idx="58">
                  <c:v>21.489999771118164</c:v>
                </c:pt>
                <c:pt idx="59">
                  <c:v>21.219999313354492</c:v>
                </c:pt>
                <c:pt idx="60">
                  <c:v>21.920000076293945</c:v>
                </c:pt>
                <c:pt idx="61">
                  <c:v>22.469999313354492</c:v>
                </c:pt>
                <c:pt idx="62">
                  <c:v>22.930000305175781</c:v>
                </c:pt>
                <c:pt idx="63">
                  <c:v>22.559999465942383</c:v>
                </c:pt>
                <c:pt idx="64">
                  <c:v>22.319999694824219</c:v>
                </c:pt>
                <c:pt idx="65">
                  <c:v>20.879999160766602</c:v>
                </c:pt>
                <c:pt idx="66">
                  <c:v>20.069999694824219</c:v>
                </c:pt>
                <c:pt idx="67">
                  <c:v>20.479999542236328</c:v>
                </c:pt>
                <c:pt idx="68">
                  <c:v>18.5</c:v>
                </c:pt>
                <c:pt idx="69">
                  <c:v>17.909999847412109</c:v>
                </c:pt>
                <c:pt idx="70">
                  <c:v>17.940000534057617</c:v>
                </c:pt>
                <c:pt idx="71">
                  <c:v>18.370000839233398</c:v>
                </c:pt>
                <c:pt idx="72">
                  <c:v>18.860000610351563</c:v>
                </c:pt>
                <c:pt idx="73">
                  <c:v>19.159999847412109</c:v>
                </c:pt>
                <c:pt idx="74">
                  <c:v>19.379999160766602</c:v>
                </c:pt>
                <c:pt idx="75">
                  <c:v>20.25</c:v>
                </c:pt>
                <c:pt idx="76">
                  <c:v>20.430000305175781</c:v>
                </c:pt>
                <c:pt idx="77">
                  <c:v>19.729999542236328</c:v>
                </c:pt>
                <c:pt idx="78">
                  <c:v>19.420000076293945</c:v>
                </c:pt>
                <c:pt idx="79">
                  <c:v>19.309999465942383</c:v>
                </c:pt>
                <c:pt idx="80">
                  <c:v>18.989999771118164</c:v>
                </c:pt>
                <c:pt idx="81">
                  <c:v>19.680000305175781</c:v>
                </c:pt>
                <c:pt idx="82">
                  <c:v>20.450000762939453</c:v>
                </c:pt>
                <c:pt idx="83">
                  <c:v>20.270000457763672</c:v>
                </c:pt>
                <c:pt idx="84">
                  <c:v>20.010000228881836</c:v>
                </c:pt>
                <c:pt idx="85">
                  <c:v>19.760000228881836</c:v>
                </c:pt>
                <c:pt idx="86">
                  <c:v>20.610000610351563</c:v>
                </c:pt>
                <c:pt idx="87">
                  <c:v>20.379999160766602</c:v>
                </c:pt>
                <c:pt idx="88">
                  <c:v>20.489999771118164</c:v>
                </c:pt>
                <c:pt idx="89">
                  <c:v>20.100000381469727</c:v>
                </c:pt>
                <c:pt idx="90">
                  <c:v>19.620000839233398</c:v>
                </c:pt>
                <c:pt idx="91">
                  <c:v>19.760000228881836</c:v>
                </c:pt>
                <c:pt idx="92">
                  <c:v>19.409999847412109</c:v>
                </c:pt>
                <c:pt idx="93">
                  <c:v>19.629999160766602</c:v>
                </c:pt>
                <c:pt idx="94">
                  <c:v>19.290000915527344</c:v>
                </c:pt>
                <c:pt idx="95">
                  <c:v>19.700000762939453</c:v>
                </c:pt>
                <c:pt idx="96">
                  <c:v>19.469999313354492</c:v>
                </c:pt>
                <c:pt idx="97">
                  <c:v>19.979999542236328</c:v>
                </c:pt>
                <c:pt idx="98">
                  <c:v>19.959999084472656</c:v>
                </c:pt>
                <c:pt idx="99">
                  <c:v>20.309999465942383</c:v>
                </c:pt>
                <c:pt idx="100">
                  <c:v>20.260000228881836</c:v>
                </c:pt>
                <c:pt idx="101">
                  <c:v>21.049999237060547</c:v>
                </c:pt>
                <c:pt idx="102">
                  <c:v>20.889999389648438</c:v>
                </c:pt>
                <c:pt idx="103">
                  <c:v>21.479999542236328</c:v>
                </c:pt>
                <c:pt idx="104">
                  <c:v>21.909999847412109</c:v>
                </c:pt>
                <c:pt idx="105">
                  <c:v>21.639999389648438</c:v>
                </c:pt>
                <c:pt idx="106">
                  <c:v>21.709999084472656</c:v>
                </c:pt>
                <c:pt idx="107">
                  <c:v>21.079999923706055</c:v>
                </c:pt>
                <c:pt idx="108">
                  <c:v>21.129999160766602</c:v>
                </c:pt>
                <c:pt idx="109">
                  <c:v>21.620000839233398</c:v>
                </c:pt>
                <c:pt idx="110">
                  <c:v>20.879999160766602</c:v>
                </c:pt>
                <c:pt idx="111">
                  <c:v>20.940000534057617</c:v>
                </c:pt>
                <c:pt idx="112">
                  <c:v>21.149999618530273</c:v>
                </c:pt>
                <c:pt idx="113">
                  <c:v>21.280000686645508</c:v>
                </c:pt>
                <c:pt idx="114">
                  <c:v>21.260000228881836</c:v>
                </c:pt>
                <c:pt idx="115">
                  <c:v>20.959999084472656</c:v>
                </c:pt>
                <c:pt idx="116">
                  <c:v>21.25</c:v>
                </c:pt>
                <c:pt idx="117">
                  <c:v>21.170000076293945</c:v>
                </c:pt>
                <c:pt idx="118">
                  <c:v>21.370000839233398</c:v>
                </c:pt>
                <c:pt idx="119">
                  <c:v>21.680000305175781</c:v>
                </c:pt>
                <c:pt idx="120">
                  <c:v>21.629999160766602</c:v>
                </c:pt>
                <c:pt idx="121">
                  <c:v>21.780000686645508</c:v>
                </c:pt>
                <c:pt idx="122">
                  <c:v>21.930000305175781</c:v>
                </c:pt>
                <c:pt idx="123">
                  <c:v>21.270000457763672</c:v>
                </c:pt>
                <c:pt idx="124">
                  <c:v>20.909999847412109</c:v>
                </c:pt>
                <c:pt idx="125">
                  <c:v>20.739999771118164</c:v>
                </c:pt>
                <c:pt idx="126">
                  <c:v>20.920000076293945</c:v>
                </c:pt>
                <c:pt idx="127">
                  <c:v>20.889999389648438</c:v>
                </c:pt>
                <c:pt idx="128">
                  <c:v>21.180000305175781</c:v>
                </c:pt>
                <c:pt idx="129">
                  <c:v>21.370000839233398</c:v>
                </c:pt>
                <c:pt idx="130">
                  <c:v>21.399999618530273</c:v>
                </c:pt>
                <c:pt idx="131">
                  <c:v>20.829999923706055</c:v>
                </c:pt>
                <c:pt idx="132">
                  <c:v>21.020000457763672</c:v>
                </c:pt>
                <c:pt idx="133">
                  <c:v>21.190000534057617</c:v>
                </c:pt>
                <c:pt idx="134">
                  <c:v>21.329999923706055</c:v>
                </c:pt>
                <c:pt idx="135">
                  <c:v>21.110000610351563</c:v>
                </c:pt>
                <c:pt idx="136">
                  <c:v>21.319999694824219</c:v>
                </c:pt>
                <c:pt idx="137">
                  <c:v>21.129999160766602</c:v>
                </c:pt>
                <c:pt idx="138">
                  <c:v>21.129999160766602</c:v>
                </c:pt>
                <c:pt idx="139">
                  <c:v>21.020000457763672</c:v>
                </c:pt>
                <c:pt idx="140">
                  <c:v>20.469999313354492</c:v>
                </c:pt>
                <c:pt idx="141">
                  <c:v>20.329999923706055</c:v>
                </c:pt>
                <c:pt idx="142">
                  <c:v>20.280000686645508</c:v>
                </c:pt>
                <c:pt idx="143">
                  <c:v>19.840000152587891</c:v>
                </c:pt>
                <c:pt idx="144">
                  <c:v>19.959999084472656</c:v>
                </c:pt>
                <c:pt idx="145">
                  <c:v>20.049999237060547</c:v>
                </c:pt>
                <c:pt idx="146">
                  <c:v>19.709999084472656</c:v>
                </c:pt>
                <c:pt idx="147">
                  <c:v>19.670000076293945</c:v>
                </c:pt>
                <c:pt idx="148">
                  <c:v>19.940000534057617</c:v>
                </c:pt>
                <c:pt idx="149">
                  <c:v>20.129999160766602</c:v>
                </c:pt>
                <c:pt idx="150">
                  <c:v>19.989999771118164</c:v>
                </c:pt>
                <c:pt idx="151">
                  <c:v>20.149999618530273</c:v>
                </c:pt>
                <c:pt idx="152">
                  <c:v>20.229999542236328</c:v>
                </c:pt>
                <c:pt idx="153">
                  <c:v>19.979999542236328</c:v>
                </c:pt>
                <c:pt idx="154">
                  <c:v>20.049999237060547</c:v>
                </c:pt>
                <c:pt idx="155">
                  <c:v>20.079999923706055</c:v>
                </c:pt>
                <c:pt idx="156">
                  <c:v>20.479999542236328</c:v>
                </c:pt>
                <c:pt idx="157">
                  <c:v>20.559999465942383</c:v>
                </c:pt>
                <c:pt idx="158">
                  <c:v>20.760000228881836</c:v>
                </c:pt>
                <c:pt idx="159">
                  <c:v>20.819999694824219</c:v>
                </c:pt>
                <c:pt idx="160">
                  <c:v>20.670000076293945</c:v>
                </c:pt>
                <c:pt idx="161">
                  <c:v>20.889999389648438</c:v>
                </c:pt>
                <c:pt idx="162">
                  <c:v>21.239999771118164</c:v>
                </c:pt>
                <c:pt idx="163">
                  <c:v>21.290000915527344</c:v>
                </c:pt>
                <c:pt idx="164">
                  <c:v>21.430000305175781</c:v>
                </c:pt>
                <c:pt idx="165">
                  <c:v>21.290000915527344</c:v>
                </c:pt>
                <c:pt idx="166">
                  <c:v>21.719999313354492</c:v>
                </c:pt>
                <c:pt idx="167">
                  <c:v>21.469999313354492</c:v>
                </c:pt>
                <c:pt idx="168">
                  <c:v>21.649999618530273</c:v>
                </c:pt>
                <c:pt idx="169">
                  <c:v>22.139999389648438</c:v>
                </c:pt>
                <c:pt idx="170">
                  <c:v>21.940000534057617</c:v>
                </c:pt>
                <c:pt idx="171">
                  <c:v>22.159999847412109</c:v>
                </c:pt>
                <c:pt idx="172">
                  <c:v>21.719999313354492</c:v>
                </c:pt>
                <c:pt idx="173">
                  <c:v>21.319999694824219</c:v>
                </c:pt>
                <c:pt idx="174">
                  <c:v>21.520000457763672</c:v>
                </c:pt>
                <c:pt idx="175">
                  <c:v>21.459999084472656</c:v>
                </c:pt>
                <c:pt idx="176">
                  <c:v>21.479999542236328</c:v>
                </c:pt>
                <c:pt idx="177">
                  <c:v>21.350000381469727</c:v>
                </c:pt>
                <c:pt idx="178">
                  <c:v>21.420000076293945</c:v>
                </c:pt>
                <c:pt idx="179">
                  <c:v>21.680000305175781</c:v>
                </c:pt>
                <c:pt idx="180">
                  <c:v>21.270000457763672</c:v>
                </c:pt>
                <c:pt idx="181">
                  <c:v>21.319999694824219</c:v>
                </c:pt>
                <c:pt idx="182">
                  <c:v>21.469999313354492</c:v>
                </c:pt>
                <c:pt idx="183">
                  <c:v>21.370000839233398</c:v>
                </c:pt>
                <c:pt idx="184">
                  <c:v>21.360000610351563</c:v>
                </c:pt>
                <c:pt idx="185">
                  <c:v>21.579999923706055</c:v>
                </c:pt>
                <c:pt idx="186">
                  <c:v>21.620000839233398</c:v>
                </c:pt>
                <c:pt idx="187">
                  <c:v>21.690000534057617</c:v>
                </c:pt>
                <c:pt idx="188">
                  <c:v>21.579999923706055</c:v>
                </c:pt>
                <c:pt idx="189">
                  <c:v>21.270000457763672</c:v>
                </c:pt>
                <c:pt idx="190">
                  <c:v>21.440000534057617</c:v>
                </c:pt>
                <c:pt idx="191">
                  <c:v>21.299999237060547</c:v>
                </c:pt>
                <c:pt idx="192">
                  <c:v>22.469999313354492</c:v>
                </c:pt>
                <c:pt idx="193">
                  <c:v>22.270000457763672</c:v>
                </c:pt>
                <c:pt idx="194">
                  <c:v>21.549999237060547</c:v>
                </c:pt>
                <c:pt idx="195">
                  <c:v>21.719999313354492</c:v>
                </c:pt>
                <c:pt idx="196">
                  <c:v>21.809999465942383</c:v>
                </c:pt>
                <c:pt idx="197">
                  <c:v>21.969999313354492</c:v>
                </c:pt>
                <c:pt idx="198">
                  <c:v>21.979999542236328</c:v>
                </c:pt>
                <c:pt idx="199">
                  <c:v>21.739999771118164</c:v>
                </c:pt>
                <c:pt idx="200">
                  <c:v>21.969999313354492</c:v>
                </c:pt>
                <c:pt idx="201">
                  <c:v>22.260000228881836</c:v>
                </c:pt>
                <c:pt idx="202">
                  <c:v>22.239999771118164</c:v>
                </c:pt>
                <c:pt idx="203">
                  <c:v>21.809999465942383</c:v>
                </c:pt>
                <c:pt idx="204">
                  <c:v>21.690000534057617</c:v>
                </c:pt>
                <c:pt idx="205">
                  <c:v>21.569999694824219</c:v>
                </c:pt>
                <c:pt idx="206">
                  <c:v>21.329999923706055</c:v>
                </c:pt>
                <c:pt idx="207">
                  <c:v>21.409999847412109</c:v>
                </c:pt>
                <c:pt idx="208">
                  <c:v>21.639999389648438</c:v>
                </c:pt>
                <c:pt idx="209">
                  <c:v>21.530000686645508</c:v>
                </c:pt>
                <c:pt idx="210">
                  <c:v>21.680000305175781</c:v>
                </c:pt>
                <c:pt idx="211">
                  <c:v>21.819999694824219</c:v>
                </c:pt>
                <c:pt idx="212">
                  <c:v>21.620000839233398</c:v>
                </c:pt>
                <c:pt idx="213">
                  <c:v>21.840000152587891</c:v>
                </c:pt>
                <c:pt idx="214">
                  <c:v>21.760000228881836</c:v>
                </c:pt>
                <c:pt idx="215">
                  <c:v>21.969999313354492</c:v>
                </c:pt>
                <c:pt idx="216">
                  <c:v>22.069999694824219</c:v>
                </c:pt>
                <c:pt idx="217">
                  <c:v>22.190000534057617</c:v>
                </c:pt>
                <c:pt idx="218">
                  <c:v>22.209999084472656</c:v>
                </c:pt>
                <c:pt idx="219">
                  <c:v>22.209999084472656</c:v>
                </c:pt>
                <c:pt idx="220">
                  <c:v>22.319999694824219</c:v>
                </c:pt>
                <c:pt idx="221">
                  <c:v>22.229999542236328</c:v>
                </c:pt>
                <c:pt idx="222">
                  <c:v>22.219999313354492</c:v>
                </c:pt>
                <c:pt idx="223">
                  <c:v>22.329999923706055</c:v>
                </c:pt>
                <c:pt idx="224">
                  <c:v>22.670000076293945</c:v>
                </c:pt>
                <c:pt idx="225">
                  <c:v>22.610000610351563</c:v>
                </c:pt>
                <c:pt idx="226">
                  <c:v>22.979999542236328</c:v>
                </c:pt>
                <c:pt idx="227">
                  <c:v>22.989999771118164</c:v>
                </c:pt>
                <c:pt idx="228">
                  <c:v>23.159999847412109</c:v>
                </c:pt>
                <c:pt idx="229">
                  <c:v>22.979999542236328</c:v>
                </c:pt>
                <c:pt idx="230">
                  <c:v>23.090000152587891</c:v>
                </c:pt>
                <c:pt idx="231">
                  <c:v>23.459999084472656</c:v>
                </c:pt>
                <c:pt idx="232">
                  <c:v>23.860000610351563</c:v>
                </c:pt>
                <c:pt idx="233">
                  <c:v>23.670000076293945</c:v>
                </c:pt>
                <c:pt idx="234">
                  <c:v>23.930000305175781</c:v>
                </c:pt>
                <c:pt idx="235">
                  <c:v>24.139999389648438</c:v>
                </c:pt>
                <c:pt idx="236">
                  <c:v>24.040000915527344</c:v>
                </c:pt>
                <c:pt idx="237">
                  <c:v>23.479999542236328</c:v>
                </c:pt>
                <c:pt idx="238">
                  <c:v>23.260000228881836</c:v>
                </c:pt>
                <c:pt idx="239">
                  <c:v>23.489999771118164</c:v>
                </c:pt>
                <c:pt idx="240">
                  <c:v>23.120000839233398</c:v>
                </c:pt>
                <c:pt idx="241">
                  <c:v>23.209999084472656</c:v>
                </c:pt>
                <c:pt idx="242">
                  <c:v>23.110000610351563</c:v>
                </c:pt>
                <c:pt idx="243">
                  <c:v>23.110000610351563</c:v>
                </c:pt>
                <c:pt idx="244">
                  <c:v>23.370000839233398</c:v>
                </c:pt>
                <c:pt idx="245">
                  <c:v>23.819999694824219</c:v>
                </c:pt>
                <c:pt idx="246">
                  <c:v>23.799999237060547</c:v>
                </c:pt>
                <c:pt idx="247">
                  <c:v>23.780000686645508</c:v>
                </c:pt>
                <c:pt idx="248">
                  <c:v>23.399999618530273</c:v>
                </c:pt>
                <c:pt idx="249">
                  <c:v>23.200000762939453</c:v>
                </c:pt>
                <c:pt idx="250">
                  <c:v>23.010000228881836</c:v>
                </c:pt>
                <c:pt idx="251">
                  <c:v>22.579999923706055</c:v>
                </c:pt>
                <c:pt idx="252">
                  <c:v>22.5</c:v>
                </c:pt>
                <c:pt idx="253">
                  <c:v>22.350000381469727</c:v>
                </c:pt>
                <c:pt idx="254">
                  <c:v>22.520000457763672</c:v>
                </c:pt>
                <c:pt idx="255">
                  <c:v>22.790000915527344</c:v>
                </c:pt>
                <c:pt idx="256">
                  <c:v>22.399999618530273</c:v>
                </c:pt>
                <c:pt idx="257">
                  <c:v>22</c:v>
                </c:pt>
                <c:pt idx="258">
                  <c:v>22.219999313354492</c:v>
                </c:pt>
                <c:pt idx="259">
                  <c:v>21.780000686645508</c:v>
                </c:pt>
                <c:pt idx="260">
                  <c:v>21.209999084472656</c:v>
                </c:pt>
                <c:pt idx="261">
                  <c:v>21.420000076293945</c:v>
                </c:pt>
                <c:pt idx="262">
                  <c:v>21.020000457763672</c:v>
                </c:pt>
                <c:pt idx="263">
                  <c:v>21.350000381469727</c:v>
                </c:pt>
                <c:pt idx="264">
                  <c:v>21.479999542236328</c:v>
                </c:pt>
                <c:pt idx="265">
                  <c:v>21.079999923706055</c:v>
                </c:pt>
                <c:pt idx="266">
                  <c:v>20.510000228881836</c:v>
                </c:pt>
                <c:pt idx="267">
                  <c:v>20.760000228881836</c:v>
                </c:pt>
                <c:pt idx="268">
                  <c:v>20.389999389648438</c:v>
                </c:pt>
                <c:pt idx="269">
                  <c:v>20.040000915527344</c:v>
                </c:pt>
                <c:pt idx="270">
                  <c:v>19.420000076293945</c:v>
                </c:pt>
                <c:pt idx="271">
                  <c:v>19.409999847412109</c:v>
                </c:pt>
                <c:pt idx="272">
                  <c:v>19.510000228881836</c:v>
                </c:pt>
                <c:pt idx="273">
                  <c:v>19.959999084472656</c:v>
                </c:pt>
                <c:pt idx="274">
                  <c:v>20.049999237060547</c:v>
                </c:pt>
                <c:pt idx="275">
                  <c:v>19.760000228881836</c:v>
                </c:pt>
                <c:pt idx="276">
                  <c:v>19.450000762939453</c:v>
                </c:pt>
                <c:pt idx="277">
                  <c:v>19.389999389648438</c:v>
                </c:pt>
                <c:pt idx="278">
                  <c:v>19.129999160766602</c:v>
                </c:pt>
                <c:pt idx="279">
                  <c:v>18.520000457763672</c:v>
                </c:pt>
                <c:pt idx="280">
                  <c:v>18.780000686645508</c:v>
                </c:pt>
                <c:pt idx="281">
                  <c:v>18.969999313354492</c:v>
                </c:pt>
                <c:pt idx="282">
                  <c:v>18.5</c:v>
                </c:pt>
                <c:pt idx="283">
                  <c:v>18.760000228881836</c:v>
                </c:pt>
                <c:pt idx="284">
                  <c:v>18.649999618530273</c:v>
                </c:pt>
                <c:pt idx="285">
                  <c:v>19.120000839233398</c:v>
                </c:pt>
                <c:pt idx="286">
                  <c:v>19.489999771118164</c:v>
                </c:pt>
                <c:pt idx="287">
                  <c:v>19.229999542236328</c:v>
                </c:pt>
                <c:pt idx="288">
                  <c:v>19.209999084472656</c:v>
                </c:pt>
                <c:pt idx="289">
                  <c:v>18.690000534057617</c:v>
                </c:pt>
                <c:pt idx="290">
                  <c:v>17.870000839233398</c:v>
                </c:pt>
                <c:pt idx="291">
                  <c:v>17.860000610351563</c:v>
                </c:pt>
                <c:pt idx="292">
                  <c:v>18.229999542236328</c:v>
                </c:pt>
                <c:pt idx="293">
                  <c:v>18.790000915527344</c:v>
                </c:pt>
                <c:pt idx="294">
                  <c:v>18.469999313354492</c:v>
                </c:pt>
                <c:pt idx="295">
                  <c:v>18.850000381469727</c:v>
                </c:pt>
                <c:pt idx="296">
                  <c:v>18.909999847412109</c:v>
                </c:pt>
                <c:pt idx="297">
                  <c:v>19.159999847412109</c:v>
                </c:pt>
                <c:pt idx="298">
                  <c:v>18.889999389648438</c:v>
                </c:pt>
                <c:pt idx="299">
                  <c:v>18.469999313354492</c:v>
                </c:pt>
                <c:pt idx="300">
                  <c:v>18.940000534057617</c:v>
                </c:pt>
                <c:pt idx="301">
                  <c:v>18.719999313354492</c:v>
                </c:pt>
                <c:pt idx="302">
                  <c:v>19</c:v>
                </c:pt>
                <c:pt idx="303">
                  <c:v>19.360000610351563</c:v>
                </c:pt>
                <c:pt idx="304">
                  <c:v>19.170000076293945</c:v>
                </c:pt>
                <c:pt idx="305">
                  <c:v>18.889999389648438</c:v>
                </c:pt>
                <c:pt idx="306">
                  <c:v>18.940000534057617</c:v>
                </c:pt>
                <c:pt idx="307">
                  <c:v>18.899999618530273</c:v>
                </c:pt>
                <c:pt idx="308">
                  <c:v>18.959999084472656</c:v>
                </c:pt>
                <c:pt idx="309">
                  <c:v>19.270000457763672</c:v>
                </c:pt>
                <c:pt idx="310">
                  <c:v>19.5</c:v>
                </c:pt>
                <c:pt idx="311">
                  <c:v>19.5</c:v>
                </c:pt>
                <c:pt idx="312">
                  <c:v>19.870000839233398</c:v>
                </c:pt>
                <c:pt idx="313">
                  <c:v>19.780000686645508</c:v>
                </c:pt>
                <c:pt idx="314">
                  <c:v>19.280000686645508</c:v>
                </c:pt>
                <c:pt idx="315">
                  <c:v>19.270000457763672</c:v>
                </c:pt>
                <c:pt idx="316">
                  <c:v>19.680000305175781</c:v>
                </c:pt>
                <c:pt idx="317">
                  <c:v>19.459999084472656</c:v>
                </c:pt>
                <c:pt idx="318">
                  <c:v>18.120000839233398</c:v>
                </c:pt>
                <c:pt idx="319">
                  <c:v>18.409999847412109</c:v>
                </c:pt>
                <c:pt idx="320">
                  <c:v>18.540000915527344</c:v>
                </c:pt>
                <c:pt idx="321">
                  <c:v>18.659999847412109</c:v>
                </c:pt>
                <c:pt idx="322">
                  <c:v>18.430000305175781</c:v>
                </c:pt>
                <c:pt idx="323">
                  <c:v>18.479999542236328</c:v>
                </c:pt>
                <c:pt idx="324">
                  <c:v>18.459999084472656</c:v>
                </c:pt>
                <c:pt idx="325">
                  <c:v>18.75</c:v>
                </c:pt>
                <c:pt idx="326">
                  <c:v>18.680000305175781</c:v>
                </c:pt>
                <c:pt idx="327">
                  <c:v>18.340000152587891</c:v>
                </c:pt>
                <c:pt idx="328">
                  <c:v>18.639999389648438</c:v>
                </c:pt>
                <c:pt idx="329">
                  <c:v>18.629999160766602</c:v>
                </c:pt>
                <c:pt idx="330">
                  <c:v>18.549999237060547</c:v>
                </c:pt>
                <c:pt idx="331">
                  <c:v>18.510000228881836</c:v>
                </c:pt>
                <c:pt idx="332">
                  <c:v>18.670000076293945</c:v>
                </c:pt>
                <c:pt idx="333">
                  <c:v>18.690000534057617</c:v>
                </c:pt>
                <c:pt idx="334">
                  <c:v>18.5</c:v>
                </c:pt>
                <c:pt idx="335">
                  <c:v>18.829999923706055</c:v>
                </c:pt>
                <c:pt idx="336">
                  <c:v>19.180000305175781</c:v>
                </c:pt>
                <c:pt idx="337">
                  <c:v>19.149999618530273</c:v>
                </c:pt>
                <c:pt idx="338">
                  <c:v>19.239999771118164</c:v>
                </c:pt>
                <c:pt idx="339">
                  <c:v>19.069999694824219</c:v>
                </c:pt>
                <c:pt idx="340">
                  <c:v>19.290000915527344</c:v>
                </c:pt>
                <c:pt idx="341">
                  <c:v>18.899999618530273</c:v>
                </c:pt>
                <c:pt idx="342">
                  <c:v>19.129999160766602</c:v>
                </c:pt>
                <c:pt idx="343">
                  <c:v>19.219999313354492</c:v>
                </c:pt>
                <c:pt idx="344">
                  <c:v>19.190000534057617</c:v>
                </c:pt>
                <c:pt idx="345">
                  <c:v>19.280000686645508</c:v>
                </c:pt>
                <c:pt idx="346">
                  <c:v>19.159999847412109</c:v>
                </c:pt>
                <c:pt idx="347">
                  <c:v>19.25</c:v>
                </c:pt>
                <c:pt idx="348">
                  <c:v>19.440000534057617</c:v>
                </c:pt>
                <c:pt idx="349">
                  <c:v>19.840000152587891</c:v>
                </c:pt>
                <c:pt idx="350">
                  <c:v>19.799999237060547</c:v>
                </c:pt>
                <c:pt idx="351">
                  <c:v>20.290000915527344</c:v>
                </c:pt>
                <c:pt idx="352">
                  <c:v>20.450000762939453</c:v>
                </c:pt>
                <c:pt idx="353">
                  <c:v>20.229999542236328</c:v>
                </c:pt>
                <c:pt idx="354">
                  <c:v>20.620000839233398</c:v>
                </c:pt>
                <c:pt idx="355">
                  <c:v>20.309999465942383</c:v>
                </c:pt>
                <c:pt idx="356">
                  <c:v>20.440000534057617</c:v>
                </c:pt>
                <c:pt idx="357">
                  <c:v>20.219999313354492</c:v>
                </c:pt>
                <c:pt idx="358">
                  <c:v>19.860000610351563</c:v>
                </c:pt>
                <c:pt idx="359">
                  <c:v>19.870000839233398</c:v>
                </c:pt>
                <c:pt idx="360">
                  <c:v>20.209999084472656</c:v>
                </c:pt>
                <c:pt idx="361">
                  <c:v>20.239999771118164</c:v>
                </c:pt>
                <c:pt idx="362">
                  <c:v>20.25</c:v>
                </c:pt>
                <c:pt idx="363">
                  <c:v>20.110000610351563</c:v>
                </c:pt>
                <c:pt idx="364">
                  <c:v>20.110000610351563</c:v>
                </c:pt>
                <c:pt idx="365">
                  <c:v>20.219999313354492</c:v>
                </c:pt>
                <c:pt idx="366">
                  <c:v>20.290000915527344</c:v>
                </c:pt>
                <c:pt idx="367">
                  <c:v>20.409999847412109</c:v>
                </c:pt>
                <c:pt idx="368">
                  <c:v>20.770000457763672</c:v>
                </c:pt>
                <c:pt idx="369">
                  <c:v>20.850000381469727</c:v>
                </c:pt>
                <c:pt idx="370">
                  <c:v>20.850000381469727</c:v>
                </c:pt>
                <c:pt idx="371">
                  <c:v>21.120000839233398</c:v>
                </c:pt>
                <c:pt idx="372">
                  <c:v>20.799999237060547</c:v>
                </c:pt>
                <c:pt idx="373">
                  <c:v>20.770000457763672</c:v>
                </c:pt>
                <c:pt idx="374">
                  <c:v>20.709999084472656</c:v>
                </c:pt>
                <c:pt idx="375">
                  <c:v>20.860000610351563</c:v>
                </c:pt>
                <c:pt idx="376">
                  <c:v>21</c:v>
                </c:pt>
                <c:pt idx="377">
                  <c:v>20.959999084472656</c:v>
                </c:pt>
                <c:pt idx="378">
                  <c:v>20.760000228881836</c:v>
                </c:pt>
                <c:pt idx="379">
                  <c:v>20.549999237060547</c:v>
                </c:pt>
                <c:pt idx="380">
                  <c:v>20.690000534057617</c:v>
                </c:pt>
                <c:pt idx="381">
                  <c:v>20.520000457763672</c:v>
                </c:pt>
                <c:pt idx="382">
                  <c:v>20.120000839233398</c:v>
                </c:pt>
                <c:pt idx="383">
                  <c:v>20.399999618530273</c:v>
                </c:pt>
                <c:pt idx="384">
                  <c:v>20.899999618530273</c:v>
                </c:pt>
                <c:pt idx="385">
                  <c:v>20.940000534057617</c:v>
                </c:pt>
                <c:pt idx="386">
                  <c:v>22</c:v>
                </c:pt>
                <c:pt idx="387">
                  <c:v>21.920000076293945</c:v>
                </c:pt>
                <c:pt idx="388">
                  <c:v>21.950000762939453</c:v>
                </c:pt>
                <c:pt idx="389">
                  <c:v>22.110000610351563</c:v>
                </c:pt>
                <c:pt idx="390">
                  <c:v>22.030000686645508</c:v>
                </c:pt>
                <c:pt idx="391">
                  <c:v>22.110000610351563</c:v>
                </c:pt>
                <c:pt idx="392">
                  <c:v>22.430000305175781</c:v>
                </c:pt>
                <c:pt idx="393">
                  <c:v>22.479999542236328</c:v>
                </c:pt>
                <c:pt idx="394">
                  <c:v>22.620000839233398</c:v>
                </c:pt>
                <c:pt idx="395">
                  <c:v>22.440000534057617</c:v>
                </c:pt>
                <c:pt idx="396">
                  <c:v>22.319999694824219</c:v>
                </c:pt>
                <c:pt idx="397">
                  <c:v>22.510000228881836</c:v>
                </c:pt>
                <c:pt idx="398">
                  <c:v>22.350000381469727</c:v>
                </c:pt>
                <c:pt idx="399">
                  <c:v>22.299999237060547</c:v>
                </c:pt>
                <c:pt idx="400">
                  <c:v>22.360000610351563</c:v>
                </c:pt>
                <c:pt idx="401">
                  <c:v>22.299999237060547</c:v>
                </c:pt>
                <c:pt idx="402">
                  <c:v>22.290000915527344</c:v>
                </c:pt>
                <c:pt idx="403">
                  <c:v>22.260000228881836</c:v>
                </c:pt>
                <c:pt idx="404">
                  <c:v>22.260000228881836</c:v>
                </c:pt>
                <c:pt idx="405">
                  <c:v>22.479999542236328</c:v>
                </c:pt>
                <c:pt idx="406">
                  <c:v>22.590000152587891</c:v>
                </c:pt>
                <c:pt idx="407">
                  <c:v>22.889999389648438</c:v>
                </c:pt>
                <c:pt idx="408">
                  <c:v>22.579999923706055</c:v>
                </c:pt>
                <c:pt idx="409">
                  <c:v>22.440000534057617</c:v>
                </c:pt>
                <c:pt idx="410">
                  <c:v>22.239999771118164</c:v>
                </c:pt>
                <c:pt idx="411">
                  <c:v>21.600000381469727</c:v>
                </c:pt>
                <c:pt idx="412">
                  <c:v>21.860000610351563</c:v>
                </c:pt>
                <c:pt idx="413">
                  <c:v>22.100000381469727</c:v>
                </c:pt>
                <c:pt idx="414">
                  <c:v>21.889999389648438</c:v>
                </c:pt>
                <c:pt idx="415">
                  <c:v>21.399999618530273</c:v>
                </c:pt>
                <c:pt idx="416">
                  <c:v>21.409999847412109</c:v>
                </c:pt>
                <c:pt idx="417">
                  <c:v>21.399999618530273</c:v>
                </c:pt>
                <c:pt idx="418">
                  <c:v>21.280000686645508</c:v>
                </c:pt>
                <c:pt idx="419">
                  <c:v>21.360000610351563</c:v>
                </c:pt>
                <c:pt idx="420">
                  <c:v>21.459999084472656</c:v>
                </c:pt>
                <c:pt idx="421">
                  <c:v>21.709999084472656</c:v>
                </c:pt>
                <c:pt idx="422">
                  <c:v>21.790000915527344</c:v>
                </c:pt>
                <c:pt idx="423">
                  <c:v>21.579999923706055</c:v>
                </c:pt>
                <c:pt idx="424">
                  <c:v>21.790000915527344</c:v>
                </c:pt>
                <c:pt idx="425">
                  <c:v>21.780000686645508</c:v>
                </c:pt>
                <c:pt idx="426">
                  <c:v>21.840000152587891</c:v>
                </c:pt>
                <c:pt idx="427">
                  <c:v>21.959999084472656</c:v>
                </c:pt>
                <c:pt idx="428">
                  <c:v>21.979999542236328</c:v>
                </c:pt>
                <c:pt idx="429">
                  <c:v>22.040000915527344</c:v>
                </c:pt>
                <c:pt idx="430">
                  <c:v>22.049999237060547</c:v>
                </c:pt>
                <c:pt idx="431">
                  <c:v>22</c:v>
                </c:pt>
                <c:pt idx="432">
                  <c:v>21.829999923706055</c:v>
                </c:pt>
                <c:pt idx="433">
                  <c:v>21.870000839233398</c:v>
                </c:pt>
                <c:pt idx="434">
                  <c:v>21.579999923706055</c:v>
                </c:pt>
                <c:pt idx="435">
                  <c:v>21.350000381469727</c:v>
                </c:pt>
                <c:pt idx="436">
                  <c:v>21.180000305175781</c:v>
                </c:pt>
                <c:pt idx="437">
                  <c:v>21.420000076293945</c:v>
                </c:pt>
                <c:pt idx="438">
                  <c:v>21.219999313354492</c:v>
                </c:pt>
                <c:pt idx="439">
                  <c:v>21.030000686645508</c:v>
                </c:pt>
                <c:pt idx="440">
                  <c:v>20.909999847412109</c:v>
                </c:pt>
                <c:pt idx="441">
                  <c:v>21.079999923706055</c:v>
                </c:pt>
                <c:pt idx="442">
                  <c:v>21.340000152587891</c:v>
                </c:pt>
                <c:pt idx="443">
                  <c:v>21.280000686645508</c:v>
                </c:pt>
                <c:pt idx="444">
                  <c:v>21.450000762939453</c:v>
                </c:pt>
                <c:pt idx="445">
                  <c:v>21.469999313354492</c:v>
                </c:pt>
                <c:pt idx="446">
                  <c:v>21.370000839233398</c:v>
                </c:pt>
                <c:pt idx="447">
                  <c:v>21.440000534057617</c:v>
                </c:pt>
                <c:pt idx="448">
                  <c:v>21.079999923706055</c:v>
                </c:pt>
                <c:pt idx="449">
                  <c:v>21.540000915527344</c:v>
                </c:pt>
                <c:pt idx="450">
                  <c:v>21.149999618530273</c:v>
                </c:pt>
                <c:pt idx="451">
                  <c:v>21.209999084472656</c:v>
                </c:pt>
                <c:pt idx="452">
                  <c:v>21.129999160766602</c:v>
                </c:pt>
                <c:pt idx="453">
                  <c:v>21.309999465942383</c:v>
                </c:pt>
                <c:pt idx="454">
                  <c:v>21.479999542236328</c:v>
                </c:pt>
                <c:pt idx="455">
                  <c:v>21.639999389648438</c:v>
                </c:pt>
                <c:pt idx="456">
                  <c:v>21.690000534057617</c:v>
                </c:pt>
                <c:pt idx="457">
                  <c:v>21.670000076293945</c:v>
                </c:pt>
                <c:pt idx="458">
                  <c:v>21.770000457763672</c:v>
                </c:pt>
                <c:pt idx="459">
                  <c:v>21.959999084472656</c:v>
                </c:pt>
                <c:pt idx="460">
                  <c:v>21.989999771118164</c:v>
                </c:pt>
                <c:pt idx="461">
                  <c:v>21.930000305175781</c:v>
                </c:pt>
                <c:pt idx="462">
                  <c:v>22.010000228881836</c:v>
                </c:pt>
                <c:pt idx="463">
                  <c:v>22.309999465942383</c:v>
                </c:pt>
                <c:pt idx="464">
                  <c:v>22.180000305175781</c:v>
                </c:pt>
                <c:pt idx="465">
                  <c:v>22.389999389648438</c:v>
                </c:pt>
                <c:pt idx="466">
                  <c:v>22.299999237060547</c:v>
                </c:pt>
                <c:pt idx="467">
                  <c:v>21.979999542236328</c:v>
                </c:pt>
                <c:pt idx="468">
                  <c:v>21.920000076293945</c:v>
                </c:pt>
                <c:pt idx="469">
                  <c:v>21.879999160766602</c:v>
                </c:pt>
                <c:pt idx="470">
                  <c:v>22</c:v>
                </c:pt>
                <c:pt idx="471">
                  <c:v>21.790000915527344</c:v>
                </c:pt>
                <c:pt idx="472">
                  <c:v>21.680000305175781</c:v>
                </c:pt>
                <c:pt idx="473">
                  <c:v>21.760000228881836</c:v>
                </c:pt>
                <c:pt idx="474">
                  <c:v>21.670000076293945</c:v>
                </c:pt>
                <c:pt idx="475">
                  <c:v>21.709999084472656</c:v>
                </c:pt>
                <c:pt idx="476">
                  <c:v>21.829999923706055</c:v>
                </c:pt>
                <c:pt idx="477">
                  <c:v>21.920000076293945</c:v>
                </c:pt>
                <c:pt idx="478">
                  <c:v>21.770000457763672</c:v>
                </c:pt>
                <c:pt idx="479">
                  <c:v>21.809999465942383</c:v>
                </c:pt>
                <c:pt idx="480">
                  <c:v>21.889999389648438</c:v>
                </c:pt>
                <c:pt idx="481">
                  <c:v>21.989999771118164</c:v>
                </c:pt>
                <c:pt idx="482">
                  <c:v>22.370000839233398</c:v>
                </c:pt>
                <c:pt idx="483">
                  <c:v>22.299999237060547</c:v>
                </c:pt>
                <c:pt idx="484">
                  <c:v>22.090000152587891</c:v>
                </c:pt>
                <c:pt idx="485">
                  <c:v>22.079999923706055</c:v>
                </c:pt>
                <c:pt idx="486">
                  <c:v>22.329999923706055</c:v>
                </c:pt>
                <c:pt idx="487">
                  <c:v>22.280000686645508</c:v>
                </c:pt>
                <c:pt idx="488">
                  <c:v>22.139999389648438</c:v>
                </c:pt>
                <c:pt idx="489">
                  <c:v>21.860000610351563</c:v>
                </c:pt>
                <c:pt idx="490">
                  <c:v>21.610000610351563</c:v>
                </c:pt>
                <c:pt idx="491">
                  <c:v>21.350000381469727</c:v>
                </c:pt>
                <c:pt idx="492">
                  <c:v>21.190000534057617</c:v>
                </c:pt>
                <c:pt idx="493">
                  <c:v>21.270000457763672</c:v>
                </c:pt>
                <c:pt idx="494">
                  <c:v>21.020000457763672</c:v>
                </c:pt>
                <c:pt idx="495">
                  <c:v>21.120000839233398</c:v>
                </c:pt>
                <c:pt idx="496">
                  <c:v>20.709999084472656</c:v>
                </c:pt>
                <c:pt idx="497">
                  <c:v>20.620000839233398</c:v>
                </c:pt>
                <c:pt idx="498">
                  <c:v>20.770000457763672</c:v>
                </c:pt>
                <c:pt idx="499">
                  <c:v>20.700000762939453</c:v>
                </c:pt>
                <c:pt idx="500">
                  <c:v>20.329999923706055</c:v>
                </c:pt>
                <c:pt idx="501">
                  <c:v>20.639999389648438</c:v>
                </c:pt>
                <c:pt idx="502">
                  <c:v>20.299999237060547</c:v>
                </c:pt>
                <c:pt idx="503">
                  <c:v>20.620000839233398</c:v>
                </c:pt>
                <c:pt idx="504">
                  <c:v>20.469999313354492</c:v>
                </c:pt>
                <c:pt idx="505">
                  <c:v>20.469999313354492</c:v>
                </c:pt>
                <c:pt idx="506">
                  <c:v>20.209999084472656</c:v>
                </c:pt>
                <c:pt idx="507">
                  <c:v>20.079999923706055</c:v>
                </c:pt>
                <c:pt idx="508">
                  <c:v>20.370000839233398</c:v>
                </c:pt>
                <c:pt idx="509">
                  <c:v>20.260000228881836</c:v>
                </c:pt>
                <c:pt idx="510">
                  <c:v>20.190000534057617</c:v>
                </c:pt>
                <c:pt idx="511">
                  <c:v>20.540000915527344</c:v>
                </c:pt>
                <c:pt idx="512">
                  <c:v>20.399999618530273</c:v>
                </c:pt>
                <c:pt idx="513">
                  <c:v>20.200000762939453</c:v>
                </c:pt>
                <c:pt idx="514">
                  <c:v>20.219999313354492</c:v>
                </c:pt>
                <c:pt idx="515">
                  <c:v>20.270000457763672</c:v>
                </c:pt>
                <c:pt idx="516">
                  <c:v>19.889999389648438</c:v>
                </c:pt>
                <c:pt idx="517">
                  <c:v>19.510000228881836</c:v>
                </c:pt>
                <c:pt idx="518">
                  <c:v>19.450000762939453</c:v>
                </c:pt>
                <c:pt idx="519">
                  <c:v>19.079999923706055</c:v>
                </c:pt>
                <c:pt idx="520">
                  <c:v>18.940000534057617</c:v>
                </c:pt>
                <c:pt idx="521">
                  <c:v>19.180000305175781</c:v>
                </c:pt>
                <c:pt idx="522">
                  <c:v>18.840000152587891</c:v>
                </c:pt>
                <c:pt idx="523">
                  <c:v>18.840000152587891</c:v>
                </c:pt>
                <c:pt idx="524">
                  <c:v>19.280000686645508</c:v>
                </c:pt>
                <c:pt idx="525">
                  <c:v>19.090000152587891</c:v>
                </c:pt>
                <c:pt idx="526">
                  <c:v>19.090000152587891</c:v>
                </c:pt>
                <c:pt idx="527">
                  <c:v>18.950000762939453</c:v>
                </c:pt>
                <c:pt idx="528">
                  <c:v>19.409999847412109</c:v>
                </c:pt>
                <c:pt idx="529">
                  <c:v>19.700000762939453</c:v>
                </c:pt>
                <c:pt idx="530">
                  <c:v>19.829999923706055</c:v>
                </c:pt>
                <c:pt idx="531">
                  <c:v>19.979999542236328</c:v>
                </c:pt>
                <c:pt idx="532">
                  <c:v>19.840000152587891</c:v>
                </c:pt>
                <c:pt idx="533">
                  <c:v>19.950000762939453</c:v>
                </c:pt>
                <c:pt idx="534">
                  <c:v>19.819999694824219</c:v>
                </c:pt>
                <c:pt idx="535">
                  <c:v>19.639999389648438</c:v>
                </c:pt>
                <c:pt idx="536">
                  <c:v>19.590000152587891</c:v>
                </c:pt>
                <c:pt idx="537">
                  <c:v>19.5</c:v>
                </c:pt>
                <c:pt idx="538">
                  <c:v>19.040000915527344</c:v>
                </c:pt>
                <c:pt idx="539">
                  <c:v>19.260000228881836</c:v>
                </c:pt>
                <c:pt idx="540">
                  <c:v>19.040000915527344</c:v>
                </c:pt>
                <c:pt idx="541">
                  <c:v>18.950000762939453</c:v>
                </c:pt>
                <c:pt idx="542">
                  <c:v>18.879999160766602</c:v>
                </c:pt>
                <c:pt idx="543">
                  <c:v>18.780000686645508</c:v>
                </c:pt>
                <c:pt idx="544">
                  <c:v>18.379999160766602</c:v>
                </c:pt>
                <c:pt idx="545">
                  <c:v>18.5</c:v>
                </c:pt>
                <c:pt idx="546">
                  <c:v>18.700000762939453</c:v>
                </c:pt>
                <c:pt idx="547">
                  <c:v>18.870000839233398</c:v>
                </c:pt>
                <c:pt idx="548">
                  <c:v>18.870000839233398</c:v>
                </c:pt>
                <c:pt idx="549">
                  <c:v>18.579999923706055</c:v>
                </c:pt>
                <c:pt idx="550">
                  <c:v>18.329999923706055</c:v>
                </c:pt>
                <c:pt idx="551">
                  <c:v>18.809999465942383</c:v>
                </c:pt>
                <c:pt idx="552">
                  <c:v>18.829999923706055</c:v>
                </c:pt>
                <c:pt idx="553">
                  <c:v>19.659999847412109</c:v>
                </c:pt>
                <c:pt idx="554">
                  <c:v>19.639999389648438</c:v>
                </c:pt>
                <c:pt idx="555">
                  <c:v>19.659999847412109</c:v>
                </c:pt>
                <c:pt idx="556">
                  <c:v>20.409999847412109</c:v>
                </c:pt>
                <c:pt idx="557">
                  <c:v>20.260000228881836</c:v>
                </c:pt>
                <c:pt idx="558">
                  <c:v>20.309999465942383</c:v>
                </c:pt>
                <c:pt idx="559">
                  <c:v>20</c:v>
                </c:pt>
                <c:pt idx="560">
                  <c:v>19.930000305175781</c:v>
                </c:pt>
                <c:pt idx="561">
                  <c:v>20.299999237060547</c:v>
                </c:pt>
                <c:pt idx="562">
                  <c:v>20.209999084472656</c:v>
                </c:pt>
                <c:pt idx="563">
                  <c:v>20.079999923706055</c:v>
                </c:pt>
                <c:pt idx="564">
                  <c:v>20.049999237060547</c:v>
                </c:pt>
                <c:pt idx="565">
                  <c:v>20.180000305175781</c:v>
                </c:pt>
                <c:pt idx="566">
                  <c:v>20.260000228881836</c:v>
                </c:pt>
                <c:pt idx="567">
                  <c:v>19.979999542236328</c:v>
                </c:pt>
                <c:pt idx="568">
                  <c:v>19.530000686645508</c:v>
                </c:pt>
                <c:pt idx="569">
                  <c:v>19.329999923706055</c:v>
                </c:pt>
                <c:pt idx="570">
                  <c:v>19.420000076293945</c:v>
                </c:pt>
                <c:pt idx="571">
                  <c:v>19.620000839233398</c:v>
                </c:pt>
                <c:pt idx="572">
                  <c:v>20.020000457763672</c:v>
                </c:pt>
                <c:pt idx="573">
                  <c:v>20.479999542236328</c:v>
                </c:pt>
                <c:pt idx="574">
                  <c:v>20.530000686645508</c:v>
                </c:pt>
                <c:pt idx="575">
                  <c:v>20.610000610351563</c:v>
                </c:pt>
                <c:pt idx="576">
                  <c:v>20.600000381469727</c:v>
                </c:pt>
                <c:pt idx="577">
                  <c:v>20.469999313354492</c:v>
                </c:pt>
                <c:pt idx="578">
                  <c:v>20.479999542236328</c:v>
                </c:pt>
                <c:pt idx="579">
                  <c:v>21.069999694824219</c:v>
                </c:pt>
                <c:pt idx="580">
                  <c:v>20.930000305175781</c:v>
                </c:pt>
                <c:pt idx="581">
                  <c:v>20.709999084472656</c:v>
                </c:pt>
                <c:pt idx="582">
                  <c:v>20.680000305175781</c:v>
                </c:pt>
                <c:pt idx="583">
                  <c:v>20.389999389648438</c:v>
                </c:pt>
                <c:pt idx="584">
                  <c:v>20.129999160766602</c:v>
                </c:pt>
                <c:pt idx="585">
                  <c:v>20.290000915527344</c:v>
                </c:pt>
                <c:pt idx="586">
                  <c:v>20.159999847412109</c:v>
                </c:pt>
                <c:pt idx="587">
                  <c:v>20.129999160766602</c:v>
                </c:pt>
                <c:pt idx="588">
                  <c:v>20.170000076293945</c:v>
                </c:pt>
                <c:pt idx="589">
                  <c:v>20.290000915527344</c:v>
                </c:pt>
                <c:pt idx="590">
                  <c:v>20.079999923706055</c:v>
                </c:pt>
                <c:pt idx="591">
                  <c:v>19.520000457763672</c:v>
                </c:pt>
                <c:pt idx="592">
                  <c:v>20.030000686645508</c:v>
                </c:pt>
                <c:pt idx="593">
                  <c:v>20.239999771118164</c:v>
                </c:pt>
                <c:pt idx="594">
                  <c:v>20.409999847412109</c:v>
                </c:pt>
                <c:pt idx="595">
                  <c:v>20.409999847412109</c:v>
                </c:pt>
                <c:pt idx="596">
                  <c:v>20.290000915527344</c:v>
                </c:pt>
                <c:pt idx="597">
                  <c:v>20.280000686645508</c:v>
                </c:pt>
                <c:pt idx="598">
                  <c:v>20.440000534057617</c:v>
                </c:pt>
                <c:pt idx="599">
                  <c:v>20.520000457763672</c:v>
                </c:pt>
                <c:pt idx="600">
                  <c:v>20.649999618530273</c:v>
                </c:pt>
                <c:pt idx="601">
                  <c:v>20.620000839233398</c:v>
                </c:pt>
                <c:pt idx="602">
                  <c:v>20.299999237060547</c:v>
                </c:pt>
                <c:pt idx="603">
                  <c:v>20.370000839233398</c:v>
                </c:pt>
                <c:pt idx="604">
                  <c:v>20.219999313354492</c:v>
                </c:pt>
                <c:pt idx="605">
                  <c:v>20.459999084472656</c:v>
                </c:pt>
                <c:pt idx="606">
                  <c:v>20.459999084472656</c:v>
                </c:pt>
                <c:pt idx="607">
                  <c:v>20.399999618530273</c:v>
                </c:pt>
                <c:pt idx="608">
                  <c:v>20.219999313354492</c:v>
                </c:pt>
                <c:pt idx="609">
                  <c:v>20.139999389648438</c:v>
                </c:pt>
                <c:pt idx="610">
                  <c:v>19.989999771118164</c:v>
                </c:pt>
                <c:pt idx="611">
                  <c:v>19.840000152587891</c:v>
                </c:pt>
                <c:pt idx="612">
                  <c:v>20.370000839233398</c:v>
                </c:pt>
                <c:pt idx="613">
                  <c:v>20.149999618530273</c:v>
                </c:pt>
                <c:pt idx="614">
                  <c:v>20.340000152587891</c:v>
                </c:pt>
                <c:pt idx="615">
                  <c:v>20.299999237060547</c:v>
                </c:pt>
                <c:pt idx="616">
                  <c:v>20.180000305175781</c:v>
                </c:pt>
                <c:pt idx="617">
                  <c:v>20.190000534057617</c:v>
                </c:pt>
                <c:pt idx="618">
                  <c:v>20.579999923706055</c:v>
                </c:pt>
                <c:pt idx="619">
                  <c:v>20.530000686645508</c:v>
                </c:pt>
                <c:pt idx="620">
                  <c:v>20.569999694824219</c:v>
                </c:pt>
                <c:pt idx="621">
                  <c:v>20.389999389648438</c:v>
                </c:pt>
                <c:pt idx="622">
                  <c:v>20.459999084472656</c:v>
                </c:pt>
                <c:pt idx="623">
                  <c:v>20.469999313354492</c:v>
                </c:pt>
                <c:pt idx="624">
                  <c:v>20.440000534057617</c:v>
                </c:pt>
                <c:pt idx="625">
                  <c:v>20.440000534057617</c:v>
                </c:pt>
                <c:pt idx="626">
                  <c:v>20.340000152587891</c:v>
                </c:pt>
                <c:pt idx="627">
                  <c:v>20.200000762939453</c:v>
                </c:pt>
                <c:pt idx="628">
                  <c:v>19.780000686645508</c:v>
                </c:pt>
                <c:pt idx="629">
                  <c:v>19.479999542236328</c:v>
                </c:pt>
                <c:pt idx="630">
                  <c:v>19.510000228881836</c:v>
                </c:pt>
                <c:pt idx="631">
                  <c:v>19.340000152587891</c:v>
                </c:pt>
                <c:pt idx="632">
                  <c:v>19.149999618530273</c:v>
                </c:pt>
                <c:pt idx="633">
                  <c:v>19.540000915527344</c:v>
                </c:pt>
                <c:pt idx="634">
                  <c:v>19.879999160766602</c:v>
                </c:pt>
                <c:pt idx="635">
                  <c:v>19.719999313354492</c:v>
                </c:pt>
                <c:pt idx="636">
                  <c:v>19.899999618530273</c:v>
                </c:pt>
                <c:pt idx="637">
                  <c:v>19.889999389648438</c:v>
                </c:pt>
                <c:pt idx="638">
                  <c:v>20.059999465942383</c:v>
                </c:pt>
                <c:pt idx="639">
                  <c:v>20.020000457763672</c:v>
                </c:pt>
                <c:pt idx="640">
                  <c:v>20.239999771118164</c:v>
                </c:pt>
                <c:pt idx="641">
                  <c:v>20.030000686645508</c:v>
                </c:pt>
                <c:pt idx="642">
                  <c:v>19.739999771118164</c:v>
                </c:pt>
                <c:pt idx="643">
                  <c:v>19.770000457763672</c:v>
                </c:pt>
                <c:pt idx="644">
                  <c:v>19.540000915527344</c:v>
                </c:pt>
                <c:pt idx="645">
                  <c:v>19.649999618530273</c:v>
                </c:pt>
                <c:pt idx="646">
                  <c:v>19.639999389648438</c:v>
                </c:pt>
                <c:pt idx="647">
                  <c:v>19.280000686645508</c:v>
                </c:pt>
                <c:pt idx="648">
                  <c:v>18.979999542236328</c:v>
                </c:pt>
                <c:pt idx="649">
                  <c:v>18.889999389648438</c:v>
                </c:pt>
                <c:pt idx="650">
                  <c:v>18.579999923706055</c:v>
                </c:pt>
                <c:pt idx="651">
                  <c:v>18.840000152587891</c:v>
                </c:pt>
                <c:pt idx="652">
                  <c:v>18.700000762939453</c:v>
                </c:pt>
                <c:pt idx="653">
                  <c:v>18.670000076293945</c:v>
                </c:pt>
                <c:pt idx="654">
                  <c:v>18.620000839233398</c:v>
                </c:pt>
                <c:pt idx="655">
                  <c:v>18.420000076293945</c:v>
                </c:pt>
                <c:pt idx="656">
                  <c:v>18.860000610351563</c:v>
                </c:pt>
                <c:pt idx="657">
                  <c:v>18.889999389648438</c:v>
                </c:pt>
                <c:pt idx="658">
                  <c:v>18.840000152587891</c:v>
                </c:pt>
                <c:pt idx="659">
                  <c:v>18.899999618530273</c:v>
                </c:pt>
                <c:pt idx="660">
                  <c:v>19.010000228881836</c:v>
                </c:pt>
                <c:pt idx="661">
                  <c:v>18.850000381469727</c:v>
                </c:pt>
                <c:pt idx="662">
                  <c:v>18.450000762939453</c:v>
                </c:pt>
                <c:pt idx="663">
                  <c:v>17.950000762939453</c:v>
                </c:pt>
                <c:pt idx="664">
                  <c:v>18.290000915527344</c:v>
                </c:pt>
                <c:pt idx="665">
                  <c:v>18.020000457763672</c:v>
                </c:pt>
                <c:pt idx="666">
                  <c:v>17.790000915527344</c:v>
                </c:pt>
                <c:pt idx="667">
                  <c:v>17.889999389648438</c:v>
                </c:pt>
                <c:pt idx="668">
                  <c:v>18.100000381469727</c:v>
                </c:pt>
                <c:pt idx="669">
                  <c:v>18.129999160766602</c:v>
                </c:pt>
                <c:pt idx="670">
                  <c:v>17.489999771118164</c:v>
                </c:pt>
                <c:pt idx="671">
                  <c:v>17.670000076293945</c:v>
                </c:pt>
                <c:pt idx="672">
                  <c:v>17.209999084472656</c:v>
                </c:pt>
                <c:pt idx="673">
                  <c:v>17.700000762939453</c:v>
                </c:pt>
                <c:pt idx="674">
                  <c:v>17.090000152587891</c:v>
                </c:pt>
                <c:pt idx="675">
                  <c:v>17.930000305175781</c:v>
                </c:pt>
                <c:pt idx="676">
                  <c:v>17.629999160766602</c:v>
                </c:pt>
                <c:pt idx="677">
                  <c:v>17.75</c:v>
                </c:pt>
                <c:pt idx="678">
                  <c:v>18.069999694824219</c:v>
                </c:pt>
                <c:pt idx="679">
                  <c:v>18.420000076293945</c:v>
                </c:pt>
                <c:pt idx="680">
                  <c:v>18.229999542236328</c:v>
                </c:pt>
                <c:pt idx="681">
                  <c:v>18.120000839233398</c:v>
                </c:pt>
                <c:pt idx="682">
                  <c:v>17.879999160766602</c:v>
                </c:pt>
                <c:pt idx="683">
                  <c:v>17.969999313354492</c:v>
                </c:pt>
                <c:pt idx="684">
                  <c:v>17.850000381469727</c:v>
                </c:pt>
                <c:pt idx="685">
                  <c:v>17.799999237060547</c:v>
                </c:pt>
                <c:pt idx="686">
                  <c:v>17.569999694824219</c:v>
                </c:pt>
                <c:pt idx="687">
                  <c:v>17.270000457763672</c:v>
                </c:pt>
                <c:pt idx="688">
                  <c:v>17.549999237060547</c:v>
                </c:pt>
                <c:pt idx="689">
                  <c:v>17.520000457763672</c:v>
                </c:pt>
                <c:pt idx="690">
                  <c:v>17.879999160766602</c:v>
                </c:pt>
                <c:pt idx="691">
                  <c:v>18.180000305175781</c:v>
                </c:pt>
                <c:pt idx="692">
                  <c:v>18.139999389648438</c:v>
                </c:pt>
                <c:pt idx="693">
                  <c:v>17.860000610351563</c:v>
                </c:pt>
                <c:pt idx="694">
                  <c:v>17.920000076293945</c:v>
                </c:pt>
                <c:pt idx="695">
                  <c:v>17.659999847412109</c:v>
                </c:pt>
                <c:pt idx="696">
                  <c:v>17.649999618530273</c:v>
                </c:pt>
                <c:pt idx="697">
                  <c:v>18.090000152587891</c:v>
                </c:pt>
                <c:pt idx="698">
                  <c:v>18.530000686645508</c:v>
                </c:pt>
                <c:pt idx="699">
                  <c:v>18.350000381469727</c:v>
                </c:pt>
                <c:pt idx="700">
                  <c:v>18.319999694824219</c:v>
                </c:pt>
                <c:pt idx="701">
                  <c:v>18.360000610351563</c:v>
                </c:pt>
                <c:pt idx="702">
                  <c:v>18.799999237060547</c:v>
                </c:pt>
                <c:pt idx="703">
                  <c:v>18.729999542236328</c:v>
                </c:pt>
                <c:pt idx="704">
                  <c:v>18.290000915527344</c:v>
                </c:pt>
                <c:pt idx="705">
                  <c:v>17.969999313354492</c:v>
                </c:pt>
                <c:pt idx="706">
                  <c:v>17.969999313354492</c:v>
                </c:pt>
                <c:pt idx="707">
                  <c:v>17.729999542236328</c:v>
                </c:pt>
                <c:pt idx="708">
                  <c:v>17.069999694824219</c:v>
                </c:pt>
                <c:pt idx="709">
                  <c:v>17.030000686645508</c:v>
                </c:pt>
                <c:pt idx="710">
                  <c:v>16.969999313354492</c:v>
                </c:pt>
                <c:pt idx="711">
                  <c:v>16.760000228881836</c:v>
                </c:pt>
                <c:pt idx="712">
                  <c:v>16.950000762939453</c:v>
                </c:pt>
                <c:pt idx="713">
                  <c:v>16.959999084472656</c:v>
                </c:pt>
                <c:pt idx="714">
                  <c:v>16.860000610351563</c:v>
                </c:pt>
                <c:pt idx="715">
                  <c:v>16.829999923706055</c:v>
                </c:pt>
                <c:pt idx="716">
                  <c:v>17.069999694824219</c:v>
                </c:pt>
                <c:pt idx="717">
                  <c:v>17.700000762939453</c:v>
                </c:pt>
                <c:pt idx="718">
                  <c:v>18.120000839233398</c:v>
                </c:pt>
                <c:pt idx="719">
                  <c:v>17.590000152587891</c:v>
                </c:pt>
                <c:pt idx="720">
                  <c:v>17.629999160766602</c:v>
                </c:pt>
                <c:pt idx="721">
                  <c:v>17.569999694824219</c:v>
                </c:pt>
                <c:pt idx="722">
                  <c:v>17.729999542236328</c:v>
                </c:pt>
                <c:pt idx="723">
                  <c:v>17.959999084472656</c:v>
                </c:pt>
                <c:pt idx="724">
                  <c:v>18.670000076293945</c:v>
                </c:pt>
                <c:pt idx="725">
                  <c:v>18.790000915527344</c:v>
                </c:pt>
                <c:pt idx="726">
                  <c:v>18.629999160766602</c:v>
                </c:pt>
                <c:pt idx="727">
                  <c:v>18.420000076293945</c:v>
                </c:pt>
                <c:pt idx="728">
                  <c:v>18.389999389648438</c:v>
                </c:pt>
                <c:pt idx="729">
                  <c:v>18.420000076293945</c:v>
                </c:pt>
                <c:pt idx="730">
                  <c:v>18.489999771118164</c:v>
                </c:pt>
                <c:pt idx="731">
                  <c:v>18.549999237060547</c:v>
                </c:pt>
                <c:pt idx="732">
                  <c:v>18.770000457763672</c:v>
                </c:pt>
                <c:pt idx="733">
                  <c:v>18.709999084472656</c:v>
                </c:pt>
                <c:pt idx="734">
                  <c:v>18.639999389648438</c:v>
                </c:pt>
                <c:pt idx="735">
                  <c:v>18.5</c:v>
                </c:pt>
                <c:pt idx="736">
                  <c:v>18.270000457763672</c:v>
                </c:pt>
                <c:pt idx="737">
                  <c:v>18.129999160766602</c:v>
                </c:pt>
                <c:pt idx="738">
                  <c:v>18.059999465942383</c:v>
                </c:pt>
                <c:pt idx="739">
                  <c:v>18.239999771118164</c:v>
                </c:pt>
                <c:pt idx="740">
                  <c:v>18.350000381469727</c:v>
                </c:pt>
                <c:pt idx="741">
                  <c:v>18.069999694824219</c:v>
                </c:pt>
                <c:pt idx="742">
                  <c:v>17.510000228881836</c:v>
                </c:pt>
                <c:pt idx="743">
                  <c:v>17.540000915527344</c:v>
                </c:pt>
                <c:pt idx="744">
                  <c:v>17.649999618530273</c:v>
                </c:pt>
                <c:pt idx="745">
                  <c:v>17.370000839233398</c:v>
                </c:pt>
                <c:pt idx="746">
                  <c:v>16.920000076293945</c:v>
                </c:pt>
                <c:pt idx="747">
                  <c:v>17.430000305175781</c:v>
                </c:pt>
                <c:pt idx="748">
                  <c:v>17.120000839233398</c:v>
                </c:pt>
                <c:pt idx="749">
                  <c:v>17.489999771118164</c:v>
                </c:pt>
                <c:pt idx="750">
                  <c:v>17.399999618530273</c:v>
                </c:pt>
                <c:pt idx="751">
                  <c:v>17.090000152587891</c:v>
                </c:pt>
                <c:pt idx="752">
                  <c:v>16.709999084472656</c:v>
                </c:pt>
                <c:pt idx="753">
                  <c:v>16.659999847412109</c:v>
                </c:pt>
                <c:pt idx="754">
                  <c:v>16.549999237060547</c:v>
                </c:pt>
                <c:pt idx="755">
                  <c:v>16.899999618530273</c:v>
                </c:pt>
                <c:pt idx="756">
                  <c:v>16.719999313354492</c:v>
                </c:pt>
                <c:pt idx="757">
                  <c:v>16.760000228881836</c:v>
                </c:pt>
                <c:pt idx="758">
                  <c:v>16.770000457763672</c:v>
                </c:pt>
                <c:pt idx="759">
                  <c:v>17.040000915527344</c:v>
                </c:pt>
                <c:pt idx="760">
                  <c:v>16.690000534057617</c:v>
                </c:pt>
                <c:pt idx="761">
                  <c:v>16.559999465942383</c:v>
                </c:pt>
                <c:pt idx="762">
                  <c:v>17.100000381469727</c:v>
                </c:pt>
                <c:pt idx="763">
                  <c:v>16.629999160766602</c:v>
                </c:pt>
                <c:pt idx="764">
                  <c:v>16.379999160766602</c:v>
                </c:pt>
                <c:pt idx="765">
                  <c:v>15.310000419616699</c:v>
                </c:pt>
                <c:pt idx="766">
                  <c:v>15.430000305175781</c:v>
                </c:pt>
                <c:pt idx="767">
                  <c:v>15.479999542236328</c:v>
                </c:pt>
                <c:pt idx="768">
                  <c:v>14.949999809265137</c:v>
                </c:pt>
                <c:pt idx="769">
                  <c:v>14.970000267028809</c:v>
                </c:pt>
                <c:pt idx="770">
                  <c:v>14.569999694824219</c:v>
                </c:pt>
                <c:pt idx="771">
                  <c:v>14.699999809265137</c:v>
                </c:pt>
                <c:pt idx="772">
                  <c:v>14.590000152587891</c:v>
                </c:pt>
                <c:pt idx="773">
                  <c:v>14.630000114440918</c:v>
                </c:pt>
                <c:pt idx="774">
                  <c:v>15.069999694824219</c:v>
                </c:pt>
                <c:pt idx="775">
                  <c:v>14.520000457763672</c:v>
                </c:pt>
                <c:pt idx="776">
                  <c:v>14.520000457763672</c:v>
                </c:pt>
                <c:pt idx="777">
                  <c:v>14.409999847412109</c:v>
                </c:pt>
                <c:pt idx="778">
                  <c:v>14.229999542236328</c:v>
                </c:pt>
                <c:pt idx="779">
                  <c:v>13.909999847412109</c:v>
                </c:pt>
                <c:pt idx="780">
                  <c:v>14.180000305175781</c:v>
                </c:pt>
                <c:pt idx="781">
                  <c:v>14.359999656677246</c:v>
                </c:pt>
                <c:pt idx="782">
                  <c:v>14.770000457763672</c:v>
                </c:pt>
                <c:pt idx="783">
                  <c:v>14.479999542236328</c:v>
                </c:pt>
                <c:pt idx="784">
                  <c:v>14.130000114440918</c:v>
                </c:pt>
                <c:pt idx="785">
                  <c:v>14.109999656677246</c:v>
                </c:pt>
                <c:pt idx="786">
                  <c:v>14.439999580383301</c:v>
                </c:pt>
                <c:pt idx="787">
                  <c:v>14.170000076293945</c:v>
                </c:pt>
                <c:pt idx="788">
                  <c:v>14.560000419616699</c:v>
                </c:pt>
                <c:pt idx="789">
                  <c:v>14.670000076293945</c:v>
                </c:pt>
                <c:pt idx="790">
                  <c:v>15.340000152587891</c:v>
                </c:pt>
                <c:pt idx="791">
                  <c:v>15.420000076293945</c:v>
                </c:pt>
                <c:pt idx="792">
                  <c:v>15.319999694824219</c:v>
                </c:pt>
                <c:pt idx="793">
                  <c:v>14.670000076293945</c:v>
                </c:pt>
                <c:pt idx="794">
                  <c:v>14.850000381469727</c:v>
                </c:pt>
                <c:pt idx="795">
                  <c:v>14.329999923706055</c:v>
                </c:pt>
                <c:pt idx="796">
                  <c:v>14.510000228881836</c:v>
                </c:pt>
                <c:pt idx="797">
                  <c:v>14.779999732971191</c:v>
                </c:pt>
                <c:pt idx="798">
                  <c:v>15.100000381469727</c:v>
                </c:pt>
                <c:pt idx="799">
                  <c:v>14.869999885559082</c:v>
                </c:pt>
                <c:pt idx="800">
                  <c:v>15.220000267028809</c:v>
                </c:pt>
                <c:pt idx="801">
                  <c:v>15.100000381469727</c:v>
                </c:pt>
                <c:pt idx="802">
                  <c:v>14.939999580383301</c:v>
                </c:pt>
                <c:pt idx="803">
                  <c:v>15.170000076293945</c:v>
                </c:pt>
                <c:pt idx="804">
                  <c:v>15.170000076293945</c:v>
                </c:pt>
                <c:pt idx="805">
                  <c:v>15.470000267028809</c:v>
                </c:pt>
                <c:pt idx="806">
                  <c:v>15.420000076293945</c:v>
                </c:pt>
                <c:pt idx="807">
                  <c:v>15.340000152587891</c:v>
                </c:pt>
                <c:pt idx="808">
                  <c:v>15.189999580383301</c:v>
                </c:pt>
                <c:pt idx="809">
                  <c:v>15.920000076293945</c:v>
                </c:pt>
                <c:pt idx="810">
                  <c:v>16.040000915527344</c:v>
                </c:pt>
                <c:pt idx="811">
                  <c:v>15.890000343322754</c:v>
                </c:pt>
                <c:pt idx="812">
                  <c:v>15.630000114440918</c:v>
                </c:pt>
                <c:pt idx="813">
                  <c:v>15.25</c:v>
                </c:pt>
                <c:pt idx="814">
                  <c:v>15.210000038146973</c:v>
                </c:pt>
                <c:pt idx="815">
                  <c:v>14.600000381469727</c:v>
                </c:pt>
                <c:pt idx="816">
                  <c:v>14.560000419616699</c:v>
                </c:pt>
                <c:pt idx="817">
                  <c:v>14.720000267028809</c:v>
                </c:pt>
                <c:pt idx="818">
                  <c:v>14.130000114440918</c:v>
                </c:pt>
                <c:pt idx="819">
                  <c:v>14.060000419616699</c:v>
                </c:pt>
                <c:pt idx="820">
                  <c:v>13.930000305175781</c:v>
                </c:pt>
                <c:pt idx="821">
                  <c:v>14.229999542236328</c:v>
                </c:pt>
                <c:pt idx="822">
                  <c:v>14.210000038146973</c:v>
                </c:pt>
                <c:pt idx="823">
                  <c:v>14.239999771118164</c:v>
                </c:pt>
                <c:pt idx="824">
                  <c:v>14.409999847412109</c:v>
                </c:pt>
                <c:pt idx="825">
                  <c:v>14.770000457763672</c:v>
                </c:pt>
                <c:pt idx="826">
                  <c:v>14.569999694824219</c:v>
                </c:pt>
                <c:pt idx="827">
                  <c:v>14.479999542236328</c:v>
                </c:pt>
                <c:pt idx="828">
                  <c:v>14.670000076293945</c:v>
                </c:pt>
                <c:pt idx="829">
                  <c:v>14.760000228881836</c:v>
                </c:pt>
                <c:pt idx="830">
                  <c:v>14.75</c:v>
                </c:pt>
                <c:pt idx="831">
                  <c:v>14.569999694824219</c:v>
                </c:pt>
                <c:pt idx="832">
                  <c:v>14.100000381469727</c:v>
                </c:pt>
                <c:pt idx="833">
                  <c:v>14.100000381469727</c:v>
                </c:pt>
                <c:pt idx="834">
                  <c:v>14.180000305175781</c:v>
                </c:pt>
                <c:pt idx="835">
                  <c:v>14.140000343322754</c:v>
                </c:pt>
                <c:pt idx="836">
                  <c:v>14.439999580383301</c:v>
                </c:pt>
                <c:pt idx="837">
                  <c:v>14.489999771118164</c:v>
                </c:pt>
                <c:pt idx="838">
                  <c:v>14.829999923706055</c:v>
                </c:pt>
                <c:pt idx="839">
                  <c:v>15.060000419616699</c:v>
                </c:pt>
                <c:pt idx="840">
                  <c:v>14.819999694824219</c:v>
                </c:pt>
                <c:pt idx="841">
                  <c:v>14.880000114440918</c:v>
                </c:pt>
                <c:pt idx="842">
                  <c:v>15.369999885559082</c:v>
                </c:pt>
                <c:pt idx="843">
                  <c:v>15.199999809265137</c:v>
                </c:pt>
                <c:pt idx="844">
                  <c:v>14.899999618530273</c:v>
                </c:pt>
                <c:pt idx="845">
                  <c:v>15.079999923706055</c:v>
                </c:pt>
                <c:pt idx="846">
                  <c:v>15.130000114440918</c:v>
                </c:pt>
                <c:pt idx="847">
                  <c:v>14.079999923706055</c:v>
                </c:pt>
                <c:pt idx="848">
                  <c:v>14.319999694824219</c:v>
                </c:pt>
                <c:pt idx="849">
                  <c:v>14.380000114440918</c:v>
                </c:pt>
                <c:pt idx="850">
                  <c:v>14.789999961853027</c:v>
                </c:pt>
                <c:pt idx="851">
                  <c:v>15.789999961853027</c:v>
                </c:pt>
                <c:pt idx="852">
                  <c:v>15.739999771118164</c:v>
                </c:pt>
                <c:pt idx="853">
                  <c:v>15.770000457763672</c:v>
                </c:pt>
                <c:pt idx="854">
                  <c:v>15.579999923706055</c:v>
                </c:pt>
                <c:pt idx="855">
                  <c:v>15.569999694824219</c:v>
                </c:pt>
                <c:pt idx="856">
                  <c:v>15.869999885559082</c:v>
                </c:pt>
                <c:pt idx="857">
                  <c:v>15.75</c:v>
                </c:pt>
                <c:pt idx="858">
                  <c:v>15.970000267028809</c:v>
                </c:pt>
                <c:pt idx="859">
                  <c:v>16.229999542236328</c:v>
                </c:pt>
                <c:pt idx="860">
                  <c:v>16.579999923706055</c:v>
                </c:pt>
                <c:pt idx="861">
                  <c:v>16.649999618530273</c:v>
                </c:pt>
                <c:pt idx="862">
                  <c:v>16.489999771118164</c:v>
                </c:pt>
                <c:pt idx="863">
                  <c:v>16.819999694824219</c:v>
                </c:pt>
                <c:pt idx="864">
                  <c:v>16.629999160766602</c:v>
                </c:pt>
                <c:pt idx="865">
                  <c:v>17.139999389648438</c:v>
                </c:pt>
                <c:pt idx="866">
                  <c:v>17.239999771118164</c:v>
                </c:pt>
                <c:pt idx="867">
                  <c:v>16.909999847412109</c:v>
                </c:pt>
                <c:pt idx="868">
                  <c:v>16.569999694824219</c:v>
                </c:pt>
                <c:pt idx="869">
                  <c:v>16.899999618530273</c:v>
                </c:pt>
                <c:pt idx="870">
                  <c:v>17.159999847412109</c:v>
                </c:pt>
                <c:pt idx="871">
                  <c:v>16.889999389648438</c:v>
                </c:pt>
                <c:pt idx="872">
                  <c:v>16.860000610351563</c:v>
                </c:pt>
                <c:pt idx="873">
                  <c:v>17.290000915527344</c:v>
                </c:pt>
                <c:pt idx="874">
                  <c:v>17.700000762939453</c:v>
                </c:pt>
                <c:pt idx="875">
                  <c:v>17.729999542236328</c:v>
                </c:pt>
                <c:pt idx="876">
                  <c:v>17.610000610351563</c:v>
                </c:pt>
                <c:pt idx="877">
                  <c:v>17.850000381469727</c:v>
                </c:pt>
                <c:pt idx="878">
                  <c:v>18.280000686645508</c:v>
                </c:pt>
                <c:pt idx="879">
                  <c:v>18.209999084472656</c:v>
                </c:pt>
                <c:pt idx="880">
                  <c:v>18.059999465942383</c:v>
                </c:pt>
                <c:pt idx="881">
                  <c:v>17.590000152587891</c:v>
                </c:pt>
                <c:pt idx="882">
                  <c:v>17.989999771118164</c:v>
                </c:pt>
                <c:pt idx="883">
                  <c:v>18.450000762939453</c:v>
                </c:pt>
                <c:pt idx="884">
                  <c:v>18.920000076293945</c:v>
                </c:pt>
                <c:pt idx="885">
                  <c:v>18.059999465942383</c:v>
                </c:pt>
                <c:pt idx="886">
                  <c:v>17.920000076293945</c:v>
                </c:pt>
                <c:pt idx="887">
                  <c:v>17.700000762939453</c:v>
                </c:pt>
                <c:pt idx="888">
                  <c:v>17.739999771118164</c:v>
                </c:pt>
                <c:pt idx="889">
                  <c:v>18.030000686645508</c:v>
                </c:pt>
                <c:pt idx="890">
                  <c:v>18.309999465942383</c:v>
                </c:pt>
                <c:pt idx="891">
                  <c:v>18.209999084472656</c:v>
                </c:pt>
                <c:pt idx="892">
                  <c:v>18.229999542236328</c:v>
                </c:pt>
                <c:pt idx="893">
                  <c:v>18.120000839233398</c:v>
                </c:pt>
                <c:pt idx="894">
                  <c:v>18.110000610351563</c:v>
                </c:pt>
                <c:pt idx="895">
                  <c:v>17.75</c:v>
                </c:pt>
                <c:pt idx="896">
                  <c:v>18.340000152587891</c:v>
                </c:pt>
                <c:pt idx="897">
                  <c:v>18.670000076293945</c:v>
                </c:pt>
                <c:pt idx="898">
                  <c:v>18.479999542236328</c:v>
                </c:pt>
                <c:pt idx="899">
                  <c:v>18.790000915527344</c:v>
                </c:pt>
                <c:pt idx="900">
                  <c:v>18.950000762939453</c:v>
                </c:pt>
                <c:pt idx="901">
                  <c:v>19.860000610351563</c:v>
                </c:pt>
                <c:pt idx="902">
                  <c:v>19.909999847412109</c:v>
                </c:pt>
                <c:pt idx="903">
                  <c:v>20.709999084472656</c:v>
                </c:pt>
                <c:pt idx="904">
                  <c:v>20.75</c:v>
                </c:pt>
                <c:pt idx="905">
                  <c:v>20.040000915527344</c:v>
                </c:pt>
                <c:pt idx="906">
                  <c:v>19.370000839233398</c:v>
                </c:pt>
                <c:pt idx="907">
                  <c:v>19.420000076293945</c:v>
                </c:pt>
                <c:pt idx="908">
                  <c:v>19.319999694824219</c:v>
                </c:pt>
                <c:pt idx="909">
                  <c:v>19.010000228881836</c:v>
                </c:pt>
                <c:pt idx="910">
                  <c:v>19.270000457763672</c:v>
                </c:pt>
                <c:pt idx="911">
                  <c:v>18.829999923706055</c:v>
                </c:pt>
                <c:pt idx="912">
                  <c:v>19.370000839233398</c:v>
                </c:pt>
                <c:pt idx="913">
                  <c:v>19.530000686645508</c:v>
                </c:pt>
                <c:pt idx="914">
                  <c:v>19.620000839233398</c:v>
                </c:pt>
                <c:pt idx="915">
                  <c:v>19.239999771118164</c:v>
                </c:pt>
                <c:pt idx="916">
                  <c:v>19.120000839233398</c:v>
                </c:pt>
                <c:pt idx="917">
                  <c:v>19.479999542236328</c:v>
                </c:pt>
                <c:pt idx="918">
                  <c:v>20.180000305175781</c:v>
                </c:pt>
                <c:pt idx="919">
                  <c:v>20.430000305175781</c:v>
                </c:pt>
                <c:pt idx="920">
                  <c:v>20.149999618530273</c:v>
                </c:pt>
                <c:pt idx="921">
                  <c:v>20.180000305175781</c:v>
                </c:pt>
                <c:pt idx="922">
                  <c:v>19.889999389648438</c:v>
                </c:pt>
                <c:pt idx="923">
                  <c:v>19.510000228881836</c:v>
                </c:pt>
                <c:pt idx="924">
                  <c:v>19.459999084472656</c:v>
                </c:pt>
                <c:pt idx="925">
                  <c:v>19.200000762939453</c:v>
                </c:pt>
                <c:pt idx="926">
                  <c:v>19.389999389648438</c:v>
                </c:pt>
                <c:pt idx="927">
                  <c:v>19.610000610351563</c:v>
                </c:pt>
                <c:pt idx="928">
                  <c:v>19.409999847412109</c:v>
                </c:pt>
                <c:pt idx="929">
                  <c:v>19.209999084472656</c:v>
                </c:pt>
                <c:pt idx="930">
                  <c:v>19.459999084472656</c:v>
                </c:pt>
                <c:pt idx="931">
                  <c:v>19.770000457763672</c:v>
                </c:pt>
                <c:pt idx="932">
                  <c:v>20.299999237060547</c:v>
                </c:pt>
                <c:pt idx="933">
                  <c:v>20.549999237060547</c:v>
                </c:pt>
                <c:pt idx="934">
                  <c:v>20.139999389648438</c:v>
                </c:pt>
                <c:pt idx="935">
                  <c:v>20.100000381469727</c:v>
                </c:pt>
                <c:pt idx="936">
                  <c:v>20.139999389648438</c:v>
                </c:pt>
                <c:pt idx="937">
                  <c:v>19.309999465942383</c:v>
                </c:pt>
                <c:pt idx="938">
                  <c:v>19.420000076293945</c:v>
                </c:pt>
                <c:pt idx="939">
                  <c:v>19.299999237060547</c:v>
                </c:pt>
                <c:pt idx="940">
                  <c:v>18.959999084472656</c:v>
                </c:pt>
                <c:pt idx="941">
                  <c:v>18.659999847412109</c:v>
                </c:pt>
                <c:pt idx="942">
                  <c:v>18.049999237060547</c:v>
                </c:pt>
                <c:pt idx="943">
                  <c:v>18.200000762939453</c:v>
                </c:pt>
                <c:pt idx="944">
                  <c:v>17.729999542236328</c:v>
                </c:pt>
                <c:pt idx="945">
                  <c:v>18.110000610351563</c:v>
                </c:pt>
                <c:pt idx="946">
                  <c:v>17.719999313354492</c:v>
                </c:pt>
                <c:pt idx="947">
                  <c:v>17.579999923706055</c:v>
                </c:pt>
                <c:pt idx="948">
                  <c:v>16.870000839233398</c:v>
                </c:pt>
                <c:pt idx="949">
                  <c:v>17.090000152587891</c:v>
                </c:pt>
                <c:pt idx="950">
                  <c:v>17.489999771118164</c:v>
                </c:pt>
                <c:pt idx="951">
                  <c:v>17.520000457763672</c:v>
                </c:pt>
                <c:pt idx="952">
                  <c:v>17.139999389648438</c:v>
                </c:pt>
                <c:pt idx="953">
                  <c:v>17.629999160766602</c:v>
                </c:pt>
                <c:pt idx="954">
                  <c:v>17.450000762939453</c:v>
                </c:pt>
                <c:pt idx="955">
                  <c:v>17.559999465942383</c:v>
                </c:pt>
                <c:pt idx="956">
                  <c:v>17.469999313354492</c:v>
                </c:pt>
                <c:pt idx="957">
                  <c:v>17.520000457763672</c:v>
                </c:pt>
                <c:pt idx="958">
                  <c:v>17.620000839233398</c:v>
                </c:pt>
                <c:pt idx="959">
                  <c:v>17.809999465942383</c:v>
                </c:pt>
                <c:pt idx="960">
                  <c:v>17.670000076293945</c:v>
                </c:pt>
                <c:pt idx="961">
                  <c:v>17.530000686645508</c:v>
                </c:pt>
                <c:pt idx="962">
                  <c:v>17.389999389648438</c:v>
                </c:pt>
                <c:pt idx="963">
                  <c:v>17.120000839233398</c:v>
                </c:pt>
                <c:pt idx="964">
                  <c:v>16.709999084472656</c:v>
                </c:pt>
                <c:pt idx="965">
                  <c:v>16.700000762939453</c:v>
                </c:pt>
                <c:pt idx="966">
                  <c:v>16.829999923706055</c:v>
                </c:pt>
                <c:pt idx="967">
                  <c:v>17.209999084472656</c:v>
                </c:pt>
                <c:pt idx="968">
                  <c:v>17.239999771118164</c:v>
                </c:pt>
                <c:pt idx="969">
                  <c:v>17.219999313354492</c:v>
                </c:pt>
                <c:pt idx="970">
                  <c:v>17.670000076293945</c:v>
                </c:pt>
                <c:pt idx="971">
                  <c:v>17.829999923706055</c:v>
                </c:pt>
                <c:pt idx="972">
                  <c:v>17.670000076293945</c:v>
                </c:pt>
                <c:pt idx="973">
                  <c:v>17.549999237060547</c:v>
                </c:pt>
                <c:pt idx="974">
                  <c:v>17.680000305175781</c:v>
                </c:pt>
                <c:pt idx="975">
                  <c:v>17.979999542236328</c:v>
                </c:pt>
                <c:pt idx="976">
                  <c:v>18.389999389648438</c:v>
                </c:pt>
                <c:pt idx="977">
                  <c:v>18.190000534057617</c:v>
                </c:pt>
                <c:pt idx="978">
                  <c:v>18.079999923706055</c:v>
                </c:pt>
                <c:pt idx="979">
                  <c:v>18.010000228881836</c:v>
                </c:pt>
                <c:pt idx="980">
                  <c:v>18.25</c:v>
                </c:pt>
                <c:pt idx="981">
                  <c:v>18.260000228881836</c:v>
                </c:pt>
                <c:pt idx="982">
                  <c:v>17.989999771118164</c:v>
                </c:pt>
                <c:pt idx="983">
                  <c:v>17.700000762939453</c:v>
                </c:pt>
                <c:pt idx="984">
                  <c:v>17.190000534057617</c:v>
                </c:pt>
                <c:pt idx="985">
                  <c:v>17.129999160766602</c:v>
                </c:pt>
                <c:pt idx="986">
                  <c:v>16.969999313354492</c:v>
                </c:pt>
                <c:pt idx="987">
                  <c:v>17.059999465942383</c:v>
                </c:pt>
                <c:pt idx="988">
                  <c:v>17.219999313354492</c:v>
                </c:pt>
                <c:pt idx="989">
                  <c:v>17.420000076293945</c:v>
                </c:pt>
                <c:pt idx="990">
                  <c:v>17.540000915527344</c:v>
                </c:pt>
                <c:pt idx="991">
                  <c:v>17.379999160766602</c:v>
                </c:pt>
                <c:pt idx="992">
                  <c:v>17.450000762939453</c:v>
                </c:pt>
                <c:pt idx="993">
                  <c:v>17.579999923706055</c:v>
                </c:pt>
                <c:pt idx="994">
                  <c:v>17.950000762939453</c:v>
                </c:pt>
                <c:pt idx="995">
                  <c:v>18.149999618530273</c:v>
                </c:pt>
                <c:pt idx="996">
                  <c:v>18.229999542236328</c:v>
                </c:pt>
                <c:pt idx="997">
                  <c:v>18.190000534057617</c:v>
                </c:pt>
                <c:pt idx="998">
                  <c:v>18.680000305175781</c:v>
                </c:pt>
                <c:pt idx="999">
                  <c:v>18.930000305175781</c:v>
                </c:pt>
                <c:pt idx="1000">
                  <c:v>18.899999618530273</c:v>
                </c:pt>
                <c:pt idx="1001">
                  <c:v>18.760000228881836</c:v>
                </c:pt>
                <c:pt idx="1002">
                  <c:v>18.389999389648438</c:v>
                </c:pt>
                <c:pt idx="1003">
                  <c:v>18.579999923706055</c:v>
                </c:pt>
                <c:pt idx="1004">
                  <c:v>18.159999847412109</c:v>
                </c:pt>
                <c:pt idx="1005">
                  <c:v>18.190000534057617</c:v>
                </c:pt>
                <c:pt idx="1006">
                  <c:v>18.040000915527344</c:v>
                </c:pt>
                <c:pt idx="1007">
                  <c:v>17.469999313354492</c:v>
                </c:pt>
                <c:pt idx="1008">
                  <c:v>17.579999923706055</c:v>
                </c:pt>
                <c:pt idx="1009">
                  <c:v>17.370000839233398</c:v>
                </c:pt>
                <c:pt idx="1010">
                  <c:v>17.649999618530273</c:v>
                </c:pt>
                <c:pt idx="1011">
                  <c:v>17.469999313354492</c:v>
                </c:pt>
                <c:pt idx="1012">
                  <c:v>17.559999465942383</c:v>
                </c:pt>
                <c:pt idx="1013">
                  <c:v>17.819999694824219</c:v>
                </c:pt>
                <c:pt idx="1014">
                  <c:v>18.149999618530273</c:v>
                </c:pt>
                <c:pt idx="1015">
                  <c:v>18.120000839233398</c:v>
                </c:pt>
                <c:pt idx="1016">
                  <c:v>18.049999237060547</c:v>
                </c:pt>
                <c:pt idx="1017">
                  <c:v>18.049999237060547</c:v>
                </c:pt>
                <c:pt idx="1018">
                  <c:v>17.819999694824219</c:v>
                </c:pt>
                <c:pt idx="1019">
                  <c:v>16.989999771118164</c:v>
                </c:pt>
                <c:pt idx="1020">
                  <c:v>16.850000381469727</c:v>
                </c:pt>
                <c:pt idx="1021">
                  <c:v>16.940000534057617</c:v>
                </c:pt>
                <c:pt idx="1022">
                  <c:v>16.870000839233398</c:v>
                </c:pt>
                <c:pt idx="1023">
                  <c:v>17.120000839233398</c:v>
                </c:pt>
                <c:pt idx="1024">
                  <c:v>17.129999160766602</c:v>
                </c:pt>
                <c:pt idx="1025">
                  <c:v>16.909999847412109</c:v>
                </c:pt>
                <c:pt idx="1026">
                  <c:v>16.909999847412109</c:v>
                </c:pt>
                <c:pt idx="1027">
                  <c:v>16.989999771118164</c:v>
                </c:pt>
                <c:pt idx="1028">
                  <c:v>16.729999542236328</c:v>
                </c:pt>
                <c:pt idx="1029">
                  <c:v>16.760000228881836</c:v>
                </c:pt>
                <c:pt idx="1030">
                  <c:v>16.909999847412109</c:v>
                </c:pt>
                <c:pt idx="1031">
                  <c:v>16.979999542236328</c:v>
                </c:pt>
                <c:pt idx="1032">
                  <c:v>17.020000457763672</c:v>
                </c:pt>
                <c:pt idx="1033">
                  <c:v>17.090000152587891</c:v>
                </c:pt>
                <c:pt idx="1034">
                  <c:v>17.350000381469727</c:v>
                </c:pt>
                <c:pt idx="1035">
                  <c:v>17.639999389648438</c:v>
                </c:pt>
                <c:pt idx="1036">
                  <c:v>17.790000915527344</c:v>
                </c:pt>
                <c:pt idx="1037">
                  <c:v>17.719999313354492</c:v>
                </c:pt>
                <c:pt idx="1038">
                  <c:v>17.760000228881836</c:v>
                </c:pt>
                <c:pt idx="1039">
                  <c:v>17.440000534057617</c:v>
                </c:pt>
                <c:pt idx="1040">
                  <c:v>17.479999542236328</c:v>
                </c:pt>
                <c:pt idx="1041">
                  <c:v>17.719999313354492</c:v>
                </c:pt>
                <c:pt idx="1042">
                  <c:v>17.670000076293945</c:v>
                </c:pt>
                <c:pt idx="1043">
                  <c:v>17.399999618530273</c:v>
                </c:pt>
                <c:pt idx="1044">
                  <c:v>17.370000839233398</c:v>
                </c:pt>
                <c:pt idx="1045">
                  <c:v>17.719999313354492</c:v>
                </c:pt>
                <c:pt idx="1046">
                  <c:v>17.719999313354492</c:v>
                </c:pt>
                <c:pt idx="1047">
                  <c:v>17.520000457763672</c:v>
                </c:pt>
                <c:pt idx="1048">
                  <c:v>17.879999160766602</c:v>
                </c:pt>
                <c:pt idx="1049">
                  <c:v>18.319999694824219</c:v>
                </c:pt>
                <c:pt idx="1050">
                  <c:v>18.729999542236328</c:v>
                </c:pt>
                <c:pt idx="1051">
                  <c:v>18.690000534057617</c:v>
                </c:pt>
                <c:pt idx="1052">
                  <c:v>18.649999618530273</c:v>
                </c:pt>
                <c:pt idx="1053">
                  <c:v>18.100000381469727</c:v>
                </c:pt>
                <c:pt idx="1054">
                  <c:v>18.389999389648438</c:v>
                </c:pt>
                <c:pt idx="1055">
                  <c:v>18.389999389648438</c:v>
                </c:pt>
                <c:pt idx="1056">
                  <c:v>18.239999771118164</c:v>
                </c:pt>
                <c:pt idx="1057">
                  <c:v>17.950000762939453</c:v>
                </c:pt>
                <c:pt idx="1058">
                  <c:v>18.090000152587891</c:v>
                </c:pt>
                <c:pt idx="1059">
                  <c:v>18.389999389648438</c:v>
                </c:pt>
                <c:pt idx="1060">
                  <c:v>18.520000457763672</c:v>
                </c:pt>
                <c:pt idx="1061">
                  <c:v>18.540000915527344</c:v>
                </c:pt>
                <c:pt idx="1062">
                  <c:v>18.780000686645508</c:v>
                </c:pt>
                <c:pt idx="1063">
                  <c:v>18.590000152587891</c:v>
                </c:pt>
                <c:pt idx="1064">
                  <c:v>18.459999084472656</c:v>
                </c:pt>
                <c:pt idx="1065">
                  <c:v>18.299999237060547</c:v>
                </c:pt>
                <c:pt idx="1066">
                  <c:v>18.239999771118164</c:v>
                </c:pt>
                <c:pt idx="1067">
                  <c:v>18.459999084472656</c:v>
                </c:pt>
                <c:pt idx="1068">
                  <c:v>18.270000457763672</c:v>
                </c:pt>
                <c:pt idx="1069">
                  <c:v>18.319999694824219</c:v>
                </c:pt>
                <c:pt idx="1070">
                  <c:v>18.420000076293945</c:v>
                </c:pt>
                <c:pt idx="1071">
                  <c:v>18.590000152587891</c:v>
                </c:pt>
                <c:pt idx="1072">
                  <c:v>18.909999847412109</c:v>
                </c:pt>
                <c:pt idx="1073">
                  <c:v>18.860000610351563</c:v>
                </c:pt>
                <c:pt idx="1074">
                  <c:v>18.629999160766602</c:v>
                </c:pt>
                <c:pt idx="1075">
                  <c:v>18.430000305175781</c:v>
                </c:pt>
                <c:pt idx="1076">
                  <c:v>18.690000534057617</c:v>
                </c:pt>
                <c:pt idx="1077">
                  <c:v>18.659999847412109</c:v>
                </c:pt>
                <c:pt idx="1078">
                  <c:v>18.489999771118164</c:v>
                </c:pt>
                <c:pt idx="1079">
                  <c:v>18.319999694824219</c:v>
                </c:pt>
                <c:pt idx="1080">
                  <c:v>18.350000381469727</c:v>
                </c:pt>
                <c:pt idx="1081">
                  <c:v>18.629999160766602</c:v>
                </c:pt>
                <c:pt idx="1082">
                  <c:v>18.590000152587891</c:v>
                </c:pt>
                <c:pt idx="1083">
                  <c:v>18.629999160766602</c:v>
                </c:pt>
                <c:pt idx="1084">
                  <c:v>18.329999923706055</c:v>
                </c:pt>
                <c:pt idx="1085">
                  <c:v>18.020000457763672</c:v>
                </c:pt>
                <c:pt idx="1086">
                  <c:v>17.909999847412109</c:v>
                </c:pt>
                <c:pt idx="1087">
                  <c:v>18.190000534057617</c:v>
                </c:pt>
                <c:pt idx="1088">
                  <c:v>17.940000534057617</c:v>
                </c:pt>
                <c:pt idx="1089">
                  <c:v>18.110000610351563</c:v>
                </c:pt>
                <c:pt idx="1090">
                  <c:v>18.159999847412109</c:v>
                </c:pt>
                <c:pt idx="1091">
                  <c:v>18.260000228881836</c:v>
                </c:pt>
                <c:pt idx="1092">
                  <c:v>18.559999465942383</c:v>
                </c:pt>
                <c:pt idx="1093">
                  <c:v>18.430000305175781</c:v>
                </c:pt>
                <c:pt idx="1094">
                  <c:v>18.959999084472656</c:v>
                </c:pt>
                <c:pt idx="1095">
                  <c:v>18.920000076293945</c:v>
                </c:pt>
                <c:pt idx="1096">
                  <c:v>18.780000686645508</c:v>
                </c:pt>
                <c:pt idx="1097">
                  <c:v>19.069999694824219</c:v>
                </c:pt>
                <c:pt idx="1098">
                  <c:v>19.049999237060547</c:v>
                </c:pt>
                <c:pt idx="1099">
                  <c:v>19.219999313354492</c:v>
                </c:pt>
                <c:pt idx="1100">
                  <c:v>19.149999618530273</c:v>
                </c:pt>
                <c:pt idx="1101">
                  <c:v>19.170000076293945</c:v>
                </c:pt>
                <c:pt idx="1102">
                  <c:v>19.030000686645508</c:v>
                </c:pt>
                <c:pt idx="1103">
                  <c:v>19.180000305175781</c:v>
                </c:pt>
                <c:pt idx="1104">
                  <c:v>19.559999465942383</c:v>
                </c:pt>
                <c:pt idx="1105">
                  <c:v>19.770000457763672</c:v>
                </c:pt>
                <c:pt idx="1106">
                  <c:v>19.670000076293945</c:v>
                </c:pt>
                <c:pt idx="1107">
                  <c:v>19.590000152587891</c:v>
                </c:pt>
                <c:pt idx="1108">
                  <c:v>19.879999160766602</c:v>
                </c:pt>
                <c:pt idx="1109">
                  <c:v>19.549999237060547</c:v>
                </c:pt>
                <c:pt idx="1110">
                  <c:v>19.149999618530273</c:v>
                </c:pt>
                <c:pt idx="1111">
                  <c:v>19.729999542236328</c:v>
                </c:pt>
                <c:pt idx="1112">
                  <c:v>20.049999237060547</c:v>
                </c:pt>
                <c:pt idx="1113">
                  <c:v>20.409999847412109</c:v>
                </c:pt>
                <c:pt idx="1114">
                  <c:v>20.520000457763672</c:v>
                </c:pt>
                <c:pt idx="1115">
                  <c:v>20.409999847412109</c:v>
                </c:pt>
                <c:pt idx="1116">
                  <c:v>20.120000839233398</c:v>
                </c:pt>
                <c:pt idx="1117">
                  <c:v>20.290000915527344</c:v>
                </c:pt>
                <c:pt idx="1118">
                  <c:v>20.149999618530273</c:v>
                </c:pt>
                <c:pt idx="1119">
                  <c:v>20.430000305175781</c:v>
                </c:pt>
                <c:pt idx="1120">
                  <c:v>20.379999160766602</c:v>
                </c:pt>
                <c:pt idx="1121">
                  <c:v>20.5</c:v>
                </c:pt>
                <c:pt idx="1122">
                  <c:v>20.090000152587891</c:v>
                </c:pt>
                <c:pt idx="1123">
                  <c:v>19.889999389648438</c:v>
                </c:pt>
                <c:pt idx="1124">
                  <c:v>20.290000915527344</c:v>
                </c:pt>
                <c:pt idx="1125">
                  <c:v>20.329999923706055</c:v>
                </c:pt>
                <c:pt idx="1126">
                  <c:v>20.290000915527344</c:v>
                </c:pt>
                <c:pt idx="1127">
                  <c:v>19.610000610351563</c:v>
                </c:pt>
                <c:pt idx="1128">
                  <c:v>19.75</c:v>
                </c:pt>
                <c:pt idx="1129">
                  <c:v>19.409999847412109</c:v>
                </c:pt>
                <c:pt idx="1130">
                  <c:v>19.520000457763672</c:v>
                </c:pt>
                <c:pt idx="1131">
                  <c:v>19.899999618530273</c:v>
                </c:pt>
                <c:pt idx="1132">
                  <c:v>20.079999923706055</c:v>
                </c:pt>
                <c:pt idx="1133">
                  <c:v>19.959999084472656</c:v>
                </c:pt>
                <c:pt idx="1134">
                  <c:v>20</c:v>
                </c:pt>
                <c:pt idx="1135">
                  <c:v>20.059999465942383</c:v>
                </c:pt>
                <c:pt idx="1136">
                  <c:v>19.809999465942383</c:v>
                </c:pt>
                <c:pt idx="1137">
                  <c:v>19.770000457763672</c:v>
                </c:pt>
                <c:pt idx="1138">
                  <c:v>19.409999847412109</c:v>
                </c:pt>
                <c:pt idx="1139">
                  <c:v>19.260000228881836</c:v>
                </c:pt>
                <c:pt idx="1140">
                  <c:v>18.690000534057617</c:v>
                </c:pt>
                <c:pt idx="1141">
                  <c:v>18.780000686645508</c:v>
                </c:pt>
                <c:pt idx="1142">
                  <c:v>18.889999389648438</c:v>
                </c:pt>
                <c:pt idx="1143">
                  <c:v>18.899999618530273</c:v>
                </c:pt>
                <c:pt idx="1144">
                  <c:v>19.139999389648438</c:v>
                </c:pt>
                <c:pt idx="1145">
                  <c:v>19.25</c:v>
                </c:pt>
                <c:pt idx="1146">
                  <c:v>19.059999465942383</c:v>
                </c:pt>
                <c:pt idx="1147">
                  <c:v>19.129999160766602</c:v>
                </c:pt>
                <c:pt idx="1148">
                  <c:v>18.909999847412109</c:v>
                </c:pt>
                <c:pt idx="1149">
                  <c:v>18.799999237060547</c:v>
                </c:pt>
                <c:pt idx="1150">
                  <c:v>18.860000610351563</c:v>
                </c:pt>
                <c:pt idx="1151">
                  <c:v>18.909999847412109</c:v>
                </c:pt>
                <c:pt idx="1152">
                  <c:v>19.049999237060547</c:v>
                </c:pt>
                <c:pt idx="1153">
                  <c:v>18.940000534057617</c:v>
                </c:pt>
                <c:pt idx="1154">
                  <c:v>18.840000152587891</c:v>
                </c:pt>
                <c:pt idx="1155">
                  <c:v>18.219999313354492</c:v>
                </c:pt>
                <c:pt idx="1156">
                  <c:v>18.010000228881836</c:v>
                </c:pt>
                <c:pt idx="1157">
                  <c:v>17.459999084472656</c:v>
                </c:pt>
                <c:pt idx="1158">
                  <c:v>17.5</c:v>
                </c:pt>
                <c:pt idx="1159">
                  <c:v>17.489999771118164</c:v>
                </c:pt>
                <c:pt idx="1160">
                  <c:v>17.639999389648438</c:v>
                </c:pt>
                <c:pt idx="1161">
                  <c:v>17.770000457763672</c:v>
                </c:pt>
                <c:pt idx="1162">
                  <c:v>17.969999313354492</c:v>
                </c:pt>
                <c:pt idx="1163">
                  <c:v>17.559999465942383</c:v>
                </c:pt>
                <c:pt idx="1164">
                  <c:v>17.399999618530273</c:v>
                </c:pt>
                <c:pt idx="1165">
                  <c:v>17.180000305175781</c:v>
                </c:pt>
                <c:pt idx="1166">
                  <c:v>17.370000839233398</c:v>
                </c:pt>
                <c:pt idx="1167">
                  <c:v>17.139999389648438</c:v>
                </c:pt>
                <c:pt idx="1168">
                  <c:v>17.340000152587891</c:v>
                </c:pt>
                <c:pt idx="1169">
                  <c:v>17.319999694824219</c:v>
                </c:pt>
                <c:pt idx="1170">
                  <c:v>17.489999771118164</c:v>
                </c:pt>
                <c:pt idx="1171">
                  <c:v>17.25</c:v>
                </c:pt>
                <c:pt idx="1172">
                  <c:v>17.319999694824219</c:v>
                </c:pt>
                <c:pt idx="1173">
                  <c:v>17.200000762939453</c:v>
                </c:pt>
                <c:pt idx="1174">
                  <c:v>17.350000381469727</c:v>
                </c:pt>
                <c:pt idx="1175">
                  <c:v>17.329999923706055</c:v>
                </c:pt>
                <c:pt idx="1176">
                  <c:v>17.010000228881836</c:v>
                </c:pt>
                <c:pt idx="1177">
                  <c:v>16.790000915527344</c:v>
                </c:pt>
                <c:pt idx="1178">
                  <c:v>16.879999160766602</c:v>
                </c:pt>
                <c:pt idx="1179">
                  <c:v>16.930000305175781</c:v>
                </c:pt>
                <c:pt idx="1180">
                  <c:v>17.5</c:v>
                </c:pt>
                <c:pt idx="1181">
                  <c:v>17.489999771118164</c:v>
                </c:pt>
                <c:pt idx="1182">
                  <c:v>17.430000305175781</c:v>
                </c:pt>
                <c:pt idx="1183">
                  <c:v>17.559999465942383</c:v>
                </c:pt>
                <c:pt idx="1184">
                  <c:v>17.700000762939453</c:v>
                </c:pt>
                <c:pt idx="1185">
                  <c:v>17.780000686645508</c:v>
                </c:pt>
                <c:pt idx="1186">
                  <c:v>17.719999313354492</c:v>
                </c:pt>
                <c:pt idx="1187">
                  <c:v>17.709999084472656</c:v>
                </c:pt>
                <c:pt idx="1188">
                  <c:v>17.649999618530273</c:v>
                </c:pt>
                <c:pt idx="1189">
                  <c:v>17.790000915527344</c:v>
                </c:pt>
                <c:pt idx="1190">
                  <c:v>17.780000686645508</c:v>
                </c:pt>
                <c:pt idx="1191">
                  <c:v>17.889999389648438</c:v>
                </c:pt>
                <c:pt idx="1192">
                  <c:v>17.860000610351563</c:v>
                </c:pt>
                <c:pt idx="1193">
                  <c:v>17.479999542236328</c:v>
                </c:pt>
                <c:pt idx="1194">
                  <c:v>17.469999313354492</c:v>
                </c:pt>
                <c:pt idx="1195">
                  <c:v>17.549999237060547</c:v>
                </c:pt>
                <c:pt idx="1196">
                  <c:v>17.659999847412109</c:v>
                </c:pt>
                <c:pt idx="1197">
                  <c:v>17.870000839233398</c:v>
                </c:pt>
                <c:pt idx="1198">
                  <c:v>18.25</c:v>
                </c:pt>
                <c:pt idx="1199">
                  <c:v>18.540000915527344</c:v>
                </c:pt>
                <c:pt idx="1200">
                  <c:v>18</c:v>
                </c:pt>
                <c:pt idx="1201">
                  <c:v>17.860000610351563</c:v>
                </c:pt>
                <c:pt idx="1202">
                  <c:v>17.860000610351563</c:v>
                </c:pt>
                <c:pt idx="1203">
                  <c:v>17.819999694824219</c:v>
                </c:pt>
                <c:pt idx="1204">
                  <c:v>17.819999694824219</c:v>
                </c:pt>
                <c:pt idx="1205">
                  <c:v>17.790000915527344</c:v>
                </c:pt>
                <c:pt idx="1206">
                  <c:v>17.840000152587891</c:v>
                </c:pt>
                <c:pt idx="1207">
                  <c:v>18.040000915527344</c:v>
                </c:pt>
                <c:pt idx="1208">
                  <c:v>18.579999923706055</c:v>
                </c:pt>
                <c:pt idx="1209">
                  <c:v>18.360000610351563</c:v>
                </c:pt>
                <c:pt idx="1210">
                  <c:v>18.270000457763672</c:v>
                </c:pt>
                <c:pt idx="1211">
                  <c:v>18.440000534057617</c:v>
                </c:pt>
                <c:pt idx="1212">
                  <c:v>18.469999313354492</c:v>
                </c:pt>
                <c:pt idx="1213">
                  <c:v>18.639999389648438</c:v>
                </c:pt>
                <c:pt idx="1214">
                  <c:v>18.540000915527344</c:v>
                </c:pt>
                <c:pt idx="1215">
                  <c:v>18.850000381469727</c:v>
                </c:pt>
                <c:pt idx="1216">
                  <c:v>18.920000076293945</c:v>
                </c:pt>
                <c:pt idx="1217">
                  <c:v>18.930000305175781</c:v>
                </c:pt>
                <c:pt idx="1218">
                  <c:v>18.950000762939453</c:v>
                </c:pt>
                <c:pt idx="1219">
                  <c:v>18.690000534057617</c:v>
                </c:pt>
                <c:pt idx="1220">
                  <c:v>17.559999465942383</c:v>
                </c:pt>
                <c:pt idx="1221">
                  <c:v>17.25</c:v>
                </c:pt>
                <c:pt idx="1222">
                  <c:v>17.469999313354492</c:v>
                </c:pt>
                <c:pt idx="1223">
                  <c:v>17.329999923706055</c:v>
                </c:pt>
                <c:pt idx="1224">
                  <c:v>17.569999694824219</c:v>
                </c:pt>
                <c:pt idx="1225">
                  <c:v>17.760000228881836</c:v>
                </c:pt>
                <c:pt idx="1226">
                  <c:v>17.540000915527344</c:v>
                </c:pt>
                <c:pt idx="1227">
                  <c:v>17.639999389648438</c:v>
                </c:pt>
                <c:pt idx="1228">
                  <c:v>17.559999465942383</c:v>
                </c:pt>
                <c:pt idx="1229">
                  <c:v>17.299999237060547</c:v>
                </c:pt>
                <c:pt idx="1230">
                  <c:v>16.870000839233398</c:v>
                </c:pt>
                <c:pt idx="1231">
                  <c:v>17.030000686645508</c:v>
                </c:pt>
                <c:pt idx="1232">
                  <c:v>17.309999465942383</c:v>
                </c:pt>
                <c:pt idx="1233">
                  <c:v>17.420000076293945</c:v>
                </c:pt>
                <c:pt idx="1234">
                  <c:v>17.290000915527344</c:v>
                </c:pt>
                <c:pt idx="1235">
                  <c:v>17.120000839233398</c:v>
                </c:pt>
                <c:pt idx="1236">
                  <c:v>17.409999847412109</c:v>
                </c:pt>
                <c:pt idx="1237">
                  <c:v>17.590000152587891</c:v>
                </c:pt>
                <c:pt idx="1238">
                  <c:v>17.680000305175781</c:v>
                </c:pt>
                <c:pt idx="1239">
                  <c:v>17.610000610351563</c:v>
                </c:pt>
                <c:pt idx="1240">
                  <c:v>17.319999694824219</c:v>
                </c:pt>
                <c:pt idx="1241">
                  <c:v>17.370000839233398</c:v>
                </c:pt>
                <c:pt idx="1242">
                  <c:v>17.209999084472656</c:v>
                </c:pt>
                <c:pt idx="1243">
                  <c:v>17.319999694824219</c:v>
                </c:pt>
                <c:pt idx="1244">
                  <c:v>17.319999694824219</c:v>
                </c:pt>
                <c:pt idx="1245">
                  <c:v>17.579999923706055</c:v>
                </c:pt>
                <c:pt idx="1246">
                  <c:v>17.540000915527344</c:v>
                </c:pt>
                <c:pt idx="1247">
                  <c:v>17.620000839233398</c:v>
                </c:pt>
                <c:pt idx="1248">
                  <c:v>17.639999389648438</c:v>
                </c:pt>
                <c:pt idx="1249">
                  <c:v>17.739999771118164</c:v>
                </c:pt>
                <c:pt idx="1250">
                  <c:v>17.979999542236328</c:v>
                </c:pt>
                <c:pt idx="1251">
                  <c:v>17.940000534057617</c:v>
                </c:pt>
                <c:pt idx="1252">
                  <c:v>17.709999084472656</c:v>
                </c:pt>
                <c:pt idx="1253">
                  <c:v>17.649999618530273</c:v>
                </c:pt>
                <c:pt idx="1254">
                  <c:v>17.819999694824219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3-42B3-8C8C-96681788B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10447"/>
        <c:axId val="1"/>
      </c:scatterChart>
      <c:valAx>
        <c:axId val="4420104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010447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50044250542296"/>
          <c:y val="7.352976375691136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50025329620764"/>
          <c:y val="0.27451111802580241"/>
          <c:w val="0.7125008697520383"/>
          <c:h val="0.40196270853778215"/>
        </c:manualLayout>
      </c:layout>
      <c:scatterChart>
        <c:scatterStyle val="smoothMarker"/>
        <c:varyColors val="0"/>
        <c:ser>
          <c:idx val="0"/>
          <c:order val="0"/>
          <c:tx>
            <c:v>Cumulative P/L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Data!$O$1935:$O$3189</c:f>
              <c:numCache>
                <c:formatCode>0.0</c:formatCode>
                <c:ptCount val="1255"/>
                <c:pt idx="0">
                  <c:v>150.04806518554818</c:v>
                </c:pt>
                <c:pt idx="1">
                  <c:v>36490.073852539063</c:v>
                </c:pt>
                <c:pt idx="2">
                  <c:v>-14969.990234374989</c:v>
                </c:pt>
                <c:pt idx="3">
                  <c:v>-6659.9179077148374</c:v>
                </c:pt>
                <c:pt idx="4">
                  <c:v>-100469.92706298827</c:v>
                </c:pt>
                <c:pt idx="5">
                  <c:v>-56500.018920898408</c:v>
                </c:pt>
                <c:pt idx="6">
                  <c:v>-74050.007400512652</c:v>
                </c:pt>
                <c:pt idx="7">
                  <c:v>-25210.039672851519</c:v>
                </c:pt>
                <c:pt idx="8">
                  <c:v>84019.971160888745</c:v>
                </c:pt>
                <c:pt idx="9">
                  <c:v>101809.99290466314</c:v>
                </c:pt>
                <c:pt idx="10">
                  <c:v>111629.9857330323</c:v>
                </c:pt>
                <c:pt idx="11">
                  <c:v>142319.90653991708</c:v>
                </c:pt>
                <c:pt idx="12">
                  <c:v>142779.94804382336</c:v>
                </c:pt>
                <c:pt idx="13">
                  <c:v>-276279.9792480467</c:v>
                </c:pt>
                <c:pt idx="14">
                  <c:v>-209430.11238098127</c:v>
                </c:pt>
                <c:pt idx="15">
                  <c:v>58309.921722412299</c:v>
                </c:pt>
                <c:pt idx="16">
                  <c:v>-526819.90692138649</c:v>
                </c:pt>
                <c:pt idx="17">
                  <c:v>-717830.20812988293</c:v>
                </c:pt>
                <c:pt idx="18">
                  <c:v>-665440.13854980457</c:v>
                </c:pt>
                <c:pt idx="19">
                  <c:v>-587200.20812988246</c:v>
                </c:pt>
                <c:pt idx="20">
                  <c:v>-696730.14884948696</c:v>
                </c:pt>
                <c:pt idx="21">
                  <c:v>-963620.00251770031</c:v>
                </c:pt>
                <c:pt idx="22">
                  <c:v>-659270.09941101028</c:v>
                </c:pt>
                <c:pt idx="23">
                  <c:v>-614720.32485961926</c:v>
                </c:pt>
                <c:pt idx="24">
                  <c:v>-471020.33248901385</c:v>
                </c:pt>
                <c:pt idx="25">
                  <c:v>-229859.95704650902</c:v>
                </c:pt>
                <c:pt idx="26">
                  <c:v>-250399.73480224633</c:v>
                </c:pt>
                <c:pt idx="27">
                  <c:v>-382029.97634887707</c:v>
                </c:pt>
                <c:pt idx="28">
                  <c:v>-502209.77790832543</c:v>
                </c:pt>
                <c:pt idx="29">
                  <c:v>-105919.99740600611</c:v>
                </c:pt>
                <c:pt idx="30">
                  <c:v>-151189.73464965844</c:v>
                </c:pt>
                <c:pt idx="31">
                  <c:v>21380.111007690168</c:v>
                </c:pt>
                <c:pt idx="32">
                  <c:v>273200.33691406227</c:v>
                </c:pt>
                <c:pt idx="33">
                  <c:v>-277539.92446899437</c:v>
                </c:pt>
                <c:pt idx="34">
                  <c:v>-588599.99488830578</c:v>
                </c:pt>
                <c:pt idx="35">
                  <c:v>-779499.95857238735</c:v>
                </c:pt>
                <c:pt idx="36">
                  <c:v>164390.06546020554</c:v>
                </c:pt>
                <c:pt idx="37">
                  <c:v>36490.204772949684</c:v>
                </c:pt>
                <c:pt idx="38">
                  <c:v>26090.237426758475</c:v>
                </c:pt>
                <c:pt idx="39">
                  <c:v>149749.95613098209</c:v>
                </c:pt>
                <c:pt idx="40">
                  <c:v>57180.414047241822</c:v>
                </c:pt>
                <c:pt idx="41">
                  <c:v>977590.36987304827</c:v>
                </c:pt>
                <c:pt idx="42">
                  <c:v>760100.09056091541</c:v>
                </c:pt>
                <c:pt idx="43">
                  <c:v>1399020.2108001751</c:v>
                </c:pt>
                <c:pt idx="44">
                  <c:v>-1943219.5734405501</c:v>
                </c:pt>
                <c:pt idx="45">
                  <c:v>-2959489.8639678927</c:v>
                </c:pt>
                <c:pt idx="46">
                  <c:v>-1921660.2179718008</c:v>
                </c:pt>
                <c:pt idx="47">
                  <c:v>452400.78254699707</c:v>
                </c:pt>
                <c:pt idx="48">
                  <c:v>-475638.90937805176</c:v>
                </c:pt>
                <c:pt idx="49">
                  <c:v>-612829.75296020508</c:v>
                </c:pt>
                <c:pt idx="50">
                  <c:v>-766999.14031982445</c:v>
                </c:pt>
                <c:pt idx="51">
                  <c:v>-937239.76028442418</c:v>
                </c:pt>
                <c:pt idx="52">
                  <c:v>-513979.14031982445</c:v>
                </c:pt>
                <c:pt idx="53">
                  <c:v>-916409.67506408738</c:v>
                </c:pt>
                <c:pt idx="54">
                  <c:v>-625468.90983581578</c:v>
                </c:pt>
                <c:pt idx="55">
                  <c:v>-711559.2649078375</c:v>
                </c:pt>
                <c:pt idx="56">
                  <c:v>-796599.65026855539</c:v>
                </c:pt>
                <c:pt idx="57">
                  <c:v>-1028169.4364929205</c:v>
                </c:pt>
                <c:pt idx="58">
                  <c:v>-587639.45945739816</c:v>
                </c:pt>
                <c:pt idx="59">
                  <c:v>-713799.68734741269</c:v>
                </c:pt>
                <c:pt idx="60">
                  <c:v>-342609.29229736398</c:v>
                </c:pt>
                <c:pt idx="61">
                  <c:v>-61519.673919678346</c:v>
                </c:pt>
                <c:pt idx="62">
                  <c:v>171810.79635620056</c:v>
                </c:pt>
                <c:pt idx="63">
                  <c:v>12910.401916503295</c:v>
                </c:pt>
                <c:pt idx="64">
                  <c:v>-85019.490356445924</c:v>
                </c:pt>
                <c:pt idx="65">
                  <c:v>-756399.75921630953</c:v>
                </c:pt>
                <c:pt idx="66">
                  <c:v>-1143969.4895935068</c:v>
                </c:pt>
                <c:pt idx="67">
                  <c:v>-457079.41116333101</c:v>
                </c:pt>
                <c:pt idx="68">
                  <c:v>-1436479.1822814946</c:v>
                </c:pt>
                <c:pt idx="69">
                  <c:v>-1733059.2481994648</c:v>
                </c:pt>
                <c:pt idx="70">
                  <c:v>-1704038.8811492932</c:v>
                </c:pt>
                <c:pt idx="71">
                  <c:v>-1463158.7239837653</c:v>
                </c:pt>
                <c:pt idx="72">
                  <c:v>-1192758.8486480715</c:v>
                </c:pt>
                <c:pt idx="73">
                  <c:v>-1022739.241409302</c:v>
                </c:pt>
                <c:pt idx="74">
                  <c:v>-894849.5990753175</c:v>
                </c:pt>
                <c:pt idx="75">
                  <c:v>-438009.1808319093</c:v>
                </c:pt>
                <c:pt idx="76">
                  <c:v>-336839.03343200672</c:v>
                </c:pt>
                <c:pt idx="77">
                  <c:v>-675439.42558288574</c:v>
                </c:pt>
                <c:pt idx="78">
                  <c:v>-820279.15031433094</c:v>
                </c:pt>
                <c:pt idx="79">
                  <c:v>-862369.46708679188</c:v>
                </c:pt>
                <c:pt idx="80">
                  <c:v>-1013629.3091583251</c:v>
                </c:pt>
                <c:pt idx="81">
                  <c:v>-649519.05601501453</c:v>
                </c:pt>
                <c:pt idx="82">
                  <c:v>-255018.84086608852</c:v>
                </c:pt>
                <c:pt idx="83">
                  <c:v>-327618.99223327608</c:v>
                </c:pt>
                <c:pt idx="84">
                  <c:v>-437709.10301208467</c:v>
                </c:pt>
                <c:pt idx="85">
                  <c:v>-542889.1034698484</c:v>
                </c:pt>
                <c:pt idx="86">
                  <c:v>220551.74430847183</c:v>
                </c:pt>
                <c:pt idx="87">
                  <c:v>126561.06178283709</c:v>
                </c:pt>
                <c:pt idx="88">
                  <c:v>190601.34544372576</c:v>
                </c:pt>
                <c:pt idx="89">
                  <c:v>22451.638107299979</c:v>
                </c:pt>
                <c:pt idx="90">
                  <c:v>-191528.14125061021</c:v>
                </c:pt>
                <c:pt idx="91">
                  <c:v>-111138.43711853014</c:v>
                </c:pt>
                <c:pt idx="92">
                  <c:v>-263188.62098693842</c:v>
                </c:pt>
                <c:pt idx="93">
                  <c:v>-144098.95118713379</c:v>
                </c:pt>
                <c:pt idx="94">
                  <c:v>-290628.12133789063</c:v>
                </c:pt>
                <c:pt idx="95">
                  <c:v>-83478.221282959086</c:v>
                </c:pt>
                <c:pt idx="96">
                  <c:v>-175948.90258789068</c:v>
                </c:pt>
                <c:pt idx="97">
                  <c:v>76441.219253539981</c:v>
                </c:pt>
                <c:pt idx="98">
                  <c:v>82221.010131835879</c:v>
                </c:pt>
                <c:pt idx="99">
                  <c:v>257141.18728637689</c:v>
                </c:pt>
                <c:pt idx="100">
                  <c:v>249261.53320312494</c:v>
                </c:pt>
                <c:pt idx="101">
                  <c:v>623671.08680725086</c:v>
                </c:pt>
                <c:pt idx="102">
                  <c:v>560491.14295959496</c:v>
                </c:pt>
                <c:pt idx="103">
                  <c:v>850171.22535705613</c:v>
                </c:pt>
                <c:pt idx="104">
                  <c:v>1056041.353225708</c:v>
                </c:pt>
                <c:pt idx="105">
                  <c:v>952271.15043640137</c:v>
                </c:pt>
                <c:pt idx="106">
                  <c:v>998211.01554870605</c:v>
                </c:pt>
                <c:pt idx="107">
                  <c:v>732291.37641906762</c:v>
                </c:pt>
                <c:pt idx="108">
                  <c:v>860950.5084228518</c:v>
                </c:pt>
                <c:pt idx="109">
                  <c:v>1097051.2561035159</c:v>
                </c:pt>
                <c:pt idx="110">
                  <c:v>771140.46592712484</c:v>
                </c:pt>
                <c:pt idx="111">
                  <c:v>813771.11091613863</c:v>
                </c:pt>
                <c:pt idx="112">
                  <c:v>926520.684890748</c:v>
                </c:pt>
                <c:pt idx="113">
                  <c:v>1000861.1703491219</c:v>
                </c:pt>
                <c:pt idx="114">
                  <c:v>1006170.9607696545</c:v>
                </c:pt>
                <c:pt idx="115">
                  <c:v>881130.42587280367</c:v>
                </c:pt>
                <c:pt idx="116">
                  <c:v>1029860.8620452893</c:v>
                </c:pt>
                <c:pt idx="117">
                  <c:v>1008090.8971405042</c:v>
                </c:pt>
                <c:pt idx="118">
                  <c:v>1114111.2379455576</c:v>
                </c:pt>
                <c:pt idx="119">
                  <c:v>1267890.9845733647</c:v>
                </c:pt>
                <c:pt idx="120">
                  <c:v>1260690.4764556889</c:v>
                </c:pt>
                <c:pt idx="121">
                  <c:v>1341661.1521148684</c:v>
                </c:pt>
                <c:pt idx="122">
                  <c:v>1422330.9843444827</c:v>
                </c:pt>
                <c:pt idx="123">
                  <c:v>1146961.0517883308</c:v>
                </c:pt>
                <c:pt idx="124">
                  <c:v>999990.78056335542</c:v>
                </c:pt>
                <c:pt idx="125">
                  <c:v>936060.75126648054</c:v>
                </c:pt>
                <c:pt idx="126">
                  <c:v>1034030.8924865734</c:v>
                </c:pt>
                <c:pt idx="127">
                  <c:v>1035020.5754852308</c:v>
                </c:pt>
                <c:pt idx="128">
                  <c:v>1182050.9992218027</c:v>
                </c:pt>
                <c:pt idx="129">
                  <c:v>1282821.2374114997</c:v>
                </c:pt>
                <c:pt idx="130">
                  <c:v>1311270.6869506843</c:v>
                </c:pt>
                <c:pt idx="131">
                  <c:v>1032830.859298707</c:v>
                </c:pt>
                <c:pt idx="132">
                  <c:v>1133851.1000823984</c:v>
                </c:pt>
                <c:pt idx="133">
                  <c:v>1225451.1327362068</c:v>
                </c:pt>
                <c:pt idx="134">
                  <c:v>1303070.8568573003</c:v>
                </c:pt>
                <c:pt idx="135">
                  <c:v>1219401.1627197273</c:v>
                </c:pt>
                <c:pt idx="136">
                  <c:v>1328200.7546234133</c:v>
                </c:pt>
                <c:pt idx="137">
                  <c:v>1258150.5142974858</c:v>
                </c:pt>
                <c:pt idx="138">
                  <c:v>1273100.5131530766</c:v>
                </c:pt>
                <c:pt idx="139">
                  <c:v>1238151.1014556892</c:v>
                </c:pt>
                <c:pt idx="140">
                  <c:v>1000950.5815124522</c:v>
                </c:pt>
                <c:pt idx="141">
                  <c:v>950850.86532592878</c:v>
                </c:pt>
                <c:pt idx="142">
                  <c:v>941851.22695922945</c:v>
                </c:pt>
                <c:pt idx="143">
                  <c:v>746620.97740173398</c:v>
                </c:pt>
                <c:pt idx="144">
                  <c:v>819550.46394348203</c:v>
                </c:pt>
                <c:pt idx="145">
                  <c:v>876310.54435730062</c:v>
                </c:pt>
                <c:pt idx="146">
                  <c:v>727760.45532226609</c:v>
                </c:pt>
                <c:pt idx="147">
                  <c:v>723080.93551635777</c:v>
                </c:pt>
                <c:pt idx="148">
                  <c:v>869271.15242004441</c:v>
                </c:pt>
                <c:pt idx="149">
                  <c:v>975800.4893493657</c:v>
                </c:pt>
                <c:pt idx="150">
                  <c:v>976371.08383178746</c:v>
                </c:pt>
                <c:pt idx="151">
                  <c:v>1069051.0134124761</c:v>
                </c:pt>
                <c:pt idx="152">
                  <c:v>1122710.9770202641</c:v>
                </c:pt>
                <c:pt idx="153">
                  <c:v>1016580.9718322759</c:v>
                </c:pt>
                <c:pt idx="154">
                  <c:v>1065400.8264160161</c:v>
                </c:pt>
                <c:pt idx="155">
                  <c:v>1094921.1587524419</c:v>
                </c:pt>
                <c:pt idx="156">
                  <c:v>1301770.9794616699</c:v>
                </c:pt>
                <c:pt idx="157">
                  <c:v>1354270.9448242185</c:v>
                </c:pt>
                <c:pt idx="158">
                  <c:v>1461521.3087463372</c:v>
                </c:pt>
                <c:pt idx="159">
                  <c:v>1504061.0636138909</c:v>
                </c:pt>
                <c:pt idx="160">
                  <c:v>1450101.239318847</c:v>
                </c:pt>
                <c:pt idx="161">
                  <c:v>1565830.9310150137</c:v>
                </c:pt>
                <c:pt idx="162">
                  <c:v>1739391.1013793934</c:v>
                </c:pt>
                <c:pt idx="163">
                  <c:v>1776461.6100311265</c:v>
                </c:pt>
                <c:pt idx="164">
                  <c:v>1853631.3385772689</c:v>
                </c:pt>
                <c:pt idx="165">
                  <c:v>1806611.6089630111</c:v>
                </c:pt>
                <c:pt idx="166">
                  <c:v>2011350.9060668927</c:v>
                </c:pt>
                <c:pt idx="167">
                  <c:v>1916600.9068298324</c:v>
                </c:pt>
                <c:pt idx="168">
                  <c:v>2010951.0405731187</c:v>
                </c:pt>
                <c:pt idx="169">
                  <c:v>2241540.951538085</c:v>
                </c:pt>
                <c:pt idx="170">
                  <c:v>2169831.4476776114</c:v>
                </c:pt>
                <c:pt idx="171">
                  <c:v>2280031.1497497549</c:v>
                </c:pt>
                <c:pt idx="172">
                  <c:v>2038540.2440643299</c:v>
                </c:pt>
                <c:pt idx="173">
                  <c:v>1876960.414733886</c:v>
                </c:pt>
                <c:pt idx="174">
                  <c:v>1980000.7550048816</c:v>
                </c:pt>
                <c:pt idx="175">
                  <c:v>1968720.1535034168</c:v>
                </c:pt>
                <c:pt idx="176">
                  <c:v>1992350.3541564932</c:v>
                </c:pt>
                <c:pt idx="177">
                  <c:v>1949340.7289123528</c:v>
                </c:pt>
                <c:pt idx="178">
                  <c:v>1994650.5976104725</c:v>
                </c:pt>
                <c:pt idx="179">
                  <c:v>2123660.6982421861</c:v>
                </c:pt>
                <c:pt idx="180">
                  <c:v>1957400.7632446282</c:v>
                </c:pt>
                <c:pt idx="181">
                  <c:v>1994770.4207611077</c:v>
                </c:pt>
                <c:pt idx="182">
                  <c:v>2076910.254058837</c:v>
                </c:pt>
                <c:pt idx="183">
                  <c:v>2046810.9353637688</c:v>
                </c:pt>
                <c:pt idx="184">
                  <c:v>2057250.8329010003</c:v>
                </c:pt>
                <c:pt idx="185">
                  <c:v>2171560.5226898184</c:v>
                </c:pt>
                <c:pt idx="186">
                  <c:v>2204380.9342193594</c:v>
                </c:pt>
                <c:pt idx="187">
                  <c:v>2250670.7978057852</c:v>
                </c:pt>
                <c:pt idx="188">
                  <c:v>2216440.5255126944</c:v>
                </c:pt>
                <c:pt idx="189">
                  <c:v>2091510.7663726797</c:v>
                </c:pt>
                <c:pt idx="190">
                  <c:v>2183560.7977294913</c:v>
                </c:pt>
                <c:pt idx="191">
                  <c:v>2135210.2116394034</c:v>
                </c:pt>
                <c:pt idx="192">
                  <c:v>2676460.2346038809</c:v>
                </c:pt>
                <c:pt idx="193">
                  <c:v>2535091.1737823477</c:v>
                </c:pt>
                <c:pt idx="194">
                  <c:v>2208040.5928039541</c:v>
                </c:pt>
                <c:pt idx="195">
                  <c:v>2303410.6287384024</c:v>
                </c:pt>
                <c:pt idx="196">
                  <c:v>2360800.7006072989</c:v>
                </c:pt>
                <c:pt idx="197">
                  <c:v>2450980.6282806387</c:v>
                </c:pt>
                <c:pt idx="198">
                  <c:v>2470610.7361602774</c:v>
                </c:pt>
                <c:pt idx="199">
                  <c:v>2372980.842666625</c:v>
                </c:pt>
                <c:pt idx="200">
                  <c:v>2496160.6290435782</c:v>
                </c:pt>
                <c:pt idx="201">
                  <c:v>2646501.0599517813</c:v>
                </c:pt>
                <c:pt idx="202">
                  <c:v>2652040.8470916739</c:v>
                </c:pt>
                <c:pt idx="203">
                  <c:v>2467280.6981658926</c:v>
                </c:pt>
                <c:pt idx="204">
                  <c:v>2425881.2001800528</c:v>
                </c:pt>
                <c:pt idx="205">
                  <c:v>2383850.8039093008</c:v>
                </c:pt>
                <c:pt idx="206">
                  <c:v>2284500.9134674063</c:v>
                </c:pt>
                <c:pt idx="207">
                  <c:v>2337630.877609252</c:v>
                </c:pt>
                <c:pt idx="208">
                  <c:v>2462480.6575012198</c:v>
                </c:pt>
                <c:pt idx="209">
                  <c:v>2424851.2760162344</c:v>
                </c:pt>
                <c:pt idx="210">
                  <c:v>2511671.0926055899</c:v>
                </c:pt>
                <c:pt idx="211">
                  <c:v>2593530.8013916006</c:v>
                </c:pt>
                <c:pt idx="212">
                  <c:v>2512711.3488006582</c:v>
                </c:pt>
                <c:pt idx="213">
                  <c:v>2633471.0190582266</c:v>
                </c:pt>
                <c:pt idx="214">
                  <c:v>2609871.0568237295</c:v>
                </c:pt>
                <c:pt idx="215">
                  <c:v>2811789.8484039293</c:v>
                </c:pt>
                <c:pt idx="216">
                  <c:v>2874170.0322723375</c:v>
                </c:pt>
                <c:pt idx="217">
                  <c:v>2945360.4268646226</c:v>
                </c:pt>
                <c:pt idx="218">
                  <c:v>2969659.7489929185</c:v>
                </c:pt>
                <c:pt idx="219">
                  <c:v>2984659.7489929185</c:v>
                </c:pt>
                <c:pt idx="220">
                  <c:v>3050850.0335693345</c:v>
                </c:pt>
                <c:pt idx="221">
                  <c:v>3024089.9627685533</c:v>
                </c:pt>
                <c:pt idx="222">
                  <c:v>3034269.8561096177</c:v>
                </c:pt>
                <c:pt idx="223">
                  <c:v>3098740.1356506338</c:v>
                </c:pt>
                <c:pt idx="224">
                  <c:v>3267340.2062988272</c:v>
                </c:pt>
                <c:pt idx="225">
                  <c:v>3255270.4462432852</c:v>
                </c:pt>
                <c:pt idx="226">
                  <c:v>3432089.984817504</c:v>
                </c:pt>
                <c:pt idx="227">
                  <c:v>3451380.0849151602</c:v>
                </c:pt>
                <c:pt idx="228">
                  <c:v>3539790.1171874991</c:v>
                </c:pt>
                <c:pt idx="229">
                  <c:v>3477209.9856567373</c:v>
                </c:pt>
                <c:pt idx="230">
                  <c:v>3538930.2455139151</c:v>
                </c:pt>
                <c:pt idx="231">
                  <c:v>3710129.7931671133</c:v>
                </c:pt>
                <c:pt idx="232">
                  <c:v>3890680.4195404043</c:v>
                </c:pt>
                <c:pt idx="233">
                  <c:v>3827820.2050018301</c:v>
                </c:pt>
                <c:pt idx="234">
                  <c:v>3949520.3008270254</c:v>
                </c:pt>
                <c:pt idx="235">
                  <c:v>4050069.9274444571</c:v>
                </c:pt>
                <c:pt idx="236">
                  <c:v>4024470.546951293</c:v>
                </c:pt>
                <c:pt idx="237">
                  <c:v>3740989.9493408194</c:v>
                </c:pt>
                <c:pt idx="238">
                  <c:v>3663970.2329254141</c:v>
                </c:pt>
                <c:pt idx="239">
                  <c:v>3771900.0505065913</c:v>
                </c:pt>
                <c:pt idx="240">
                  <c:v>3632930.4978942862</c:v>
                </c:pt>
                <c:pt idx="241">
                  <c:v>3684839.7623443594</c:v>
                </c:pt>
                <c:pt idx="242">
                  <c:v>3658440.3940582266</c:v>
                </c:pt>
                <c:pt idx="243">
                  <c:v>3673060.3964996329</c:v>
                </c:pt>
                <c:pt idx="244">
                  <c:v>3796240.4833984366</c:v>
                </c:pt>
                <c:pt idx="245">
                  <c:v>3995470.0176239004</c:v>
                </c:pt>
                <c:pt idx="246">
                  <c:v>4002299.829940795</c:v>
                </c:pt>
                <c:pt idx="247">
                  <c:v>4008940.4166412344</c:v>
                </c:pt>
                <c:pt idx="248">
                  <c:v>3870049.9816131582</c:v>
                </c:pt>
                <c:pt idx="249">
                  <c:v>3801720.4586029043</c:v>
                </c:pt>
                <c:pt idx="250">
                  <c:v>3736610.2321624747</c:v>
                </c:pt>
                <c:pt idx="251">
                  <c:v>3566140.1016998282</c:v>
                </c:pt>
                <c:pt idx="252">
                  <c:v>3545680.1366424551</c:v>
                </c:pt>
                <c:pt idx="253">
                  <c:v>3492180.3010559068</c:v>
                </c:pt>
                <c:pt idx="254">
                  <c:v>3581730.3255462637</c:v>
                </c:pt>
                <c:pt idx="255">
                  <c:v>3713710.5257415767</c:v>
                </c:pt>
                <c:pt idx="256">
                  <c:v>3624179.7911834712</c:v>
                </c:pt>
                <c:pt idx="257">
                  <c:v>3460829.9559783931</c:v>
                </c:pt>
                <c:pt idx="258">
                  <c:v>3570069.6716308594</c:v>
                </c:pt>
                <c:pt idx="259">
                  <c:v>3392700.269317627</c:v>
                </c:pt>
                <c:pt idx="260">
                  <c:v>3151589.5481109614</c:v>
                </c:pt>
                <c:pt idx="261">
                  <c:v>3262730.0014495845</c:v>
                </c:pt>
                <c:pt idx="262">
                  <c:v>3094300.1739501948</c:v>
                </c:pt>
                <c:pt idx="263">
                  <c:v>3261670.1401519771</c:v>
                </c:pt>
                <c:pt idx="264">
                  <c:v>3336229.7555541988</c:v>
                </c:pt>
                <c:pt idx="265">
                  <c:v>3165479.9272918697</c:v>
                </c:pt>
                <c:pt idx="266">
                  <c:v>2906280.0630950928</c:v>
                </c:pt>
                <c:pt idx="267">
                  <c:v>3043540.0612640376</c:v>
                </c:pt>
                <c:pt idx="268">
                  <c:v>2874449.6342468276</c:v>
                </c:pt>
                <c:pt idx="269">
                  <c:v>2710760.4022216829</c:v>
                </c:pt>
                <c:pt idx="270">
                  <c:v>2403169.9657440237</c:v>
                </c:pt>
                <c:pt idx="271">
                  <c:v>2412329.8442840632</c:v>
                </c:pt>
                <c:pt idx="272">
                  <c:v>2476140.0440979037</c:v>
                </c:pt>
                <c:pt idx="273">
                  <c:v>2723239.4615936307</c:v>
                </c:pt>
                <c:pt idx="274">
                  <c:v>2784109.538574222</c:v>
                </c:pt>
                <c:pt idx="275">
                  <c:v>2649380.0518035926</c:v>
                </c:pt>
                <c:pt idx="276">
                  <c:v>2503250.3328704876</c:v>
                </c:pt>
                <c:pt idx="277">
                  <c:v>2486889.6150970501</c:v>
                </c:pt>
                <c:pt idx="278">
                  <c:v>2367848.5865783752</c:v>
                </c:pt>
                <c:pt idx="279">
                  <c:v>2049389.2845153888</c:v>
                </c:pt>
                <c:pt idx="280">
                  <c:v>2208109.4048309401</c:v>
                </c:pt>
                <c:pt idx="281">
                  <c:v>2327418.6508941725</c:v>
                </c:pt>
                <c:pt idx="282">
                  <c:v>2080339.0347290132</c:v>
                </c:pt>
                <c:pt idx="283">
                  <c:v>2241739.1619873135</c:v>
                </c:pt>
                <c:pt idx="284">
                  <c:v>2193978.8211822608</c:v>
                </c:pt>
                <c:pt idx="285">
                  <c:v>2468129.5128631662</c:v>
                </c:pt>
                <c:pt idx="286">
                  <c:v>2682448.9369964655</c:v>
                </c:pt>
                <c:pt idx="287">
                  <c:v>2556268.8074493478</c:v>
                </c:pt>
                <c:pt idx="288">
                  <c:v>2559108.5709381164</c:v>
                </c:pt>
                <c:pt idx="289">
                  <c:v>2287649.3721771329</c:v>
                </c:pt>
                <c:pt idx="290">
                  <c:v>1837529.545669565</c:v>
                </c:pt>
                <c:pt idx="291">
                  <c:v>1846739.413146982</c:v>
                </c:pt>
                <c:pt idx="292">
                  <c:v>2074018.795471201</c:v>
                </c:pt>
                <c:pt idx="293">
                  <c:v>2406129.5686340416</c:v>
                </c:pt>
                <c:pt idx="294">
                  <c:v>2241478.6637878506</c:v>
                </c:pt>
                <c:pt idx="295">
                  <c:v>2467129.2741394113</c:v>
                </c:pt>
                <c:pt idx="296">
                  <c:v>2514918.9792633131</c:v>
                </c:pt>
                <c:pt idx="297">
                  <c:v>2668168.9792633131</c:v>
                </c:pt>
                <c:pt idx="298">
                  <c:v>2533018.7191772545</c:v>
                </c:pt>
                <c:pt idx="299">
                  <c:v>2310478.6691284277</c:v>
                </c:pt>
                <c:pt idx="300">
                  <c:v>2508169.584808358</c:v>
                </c:pt>
                <c:pt idx="301">
                  <c:v>2398368.8987732027</c:v>
                </c:pt>
                <c:pt idx="302">
                  <c:v>2572589.2926025479</c:v>
                </c:pt>
                <c:pt idx="303">
                  <c:v>2790109.6362304767</c:v>
                </c:pt>
                <c:pt idx="304">
                  <c:v>2699029.3387603839</c:v>
                </c:pt>
                <c:pt idx="305">
                  <c:v>2556268.9530944913</c:v>
                </c:pt>
                <c:pt idx="306">
                  <c:v>2599439.601516732</c:v>
                </c:pt>
                <c:pt idx="307">
                  <c:v>2591819.0856933678</c:v>
                </c:pt>
                <c:pt idx="308">
                  <c:v>2640718.783950814</c:v>
                </c:pt>
                <c:pt idx="309">
                  <c:v>2828919.5606231759</c:v>
                </c:pt>
                <c:pt idx="310">
                  <c:v>2970409.3065643371</c:v>
                </c:pt>
                <c:pt idx="311">
                  <c:v>2985369.3056488098</c:v>
                </c:pt>
                <c:pt idx="312">
                  <c:v>3201039.7638702439</c:v>
                </c:pt>
                <c:pt idx="313">
                  <c:v>3166959.6887970027</c:v>
                </c:pt>
                <c:pt idx="314">
                  <c:v>2907309.6877288893</c:v>
                </c:pt>
                <c:pt idx="315">
                  <c:v>2916499.5641326983</c:v>
                </c:pt>
                <c:pt idx="316">
                  <c:v>3160859.4768524244</c:v>
                </c:pt>
                <c:pt idx="317">
                  <c:v>3050858.7868499844</c:v>
                </c:pt>
                <c:pt idx="318">
                  <c:v>2300819.7953796489</c:v>
                </c:pt>
                <c:pt idx="319">
                  <c:v>2484069.2173004248</c:v>
                </c:pt>
                <c:pt idx="320">
                  <c:v>2458920.4911041358</c:v>
                </c:pt>
                <c:pt idx="321">
                  <c:v>2543039.8758697608</c:v>
                </c:pt>
                <c:pt idx="322">
                  <c:v>2425450.1401519873</c:v>
                </c:pt>
                <c:pt idx="323">
                  <c:v>2468719.6973419278</c:v>
                </c:pt>
                <c:pt idx="324">
                  <c:v>2471679.4435119713</c:v>
                </c:pt>
                <c:pt idx="325">
                  <c:v>2650559.962234505</c:v>
                </c:pt>
                <c:pt idx="326">
                  <c:v>2626220.133743294</c:v>
                </c:pt>
                <c:pt idx="327">
                  <c:v>2449090.0495910733</c:v>
                </c:pt>
                <c:pt idx="328">
                  <c:v>2633349.6264648517</c:v>
                </c:pt>
                <c:pt idx="329">
                  <c:v>2642749.4982910235</c:v>
                </c:pt>
                <c:pt idx="330">
                  <c:v>2612859.5382690509</c:v>
                </c:pt>
                <c:pt idx="331">
                  <c:v>2605000.0981140221</c:v>
                </c:pt>
                <c:pt idx="332">
                  <c:v>2710260.0083923419</c:v>
                </c:pt>
                <c:pt idx="333">
                  <c:v>2736370.2658081134</c:v>
                </c:pt>
                <c:pt idx="334">
                  <c:v>2644419.9663543785</c:v>
                </c:pt>
                <c:pt idx="335">
                  <c:v>2844629.9214172438</c:v>
                </c:pt>
                <c:pt idx="336">
                  <c:v>3053420.1338958805</c:v>
                </c:pt>
                <c:pt idx="337">
                  <c:v>3051949.7569274968</c:v>
                </c:pt>
                <c:pt idx="338">
                  <c:v>3115979.8431396545</c:v>
                </c:pt>
                <c:pt idx="339">
                  <c:v>3037829.8023223942</c:v>
                </c:pt>
                <c:pt idx="340">
                  <c:v>3075101.3363647512</c:v>
                </c:pt>
                <c:pt idx="341">
                  <c:v>2876120.6366729806</c:v>
                </c:pt>
                <c:pt idx="342">
                  <c:v>3018540.3830719064</c:v>
                </c:pt>
                <c:pt idx="343">
                  <c:v>3083340.4681396554</c:v>
                </c:pt>
                <c:pt idx="344">
                  <c:v>3081751.1431884835</c:v>
                </c:pt>
                <c:pt idx="345">
                  <c:v>3146521.2275695871</c:v>
                </c:pt>
                <c:pt idx="346">
                  <c:v>3094610.7630920485</c:v>
                </c:pt>
                <c:pt idx="347">
                  <c:v>3159790.8473205641</c:v>
                </c:pt>
                <c:pt idx="348">
                  <c:v>3279871.1402130192</c:v>
                </c:pt>
                <c:pt idx="349">
                  <c:v>3514720.9296417297</c:v>
                </c:pt>
                <c:pt idx="350">
                  <c:v>3507830.4305267395</c:v>
                </c:pt>
                <c:pt idx="351">
                  <c:v>3788131.3315582322</c:v>
                </c:pt>
                <c:pt idx="352">
                  <c:v>3888181.2495422405</c:v>
                </c:pt>
                <c:pt idx="353">
                  <c:v>3786370.6014251756</c:v>
                </c:pt>
                <c:pt idx="354">
                  <c:v>4008331.2841796912</c:v>
                </c:pt>
                <c:pt idx="355">
                  <c:v>3859430.5548858689</c:v>
                </c:pt>
                <c:pt idx="356">
                  <c:v>3943591.1243438763</c:v>
                </c:pt>
                <c:pt idx="357">
                  <c:v>3839430.4688262995</c:v>
                </c:pt>
                <c:pt idx="358">
                  <c:v>3656491.1859130929</c:v>
                </c:pt>
                <c:pt idx="359">
                  <c:v>3677041.3129425119</c:v>
                </c:pt>
                <c:pt idx="360">
                  <c:v>3879690.3406524719</c:v>
                </c:pt>
                <c:pt idx="361">
                  <c:v>3911130.7169342102</c:v>
                </c:pt>
                <c:pt idx="362">
                  <c:v>3931400.8412170466</c:v>
                </c:pt>
                <c:pt idx="363">
                  <c:v>3842311.596069342</c:v>
                </c:pt>
                <c:pt idx="364">
                  <c:v>3857201.5966796936</c:v>
                </c:pt>
                <c:pt idx="365">
                  <c:v>3932430.8844757136</c:v>
                </c:pt>
                <c:pt idx="366">
                  <c:v>3985721.7608642634</c:v>
                </c:pt>
                <c:pt idx="367">
                  <c:v>4066181.1761474661</c:v>
                </c:pt>
                <c:pt idx="368">
                  <c:v>4271531.4834594764</c:v>
                </c:pt>
                <c:pt idx="369">
                  <c:v>4327981.4414978083</c:v>
                </c:pt>
                <c:pt idx="370">
                  <c:v>4342931.4422607478</c:v>
                </c:pt>
                <c:pt idx="371">
                  <c:v>4496141.6706848238</c:v>
                </c:pt>
                <c:pt idx="372">
                  <c:v>4347280.8450317448</c:v>
                </c:pt>
                <c:pt idx="373">
                  <c:v>4346691.4755249079</c:v>
                </c:pt>
                <c:pt idx="374">
                  <c:v>4330500.7647705143</c:v>
                </c:pt>
                <c:pt idx="375">
                  <c:v>4422601.5487670973</c:v>
                </c:pt>
                <c:pt idx="376">
                  <c:v>4509101.2358093346</c:v>
                </c:pt>
                <c:pt idx="377">
                  <c:v>4503690.7686615074</c:v>
                </c:pt>
                <c:pt idx="378">
                  <c:v>4415881.3578033512</c:v>
                </c:pt>
                <c:pt idx="379">
                  <c:v>4322280.8441925105</c:v>
                </c:pt>
                <c:pt idx="380">
                  <c:v>4409101.5103912437</c:v>
                </c:pt>
                <c:pt idx="381">
                  <c:v>4336791.4745330885</c:v>
                </c:pt>
                <c:pt idx="382">
                  <c:v>4145101.6792297438</c:v>
                </c:pt>
                <c:pt idx="383">
                  <c:v>4274721.3214874342</c:v>
                </c:pt>
                <c:pt idx="384">
                  <c:v>4548271.3222503774</c:v>
                </c:pt>
                <c:pt idx="385">
                  <c:v>4583501.7889404418</c:v>
                </c:pt>
                <c:pt idx="386">
                  <c:v>5132581.5176391779</c:v>
                </c:pt>
                <c:pt idx="387">
                  <c:v>5108181.5542602716</c:v>
                </c:pt>
                <c:pt idx="388">
                  <c:v>5137611.8880462833</c:v>
                </c:pt>
                <c:pt idx="389">
                  <c:v>5228331.8095398173</c:v>
                </c:pt>
                <c:pt idx="390">
                  <c:v>5205011.8497467255</c:v>
                </c:pt>
                <c:pt idx="391">
                  <c:v>5257421.8046570066</c:v>
                </c:pt>
                <c:pt idx="392">
                  <c:v>5423331.6607666267</c:v>
                </c:pt>
                <c:pt idx="393">
                  <c:v>5461621.3010406755</c:v>
                </c:pt>
                <c:pt idx="394">
                  <c:v>5542001.9067383073</c:v>
                </c:pt>
                <c:pt idx="395">
                  <c:v>5472941.7642212175</c:v>
                </c:pt>
                <c:pt idx="396">
                  <c:v>5431861.3713836931</c:v>
                </c:pt>
                <c:pt idx="397">
                  <c:v>5532491.6170502016</c:v>
                </c:pt>
                <c:pt idx="398">
                  <c:v>5473871.6895294469</c:v>
                </c:pt>
                <c:pt idx="399">
                  <c:v>5465641.1614990523</c:v>
                </c:pt>
                <c:pt idx="400">
                  <c:v>5507881.7886352837</c:v>
                </c:pt>
                <c:pt idx="401">
                  <c:v>5495581.1637878716</c:v>
                </c:pt>
                <c:pt idx="402">
                  <c:v>5505481.9271087963</c:v>
                </c:pt>
                <c:pt idx="403">
                  <c:v>5506951.6174316723</c:v>
                </c:pt>
                <c:pt idx="404">
                  <c:v>5481411.5490722982</c:v>
                </c:pt>
                <c:pt idx="405">
                  <c:v>5589701.2503815079</c:v>
                </c:pt>
                <c:pt idx="406">
                  <c:v>5652071.512527504</c:v>
                </c:pt>
                <c:pt idx="407">
                  <c:v>5796011.1849975968</c:v>
                </c:pt>
                <c:pt idx="408">
                  <c:v>5677601.4156341916</c:v>
                </c:pt>
                <c:pt idx="409">
                  <c:v>5631171.6854095804</c:v>
                </c:pt>
                <c:pt idx="410">
                  <c:v>5556621.3558197329</c:v>
                </c:pt>
                <c:pt idx="411">
                  <c:v>5280361.6401672624</c:v>
                </c:pt>
                <c:pt idx="412">
                  <c:v>5415821.7459106715</c:v>
                </c:pt>
                <c:pt idx="413">
                  <c:v>5540711.6358185103</c:v>
                </c:pt>
                <c:pt idx="414">
                  <c:v>5459981.1840820592</c:v>
                </c:pt>
                <c:pt idx="415">
                  <c:v>5250431.289062527</c:v>
                </c:pt>
                <c:pt idx="416">
                  <c:v>5270001.393661526</c:v>
                </c:pt>
                <c:pt idx="417">
                  <c:v>5280171.2924957555</c:v>
                </c:pt>
                <c:pt idx="418">
                  <c:v>5239011.7905426277</c:v>
                </c:pt>
                <c:pt idx="419">
                  <c:v>5291211.7550659431</c:v>
                </c:pt>
                <c:pt idx="420">
                  <c:v>5352711.0455322517</c:v>
                </c:pt>
                <c:pt idx="421">
                  <c:v>5482011.0462951949</c:v>
                </c:pt>
                <c:pt idx="422">
                  <c:v>5533371.8785095504</c:v>
                </c:pt>
                <c:pt idx="423">
                  <c:v>5451681.4241028093</c:v>
                </c:pt>
                <c:pt idx="424">
                  <c:v>5561821.881637603</c:v>
                </c:pt>
                <c:pt idx="425">
                  <c:v>5572301.7781830132</c:v>
                </c:pt>
                <c:pt idx="426">
                  <c:v>5667311.9092560131</c:v>
                </c:pt>
                <c:pt idx="427">
                  <c:v>5735721.4334869711</c:v>
                </c:pt>
                <c:pt idx="428">
                  <c:v>5759391.6355896313</c:v>
                </c:pt>
                <c:pt idx="429">
                  <c:v>5799772.2432709085</c:v>
                </c:pt>
                <c:pt idx="430">
                  <c:v>5819121.5074158059</c:v>
                </c:pt>
                <c:pt idx="431">
                  <c:v>5812131.8414306985</c:v>
                </c:pt>
                <c:pt idx="432">
                  <c:v>5752611.8085480081</c:v>
                </c:pt>
                <c:pt idx="433">
                  <c:v>5784542.2086334592</c:v>
                </c:pt>
                <c:pt idx="434">
                  <c:v>5673061.8170166351</c:v>
                </c:pt>
                <c:pt idx="435">
                  <c:v>5586622.022323641</c:v>
                </c:pt>
                <c:pt idx="436">
                  <c:v>5526131.9880676586</c:v>
                </c:pt>
                <c:pt idx="437">
                  <c:v>5647481.8827820159</c:v>
                </c:pt>
                <c:pt idx="438">
                  <c:v>5573501.5369415591</c:v>
                </c:pt>
                <c:pt idx="439">
                  <c:v>5503532.1517944643</c:v>
                </c:pt>
                <c:pt idx="440">
                  <c:v>5464771.7758179018</c:v>
                </c:pt>
                <c:pt idx="441">
                  <c:v>5555891.8109894106</c:v>
                </c:pt>
                <c:pt idx="442">
                  <c:v>5686981.9134521801</c:v>
                </c:pt>
                <c:pt idx="443">
                  <c:v>5675172.1517181704</c:v>
                </c:pt>
                <c:pt idx="444">
                  <c:v>5765712.1781921713</c:v>
                </c:pt>
                <c:pt idx="445">
                  <c:v>5789551.5374756185</c:v>
                </c:pt>
                <c:pt idx="446">
                  <c:v>5844602.4496460278</c:v>
                </c:pt>
                <c:pt idx="447">
                  <c:v>5890132.313766513</c:v>
                </c:pt>
                <c:pt idx="448">
                  <c:v>5746182.0506286928</c:v>
                </c:pt>
                <c:pt idx="449">
                  <c:v>5964252.4913025247</c:v>
                </c:pt>
                <c:pt idx="450">
                  <c:v>5806741.9320679009</c:v>
                </c:pt>
                <c:pt idx="451">
                  <c:v>5848381.6967010805</c:v>
                </c:pt>
                <c:pt idx="452">
                  <c:v>5827151.7288208297</c:v>
                </c:pt>
                <c:pt idx="453">
                  <c:v>5922911.8679809878</c:v>
                </c:pt>
                <c:pt idx="454">
                  <c:v>6013561.9054413168</c:v>
                </c:pt>
                <c:pt idx="455">
                  <c:v>6098391.8394470569</c:v>
                </c:pt>
                <c:pt idx="456">
                  <c:v>6135152.3374939319</c:v>
                </c:pt>
                <c:pt idx="457">
                  <c:v>6141412.1374512073</c:v>
                </c:pt>
                <c:pt idx="458">
                  <c:v>6199472.2987366095</c:v>
                </c:pt>
                <c:pt idx="459">
                  <c:v>6296111.7087555304</c:v>
                </c:pt>
                <c:pt idx="460">
                  <c:v>6323922.0038605109</c:v>
                </c:pt>
                <c:pt idx="461">
                  <c:v>6312972.2356415158</c:v>
                </c:pt>
                <c:pt idx="462">
                  <c:v>6362392.203292883</c:v>
                </c:pt>
                <c:pt idx="463">
                  <c:v>6505481.8800354395</c:v>
                </c:pt>
                <c:pt idx="464">
                  <c:v>6465382.2356415177</c:v>
                </c:pt>
                <c:pt idx="465">
                  <c:v>6567681.8473053398</c:v>
                </c:pt>
                <c:pt idx="466">
                  <c:v>6545291.7830658378</c:v>
                </c:pt>
                <c:pt idx="467">
                  <c:v>6426421.9054413242</c:v>
                </c:pt>
                <c:pt idx="468">
                  <c:v>6416102.1308136387</c:v>
                </c:pt>
                <c:pt idx="469">
                  <c:v>6456481.0901642228</c:v>
                </c:pt>
                <c:pt idx="470">
                  <c:v>6521551.4492798261</c:v>
                </c:pt>
                <c:pt idx="471">
                  <c:v>6448141.8344116602</c:v>
                </c:pt>
                <c:pt idx="472">
                  <c:v>6416501.5768432999</c:v>
                </c:pt>
                <c:pt idx="473">
                  <c:v>6465471.5437317276</c:v>
                </c:pt>
                <c:pt idx="474">
                  <c:v>6442251.4795685196</c:v>
                </c:pt>
                <c:pt idx="475">
                  <c:v>6474191.0585785294</c:v>
                </c:pt>
                <c:pt idx="476">
                  <c:v>6540011.4149475479</c:v>
                </c:pt>
                <c:pt idx="477">
                  <c:v>6592901.4790344629</c:v>
                </c:pt>
                <c:pt idx="478">
                  <c:v>6544691.638107338</c:v>
                </c:pt>
                <c:pt idx="479">
                  <c:v>6576571.219558754</c:v>
                </c:pt>
                <c:pt idx="480">
                  <c:v>6625331.1873627091</c:v>
                </c:pt>
                <c:pt idx="481">
                  <c:v>6682531.3483429337</c:v>
                </c:pt>
                <c:pt idx="482">
                  <c:v>6856541.7949676923</c:v>
                </c:pt>
                <c:pt idx="483">
                  <c:v>6842631.1332703047</c:v>
                </c:pt>
                <c:pt idx="484">
                  <c:v>6770521.513824502</c:v>
                </c:pt>
                <c:pt idx="485">
                  <c:v>6781351.4183807764</c:v>
                </c:pt>
                <c:pt idx="486">
                  <c:v>6900261.4217377119</c:v>
                </c:pt>
                <c:pt idx="487">
                  <c:v>6894501.7374420566</c:v>
                </c:pt>
                <c:pt idx="488">
                  <c:v>6850491.1906433478</c:v>
                </c:pt>
                <c:pt idx="489">
                  <c:v>6746421.7105865823</c:v>
                </c:pt>
                <c:pt idx="490">
                  <c:v>6682661.5905762026</c:v>
                </c:pt>
                <c:pt idx="491">
                  <c:v>6582351.4946747106</c:v>
                </c:pt>
                <c:pt idx="492">
                  <c:v>6524591.5610504402</c:v>
                </c:pt>
                <c:pt idx="493">
                  <c:v>6575301.5231323512</c:v>
                </c:pt>
                <c:pt idx="494">
                  <c:v>6476101.523895287</c:v>
                </c:pt>
                <c:pt idx="495">
                  <c:v>6535921.6855621599</c:v>
                </c:pt>
                <c:pt idx="496">
                  <c:v>6363550.8840942606</c:v>
                </c:pt>
                <c:pt idx="497">
                  <c:v>6336831.6954040751</c:v>
                </c:pt>
                <c:pt idx="498">
                  <c:v>6421091.5182495341</c:v>
                </c:pt>
                <c:pt idx="499">
                  <c:v>6403401.6604614463</c:v>
                </c:pt>
                <c:pt idx="500">
                  <c:v>6246241.2708282666</c:v>
                </c:pt>
                <c:pt idx="501">
                  <c:v>6401771.0250854744</c:v>
                </c:pt>
                <c:pt idx="502">
                  <c:v>6261580.9402466035</c:v>
                </c:pt>
                <c:pt idx="503">
                  <c:v>6422751.6747284178</c:v>
                </c:pt>
                <c:pt idx="504">
                  <c:v>6369110.9780884003</c:v>
                </c:pt>
                <c:pt idx="505">
                  <c:v>6384080.9774017548</c:v>
                </c:pt>
                <c:pt idx="506">
                  <c:v>6278730.8675384717</c:v>
                </c:pt>
                <c:pt idx="507">
                  <c:v>6233121.2579345899</c:v>
                </c:pt>
                <c:pt idx="508">
                  <c:v>6381441.6754150614</c:v>
                </c:pt>
                <c:pt idx="509">
                  <c:v>6331731.0766601767</c:v>
                </c:pt>
                <c:pt idx="510">
                  <c:v>6313891.2184143253</c:v>
                </c:pt>
                <c:pt idx="511">
                  <c:v>6490991.3924408173</c:v>
                </c:pt>
                <c:pt idx="512">
                  <c:v>6441450.7999420362</c:v>
                </c:pt>
                <c:pt idx="513">
                  <c:v>6363921.3288116641</c:v>
                </c:pt>
                <c:pt idx="514">
                  <c:v>6388200.6562042423</c:v>
                </c:pt>
                <c:pt idx="515">
                  <c:v>6426361.1862945743</c:v>
                </c:pt>
                <c:pt idx="516">
                  <c:v>6262430.6937408587</c:v>
                </c:pt>
                <c:pt idx="517">
                  <c:v>6095021.1021423452</c:v>
                </c:pt>
                <c:pt idx="518">
                  <c:v>6080921.3611602895</c:v>
                </c:pt>
                <c:pt idx="519">
                  <c:v>5915420.9557342613</c:v>
                </c:pt>
                <c:pt idx="520">
                  <c:v>5859791.2613678025</c:v>
                </c:pt>
                <c:pt idx="521">
                  <c:v>5992931.1391449058</c:v>
                </c:pt>
                <c:pt idx="522">
                  <c:v>5839581.0697174119</c:v>
                </c:pt>
                <c:pt idx="523">
                  <c:v>5853891.066513068</c:v>
                </c:pt>
                <c:pt idx="524">
                  <c:v>6084601.3188934429</c:v>
                </c:pt>
                <c:pt idx="525">
                  <c:v>6005181.0732269352</c:v>
                </c:pt>
                <c:pt idx="526">
                  <c:v>6019941.0713958815</c:v>
                </c:pt>
                <c:pt idx="527">
                  <c:v>5965871.3730621412</c:v>
                </c:pt>
                <c:pt idx="528">
                  <c:v>6205650.93360902</c:v>
                </c:pt>
                <c:pt idx="529">
                  <c:v>6358991.3687133929</c:v>
                </c:pt>
                <c:pt idx="530">
                  <c:v>6434500.9749603439</c:v>
                </c:pt>
                <c:pt idx="531">
                  <c:v>6491450.1593780685</c:v>
                </c:pt>
                <c:pt idx="532">
                  <c:v>6441350.4431915451</c:v>
                </c:pt>
                <c:pt idx="533">
                  <c:v>6507450.7258606125</c:v>
                </c:pt>
                <c:pt idx="534">
                  <c:v>6461290.2233123919</c:v>
                </c:pt>
                <c:pt idx="535">
                  <c:v>6391130.0743866097</c:v>
                </c:pt>
                <c:pt idx="536">
                  <c:v>6382340.4358673226</c:v>
                </c:pt>
                <c:pt idx="537">
                  <c:v>6354440.3617096068</c:v>
                </c:pt>
                <c:pt idx="538">
                  <c:v>6146900.8222198561</c:v>
                </c:pt>
                <c:pt idx="539">
                  <c:v>6269010.4825592134</c:v>
                </c:pt>
                <c:pt idx="540">
                  <c:v>6177530.8148956392</c:v>
                </c:pt>
                <c:pt idx="541">
                  <c:v>6148220.7479095533</c:v>
                </c:pt>
                <c:pt idx="542">
                  <c:v>6128469.9552154597</c:v>
                </c:pt>
                <c:pt idx="543">
                  <c:v>6093220.7173919715</c:v>
                </c:pt>
                <c:pt idx="544">
                  <c:v>5905969.9369049072</c:v>
                </c:pt>
                <c:pt idx="545">
                  <c:v>5982240.3665161133</c:v>
                </c:pt>
                <c:pt idx="546">
                  <c:v>6099030.7544708261</c:v>
                </c:pt>
                <c:pt idx="547">
                  <c:v>6200040.7926940937</c:v>
                </c:pt>
                <c:pt idx="548">
                  <c:v>6214700.7960510263</c:v>
                </c:pt>
                <c:pt idx="549">
                  <c:v>6081750.3291320791</c:v>
                </c:pt>
                <c:pt idx="550">
                  <c:v>5880990.2907562247</c:v>
                </c:pt>
                <c:pt idx="551">
                  <c:v>6141070.0559234638</c:v>
                </c:pt>
                <c:pt idx="552">
                  <c:v>6166170.2870941181</c:v>
                </c:pt>
                <c:pt idx="553">
                  <c:v>6596080.2522277907</c:v>
                </c:pt>
                <c:pt idx="554">
                  <c:v>6601260.0293731764</c:v>
                </c:pt>
                <c:pt idx="555">
                  <c:v>6625980.2537536696</c:v>
                </c:pt>
                <c:pt idx="556">
                  <c:v>6995180.2735901037</c:v>
                </c:pt>
                <c:pt idx="557">
                  <c:v>6940900.4496002346</c:v>
                </c:pt>
                <c:pt idx="558">
                  <c:v>6978870.0959015032</c:v>
                </c:pt>
                <c:pt idx="559">
                  <c:v>6847970.3385925405</c:v>
                </c:pt>
                <c:pt idx="560">
                  <c:v>6829300.4850769145</c:v>
                </c:pt>
                <c:pt idx="561">
                  <c:v>7020089.9844360482</c:v>
                </c:pt>
                <c:pt idx="562">
                  <c:v>6992789.9127197396</c:v>
                </c:pt>
                <c:pt idx="563">
                  <c:v>6946630.3076934945</c:v>
                </c:pt>
                <c:pt idx="564">
                  <c:v>6947499.9842834603</c:v>
                </c:pt>
                <c:pt idx="565">
                  <c:v>7023600.4875183227</c:v>
                </c:pt>
                <c:pt idx="566">
                  <c:v>7076380.4519653441</c:v>
                </c:pt>
                <c:pt idx="567">
                  <c:v>6957370.1309204185</c:v>
                </c:pt>
                <c:pt idx="568">
                  <c:v>6754920.6821441716</c:v>
                </c:pt>
                <c:pt idx="569">
                  <c:v>6671770.3060150193</c:v>
                </c:pt>
                <c:pt idx="570">
                  <c:v>6676960.0841522282</c:v>
                </c:pt>
                <c:pt idx="571">
                  <c:v>6789450.4532623366</c:v>
                </c:pt>
                <c:pt idx="572">
                  <c:v>6998350.2686309908</c:v>
                </c:pt>
                <c:pt idx="573">
                  <c:v>7234429.8278045738</c:v>
                </c:pt>
                <c:pt idx="574">
                  <c:v>7273580.3805542076</c:v>
                </c:pt>
                <c:pt idx="575">
                  <c:v>7327220.343704232</c:v>
                </c:pt>
                <c:pt idx="576">
                  <c:v>7337180.232009897</c:v>
                </c:pt>
                <c:pt idx="577">
                  <c:v>7289779.7193145845</c:v>
                </c:pt>
                <c:pt idx="578">
                  <c:v>7309489.8264312828</c:v>
                </c:pt>
                <c:pt idx="579">
                  <c:v>7606169.9073028686</c:v>
                </c:pt>
                <c:pt idx="580">
                  <c:v>7554870.1949310405</c:v>
                </c:pt>
                <c:pt idx="581">
                  <c:v>7465189.6146392915</c:v>
                </c:pt>
                <c:pt idx="582">
                  <c:v>7465820.1974487398</c:v>
                </c:pt>
                <c:pt idx="583">
                  <c:v>7339059.7532653855</c:v>
                </c:pt>
                <c:pt idx="584">
                  <c:v>7225049.6367645282</c:v>
                </c:pt>
                <c:pt idx="585">
                  <c:v>7320050.5141448993</c:v>
                </c:pt>
                <c:pt idx="586">
                  <c:v>7267709.9727630597</c:v>
                </c:pt>
                <c:pt idx="587">
                  <c:v>7267199.6247100821</c:v>
                </c:pt>
                <c:pt idx="588">
                  <c:v>7302220.0940704346</c:v>
                </c:pt>
                <c:pt idx="589">
                  <c:v>7377830.5155181894</c:v>
                </c:pt>
                <c:pt idx="590">
                  <c:v>7213730.3225707989</c:v>
                </c:pt>
                <c:pt idx="591">
                  <c:v>6935560.597991935</c:v>
                </c:pt>
                <c:pt idx="592">
                  <c:v>7221250.7179260189</c:v>
                </c:pt>
                <c:pt idx="593">
                  <c:v>7346580.2365112249</c:v>
                </c:pt>
                <c:pt idx="594">
                  <c:v>7449970.2732849084</c:v>
                </c:pt>
                <c:pt idx="595">
                  <c:v>7464630.2766418429</c:v>
                </c:pt>
                <c:pt idx="596">
                  <c:v>7417950.8256530734</c:v>
                </c:pt>
                <c:pt idx="597">
                  <c:v>7427810.7080078097</c:v>
                </c:pt>
                <c:pt idx="598">
                  <c:v>7524810.6277465802</c:v>
                </c:pt>
                <c:pt idx="599">
                  <c:v>7580650.5878448468</c:v>
                </c:pt>
                <c:pt idx="600">
                  <c:v>7661890.1603698712</c:v>
                </c:pt>
                <c:pt idx="601">
                  <c:v>7661510.7823181124</c:v>
                </c:pt>
                <c:pt idx="602">
                  <c:v>7512609.9584197961</c:v>
                </c:pt>
                <c:pt idx="603">
                  <c:v>7563660.7835388146</c:v>
                </c:pt>
                <c:pt idx="604">
                  <c:v>7500779.9958801214</c:v>
                </c:pt>
                <c:pt idx="605">
                  <c:v>7639289.8855590792</c:v>
                </c:pt>
                <c:pt idx="606">
                  <c:v>7654289.8855590792</c:v>
                </c:pt>
                <c:pt idx="607">
                  <c:v>7638360.157852171</c:v>
                </c:pt>
                <c:pt idx="608">
                  <c:v>7560759.9923706008</c:v>
                </c:pt>
                <c:pt idx="609">
                  <c:v>7534430.0305938674</c:v>
                </c:pt>
                <c:pt idx="610">
                  <c:v>7471750.227966303</c:v>
                </c:pt>
                <c:pt idx="611">
                  <c:v>7408400.4267120287</c:v>
                </c:pt>
                <c:pt idx="612">
                  <c:v>7701010.7871246254</c:v>
                </c:pt>
                <c:pt idx="613">
                  <c:v>7503779.9781036275</c:v>
                </c:pt>
                <c:pt idx="614">
                  <c:v>7619020.2552795336</c:v>
                </c:pt>
                <c:pt idx="615">
                  <c:v>7612989.7739410326</c:v>
                </c:pt>
                <c:pt idx="616">
                  <c:v>7564810.3363037035</c:v>
                </c:pt>
                <c:pt idx="617">
                  <c:v>7585080.456924431</c:v>
                </c:pt>
                <c:pt idx="618">
                  <c:v>7803860.1406097375</c:v>
                </c:pt>
                <c:pt idx="619">
                  <c:v>7793010.5350494348</c:v>
                </c:pt>
                <c:pt idx="620">
                  <c:v>7828580.0228881808</c:v>
                </c:pt>
                <c:pt idx="621">
                  <c:v>7750189.8625183059</c:v>
                </c:pt>
                <c:pt idx="622">
                  <c:v>7801159.7042846652</c:v>
                </c:pt>
                <c:pt idx="623">
                  <c:v>7821229.8196411096</c:v>
                </c:pt>
                <c:pt idx="624">
                  <c:v>7820510.4515075637</c:v>
                </c:pt>
                <c:pt idx="625">
                  <c:v>7835510.4515075637</c:v>
                </c:pt>
                <c:pt idx="626">
                  <c:v>7798370.2537536575</c:v>
                </c:pt>
                <c:pt idx="627">
                  <c:v>7739790.5731201107</c:v>
                </c:pt>
                <c:pt idx="628">
                  <c:v>7531500.5336761372</c:v>
                </c:pt>
                <c:pt idx="629">
                  <c:v>7383549.9221801618</c:v>
                </c:pt>
                <c:pt idx="630">
                  <c:v>7414900.2983093122</c:v>
                </c:pt>
                <c:pt idx="631">
                  <c:v>7336170.2614593348</c:v>
                </c:pt>
                <c:pt idx="632">
                  <c:v>7245549.9657440009</c:v>
                </c:pt>
                <c:pt idx="633">
                  <c:v>7310391.0977935679</c:v>
                </c:pt>
                <c:pt idx="634">
                  <c:v>7508520.1521301167</c:v>
                </c:pt>
                <c:pt idx="635">
                  <c:v>7436970.2322387574</c:v>
                </c:pt>
                <c:pt idx="636">
                  <c:v>7549020.3947448628</c:v>
                </c:pt>
                <c:pt idx="637">
                  <c:v>7558540.2724456694</c:v>
                </c:pt>
                <c:pt idx="638">
                  <c:v>7663990.3140258715</c:v>
                </c:pt>
                <c:pt idx="639">
                  <c:v>7657680.8403015053</c:v>
                </c:pt>
                <c:pt idx="640">
                  <c:v>7788370.4708862249</c:v>
                </c:pt>
                <c:pt idx="641">
                  <c:v>7693160.952148431</c:v>
                </c:pt>
                <c:pt idx="642">
                  <c:v>7553800.4614257719</c:v>
                </c:pt>
                <c:pt idx="643">
                  <c:v>7584880.8294677641</c:v>
                </c:pt>
                <c:pt idx="644">
                  <c:v>7476101.0755920298</c:v>
                </c:pt>
                <c:pt idx="645">
                  <c:v>7550610.3739166148</c:v>
                </c:pt>
                <c:pt idx="646">
                  <c:v>7559960.2539825337</c:v>
                </c:pt>
                <c:pt idx="647">
                  <c:v>7378820.9645843366</c:v>
                </c:pt>
                <c:pt idx="648">
                  <c:v>7228610.3340148777</c:v>
                </c:pt>
                <c:pt idx="649">
                  <c:v>7193840.2496337742</c:v>
                </c:pt>
                <c:pt idx="650">
                  <c:v>7037410.5449676365</c:v>
                </c:pt>
                <c:pt idx="651">
                  <c:v>7195640.6711578239</c:v>
                </c:pt>
                <c:pt idx="652">
                  <c:v>7132761.0056304773</c:v>
                </c:pt>
                <c:pt idx="653">
                  <c:v>7130840.6220245212</c:v>
                </c:pt>
                <c:pt idx="654">
                  <c:v>6956281.5988159021</c:v>
                </c:pt>
                <c:pt idx="655">
                  <c:v>6859541.1772155594</c:v>
                </c:pt>
                <c:pt idx="656">
                  <c:v>7121171.4756774744</c:v>
                </c:pt>
                <c:pt idx="657">
                  <c:v>7152530.7893371414</c:v>
                </c:pt>
                <c:pt idx="658">
                  <c:v>7139371.2186431717</c:v>
                </c:pt>
                <c:pt idx="659">
                  <c:v>7188150.9179687332</c:v>
                </c:pt>
                <c:pt idx="660">
                  <c:v>7264841.2597656092</c:v>
                </c:pt>
                <c:pt idx="661">
                  <c:v>7189861.3476562332</c:v>
                </c:pt>
                <c:pt idx="662">
                  <c:v>6976401.5677642608</c:v>
                </c:pt>
                <c:pt idx="663">
                  <c:v>6698501.5677642599</c:v>
                </c:pt>
                <c:pt idx="664">
                  <c:v>6914141.6481017843</c:v>
                </c:pt>
                <c:pt idx="665">
                  <c:v>6769681.3780212179</c:v>
                </c:pt>
                <c:pt idx="666">
                  <c:v>6646441.6567992941</c:v>
                </c:pt>
                <c:pt idx="667">
                  <c:v>6721050.7449340597</c:v>
                </c:pt>
                <c:pt idx="668">
                  <c:v>6861001.3385772482</c:v>
                </c:pt>
                <c:pt idx="669">
                  <c:v>6893790.614700295</c:v>
                </c:pt>
                <c:pt idx="670">
                  <c:v>6523190.9737396007</c:v>
                </c:pt>
                <c:pt idx="671">
                  <c:v>6647371.1637115246</c:v>
                </c:pt>
                <c:pt idx="672">
                  <c:v>6382540.5554198986</c:v>
                </c:pt>
                <c:pt idx="673">
                  <c:v>6684451.5402221456</c:v>
                </c:pt>
                <c:pt idx="674">
                  <c:v>6337721.1933898693</c:v>
                </c:pt>
                <c:pt idx="675">
                  <c:v>6696761.0055541759</c:v>
                </c:pt>
                <c:pt idx="676">
                  <c:v>6532210.3154754397</c:v>
                </c:pt>
                <c:pt idx="677">
                  <c:v>6619360.8203887697</c:v>
                </c:pt>
                <c:pt idx="678">
                  <c:v>6823660.6446075197</c:v>
                </c:pt>
                <c:pt idx="679">
                  <c:v>7042840.875778174</c:v>
                </c:pt>
                <c:pt idx="680">
                  <c:v>6946480.5624389406</c:v>
                </c:pt>
                <c:pt idx="681">
                  <c:v>6896671.3252258059</c:v>
                </c:pt>
                <c:pt idx="682">
                  <c:v>6769160.3263854738</c:v>
                </c:pt>
                <c:pt idx="683">
                  <c:v>6835800.4158019777</c:v>
                </c:pt>
                <c:pt idx="684">
                  <c:v>6780301.0412597414</c:v>
                </c:pt>
                <c:pt idx="685">
                  <c:v>6765820.3665160891</c:v>
                </c:pt>
                <c:pt idx="686">
                  <c:v>6644140.6398010012</c:v>
                </c:pt>
                <c:pt idx="687">
                  <c:v>6478801.0934448</c:v>
                </c:pt>
                <c:pt idx="688">
                  <c:v>6661760.3659057375</c:v>
                </c:pt>
                <c:pt idx="689">
                  <c:v>6658641.0973357912</c:v>
                </c:pt>
                <c:pt idx="690">
                  <c:v>6887080.3372192141</c:v>
                </c:pt>
                <c:pt idx="691">
                  <c:v>7076830.9986877209</c:v>
                </c:pt>
                <c:pt idx="692">
                  <c:v>7068710.4695129162</c:v>
                </c:pt>
                <c:pt idx="693">
                  <c:v>6921181.1833190685</c:v>
                </c:pt>
                <c:pt idx="694">
                  <c:v>6971040.8709716564</c:v>
                </c:pt>
                <c:pt idx="695">
                  <c:v>6833740.736160255</c:v>
                </c:pt>
                <c:pt idx="696">
                  <c:v>6548810.602340675</c:v>
                </c:pt>
                <c:pt idx="697">
                  <c:v>6818290.9200286651</c:v>
                </c:pt>
                <c:pt idx="698">
                  <c:v>7083991.2153625293</c:v>
                </c:pt>
                <c:pt idx="699">
                  <c:v>6996661.0411071563</c:v>
                </c:pt>
                <c:pt idx="700">
                  <c:v>6994500.6483459258</c:v>
                </c:pt>
                <c:pt idx="701">
                  <c:v>7032331.1708831573</c:v>
                </c:pt>
                <c:pt idx="702">
                  <c:v>7295140.4059600662</c:v>
                </c:pt>
                <c:pt idx="703">
                  <c:v>7271040.576553327</c:v>
                </c:pt>
                <c:pt idx="704">
                  <c:v>7037881.361007669</c:v>
                </c:pt>
                <c:pt idx="705">
                  <c:v>6870350.4479217306</c:v>
                </c:pt>
                <c:pt idx="706">
                  <c:v>6885110.4518127227</c:v>
                </c:pt>
                <c:pt idx="707">
                  <c:v>6762860.5788421398</c:v>
                </c:pt>
                <c:pt idx="708">
                  <c:v>6390080.6542968489</c:v>
                </c:pt>
                <c:pt idx="709">
                  <c:v>6381051.2480163313</c:v>
                </c:pt>
                <c:pt idx="710">
                  <c:v>6359960.4212951399</c:v>
                </c:pt>
                <c:pt idx="711">
                  <c:v>6247730.9779357649</c:v>
                </c:pt>
                <c:pt idx="712">
                  <c:v>6376901.2985229231</c:v>
                </c:pt>
                <c:pt idx="713">
                  <c:v>6397890.2931213118</c:v>
                </c:pt>
                <c:pt idx="714">
                  <c:v>6352931.2076568343</c:v>
                </c:pt>
                <c:pt idx="715">
                  <c:v>6349900.7949828841</c:v>
                </c:pt>
                <c:pt idx="716">
                  <c:v>6508090.6590270735</c:v>
                </c:pt>
                <c:pt idx="717">
                  <c:v>6891231.2905883547</c:v>
                </c:pt>
                <c:pt idx="718">
                  <c:v>7143981.3195800586</c:v>
                </c:pt>
                <c:pt idx="719">
                  <c:v>6712230.8099365002</c:v>
                </c:pt>
                <c:pt idx="720">
                  <c:v>6749690.2479552999</c:v>
                </c:pt>
                <c:pt idx="721">
                  <c:v>6730100.5484008547</c:v>
                </c:pt>
                <c:pt idx="722">
                  <c:v>6835930.4693603292</c:v>
                </c:pt>
                <c:pt idx="723">
                  <c:v>6980360.2171325479</c:v>
                </c:pt>
                <c:pt idx="724">
                  <c:v>7384220.7497405875</c:v>
                </c:pt>
                <c:pt idx="725">
                  <c:v>7463481.1999511598</c:v>
                </c:pt>
                <c:pt idx="726">
                  <c:v>7392860.2624511588</c:v>
                </c:pt>
                <c:pt idx="727">
                  <c:v>7293000.7524108719</c:v>
                </c:pt>
                <c:pt idx="728">
                  <c:v>7291520.3771209549</c:v>
                </c:pt>
                <c:pt idx="729">
                  <c:v>7322900.7520294022</c:v>
                </c:pt>
                <c:pt idx="730">
                  <c:v>7375880.5835723719</c:v>
                </c:pt>
                <c:pt idx="731">
                  <c:v>7423250.2981567234</c:v>
                </c:pt>
                <c:pt idx="732">
                  <c:v>7556360.954132067</c:v>
                </c:pt>
                <c:pt idx="733">
                  <c:v>7539280.2198791374</c:v>
                </c:pt>
                <c:pt idx="734">
                  <c:v>7516830.3831481803</c:v>
                </c:pt>
                <c:pt idx="735">
                  <c:v>7456630.7063293317</c:v>
                </c:pt>
                <c:pt idx="736">
                  <c:v>7346680.9562682938</c:v>
                </c:pt>
                <c:pt idx="737">
                  <c:v>7285130.2449035468</c:v>
                </c:pt>
                <c:pt idx="738">
                  <c:v>7261770.4121398749</c:v>
                </c:pt>
                <c:pt idx="739">
                  <c:v>7277100.4208373865</c:v>
                </c:pt>
                <c:pt idx="740">
                  <c:v>7351610.752258284</c:v>
                </c:pt>
                <c:pt idx="741">
                  <c:v>7212640.3672790322</c:v>
                </c:pt>
                <c:pt idx="742">
                  <c:v>6911910.6727599828</c:v>
                </c:pt>
                <c:pt idx="743">
                  <c:v>6944071.0655212132</c:v>
                </c:pt>
                <c:pt idx="744">
                  <c:v>7021610.3260802962</c:v>
                </c:pt>
                <c:pt idx="745">
                  <c:v>6876131.0304259965</c:v>
                </c:pt>
                <c:pt idx="746">
                  <c:v>6628490.5921935737</c:v>
                </c:pt>
                <c:pt idx="747">
                  <c:v>6939460.7155608851</c:v>
                </c:pt>
                <c:pt idx="748">
                  <c:v>6774741.0408782661</c:v>
                </c:pt>
                <c:pt idx="749">
                  <c:v>7003120.4244231898</c:v>
                </c:pt>
                <c:pt idx="750">
                  <c:v>6966590.3359985072</c:v>
                </c:pt>
                <c:pt idx="751">
                  <c:v>6802430.6509399116</c:v>
                </c:pt>
                <c:pt idx="752">
                  <c:v>6594180.0276183784</c:v>
                </c:pt>
                <c:pt idx="753">
                  <c:v>6579490.4791259468</c:v>
                </c:pt>
                <c:pt idx="754">
                  <c:v>6528910.1147460639</c:v>
                </c:pt>
                <c:pt idx="755">
                  <c:v>6750400.3553008735</c:v>
                </c:pt>
                <c:pt idx="756">
                  <c:v>6659470.1749419868</c:v>
                </c:pt>
                <c:pt idx="757">
                  <c:v>6698050.7165527046</c:v>
                </c:pt>
                <c:pt idx="758">
                  <c:v>6718950.8515929878</c:v>
                </c:pt>
                <c:pt idx="759">
                  <c:v>6671101.5946960161</c:v>
                </c:pt>
                <c:pt idx="760">
                  <c:v>6480901.3692474077</c:v>
                </c:pt>
                <c:pt idx="761">
                  <c:v>6418960.7386016557</c:v>
                </c:pt>
                <c:pt idx="762">
                  <c:v>6754071.2821197221</c:v>
                </c:pt>
                <c:pt idx="763">
                  <c:v>6487400.5423736284</c:v>
                </c:pt>
                <c:pt idx="764">
                  <c:v>6349820.528945894</c:v>
                </c:pt>
                <c:pt idx="765">
                  <c:v>5706931.3066863706</c:v>
                </c:pt>
                <c:pt idx="766">
                  <c:v>5796111.2351607988</c:v>
                </c:pt>
                <c:pt idx="767">
                  <c:v>5841960.7644271562</c:v>
                </c:pt>
                <c:pt idx="768">
                  <c:v>5525710.9328460349</c:v>
                </c:pt>
                <c:pt idx="769">
                  <c:v>5553341.2219237937</c:v>
                </c:pt>
                <c:pt idx="770">
                  <c:v>5314990.8599090213</c:v>
                </c:pt>
                <c:pt idx="771">
                  <c:v>5412380.9343337668</c:v>
                </c:pt>
                <c:pt idx="772">
                  <c:v>5357751.15165707</c:v>
                </c:pt>
                <c:pt idx="773">
                  <c:v>5398021.1273193015</c:v>
                </c:pt>
                <c:pt idx="774">
                  <c:v>5687810.8712005317</c:v>
                </c:pt>
                <c:pt idx="775">
                  <c:v>5357811.3433456067</c:v>
                </c:pt>
                <c:pt idx="776">
                  <c:v>5372811.3433456067</c:v>
                </c:pt>
                <c:pt idx="777">
                  <c:v>5317780.9553145999</c:v>
                </c:pt>
                <c:pt idx="778">
                  <c:v>5217440.7566070175</c:v>
                </c:pt>
                <c:pt idx="779">
                  <c:v>5025630.9544372158</c:v>
                </c:pt>
                <c:pt idx="780">
                  <c:v>5214891.2501525506</c:v>
                </c:pt>
                <c:pt idx="781">
                  <c:v>5120360.5885696039</c:v>
                </c:pt>
                <c:pt idx="782">
                  <c:v>5396531.0935973786</c:v>
                </c:pt>
                <c:pt idx="783">
                  <c:v>5227190.5117797488</c:v>
                </c:pt>
                <c:pt idx="784">
                  <c:v>5015990.8842849331</c:v>
                </c:pt>
                <c:pt idx="785">
                  <c:v>5017970.5862807827</c:v>
                </c:pt>
                <c:pt idx="786">
                  <c:v>5245850.5373763675</c:v>
                </c:pt>
                <c:pt idx="787">
                  <c:v>5086460.859222373</c:v>
                </c:pt>
                <c:pt idx="788">
                  <c:v>5350971.0705947531</c:v>
                </c:pt>
                <c:pt idx="789">
                  <c:v>5435440.8532714508</c:v>
                </c:pt>
                <c:pt idx="790">
                  <c:v>5864930.8891296126</c:v>
                </c:pt>
                <c:pt idx="791">
                  <c:v>5928440.8428954827</c:v>
                </c:pt>
                <c:pt idx="792">
                  <c:v>5882710.6118774153</c:v>
                </c:pt>
                <c:pt idx="793">
                  <c:v>5493270.8547973288</c:v>
                </c:pt>
                <c:pt idx="794">
                  <c:v>5621281.0430907877</c:v>
                </c:pt>
                <c:pt idx="795">
                  <c:v>5306680.7485961532</c:v>
                </c:pt>
                <c:pt idx="796">
                  <c:v>5436610.942687952</c:v>
                </c:pt>
                <c:pt idx="797">
                  <c:v>5622490.6270217551</c:v>
                </c:pt>
                <c:pt idx="798">
                  <c:v>5836921.0284423521</c:v>
                </c:pt>
                <c:pt idx="799">
                  <c:v>5708200.7173537873</c:v>
                </c:pt>
                <c:pt idx="800">
                  <c:v>5940800.9527206123</c:v>
                </c:pt>
                <c:pt idx="801">
                  <c:v>5968351.2379073789</c:v>
                </c:pt>
                <c:pt idx="802">
                  <c:v>5884100.7419967344</c:v>
                </c:pt>
                <c:pt idx="803">
                  <c:v>6040421.0505675981</c:v>
                </c:pt>
                <c:pt idx="804">
                  <c:v>6055421.0505675981</c:v>
                </c:pt>
                <c:pt idx="805">
                  <c:v>6253041.1638259618</c:v>
                </c:pt>
                <c:pt idx="806">
                  <c:v>6237791.0484313695</c:v>
                </c:pt>
                <c:pt idx="807">
                  <c:v>6204261.0947417933</c:v>
                </c:pt>
                <c:pt idx="808">
                  <c:v>6127660.7470321357</c:v>
                </c:pt>
                <c:pt idx="809">
                  <c:v>6580421.0441207672</c:v>
                </c:pt>
                <c:pt idx="810">
                  <c:v>6665481.5335845742</c:v>
                </c:pt>
                <c:pt idx="811">
                  <c:v>6592971.200523356</c:v>
                </c:pt>
                <c:pt idx="812">
                  <c:v>6454601.0671996837</c:v>
                </c:pt>
                <c:pt idx="813">
                  <c:v>6242910.9952163436</c:v>
                </c:pt>
                <c:pt idx="814">
                  <c:v>6233651.0177230565</c:v>
                </c:pt>
                <c:pt idx="815">
                  <c:v>5874841.233863798</c:v>
                </c:pt>
                <c:pt idx="816">
                  <c:v>5864921.2576293619</c:v>
                </c:pt>
                <c:pt idx="817">
                  <c:v>5979101.1633300474</c:v>
                </c:pt>
                <c:pt idx="818">
                  <c:v>5622131.0770415887</c:v>
                </c:pt>
                <c:pt idx="819">
                  <c:v>5592351.2728118524</c:v>
                </c:pt>
                <c:pt idx="820">
                  <c:v>5524041.2001800155</c:v>
                </c:pt>
                <c:pt idx="821">
                  <c:v>5729690.7111358298</c:v>
                </c:pt>
                <c:pt idx="822">
                  <c:v>5713091.1933135642</c:v>
                </c:pt>
                <c:pt idx="823">
                  <c:v>5746961.0237121228</c:v>
                </c:pt>
                <c:pt idx="824">
                  <c:v>5869741.0720824841</c:v>
                </c:pt>
                <c:pt idx="825">
                  <c:v>6109551.4515685728</c:v>
                </c:pt>
                <c:pt idx="826">
                  <c:v>5999710.9782790812</c:v>
                </c:pt>
                <c:pt idx="827">
                  <c:v>5958280.8826064738</c:v>
                </c:pt>
                <c:pt idx="828">
                  <c:v>6091501.2155913999</c:v>
                </c:pt>
                <c:pt idx="829">
                  <c:v>6162301.3101958921</c:v>
                </c:pt>
                <c:pt idx="830">
                  <c:v>6171101.1682891538</c:v>
                </c:pt>
                <c:pt idx="831">
                  <c:v>6074230.9794234913</c:v>
                </c:pt>
                <c:pt idx="832">
                  <c:v>5795261.4072036399</c:v>
                </c:pt>
                <c:pt idx="833">
                  <c:v>5810261.4072036399</c:v>
                </c:pt>
                <c:pt idx="834">
                  <c:v>5875691.3588714255</c:v>
                </c:pt>
                <c:pt idx="835">
                  <c:v>5865491.3829040183</c:v>
                </c:pt>
                <c:pt idx="836">
                  <c:v>6068440.9038543375</c:v>
                </c:pt>
                <c:pt idx="837">
                  <c:v>6114541.0224914225</c:v>
                </c:pt>
                <c:pt idx="838">
                  <c:v>6338441.1160278032</c:v>
                </c:pt>
                <c:pt idx="839">
                  <c:v>6492581.4185332991</c:v>
                </c:pt>
                <c:pt idx="840">
                  <c:v>6362410.9790038783</c:v>
                </c:pt>
                <c:pt idx="841">
                  <c:v>6413781.2347411839</c:v>
                </c:pt>
                <c:pt idx="842">
                  <c:v>6803421.3066863799</c:v>
                </c:pt>
                <c:pt idx="843">
                  <c:v>6718111.2612914816</c:v>
                </c:pt>
                <c:pt idx="844">
                  <c:v>6554351.1483764397</c:v>
                </c:pt>
                <c:pt idx="845">
                  <c:v>6676661.3339996105</c:v>
                </c:pt>
                <c:pt idx="846">
                  <c:v>6721361.4472961193</c:v>
                </c:pt>
                <c:pt idx="847">
                  <c:v>6110081.3326263158</c:v>
                </c:pt>
                <c:pt idx="848">
                  <c:v>6269281.1997222658</c:v>
                </c:pt>
                <c:pt idx="849">
                  <c:v>6320161.450653052</c:v>
                </c:pt>
                <c:pt idx="850">
                  <c:v>6577351.3613891406</c:v>
                </c:pt>
                <c:pt idx="851">
                  <c:v>7158821.3626861488</c:v>
                </c:pt>
                <c:pt idx="852">
                  <c:v>7146231.2576293861</c:v>
                </c:pt>
                <c:pt idx="853">
                  <c:v>7177601.6335296556</c:v>
                </c:pt>
                <c:pt idx="854">
                  <c:v>7087981.341629019</c:v>
                </c:pt>
                <c:pt idx="855">
                  <c:v>7097411.2150955107</c:v>
                </c:pt>
                <c:pt idx="856">
                  <c:v>7276361.3184738103</c:v>
                </c:pt>
                <c:pt idx="857">
                  <c:v>7226051.3808441097</c:v>
                </c:pt>
                <c:pt idx="858">
                  <c:v>7359511.5201950036</c:v>
                </c:pt>
                <c:pt idx="859">
                  <c:v>7512341.1320495596</c:v>
                </c:pt>
                <c:pt idx="860">
                  <c:v>7709451.3257598905</c:v>
                </c:pt>
                <c:pt idx="861">
                  <c:v>7760291.1674499549</c:v>
                </c:pt>
                <c:pt idx="862">
                  <c:v>7692871.2463378925</c:v>
                </c:pt>
                <c:pt idx="863">
                  <c:v>7876141.1995697077</c:v>
                </c:pt>
                <c:pt idx="864">
                  <c:v>7882340.1375579927</c:v>
                </c:pt>
                <c:pt idx="865">
                  <c:v>8144860.2716064602</c:v>
                </c:pt>
                <c:pt idx="866">
                  <c:v>8206680.457153338</c:v>
                </c:pt>
                <c:pt idx="867">
                  <c:v>8064500.4984283587</c:v>
                </c:pt>
                <c:pt idx="868">
                  <c:v>7915540.4265594613</c:v>
                </c:pt>
                <c:pt idx="869">
                  <c:v>8088130.4023742843</c:v>
                </c:pt>
                <c:pt idx="870">
                  <c:v>8224670.504455586</c:v>
                </c:pt>
                <c:pt idx="871">
                  <c:v>8112950.2858734298</c:v>
                </c:pt>
                <c:pt idx="872">
                  <c:v>8113760.863266008</c:v>
                </c:pt>
                <c:pt idx="873">
                  <c:v>8328550.9961700654</c:v>
                </c:pt>
                <c:pt idx="874">
                  <c:v>8530580.9217071719</c:v>
                </c:pt>
                <c:pt idx="875">
                  <c:v>8559140.3699493594</c:v>
                </c:pt>
                <c:pt idx="876">
                  <c:v>8519690.857315084</c:v>
                </c:pt>
                <c:pt idx="877">
                  <c:v>8642650.7513427883</c:v>
                </c:pt>
                <c:pt idx="878">
                  <c:v>8846570.8834838942</c:v>
                </c:pt>
                <c:pt idx="879">
                  <c:v>8831150.1865387056</c:v>
                </c:pt>
                <c:pt idx="880">
                  <c:v>8780900.3524780367</c:v>
                </c:pt>
                <c:pt idx="881">
                  <c:v>8590210.6493377835</c:v>
                </c:pt>
                <c:pt idx="882">
                  <c:v>8778980.4728698805</c:v>
                </c:pt>
                <c:pt idx="883">
                  <c:v>8989880.8921813983</c:v>
                </c:pt>
                <c:pt idx="884">
                  <c:v>9491531.0134887658</c:v>
                </c:pt>
                <c:pt idx="885">
                  <c:v>9153840.760498045</c:v>
                </c:pt>
                <c:pt idx="886">
                  <c:v>9111161.0119628888</c:v>
                </c:pt>
                <c:pt idx="887">
                  <c:v>9034771.3017272968</c:v>
                </c:pt>
                <c:pt idx="888">
                  <c:v>9066430.8876800556</c:v>
                </c:pt>
                <c:pt idx="889">
                  <c:v>9201811.2690734845</c:v>
                </c:pt>
                <c:pt idx="890">
                  <c:v>9329180.7681274321</c:v>
                </c:pt>
                <c:pt idx="891">
                  <c:v>9304240.6150054839</c:v>
                </c:pt>
                <c:pt idx="892">
                  <c:v>9326900.7938384935</c:v>
                </c:pt>
                <c:pt idx="893">
                  <c:v>9297411.3166809008</c:v>
                </c:pt>
                <c:pt idx="894">
                  <c:v>9308271.2250518743</c:v>
                </c:pt>
                <c:pt idx="895">
                  <c:v>9176230.9760284424</c:v>
                </c:pt>
                <c:pt idx="896">
                  <c:v>9427341.0422515739</c:v>
                </c:pt>
                <c:pt idx="897">
                  <c:v>9568551.0112762284</c:v>
                </c:pt>
                <c:pt idx="898">
                  <c:v>9510820.8008575272</c:v>
                </c:pt>
                <c:pt idx="899">
                  <c:v>9642711.3195037674</c:v>
                </c:pt>
                <c:pt idx="900">
                  <c:v>9716891.2633514237</c:v>
                </c:pt>
                <c:pt idx="901">
                  <c:v>10051581.190643294</c:v>
                </c:pt>
                <c:pt idx="902">
                  <c:v>10083430.933532698</c:v>
                </c:pt>
                <c:pt idx="903">
                  <c:v>10352220.70480345</c:v>
                </c:pt>
                <c:pt idx="904">
                  <c:v>10377840.991821272</c:v>
                </c:pt>
                <c:pt idx="905">
                  <c:v>10384381.826095564</c:v>
                </c:pt>
                <c:pt idx="906">
                  <c:v>10187641.810302718</c:v>
                </c:pt>
                <c:pt idx="907">
                  <c:v>10218001.562194807</c:v>
                </c:pt>
                <c:pt idx="908">
                  <c:v>10201391.442642195</c:v>
                </c:pt>
                <c:pt idx="909">
                  <c:v>10116171.612701399</c:v>
                </c:pt>
                <c:pt idx="910">
                  <c:v>10214661.679306014</c:v>
                </c:pt>
                <c:pt idx="911">
                  <c:v>10088391.505355818</c:v>
                </c:pt>
                <c:pt idx="912">
                  <c:v>10275041.793060286</c:v>
                </c:pt>
                <c:pt idx="913">
                  <c:v>10339511.745910628</c:v>
                </c:pt>
                <c:pt idx="914">
                  <c:v>10380701.784667952</c:v>
                </c:pt>
                <c:pt idx="915">
                  <c:v>10280431.453857405</c:v>
                </c:pt>
                <c:pt idx="916">
                  <c:v>10257801.783523543</c:v>
                </c:pt>
                <c:pt idx="917">
                  <c:v>10384681.376266463</c:v>
                </c:pt>
                <c:pt idx="918">
                  <c:v>10609121.601943953</c:v>
                </c:pt>
                <c:pt idx="919">
                  <c:v>10696371.601943953</c:v>
                </c:pt>
                <c:pt idx="920">
                  <c:v>10629541.394958479</c:v>
                </c:pt>
                <c:pt idx="921">
                  <c:v>10653311.598815901</c:v>
                </c:pt>
                <c:pt idx="922">
                  <c:v>10581261.324157698</c:v>
                </c:pt>
                <c:pt idx="923">
                  <c:v>10480701.580276472</c:v>
                </c:pt>
                <c:pt idx="924">
                  <c:v>10480071.233673079</c:v>
                </c:pt>
                <c:pt idx="925">
                  <c:v>10412092.266082747</c:v>
                </c:pt>
                <c:pt idx="926">
                  <c:v>10483901.838684065</c:v>
                </c:pt>
                <c:pt idx="927">
                  <c:v>10564232.196044905</c:v>
                </c:pt>
                <c:pt idx="928">
                  <c:v>10520401.97105406</c:v>
                </c:pt>
                <c:pt idx="929">
                  <c:v>10475961.740570052</c:v>
                </c:pt>
                <c:pt idx="930">
                  <c:v>10565901.741104109</c:v>
                </c:pt>
                <c:pt idx="931">
                  <c:v>10672062.143478377</c:v>
                </c:pt>
                <c:pt idx="932">
                  <c:v>10839601.789474471</c:v>
                </c:pt>
                <c:pt idx="933">
                  <c:v>10924861.787643416</c:v>
                </c:pt>
                <c:pt idx="934">
                  <c:v>10822511.831893904</c:v>
                </c:pt>
                <c:pt idx="935">
                  <c:v>10825572.122879012</c:v>
                </c:pt>
                <c:pt idx="936">
                  <c:v>10852331.831283553</c:v>
                </c:pt>
                <c:pt idx="937">
                  <c:v>10607471.821975691</c:v>
                </c:pt>
                <c:pt idx="938">
                  <c:v>10657582.016372664</c:v>
                </c:pt>
                <c:pt idx="939">
                  <c:v>10632611.737899764</c:v>
                </c:pt>
                <c:pt idx="940">
                  <c:v>10533601.679306014</c:v>
                </c:pt>
                <c:pt idx="941">
                  <c:v>10445851.939544661</c:v>
                </c:pt>
                <c:pt idx="942">
                  <c:v>10245031.720581038</c:v>
                </c:pt>
                <c:pt idx="943">
                  <c:v>10313402.261047347</c:v>
                </c:pt>
                <c:pt idx="944">
                  <c:v>10157311.831359847</c:v>
                </c:pt>
                <c:pt idx="945">
                  <c:v>10310002.223358138</c:v>
                </c:pt>
                <c:pt idx="946">
                  <c:v>10184331.754150374</c:v>
                </c:pt>
                <c:pt idx="947">
                  <c:v>10162471.612091048</c:v>
                </c:pt>
                <c:pt idx="948">
                  <c:v>9904271.9813537486</c:v>
                </c:pt>
                <c:pt idx="949">
                  <c:v>10006061.710739123</c:v>
                </c:pt>
                <c:pt idx="950">
                  <c:v>10176731.569747906</c:v>
                </c:pt>
                <c:pt idx="951">
                  <c:v>10203201.832275372</c:v>
                </c:pt>
                <c:pt idx="952">
                  <c:v>10070081.41036986</c:v>
                </c:pt>
                <c:pt idx="953">
                  <c:v>10273531.336822491</c:v>
                </c:pt>
                <c:pt idx="954">
                  <c:v>10220441.943206768</c:v>
                </c:pt>
                <c:pt idx="955">
                  <c:v>10276951.451187115</c:v>
                </c:pt>
                <c:pt idx="956">
                  <c:v>10257421.390609723</c:v>
                </c:pt>
                <c:pt idx="957">
                  <c:v>10291341.827316266</c:v>
                </c:pt>
                <c:pt idx="958">
                  <c:v>10340341.953582745</c:v>
                </c:pt>
                <c:pt idx="959">
                  <c:v>10424001.454467755</c:v>
                </c:pt>
                <c:pt idx="960">
                  <c:v>10387931.67907713</c:v>
                </c:pt>
                <c:pt idx="961">
                  <c:v>10351621.906433087</c:v>
                </c:pt>
                <c:pt idx="962">
                  <c:v>10314721.423950177</c:v>
                </c:pt>
                <c:pt idx="963">
                  <c:v>10228681.971206646</c:v>
                </c:pt>
                <c:pt idx="964">
                  <c:v>10089001.306457501</c:v>
                </c:pt>
                <c:pt idx="965">
                  <c:v>10100081.942749005</c:v>
                </c:pt>
                <c:pt idx="966">
                  <c:v>10164481.623153668</c:v>
                </c:pt>
                <c:pt idx="967">
                  <c:v>10320211.32751463</c:v>
                </c:pt>
                <c:pt idx="968">
                  <c:v>10346121.577224713</c:v>
                </c:pt>
                <c:pt idx="969">
                  <c:v>10353741.410217267</c:v>
                </c:pt>
                <c:pt idx="970">
                  <c:v>10482991.972961407</c:v>
                </c:pt>
                <c:pt idx="971">
                  <c:v>10552921.915283184</c:v>
                </c:pt>
                <c:pt idx="972">
                  <c:v>10512961.965637188</c:v>
                </c:pt>
                <c:pt idx="973">
                  <c:v>10486531.67541502</c:v>
                </c:pt>
                <c:pt idx="974">
                  <c:v>10545162.040863018</c:v>
                </c:pt>
                <c:pt idx="975">
                  <c:v>10660101.783752423</c:v>
                </c:pt>
                <c:pt idx="976">
                  <c:v>10808461.742477398</c:v>
                </c:pt>
                <c:pt idx="977">
                  <c:v>10759222.112579327</c:v>
                </c:pt>
                <c:pt idx="978">
                  <c:v>10738511.914978009</c:v>
                </c:pt>
                <c:pt idx="979">
                  <c:v>10730642.013320904</c:v>
                </c:pt>
                <c:pt idx="980">
                  <c:v>10822731.943740826</c:v>
                </c:pt>
                <c:pt idx="981">
                  <c:v>10840642.019729596</c:v>
                </c:pt>
                <c:pt idx="982">
                  <c:v>10765221.857910138</c:v>
                </c:pt>
                <c:pt idx="983">
                  <c:v>10681162.198028546</c:v>
                </c:pt>
                <c:pt idx="984">
                  <c:v>10515972.122726422</c:v>
                </c:pt>
                <c:pt idx="985">
                  <c:v>10509271.626052838</c:v>
                </c:pt>
                <c:pt idx="986">
                  <c:v>10466111.6794586</c:v>
                </c:pt>
                <c:pt idx="987">
                  <c:v>10513961.73515318</c:v>
                </c:pt>
                <c:pt idx="988">
                  <c:v>10587361.6794586</c:v>
                </c:pt>
                <c:pt idx="989">
                  <c:v>10675061.954574566</c:v>
                </c:pt>
                <c:pt idx="990">
                  <c:v>10704522.281417828</c:v>
                </c:pt>
                <c:pt idx="991">
                  <c:v>10661241.654968243</c:v>
                </c:pt>
                <c:pt idx="992">
                  <c:v>10701682.236556988</c:v>
                </c:pt>
                <c:pt idx="993">
                  <c:v>10763531.935272198</c:v>
                </c:pt>
                <c:pt idx="994">
                  <c:v>10910012.232437115</c:v>
                </c:pt>
                <c:pt idx="995">
                  <c:v>10994961.832656842</c:v>
                </c:pt>
                <c:pt idx="996">
                  <c:v>11037821.806564312</c:v>
                </c:pt>
                <c:pt idx="997">
                  <c:v>11038872.151031476</c:v>
                </c:pt>
                <c:pt idx="998">
                  <c:v>11220912.073593121</c:v>
                </c:pt>
                <c:pt idx="999">
                  <c:v>11317072.066268902</c:v>
                </c:pt>
                <c:pt idx="1000">
                  <c:v>11322201.84402464</c:v>
                </c:pt>
                <c:pt idx="1001">
                  <c:v>11291302.036895733</c:v>
                </c:pt>
                <c:pt idx="1002">
                  <c:v>11184761.762084942</c:v>
                </c:pt>
                <c:pt idx="1003">
                  <c:v>11260501.932067852</c:v>
                </c:pt>
                <c:pt idx="1004">
                  <c:v>11140411.904449444</c:v>
                </c:pt>
                <c:pt idx="1005">
                  <c:v>11163442.11456297</c:v>
                </c:pt>
                <c:pt idx="1006">
                  <c:v>11130542.235870343</c:v>
                </c:pt>
                <c:pt idx="1007">
                  <c:v>10958491.698379498</c:v>
                </c:pt>
                <c:pt idx="1008">
                  <c:v>11010531.903381329</c:v>
                </c:pt>
                <c:pt idx="1009">
                  <c:v>10954162.216491681</c:v>
                </c:pt>
                <c:pt idx="1010">
                  <c:v>11063571.794891339</c:v>
                </c:pt>
                <c:pt idx="1011">
                  <c:v>10990451.70906065</c:v>
                </c:pt>
                <c:pt idx="1012">
                  <c:v>11034521.752700787</c:v>
                </c:pt>
                <c:pt idx="1013">
                  <c:v>11139021.830749493</c:v>
                </c:pt>
                <c:pt idx="1014">
                  <c:v>11263561.8067169</c:v>
                </c:pt>
                <c:pt idx="1015">
                  <c:v>11268722.207107525</c:v>
                </c:pt>
                <c:pt idx="1016">
                  <c:v>11260761.68159483</c:v>
                </c:pt>
                <c:pt idx="1017">
                  <c:v>11275491.684799176</c:v>
                </c:pt>
                <c:pt idx="1018">
                  <c:v>11214761.836776715</c:v>
                </c:pt>
                <c:pt idx="1019">
                  <c:v>10945921.849822979</c:v>
                </c:pt>
                <c:pt idx="1020">
                  <c:v>10911042.06604002</c:v>
                </c:pt>
                <c:pt idx="1021">
                  <c:v>10958172.117919903</c:v>
                </c:pt>
                <c:pt idx="1022">
                  <c:v>10945792.216491681</c:v>
                </c:pt>
                <c:pt idx="1023">
                  <c:v>11046242.216110211</c:v>
                </c:pt>
                <c:pt idx="1024">
                  <c:v>11064331.643753033</c:v>
                </c:pt>
                <c:pt idx="1025">
                  <c:v>11003661.878128033</c:v>
                </c:pt>
                <c:pt idx="1026">
                  <c:v>11018621.879119854</c:v>
                </c:pt>
                <c:pt idx="1027">
                  <c:v>11061161.853332501</c:v>
                </c:pt>
                <c:pt idx="1028">
                  <c:v>10985821.768951397</c:v>
                </c:pt>
                <c:pt idx="1029">
                  <c:v>11010482.002334576</c:v>
                </c:pt>
                <c:pt idx="1030">
                  <c:v>11076881.872253399</c:v>
                </c:pt>
                <c:pt idx="1031">
                  <c:v>11102141.454772931</c:v>
                </c:pt>
                <c:pt idx="1032">
                  <c:v>11130761.76841734</c:v>
                </c:pt>
                <c:pt idx="1033">
                  <c:v>11169771.663742047</c:v>
                </c:pt>
                <c:pt idx="1034">
                  <c:v>11271751.73805235</c:v>
                </c:pt>
                <c:pt idx="1035">
                  <c:v>11380721.423034649</c:v>
                </c:pt>
                <c:pt idx="1036">
                  <c:v>11442891.902694684</c:v>
                </c:pt>
                <c:pt idx="1037">
                  <c:v>11435611.396255475</c:v>
                </c:pt>
                <c:pt idx="1038">
                  <c:v>11463301.686706524</c:v>
                </c:pt>
                <c:pt idx="1039">
                  <c:v>11375621.781616192</c:v>
                </c:pt>
                <c:pt idx="1040">
                  <c:v>11403411.458129864</c:v>
                </c:pt>
                <c:pt idx="1041">
                  <c:v>11495001.392669659</c:v>
                </c:pt>
                <c:pt idx="1042">
                  <c:v>11493571.631927472</c:v>
                </c:pt>
                <c:pt idx="1043">
                  <c:v>11421001.482696515</c:v>
                </c:pt>
                <c:pt idx="1044">
                  <c:v>11426161.88308714</c:v>
                </c:pt>
                <c:pt idx="1045">
                  <c:v>11554721.380767804</c:v>
                </c:pt>
                <c:pt idx="1046">
                  <c:v>11569721.380767804</c:v>
                </c:pt>
                <c:pt idx="1047">
                  <c:v>11520721.746978741</c:v>
                </c:pt>
                <c:pt idx="1048">
                  <c:v>11647771.330871563</c:v>
                </c:pt>
                <c:pt idx="1049">
                  <c:v>11794711.501617413</c:v>
                </c:pt>
                <c:pt idx="1050">
                  <c:v>11927941.471023541</c:v>
                </c:pt>
                <c:pt idx="1051">
                  <c:v>11931441.751251202</c:v>
                </c:pt>
                <c:pt idx="1052">
                  <c:v>11999071.368255597</c:v>
                </c:pt>
                <c:pt idx="1053">
                  <c:v>11859641.589279156</c:v>
                </c:pt>
                <c:pt idx="1054">
                  <c:v>11956121.309967022</c:v>
                </c:pt>
                <c:pt idx="1055">
                  <c:v>11970781.305694561</c:v>
                </c:pt>
                <c:pt idx="1056">
                  <c:v>11943631.412887555</c:v>
                </c:pt>
                <c:pt idx="1057">
                  <c:v>11876871.694793683</c:v>
                </c:pt>
                <c:pt idx="1058">
                  <c:v>11931211.522979718</c:v>
                </c:pt>
                <c:pt idx="1059">
                  <c:v>12028971.307525616</c:v>
                </c:pt>
                <c:pt idx="1060">
                  <c:v>12079221.598663311</c:v>
                </c:pt>
                <c:pt idx="1061">
                  <c:v>12097531.720581036</c:v>
                </c:pt>
                <c:pt idx="1062">
                  <c:v>12174241.653671246</c:v>
                </c:pt>
                <c:pt idx="1063">
                  <c:v>12139631.513900738</c:v>
                </c:pt>
                <c:pt idx="1064">
                  <c:v>12120441.232986432</c:v>
                </c:pt>
                <c:pt idx="1065">
                  <c:v>12093181.272659283</c:v>
                </c:pt>
                <c:pt idx="1066">
                  <c:v>12092111.415328961</c:v>
                </c:pt>
                <c:pt idx="1067">
                  <c:v>12165261.236801129</c:v>
                </c:pt>
                <c:pt idx="1068">
                  <c:v>12129931.596221905</c:v>
                </c:pt>
                <c:pt idx="1069">
                  <c:v>12158151.392669659</c:v>
                </c:pt>
                <c:pt idx="1070">
                  <c:v>12199651.493759137</c:v>
                </c:pt>
                <c:pt idx="1071">
                  <c:v>12258721.517181378</c:v>
                </c:pt>
                <c:pt idx="1072">
                  <c:v>12399071.517181378</c:v>
                </c:pt>
                <c:pt idx="1073">
                  <c:v>12401491.705932599</c:v>
                </c:pt>
                <c:pt idx="1074">
                  <c:v>12359991.354293805</c:v>
                </c:pt>
                <c:pt idx="1075">
                  <c:v>12326181.631240826</c:v>
                </c:pt>
                <c:pt idx="1076">
                  <c:v>12403901.685714703</c:v>
                </c:pt>
                <c:pt idx="1077">
                  <c:v>12411711.523056012</c:v>
                </c:pt>
                <c:pt idx="1078">
                  <c:v>12386021.505355816</c:v>
                </c:pt>
                <c:pt idx="1079">
                  <c:v>12359531.483840924</c:v>
                </c:pt>
                <c:pt idx="1080">
                  <c:v>12381881.652069073</c:v>
                </c:pt>
                <c:pt idx="1081">
                  <c:v>12464431.35459898</c:v>
                </c:pt>
                <c:pt idx="1082">
                  <c:v>12469911.590652447</c:v>
                </c:pt>
                <c:pt idx="1083">
                  <c:v>12494161.357803326</c:v>
                </c:pt>
                <c:pt idx="1084">
                  <c:v>12437501.537094098</c:v>
                </c:pt>
                <c:pt idx="1085">
                  <c:v>12375321.669921856</c:v>
                </c:pt>
                <c:pt idx="1086">
                  <c:v>12362491.515502911</c:v>
                </c:pt>
                <c:pt idx="1087">
                  <c:v>12446581.675491314</c:v>
                </c:pt>
                <c:pt idx="1088">
                  <c:v>12400021.680984478</c:v>
                </c:pt>
                <c:pt idx="1089">
                  <c:v>12456301.701583844</c:v>
                </c:pt>
                <c:pt idx="1090">
                  <c:v>12483371.516265851</c:v>
                </c:pt>
                <c:pt idx="1091">
                  <c:v>12522291.607742291</c:v>
                </c:pt>
                <c:pt idx="1092">
                  <c:v>12607641.427764874</c:v>
                </c:pt>
                <c:pt idx="1093">
                  <c:v>12597211.728820782</c:v>
                </c:pt>
                <c:pt idx="1094">
                  <c:v>12731421.459350567</c:v>
                </c:pt>
                <c:pt idx="1095">
                  <c:v>12737681.675109845</c:v>
                </c:pt>
                <c:pt idx="1096">
                  <c:v>12722021.808471661</c:v>
                </c:pt>
                <c:pt idx="1097">
                  <c:v>12799581.588439923</c:v>
                </c:pt>
                <c:pt idx="1098">
                  <c:v>12810341.491394024</c:v>
                </c:pt>
                <c:pt idx="1099">
                  <c:v>12858921.520385724</c:v>
                </c:pt>
                <c:pt idx="1100">
                  <c:v>12859921.58142088</c:v>
                </c:pt>
                <c:pt idx="1101">
                  <c:v>12878881.672058087</c:v>
                </c:pt>
                <c:pt idx="1102">
                  <c:v>12865891.793670636</c:v>
                </c:pt>
                <c:pt idx="1103">
                  <c:v>12910861.716537457</c:v>
                </c:pt>
                <c:pt idx="1104">
                  <c:v>12999251.553421002</c:v>
                </c:pt>
                <c:pt idx="1105">
                  <c:v>13052571.739883404</c:v>
                </c:pt>
                <c:pt idx="1106">
                  <c:v>13049521.671981793</c:v>
                </c:pt>
                <c:pt idx="1107">
                  <c:v>13049991.686553936</c:v>
                </c:pt>
                <c:pt idx="1108">
                  <c:v>13117061.508178692</c:v>
                </c:pt>
                <c:pt idx="1109">
                  <c:v>13069421.503448468</c:v>
                </c:pt>
                <c:pt idx="1110">
                  <c:v>13006471.572494488</c:v>
                </c:pt>
                <c:pt idx="1111">
                  <c:v>13136391.558074933</c:v>
                </c:pt>
                <c:pt idx="1112">
                  <c:v>13212491.502075177</c:v>
                </c:pt>
                <c:pt idx="1113">
                  <c:v>13293371.610031109</c:v>
                </c:pt>
                <c:pt idx="1114">
                  <c:v>13386691.705093365</c:v>
                </c:pt>
                <c:pt idx="1115">
                  <c:v>13379121.59843443</c:v>
                </c:pt>
                <c:pt idx="1116">
                  <c:v>13345521.768951397</c:v>
                </c:pt>
                <c:pt idx="1117">
                  <c:v>13388351.780166607</c:v>
                </c:pt>
                <c:pt idx="1118">
                  <c:v>13380531.568756085</c:v>
                </c:pt>
                <c:pt idx="1119">
                  <c:v>13440541.678848248</c:v>
                </c:pt>
                <c:pt idx="1120">
                  <c:v>13447691.499176007</c:v>
                </c:pt>
                <c:pt idx="1121">
                  <c:v>13481351.630477887</c:v>
                </c:pt>
                <c:pt idx="1122">
                  <c:v>13429401.650772076</c:v>
                </c:pt>
                <c:pt idx="1123">
                  <c:v>13408851.508102398</c:v>
                </c:pt>
                <c:pt idx="1124">
                  <c:v>13492161.776962262</c:v>
                </c:pt>
                <c:pt idx="1125">
                  <c:v>13513711.614074688</c:v>
                </c:pt>
                <c:pt idx="1126">
                  <c:v>13522111.777725201</c:v>
                </c:pt>
                <c:pt idx="1127">
                  <c:v>13418831.724472027</c:v>
                </c:pt>
                <c:pt idx="1128">
                  <c:v>13459211.614608746</c:v>
                </c:pt>
                <c:pt idx="1129">
                  <c:v>13409861.58607481</c:v>
                </c:pt>
                <c:pt idx="1130">
                  <c:v>13445901.70112608</c:v>
                </c:pt>
                <c:pt idx="1131">
                  <c:v>13529811.537399273</c:v>
                </c:pt>
                <c:pt idx="1132">
                  <c:v>13575991.59187315</c:v>
                </c:pt>
                <c:pt idx="1133">
                  <c:v>13570381.445617657</c:v>
                </c:pt>
                <c:pt idx="1134">
                  <c:v>13592261.60308836</c:v>
                </c:pt>
                <c:pt idx="1135">
                  <c:v>13617311.514434796</c:v>
                </c:pt>
                <c:pt idx="1136">
                  <c:v>13583191.383972149</c:v>
                </c:pt>
                <c:pt idx="1137">
                  <c:v>13591071.560516339</c:v>
                </c:pt>
                <c:pt idx="1138">
                  <c:v>13539291.459197979</c:v>
                </c:pt>
                <c:pt idx="1139">
                  <c:v>13525371.533203106</c:v>
                </c:pt>
                <c:pt idx="1140">
                  <c:v>13424691.60926817</c:v>
                </c:pt>
                <c:pt idx="1141">
                  <c:v>13458681.641464215</c:v>
                </c:pt>
                <c:pt idx="1142">
                  <c:v>13496391.368560772</c:v>
                </c:pt>
                <c:pt idx="1143">
                  <c:v>13513321.415863018</c:v>
                </c:pt>
                <c:pt idx="1144">
                  <c:v>13575531.3745117</c:v>
                </c:pt>
                <c:pt idx="1145">
                  <c:v>13611631.491088849</c:v>
                </c:pt>
                <c:pt idx="1146">
                  <c:v>13589921.390609723</c:v>
                </c:pt>
                <c:pt idx="1147">
                  <c:v>13618441.331253033</c:v>
                </c:pt>
                <c:pt idx="1148">
                  <c:v>13590981.463775616</c:v>
                </c:pt>
                <c:pt idx="1149">
                  <c:v>13584621.346130352</c:v>
                </c:pt>
                <c:pt idx="1150">
                  <c:v>13610981.60964964</c:v>
                </c:pt>
                <c:pt idx="1151">
                  <c:v>13635531.463928204</c:v>
                </c:pt>
                <c:pt idx="1152">
                  <c:v>13675071.364135724</c:v>
                </c:pt>
                <c:pt idx="1153">
                  <c:v>13670141.597747784</c:v>
                </c:pt>
                <c:pt idx="1154">
                  <c:v>13666941.528320294</c:v>
                </c:pt>
                <c:pt idx="1155">
                  <c:v>13566241.35574339</c:v>
                </c:pt>
                <c:pt idx="1156">
                  <c:v>13539241.535873394</c:v>
                </c:pt>
                <c:pt idx="1157">
                  <c:v>13462080.968093853</c:v>
                </c:pt>
                <c:pt idx="1158">
                  <c:v>13485341.160659771</c:v>
                </c:pt>
                <c:pt idx="1159">
                  <c:v>13497821.10649107</c:v>
                </c:pt>
                <c:pt idx="1160">
                  <c:v>13545371.028671246</c:v>
                </c:pt>
                <c:pt idx="1161">
                  <c:v>13588401.258239727</c:v>
                </c:pt>
                <c:pt idx="1162">
                  <c:v>13646401.012191754</c:v>
                </c:pt>
                <c:pt idx="1163">
                  <c:v>13571901.040878277</c:v>
                </c:pt>
                <c:pt idx="1164">
                  <c:v>13550851.073913556</c:v>
                </c:pt>
                <c:pt idx="1165">
                  <c:v>13515881.22909544</c:v>
                </c:pt>
                <c:pt idx="1166">
                  <c:v>13573131.346588116</c:v>
                </c:pt>
                <c:pt idx="1167">
                  <c:v>13535581.028442364</c:v>
                </c:pt>
                <c:pt idx="1168">
                  <c:v>13594491.202239972</c:v>
                </c:pt>
                <c:pt idx="1169">
                  <c:v>13605071.102981549</c:v>
                </c:pt>
                <c:pt idx="1170">
                  <c:v>13656151.122817975</c:v>
                </c:pt>
                <c:pt idx="1171">
                  <c:v>13619531.174316388</c:v>
                </c:pt>
                <c:pt idx="1172">
                  <c:v>13649611.107330304</c:v>
                </c:pt>
                <c:pt idx="1173">
                  <c:v>13638811.336975079</c:v>
                </c:pt>
                <c:pt idx="1174">
                  <c:v>13685641.256484967</c:v>
                </c:pt>
                <c:pt idx="1175">
                  <c:v>13696181.158065777</c:v>
                </c:pt>
                <c:pt idx="1176">
                  <c:v>13695311.177139264</c:v>
                </c:pt>
                <c:pt idx="1177">
                  <c:v>13662711.321411114</c:v>
                </c:pt>
                <c:pt idx="1178">
                  <c:v>13695790.955963116</c:v>
                </c:pt>
                <c:pt idx="1179">
                  <c:v>13720651.185150128</c:v>
                </c:pt>
                <c:pt idx="1180">
                  <c:v>13847191.114044171</c:v>
                </c:pt>
                <c:pt idx="1181">
                  <c:v>13860311.071014386</c:v>
                </c:pt>
                <c:pt idx="1182">
                  <c:v>13864031.171417218</c:v>
                </c:pt>
                <c:pt idx="1183">
                  <c:v>13902721.020507794</c:v>
                </c:pt>
                <c:pt idx="1184">
                  <c:v>13943201.256561261</c:v>
                </c:pt>
                <c:pt idx="1185">
                  <c:v>13971781.232528668</c:v>
                </c:pt>
                <c:pt idx="1186">
                  <c:v>13975730.99182127</c:v>
                </c:pt>
                <c:pt idx="1187">
                  <c:v>13988930.95062254</c:v>
                </c:pt>
                <c:pt idx="1188">
                  <c:v>13993131.046752911</c:v>
                </c:pt>
                <c:pt idx="1189">
                  <c:v>14032641.277008038</c:v>
                </c:pt>
                <c:pt idx="1190">
                  <c:v>14045661.24107359</c:v>
                </c:pt>
                <c:pt idx="1191">
                  <c:v>14079321.016998272</c:v>
                </c:pt>
                <c:pt idx="1192">
                  <c:v>14089191.225738507</c:v>
                </c:pt>
                <c:pt idx="1193">
                  <c:v>14038581.041259747</c:v>
                </c:pt>
                <c:pt idx="1194">
                  <c:v>14051811.000747662</c:v>
                </c:pt>
                <c:pt idx="1195">
                  <c:v>14080550.988769513</c:v>
                </c:pt>
                <c:pt idx="1196">
                  <c:v>14114521.094894391</c:v>
                </c:pt>
                <c:pt idx="1197">
                  <c:v>14164401.263656598</c:v>
                </c:pt>
                <c:pt idx="1198">
                  <c:v>14305041.103668194</c:v>
                </c:pt>
                <c:pt idx="1199">
                  <c:v>14363921.235961895</c:v>
                </c:pt>
                <c:pt idx="1200">
                  <c:v>14299491.102142315</c:v>
                </c:pt>
                <c:pt idx="1201">
                  <c:v>14293711.193008404</c:v>
                </c:pt>
                <c:pt idx="1202">
                  <c:v>14308331.19544981</c:v>
                </c:pt>
                <c:pt idx="1203">
                  <c:v>14317151.055908184</c:v>
                </c:pt>
                <c:pt idx="1204">
                  <c:v>14332151.055908184</c:v>
                </c:pt>
                <c:pt idx="1205">
                  <c:v>14342401.244049054</c:v>
                </c:pt>
                <c:pt idx="1206">
                  <c:v>14364701.125793438</c:v>
                </c:pt>
                <c:pt idx="1207">
                  <c:v>14409211.23779295</c:v>
                </c:pt>
                <c:pt idx="1208">
                  <c:v>14499221.089706402</c:v>
                </c:pt>
                <c:pt idx="1209">
                  <c:v>14485401.179656964</c:v>
                </c:pt>
                <c:pt idx="1210">
                  <c:v>14488611.15966795</c:v>
                </c:pt>
                <c:pt idx="1211">
                  <c:v>14525791.166915875</c:v>
                </c:pt>
                <c:pt idx="1212">
                  <c:v>14544481.008987408</c:v>
                </c:pt>
                <c:pt idx="1213">
                  <c:v>14580841.019134503</c:v>
                </c:pt>
                <c:pt idx="1214">
                  <c:v>14582531.21536253</c:v>
                </c:pt>
                <c:pt idx="1215">
                  <c:v>14636291.14845274</c:v>
                </c:pt>
                <c:pt idx="1216">
                  <c:v>14659761.111526471</c:v>
                </c:pt>
                <c:pt idx="1217">
                  <c:v>14675931.138305645</c:v>
                </c:pt>
                <c:pt idx="1218">
                  <c:v>14693221.19003294</c:v>
                </c:pt>
                <c:pt idx="1219">
                  <c:v>14675791.16836546</c:v>
                </c:pt>
                <c:pt idx="1220">
                  <c:v>14577811.027755719</c:v>
                </c:pt>
                <c:pt idx="1221">
                  <c:v>14545911.105957013</c:v>
                </c:pt>
                <c:pt idx="1222">
                  <c:v>14594511.000289898</c:v>
                </c:pt>
                <c:pt idx="1223">
                  <c:v>14587761.087264996</c:v>
                </c:pt>
                <c:pt idx="1224">
                  <c:v>14640091.052169781</c:v>
                </c:pt>
                <c:pt idx="1225">
                  <c:v>14684171.133956891</c:v>
                </c:pt>
                <c:pt idx="1226">
                  <c:v>14665951.237640362</c:v>
                </c:pt>
                <c:pt idx="1227">
                  <c:v>14695711.010589581</c:v>
                </c:pt>
                <c:pt idx="1228">
                  <c:v>14698951.021804791</c:v>
                </c:pt>
                <c:pt idx="1229">
                  <c:v>14673980.974426251</c:v>
                </c:pt>
                <c:pt idx="1230">
                  <c:v>14619941.23489378</c:v>
                </c:pt>
                <c:pt idx="1231">
                  <c:v>14660951.209182721</c:v>
                </c:pt>
                <c:pt idx="1232">
                  <c:v>14719871.012649518</c:v>
                </c:pt>
                <c:pt idx="1233">
                  <c:v>14751201.106796246</c:v>
                </c:pt>
                <c:pt idx="1234">
                  <c:v>14746921.230087262</c:v>
                </c:pt>
                <c:pt idx="1235">
                  <c:v>14736431.219634991</c:v>
                </c:pt>
                <c:pt idx="1236">
                  <c:v>14794071.062698346</c:v>
                </c:pt>
                <c:pt idx="1237">
                  <c:v>14834181.104507428</c:v>
                </c:pt>
                <c:pt idx="1238">
                  <c:v>14861271.123580914</c:v>
                </c:pt>
                <c:pt idx="1239">
                  <c:v>14866841.163330059</c:v>
                </c:pt>
                <c:pt idx="1240">
                  <c:v>14842521.036987286</c:v>
                </c:pt>
                <c:pt idx="1241">
                  <c:v>14895051.365737896</c:v>
                </c:pt>
                <c:pt idx="1242">
                  <c:v>14887211.129837018</c:v>
                </c:pt>
                <c:pt idx="1243">
                  <c:v>14916571.214065533</c:v>
                </c:pt>
                <c:pt idx="1244">
                  <c:v>14931541.213378888</c:v>
                </c:pt>
                <c:pt idx="1245">
                  <c:v>14979851.238784771</c:v>
                </c:pt>
                <c:pt idx="1246">
                  <c:v>14989851.362762433</c:v>
                </c:pt>
                <c:pt idx="1247">
                  <c:v>15014721.353378277</c:v>
                </c:pt>
                <c:pt idx="1248">
                  <c:v>15032181.175079327</c:v>
                </c:pt>
                <c:pt idx="1249">
                  <c:v>15059271.220855694</c:v>
                </c:pt>
                <c:pt idx="1250">
                  <c:v>15102321.200256329</c:v>
                </c:pt>
                <c:pt idx="1251">
                  <c:v>15112721.312408429</c:v>
                </c:pt>
                <c:pt idx="1252">
                  <c:v>15100291.142425518</c:v>
                </c:pt>
                <c:pt idx="1253">
                  <c:v>15107971.207580548</c:v>
                </c:pt>
                <c:pt idx="1254">
                  <c:v>15142661.218490582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4-422D-9A98-DFF19F0B5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11407"/>
        <c:axId val="1"/>
      </c:scatterChart>
      <c:valAx>
        <c:axId val="442011407"/>
        <c:scaling>
          <c:orientation val="minMax"/>
        </c:scaling>
        <c:delete val="0"/>
        <c:axPos val="b"/>
        <c:numFmt formatCode="m/d/yy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011407"/>
        <c:crosses val="autoZero"/>
        <c:crossBetween val="midCat"/>
        <c:majorUnit val="5000000"/>
        <c:minorUnit val="100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27623126338331"/>
          <c:y val="4.04859099939706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99143468950749"/>
          <c:y val="0.27125559695960305"/>
          <c:w val="0.70235546038543895"/>
          <c:h val="0.44939360093307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'Trading Strategy'!$D$13</c:f>
              <c:strCache>
                <c:ptCount val="1"/>
                <c:pt idx="0">
                  <c:v>Total P/L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Strategy'!$C$14:$C$25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 formatCode="General">
                  <c:v>450000</c:v>
                </c:pt>
                <c:pt idx="9">
                  <c:v>500000</c:v>
                </c:pt>
                <c:pt idx="10">
                  <c:v>800000</c:v>
                </c:pt>
                <c:pt idx="11">
                  <c:v>1200000</c:v>
                </c:pt>
              </c:numCache>
            </c:numRef>
          </c:xVal>
          <c:yVal>
            <c:numRef>
              <c:f>'Trading Strategy'!$D$14:$D$25</c:f>
              <c:numCache>
                <c:formatCode>_(* #,##0_);_(* \(#,##0\);_(* "-"??_);_(@_)</c:formatCode>
                <c:ptCount val="12"/>
                <c:pt idx="0">
                  <c:v>11940970.262718203</c:v>
                </c:pt>
                <c:pt idx="1">
                  <c:v>11914880.252075197</c:v>
                </c:pt>
                <c:pt idx="2">
                  <c:v>11941140.288543703</c:v>
                </c:pt>
                <c:pt idx="3">
                  <c:v>11648490.322303774</c:v>
                </c:pt>
                <c:pt idx="4">
                  <c:v>11056580.090713538</c:v>
                </c:pt>
                <c:pt idx="5">
                  <c:v>8791880.3541183788</c:v>
                </c:pt>
                <c:pt idx="6">
                  <c:v>8123910.6409073193</c:v>
                </c:pt>
                <c:pt idx="7">
                  <c:v>7969620.7181930747</c:v>
                </c:pt>
                <c:pt idx="8">
                  <c:v>7891760.7404709104</c:v>
                </c:pt>
                <c:pt idx="9">
                  <c:v>9233279.4725418296</c:v>
                </c:pt>
                <c:pt idx="10">
                  <c:v>12161751.893234257</c:v>
                </c:pt>
                <c:pt idx="11">
                  <c:v>12161751.893234257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8-49D9-BD12-19A3E24F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247"/>
        <c:axId val="1"/>
      </c:scatterChart>
      <c:valAx>
        <c:axId val="49257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Open Position Allowed</a:t>
                </a:r>
              </a:p>
            </c:rich>
          </c:tx>
          <c:layout>
            <c:manualLayout>
              <c:xMode val="edge"/>
              <c:yMode val="edge"/>
              <c:x val="0.37687366167023556"/>
              <c:y val="0.84615551887398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7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2575247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7270875763748"/>
          <c:y val="9.961723096724949E-2"/>
          <c:w val="0.73116089613034618"/>
          <c:h val="0.6628377291282370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Strategy'!$C$38:$C$43</c:f>
              <c:numCache>
                <c:formatCode>#,##0</c:formatCode>
                <c:ptCount val="6"/>
                <c:pt idx="0" formatCode="General">
                  <c:v>2000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800000</c:v>
                </c:pt>
                <c:pt idx="5">
                  <c:v>1200000</c:v>
                </c:pt>
              </c:numCache>
            </c:numRef>
          </c:xVal>
          <c:yVal>
            <c:numRef>
              <c:f>'Trading Strategy'!$D$38:$D$43</c:f>
              <c:numCache>
                <c:formatCode>_(* #,##0_);_(* \(#,##0\);_(* "-"??_);_(@_)</c:formatCode>
                <c:ptCount val="6"/>
                <c:pt idx="0">
                  <c:v>5016650.1274108896</c:v>
                </c:pt>
                <c:pt idx="1">
                  <c:v>5012820.1236724863</c:v>
                </c:pt>
                <c:pt idx="2">
                  <c:v>3809059.9803924942</c:v>
                </c:pt>
                <c:pt idx="3">
                  <c:v>1063540.6665802239</c:v>
                </c:pt>
                <c:pt idx="4">
                  <c:v>1061920.6695556873</c:v>
                </c:pt>
                <c:pt idx="5">
                  <c:v>1061920.6695556873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E-449A-B056-F2837178C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1007"/>
        <c:axId val="1"/>
      </c:scatterChart>
      <c:valAx>
        <c:axId val="492581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2581007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1955193482688"/>
          <c:y val="9.961723096724949E-2"/>
          <c:w val="0.8044806517311609"/>
          <c:h val="0.804600711658553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Strategy'!$G$60:$G$68</c:f>
              <c:numCache>
                <c:formatCode>General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xVal>
          <c:yVal>
            <c:numRef>
              <c:f>'Trading Strategy'!$I$60:$I$68</c:f>
              <c:numCache>
                <c:formatCode>General</c:formatCode>
                <c:ptCount val="9"/>
                <c:pt idx="0">
                  <c:v>-575</c:v>
                </c:pt>
                <c:pt idx="1">
                  <c:v>-22705</c:v>
                </c:pt>
                <c:pt idx="2">
                  <c:v>725</c:v>
                </c:pt>
                <c:pt idx="3">
                  <c:v>6560</c:v>
                </c:pt>
                <c:pt idx="4">
                  <c:v>-15569</c:v>
                </c:pt>
                <c:pt idx="5">
                  <c:v>7861</c:v>
                </c:pt>
                <c:pt idx="6">
                  <c:v>13696</c:v>
                </c:pt>
                <c:pt idx="7">
                  <c:v>-8433</c:v>
                </c:pt>
                <c:pt idx="8">
                  <c:v>14997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6-4BB4-AC79-89AB5D328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9567"/>
        <c:axId val="1"/>
      </c:scatterChart>
      <c:valAx>
        <c:axId val="49257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25795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# 1000, 1 year, cumulative positions</a:t>
            </a:r>
          </a:p>
        </c:rich>
      </c:tx>
      <c:layout>
        <c:manualLayout>
          <c:xMode val="edge"/>
          <c:yMode val="edge"/>
          <c:x val="0.17922606924643583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7617107942974"/>
          <c:y val="0.24904307741812373"/>
          <c:w val="0.60081466395112015"/>
          <c:h val="0.65517486520767931"/>
        </c:manualLayout>
      </c:layout>
      <c:lineChart>
        <c:grouping val="standard"/>
        <c:varyColors val="0"/>
        <c:ser>
          <c:idx val="0"/>
          <c:order val="0"/>
          <c:tx>
            <c:v>NOP=1MM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Strategy'!$AF$56:$AF$235</c:f>
              <c:numCache>
                <c:formatCode>General</c:formatCode>
                <c:ptCount val="180"/>
                <c:pt idx="0">
                  <c:v>-31000</c:v>
                </c:pt>
                <c:pt idx="1">
                  <c:v>-58000</c:v>
                </c:pt>
                <c:pt idx="2">
                  <c:v>-84000</c:v>
                </c:pt>
                <c:pt idx="3">
                  <c:v>-111000</c:v>
                </c:pt>
                <c:pt idx="4">
                  <c:v>-116000</c:v>
                </c:pt>
                <c:pt idx="5">
                  <c:v>-119000</c:v>
                </c:pt>
                <c:pt idx="6">
                  <c:v>-177000</c:v>
                </c:pt>
                <c:pt idx="7">
                  <c:v>-175000</c:v>
                </c:pt>
                <c:pt idx="8">
                  <c:v>-169000</c:v>
                </c:pt>
                <c:pt idx="9">
                  <c:v>-183000</c:v>
                </c:pt>
                <c:pt idx="10">
                  <c:v>-261000</c:v>
                </c:pt>
                <c:pt idx="11">
                  <c:v>-179000</c:v>
                </c:pt>
                <c:pt idx="12">
                  <c:v>-179000</c:v>
                </c:pt>
                <c:pt idx="13">
                  <c:v>-197000</c:v>
                </c:pt>
                <c:pt idx="14">
                  <c:v>-210000</c:v>
                </c:pt>
                <c:pt idx="15">
                  <c:v>-203000</c:v>
                </c:pt>
                <c:pt idx="16">
                  <c:v>-184000</c:v>
                </c:pt>
                <c:pt idx="17">
                  <c:v>-220000</c:v>
                </c:pt>
                <c:pt idx="18">
                  <c:v>-201000</c:v>
                </c:pt>
                <c:pt idx="19">
                  <c:v>-150000</c:v>
                </c:pt>
                <c:pt idx="20">
                  <c:v>-70000</c:v>
                </c:pt>
                <c:pt idx="21">
                  <c:v>-61000</c:v>
                </c:pt>
                <c:pt idx="22">
                  <c:v>-44000</c:v>
                </c:pt>
                <c:pt idx="23">
                  <c:v>-54000</c:v>
                </c:pt>
                <c:pt idx="24">
                  <c:v>-61000</c:v>
                </c:pt>
                <c:pt idx="25">
                  <c:v>-36000</c:v>
                </c:pt>
                <c:pt idx="26">
                  <c:v>-38000</c:v>
                </c:pt>
                <c:pt idx="27">
                  <c:v>-48000</c:v>
                </c:pt>
                <c:pt idx="28">
                  <c:v>-46000</c:v>
                </c:pt>
                <c:pt idx="29">
                  <c:v>-20000</c:v>
                </c:pt>
                <c:pt idx="30">
                  <c:v>7000</c:v>
                </c:pt>
                <c:pt idx="31">
                  <c:v>-9000</c:v>
                </c:pt>
                <c:pt idx="32">
                  <c:v>4000</c:v>
                </c:pt>
                <c:pt idx="33">
                  <c:v>16000</c:v>
                </c:pt>
                <c:pt idx="34">
                  <c:v>53000</c:v>
                </c:pt>
                <c:pt idx="35">
                  <c:v>53000</c:v>
                </c:pt>
                <c:pt idx="36">
                  <c:v>15000</c:v>
                </c:pt>
                <c:pt idx="37">
                  <c:v>15000</c:v>
                </c:pt>
                <c:pt idx="38">
                  <c:v>14000</c:v>
                </c:pt>
                <c:pt idx="39">
                  <c:v>-18000</c:v>
                </c:pt>
                <c:pt idx="40">
                  <c:v>-18000</c:v>
                </c:pt>
                <c:pt idx="41">
                  <c:v>-70000</c:v>
                </c:pt>
                <c:pt idx="42">
                  <c:v>-76000</c:v>
                </c:pt>
                <c:pt idx="43">
                  <c:v>-80000</c:v>
                </c:pt>
                <c:pt idx="44">
                  <c:v>-62000</c:v>
                </c:pt>
                <c:pt idx="45">
                  <c:v>-44000</c:v>
                </c:pt>
                <c:pt idx="46">
                  <c:v>-72000</c:v>
                </c:pt>
                <c:pt idx="47">
                  <c:v>-76000</c:v>
                </c:pt>
                <c:pt idx="48">
                  <c:v>-92000</c:v>
                </c:pt>
                <c:pt idx="49">
                  <c:v>-138000</c:v>
                </c:pt>
                <c:pt idx="50">
                  <c:v>-130000</c:v>
                </c:pt>
                <c:pt idx="51">
                  <c:v>-136000</c:v>
                </c:pt>
                <c:pt idx="52">
                  <c:v>-160000</c:v>
                </c:pt>
                <c:pt idx="53">
                  <c:v>-199000</c:v>
                </c:pt>
                <c:pt idx="54">
                  <c:v>-229000</c:v>
                </c:pt>
                <c:pt idx="55">
                  <c:v>-215000</c:v>
                </c:pt>
                <c:pt idx="56">
                  <c:v>-266000</c:v>
                </c:pt>
                <c:pt idx="57">
                  <c:v>-274000</c:v>
                </c:pt>
                <c:pt idx="58">
                  <c:v>-309000</c:v>
                </c:pt>
                <c:pt idx="59">
                  <c:v>-291000</c:v>
                </c:pt>
                <c:pt idx="60">
                  <c:v>-288000</c:v>
                </c:pt>
                <c:pt idx="61">
                  <c:v>-314000</c:v>
                </c:pt>
                <c:pt idx="62">
                  <c:v>-299000</c:v>
                </c:pt>
                <c:pt idx="63">
                  <c:v>-250000</c:v>
                </c:pt>
                <c:pt idx="64">
                  <c:v>-255000</c:v>
                </c:pt>
                <c:pt idx="65">
                  <c:v>-294000</c:v>
                </c:pt>
                <c:pt idx="66">
                  <c:v>-324000</c:v>
                </c:pt>
                <c:pt idx="67">
                  <c:v>-293000</c:v>
                </c:pt>
                <c:pt idx="68">
                  <c:v>-310000</c:v>
                </c:pt>
                <c:pt idx="69">
                  <c:v>-229000</c:v>
                </c:pt>
                <c:pt idx="70">
                  <c:v>-265000</c:v>
                </c:pt>
                <c:pt idx="71">
                  <c:v>-289000</c:v>
                </c:pt>
                <c:pt idx="72">
                  <c:v>-275000</c:v>
                </c:pt>
                <c:pt idx="73">
                  <c:v>-273000</c:v>
                </c:pt>
                <c:pt idx="74">
                  <c:v>-290000</c:v>
                </c:pt>
                <c:pt idx="75">
                  <c:v>-287000</c:v>
                </c:pt>
                <c:pt idx="76">
                  <c:v>-297000</c:v>
                </c:pt>
                <c:pt idx="77">
                  <c:v>-333000</c:v>
                </c:pt>
                <c:pt idx="78">
                  <c:v>-373000</c:v>
                </c:pt>
                <c:pt idx="79">
                  <c:v>-407000</c:v>
                </c:pt>
                <c:pt idx="80">
                  <c:v>-407000</c:v>
                </c:pt>
                <c:pt idx="81">
                  <c:v>-411000</c:v>
                </c:pt>
                <c:pt idx="82">
                  <c:v>-401000</c:v>
                </c:pt>
                <c:pt idx="83">
                  <c:v>-465000</c:v>
                </c:pt>
                <c:pt idx="84">
                  <c:v>-501000</c:v>
                </c:pt>
                <c:pt idx="85">
                  <c:v>-537000</c:v>
                </c:pt>
                <c:pt idx="86">
                  <c:v>-544000</c:v>
                </c:pt>
                <c:pt idx="87">
                  <c:v>-503000</c:v>
                </c:pt>
                <c:pt idx="88">
                  <c:v>-532000</c:v>
                </c:pt>
                <c:pt idx="89">
                  <c:v>-517000</c:v>
                </c:pt>
                <c:pt idx="90">
                  <c:v>-555000</c:v>
                </c:pt>
                <c:pt idx="91">
                  <c:v>-553000</c:v>
                </c:pt>
                <c:pt idx="92">
                  <c:v>-556000</c:v>
                </c:pt>
                <c:pt idx="93">
                  <c:v>-501000</c:v>
                </c:pt>
                <c:pt idx="94">
                  <c:v>-515000</c:v>
                </c:pt>
                <c:pt idx="95">
                  <c:v>-508000</c:v>
                </c:pt>
                <c:pt idx="96">
                  <c:v>-509000</c:v>
                </c:pt>
                <c:pt idx="97">
                  <c:v>-543000</c:v>
                </c:pt>
                <c:pt idx="98">
                  <c:v>-591000</c:v>
                </c:pt>
                <c:pt idx="99">
                  <c:v>-600000</c:v>
                </c:pt>
                <c:pt idx="100">
                  <c:v>-594000</c:v>
                </c:pt>
                <c:pt idx="101">
                  <c:v>-643000</c:v>
                </c:pt>
                <c:pt idx="102">
                  <c:v>-617000</c:v>
                </c:pt>
                <c:pt idx="103">
                  <c:v>-602000</c:v>
                </c:pt>
                <c:pt idx="104">
                  <c:v>-562000</c:v>
                </c:pt>
                <c:pt idx="105">
                  <c:v>-536000</c:v>
                </c:pt>
                <c:pt idx="106">
                  <c:v>-527000</c:v>
                </c:pt>
                <c:pt idx="107">
                  <c:v>-513000</c:v>
                </c:pt>
                <c:pt idx="108">
                  <c:v>-506000</c:v>
                </c:pt>
                <c:pt idx="109">
                  <c:v>-489000</c:v>
                </c:pt>
                <c:pt idx="110">
                  <c:v>-452000</c:v>
                </c:pt>
                <c:pt idx="111">
                  <c:v>-464000</c:v>
                </c:pt>
                <c:pt idx="112">
                  <c:v>-453000</c:v>
                </c:pt>
                <c:pt idx="113">
                  <c:v>-442000</c:v>
                </c:pt>
                <c:pt idx="114">
                  <c:v>-487000</c:v>
                </c:pt>
                <c:pt idx="115">
                  <c:v>-447000</c:v>
                </c:pt>
                <c:pt idx="116">
                  <c:v>-453000</c:v>
                </c:pt>
                <c:pt idx="117">
                  <c:v>-483000</c:v>
                </c:pt>
                <c:pt idx="118">
                  <c:v>-532000</c:v>
                </c:pt>
                <c:pt idx="119">
                  <c:v>-529000</c:v>
                </c:pt>
                <c:pt idx="120">
                  <c:v>-578000</c:v>
                </c:pt>
                <c:pt idx="121">
                  <c:v>-537000</c:v>
                </c:pt>
                <c:pt idx="122">
                  <c:v>-541000</c:v>
                </c:pt>
                <c:pt idx="123">
                  <c:v>-528000</c:v>
                </c:pt>
                <c:pt idx="124">
                  <c:v>-508000</c:v>
                </c:pt>
                <c:pt idx="125">
                  <c:v>-521000</c:v>
                </c:pt>
                <c:pt idx="126">
                  <c:v>-455000</c:v>
                </c:pt>
                <c:pt idx="127">
                  <c:v>-452000</c:v>
                </c:pt>
                <c:pt idx="128">
                  <c:v>-446000</c:v>
                </c:pt>
                <c:pt idx="129">
                  <c:v>-462000</c:v>
                </c:pt>
                <c:pt idx="130">
                  <c:v>-503000</c:v>
                </c:pt>
                <c:pt idx="131">
                  <c:v>-500000</c:v>
                </c:pt>
                <c:pt idx="132">
                  <c:v>-528000</c:v>
                </c:pt>
                <c:pt idx="133">
                  <c:v>-522000</c:v>
                </c:pt>
                <c:pt idx="134">
                  <c:v>-538000</c:v>
                </c:pt>
                <c:pt idx="135">
                  <c:v>-533000</c:v>
                </c:pt>
                <c:pt idx="136">
                  <c:v>-578000</c:v>
                </c:pt>
                <c:pt idx="137">
                  <c:v>-622000</c:v>
                </c:pt>
                <c:pt idx="138">
                  <c:v>-577000</c:v>
                </c:pt>
                <c:pt idx="139">
                  <c:v>-644000</c:v>
                </c:pt>
                <c:pt idx="140">
                  <c:v>-586000</c:v>
                </c:pt>
                <c:pt idx="141">
                  <c:v>-577000</c:v>
                </c:pt>
                <c:pt idx="142">
                  <c:v>-596000</c:v>
                </c:pt>
                <c:pt idx="143">
                  <c:v>-666000</c:v>
                </c:pt>
                <c:pt idx="144">
                  <c:v>-700000</c:v>
                </c:pt>
                <c:pt idx="145">
                  <c:v>-698000</c:v>
                </c:pt>
                <c:pt idx="146">
                  <c:v>-684000</c:v>
                </c:pt>
                <c:pt idx="147">
                  <c:v>-652000</c:v>
                </c:pt>
                <c:pt idx="148">
                  <c:v>-587000</c:v>
                </c:pt>
                <c:pt idx="149">
                  <c:v>-595000</c:v>
                </c:pt>
                <c:pt idx="150">
                  <c:v>-571000</c:v>
                </c:pt>
                <c:pt idx="151">
                  <c:v>-547000</c:v>
                </c:pt>
                <c:pt idx="152">
                  <c:v>-509000</c:v>
                </c:pt>
                <c:pt idx="153">
                  <c:v>-515000</c:v>
                </c:pt>
                <c:pt idx="154">
                  <c:v>-551000</c:v>
                </c:pt>
                <c:pt idx="155">
                  <c:v>-554000</c:v>
                </c:pt>
                <c:pt idx="156">
                  <c:v>-546000</c:v>
                </c:pt>
                <c:pt idx="157">
                  <c:v>-531000</c:v>
                </c:pt>
                <c:pt idx="158">
                  <c:v>-536000</c:v>
                </c:pt>
                <c:pt idx="159">
                  <c:v>-551000</c:v>
                </c:pt>
                <c:pt idx="160">
                  <c:v>-597000</c:v>
                </c:pt>
                <c:pt idx="161">
                  <c:v>-580000</c:v>
                </c:pt>
                <c:pt idx="162">
                  <c:v>-633000</c:v>
                </c:pt>
                <c:pt idx="163">
                  <c:v>-587000</c:v>
                </c:pt>
                <c:pt idx="164">
                  <c:v>-513000</c:v>
                </c:pt>
                <c:pt idx="165">
                  <c:v>-527000</c:v>
                </c:pt>
                <c:pt idx="166">
                  <c:v>-524000</c:v>
                </c:pt>
                <c:pt idx="167">
                  <c:v>-478000</c:v>
                </c:pt>
                <c:pt idx="168">
                  <c:v>-500000</c:v>
                </c:pt>
                <c:pt idx="169">
                  <c:v>-537000</c:v>
                </c:pt>
                <c:pt idx="170">
                  <c:v>-518000</c:v>
                </c:pt>
                <c:pt idx="171">
                  <c:v>-491000</c:v>
                </c:pt>
                <c:pt idx="172">
                  <c:v>-493000</c:v>
                </c:pt>
                <c:pt idx="173">
                  <c:v>-447000</c:v>
                </c:pt>
                <c:pt idx="174">
                  <c:v>-450000</c:v>
                </c:pt>
                <c:pt idx="175">
                  <c:v>-449000</c:v>
                </c:pt>
                <c:pt idx="176">
                  <c:v>-453000</c:v>
                </c:pt>
                <c:pt idx="177">
                  <c:v>-451000</c:v>
                </c:pt>
                <c:pt idx="178">
                  <c:v>-456000</c:v>
                </c:pt>
                <c:pt idx="179">
                  <c:v>-478000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3-46BB-9789-1D70A27FFB22}"/>
            </c:ext>
          </c:extLst>
        </c:ser>
        <c:ser>
          <c:idx val="1"/>
          <c:order val="1"/>
          <c:tx>
            <c:v>NOP=20M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Strategy'!$AH$56:$AH$235</c:f>
              <c:numCache>
                <c:formatCode>General</c:formatCode>
                <c:ptCount val="180"/>
                <c:pt idx="0">
                  <c:v>-20000</c:v>
                </c:pt>
                <c:pt idx="1">
                  <c:v>-20000</c:v>
                </c:pt>
                <c:pt idx="2">
                  <c:v>-20000</c:v>
                </c:pt>
                <c:pt idx="3">
                  <c:v>-20000</c:v>
                </c:pt>
                <c:pt idx="4">
                  <c:v>-20000</c:v>
                </c:pt>
                <c:pt idx="5">
                  <c:v>-20000</c:v>
                </c:pt>
                <c:pt idx="6">
                  <c:v>-20000</c:v>
                </c:pt>
                <c:pt idx="7">
                  <c:v>-18000</c:v>
                </c:pt>
                <c:pt idx="8">
                  <c:v>-12000</c:v>
                </c:pt>
                <c:pt idx="9">
                  <c:v>-20000</c:v>
                </c:pt>
                <c:pt idx="10">
                  <c:v>-20000</c:v>
                </c:pt>
                <c:pt idx="11">
                  <c:v>20000</c:v>
                </c:pt>
                <c:pt idx="12">
                  <c:v>20000</c:v>
                </c:pt>
                <c:pt idx="13">
                  <c:v>2000</c:v>
                </c:pt>
                <c:pt idx="14">
                  <c:v>-11000</c:v>
                </c:pt>
                <c:pt idx="15">
                  <c:v>-4000</c:v>
                </c:pt>
                <c:pt idx="16">
                  <c:v>15000</c:v>
                </c:pt>
                <c:pt idx="17">
                  <c:v>-20000</c:v>
                </c:pt>
                <c:pt idx="18">
                  <c:v>-1000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10000</c:v>
                </c:pt>
                <c:pt idx="24">
                  <c:v>3000</c:v>
                </c:pt>
                <c:pt idx="25">
                  <c:v>20000</c:v>
                </c:pt>
                <c:pt idx="26">
                  <c:v>18000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  <c:pt idx="30">
                  <c:v>20000</c:v>
                </c:pt>
                <c:pt idx="31">
                  <c:v>4000</c:v>
                </c:pt>
                <c:pt idx="32">
                  <c:v>17000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-18000</c:v>
                </c:pt>
                <c:pt idx="37">
                  <c:v>-18000</c:v>
                </c:pt>
                <c:pt idx="38">
                  <c:v>-19000</c:v>
                </c:pt>
                <c:pt idx="39">
                  <c:v>-20000</c:v>
                </c:pt>
                <c:pt idx="40">
                  <c:v>-20000</c:v>
                </c:pt>
                <c:pt idx="41">
                  <c:v>-20000</c:v>
                </c:pt>
                <c:pt idx="42">
                  <c:v>-20000</c:v>
                </c:pt>
                <c:pt idx="43">
                  <c:v>-20000</c:v>
                </c:pt>
                <c:pt idx="44">
                  <c:v>-2000</c:v>
                </c:pt>
                <c:pt idx="45">
                  <c:v>16000</c:v>
                </c:pt>
                <c:pt idx="46">
                  <c:v>-12000</c:v>
                </c:pt>
                <c:pt idx="47">
                  <c:v>-16000</c:v>
                </c:pt>
                <c:pt idx="48">
                  <c:v>-20000</c:v>
                </c:pt>
                <c:pt idx="49">
                  <c:v>-20000</c:v>
                </c:pt>
                <c:pt idx="50">
                  <c:v>-12000</c:v>
                </c:pt>
                <c:pt idx="51">
                  <c:v>-18000</c:v>
                </c:pt>
                <c:pt idx="52">
                  <c:v>-20000</c:v>
                </c:pt>
                <c:pt idx="53">
                  <c:v>-20000</c:v>
                </c:pt>
                <c:pt idx="54">
                  <c:v>-20000</c:v>
                </c:pt>
                <c:pt idx="55">
                  <c:v>-6000</c:v>
                </c:pt>
                <c:pt idx="56">
                  <c:v>-20000</c:v>
                </c:pt>
                <c:pt idx="57">
                  <c:v>-20000</c:v>
                </c:pt>
                <c:pt idx="58">
                  <c:v>-20000</c:v>
                </c:pt>
                <c:pt idx="59">
                  <c:v>-2000</c:v>
                </c:pt>
                <c:pt idx="60">
                  <c:v>1000</c:v>
                </c:pt>
                <c:pt idx="61">
                  <c:v>-20000</c:v>
                </c:pt>
                <c:pt idx="62">
                  <c:v>-5000</c:v>
                </c:pt>
                <c:pt idx="63">
                  <c:v>20000</c:v>
                </c:pt>
                <c:pt idx="64">
                  <c:v>15000</c:v>
                </c:pt>
                <c:pt idx="65">
                  <c:v>-20000</c:v>
                </c:pt>
                <c:pt idx="66">
                  <c:v>-20000</c:v>
                </c:pt>
                <c:pt idx="67">
                  <c:v>11000</c:v>
                </c:pt>
                <c:pt idx="68">
                  <c:v>-6000</c:v>
                </c:pt>
                <c:pt idx="69">
                  <c:v>20000</c:v>
                </c:pt>
                <c:pt idx="70">
                  <c:v>-16000</c:v>
                </c:pt>
                <c:pt idx="71">
                  <c:v>-20000</c:v>
                </c:pt>
                <c:pt idx="72">
                  <c:v>-6000</c:v>
                </c:pt>
                <c:pt idx="73">
                  <c:v>-4000</c:v>
                </c:pt>
                <c:pt idx="74">
                  <c:v>-20000</c:v>
                </c:pt>
                <c:pt idx="75">
                  <c:v>-17000</c:v>
                </c:pt>
                <c:pt idx="76">
                  <c:v>-20000</c:v>
                </c:pt>
                <c:pt idx="77">
                  <c:v>-20000</c:v>
                </c:pt>
                <c:pt idx="78">
                  <c:v>-20000</c:v>
                </c:pt>
                <c:pt idx="79">
                  <c:v>-20000</c:v>
                </c:pt>
                <c:pt idx="80">
                  <c:v>-20000</c:v>
                </c:pt>
                <c:pt idx="81">
                  <c:v>-20000</c:v>
                </c:pt>
                <c:pt idx="82">
                  <c:v>-10000</c:v>
                </c:pt>
                <c:pt idx="83">
                  <c:v>-20000</c:v>
                </c:pt>
                <c:pt idx="84">
                  <c:v>-20000</c:v>
                </c:pt>
                <c:pt idx="85">
                  <c:v>-20000</c:v>
                </c:pt>
                <c:pt idx="86">
                  <c:v>-20000</c:v>
                </c:pt>
                <c:pt idx="87">
                  <c:v>20000</c:v>
                </c:pt>
                <c:pt idx="88">
                  <c:v>-9000</c:v>
                </c:pt>
                <c:pt idx="89">
                  <c:v>6000</c:v>
                </c:pt>
                <c:pt idx="90">
                  <c:v>-20000</c:v>
                </c:pt>
                <c:pt idx="91">
                  <c:v>-18000</c:v>
                </c:pt>
                <c:pt idx="92">
                  <c:v>-20000</c:v>
                </c:pt>
                <c:pt idx="93">
                  <c:v>20000</c:v>
                </c:pt>
                <c:pt idx="94">
                  <c:v>6000</c:v>
                </c:pt>
                <c:pt idx="95">
                  <c:v>13000</c:v>
                </c:pt>
                <c:pt idx="96">
                  <c:v>12000</c:v>
                </c:pt>
                <c:pt idx="97">
                  <c:v>-20000</c:v>
                </c:pt>
                <c:pt idx="98">
                  <c:v>-20000</c:v>
                </c:pt>
                <c:pt idx="99">
                  <c:v>-20000</c:v>
                </c:pt>
                <c:pt idx="100">
                  <c:v>-14000</c:v>
                </c:pt>
                <c:pt idx="101">
                  <c:v>-20000</c:v>
                </c:pt>
                <c:pt idx="102">
                  <c:v>6000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8000</c:v>
                </c:pt>
                <c:pt idx="112">
                  <c:v>19000</c:v>
                </c:pt>
                <c:pt idx="113">
                  <c:v>20000</c:v>
                </c:pt>
                <c:pt idx="114">
                  <c:v>-20000</c:v>
                </c:pt>
                <c:pt idx="115">
                  <c:v>20000</c:v>
                </c:pt>
                <c:pt idx="116">
                  <c:v>14000</c:v>
                </c:pt>
                <c:pt idx="117">
                  <c:v>-16000</c:v>
                </c:pt>
                <c:pt idx="118">
                  <c:v>-20000</c:v>
                </c:pt>
                <c:pt idx="119">
                  <c:v>-17000</c:v>
                </c:pt>
                <c:pt idx="120">
                  <c:v>-20000</c:v>
                </c:pt>
                <c:pt idx="121">
                  <c:v>20000</c:v>
                </c:pt>
                <c:pt idx="122">
                  <c:v>16000</c:v>
                </c:pt>
                <c:pt idx="123">
                  <c:v>20000</c:v>
                </c:pt>
                <c:pt idx="124">
                  <c:v>20000</c:v>
                </c:pt>
                <c:pt idx="125">
                  <c:v>7000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4000</c:v>
                </c:pt>
                <c:pt idx="130">
                  <c:v>-20000</c:v>
                </c:pt>
                <c:pt idx="131">
                  <c:v>-17000</c:v>
                </c:pt>
                <c:pt idx="132">
                  <c:v>-20000</c:v>
                </c:pt>
                <c:pt idx="133">
                  <c:v>-14000</c:v>
                </c:pt>
                <c:pt idx="134">
                  <c:v>-20000</c:v>
                </c:pt>
                <c:pt idx="135">
                  <c:v>-15000</c:v>
                </c:pt>
                <c:pt idx="136">
                  <c:v>-20000</c:v>
                </c:pt>
                <c:pt idx="137">
                  <c:v>-20000</c:v>
                </c:pt>
                <c:pt idx="138">
                  <c:v>20000</c:v>
                </c:pt>
                <c:pt idx="139">
                  <c:v>-20000</c:v>
                </c:pt>
                <c:pt idx="140">
                  <c:v>20000</c:v>
                </c:pt>
                <c:pt idx="141">
                  <c:v>20000</c:v>
                </c:pt>
                <c:pt idx="142">
                  <c:v>1000</c:v>
                </c:pt>
                <c:pt idx="143">
                  <c:v>-20000</c:v>
                </c:pt>
                <c:pt idx="144">
                  <c:v>-20000</c:v>
                </c:pt>
                <c:pt idx="145">
                  <c:v>-18000</c:v>
                </c:pt>
                <c:pt idx="146">
                  <c:v>-4000</c:v>
                </c:pt>
                <c:pt idx="147">
                  <c:v>20000</c:v>
                </c:pt>
                <c:pt idx="148">
                  <c:v>20000</c:v>
                </c:pt>
                <c:pt idx="149">
                  <c:v>12000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14000</c:v>
                </c:pt>
                <c:pt idx="154">
                  <c:v>-20000</c:v>
                </c:pt>
                <c:pt idx="155">
                  <c:v>-20000</c:v>
                </c:pt>
                <c:pt idx="156">
                  <c:v>-12000</c:v>
                </c:pt>
                <c:pt idx="157">
                  <c:v>3000</c:v>
                </c:pt>
                <c:pt idx="158">
                  <c:v>-2000</c:v>
                </c:pt>
                <c:pt idx="159">
                  <c:v>-17000</c:v>
                </c:pt>
                <c:pt idx="160">
                  <c:v>-20000</c:v>
                </c:pt>
                <c:pt idx="161">
                  <c:v>-3000</c:v>
                </c:pt>
                <c:pt idx="162">
                  <c:v>-20000</c:v>
                </c:pt>
                <c:pt idx="163">
                  <c:v>20000</c:v>
                </c:pt>
                <c:pt idx="164">
                  <c:v>20000</c:v>
                </c:pt>
                <c:pt idx="165">
                  <c:v>6000</c:v>
                </c:pt>
                <c:pt idx="166">
                  <c:v>9000</c:v>
                </c:pt>
                <c:pt idx="167">
                  <c:v>20000</c:v>
                </c:pt>
                <c:pt idx="168">
                  <c:v>-2000</c:v>
                </c:pt>
                <c:pt idx="169">
                  <c:v>-20000</c:v>
                </c:pt>
                <c:pt idx="170">
                  <c:v>-1000</c:v>
                </c:pt>
                <c:pt idx="171">
                  <c:v>20000</c:v>
                </c:pt>
                <c:pt idx="172">
                  <c:v>18000</c:v>
                </c:pt>
                <c:pt idx="173">
                  <c:v>20000</c:v>
                </c:pt>
                <c:pt idx="174">
                  <c:v>17000</c:v>
                </c:pt>
                <c:pt idx="175">
                  <c:v>18000</c:v>
                </c:pt>
                <c:pt idx="176">
                  <c:v>14000</c:v>
                </c:pt>
                <c:pt idx="177">
                  <c:v>16000</c:v>
                </c:pt>
                <c:pt idx="178">
                  <c:v>11000</c:v>
                </c:pt>
                <c:pt idx="179">
                  <c:v>-11000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3-46BB-9789-1D70A27F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41263"/>
        <c:axId val="1"/>
      </c:lineChart>
      <c:catAx>
        <c:axId val="492641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26412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189409368635442"/>
          <c:y val="0.49425472287596861"/>
          <c:w val="0.21181262729124237"/>
          <c:h val="0.16475157429198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93279022403259"/>
          <c:y val="9.961723096724949E-2"/>
          <c:w val="0.63543788187372707"/>
          <c:h val="0.8046007116585535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Strategy'!$AG$56:$AG$235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29110.033340454105</c:v>
                </c:pt>
                <c:pt idx="2">
                  <c:v>8190.0695037841797</c:v>
                </c:pt>
                <c:pt idx="3">
                  <c:v>-11560.051116943363</c:v>
                </c:pt>
                <c:pt idx="4">
                  <c:v>32460.089721679677</c:v>
                </c:pt>
                <c:pt idx="5">
                  <c:v>17479.957199096665</c:v>
                </c:pt>
                <c:pt idx="6">
                  <c:v>-156780.06538391119</c:v>
                </c:pt>
                <c:pt idx="7">
                  <c:v>-122720.07781982431</c:v>
                </c:pt>
                <c:pt idx="8">
                  <c:v>-71760.020751953212</c:v>
                </c:pt>
                <c:pt idx="9">
                  <c:v>-167090.04325866711</c:v>
                </c:pt>
                <c:pt idx="10">
                  <c:v>-565560.28999328613</c:v>
                </c:pt>
                <c:pt idx="11">
                  <c:v>135449.82269287109</c:v>
                </c:pt>
                <c:pt idx="12">
                  <c:v>78479.76806640625</c:v>
                </c:pt>
                <c:pt idx="13">
                  <c:v>82529.811706542969</c:v>
                </c:pt>
                <c:pt idx="14">
                  <c:v>49359.760665893562</c:v>
                </c:pt>
                <c:pt idx="15">
                  <c:v>138029.74731445313</c:v>
                </c:pt>
                <c:pt idx="16">
                  <c:v>351139.9748229984</c:v>
                </c:pt>
                <c:pt idx="17">
                  <c:v>289019.82864379912</c:v>
                </c:pt>
                <c:pt idx="18">
                  <c:v>344629.90737915051</c:v>
                </c:pt>
                <c:pt idx="19">
                  <c:v>635589.7920227045</c:v>
                </c:pt>
                <c:pt idx="20">
                  <c:v>791989.76989746233</c:v>
                </c:pt>
                <c:pt idx="21">
                  <c:v>848799.82917785808</c:v>
                </c:pt>
                <c:pt idx="22">
                  <c:v>874889.80331421096</c:v>
                </c:pt>
                <c:pt idx="23">
                  <c:v>862549.7520446796</c:v>
                </c:pt>
                <c:pt idx="24">
                  <c:v>894409.71824646159</c:v>
                </c:pt>
                <c:pt idx="25">
                  <c:v>950359.7590637228</c:v>
                </c:pt>
                <c:pt idx="26">
                  <c:v>993319.73480224819</c:v>
                </c:pt>
                <c:pt idx="27">
                  <c:v>1002719.7271728535</c:v>
                </c:pt>
                <c:pt idx="28">
                  <c:v>1013039.7798156758</c:v>
                </c:pt>
                <c:pt idx="29">
                  <c:v>1047639.7363281273</c:v>
                </c:pt>
                <c:pt idx="30">
                  <c:v>1079409.7477722191</c:v>
                </c:pt>
                <c:pt idx="31">
                  <c:v>1099189.7431182885</c:v>
                </c:pt>
                <c:pt idx="32">
                  <c:v>1118629.7346496605</c:v>
                </c:pt>
                <c:pt idx="33">
                  <c:v>1134229.756317141</c:v>
                </c:pt>
                <c:pt idx="34">
                  <c:v>1120759.7477722189</c:v>
                </c:pt>
                <c:pt idx="35">
                  <c:v>1156129.6952056906</c:v>
                </c:pt>
                <c:pt idx="36">
                  <c:v>1228619.7107696559</c:v>
                </c:pt>
                <c:pt idx="37">
                  <c:v>1248169.7004699733</c:v>
                </c:pt>
                <c:pt idx="38">
                  <c:v>1270999.7080230739</c:v>
                </c:pt>
                <c:pt idx="39">
                  <c:v>1284279.7086334254</c:v>
                </c:pt>
                <c:pt idx="40">
                  <c:v>1300319.6866607692</c:v>
                </c:pt>
                <c:pt idx="41">
                  <c:v>1269919.6312713639</c:v>
                </c:pt>
                <c:pt idx="42">
                  <c:v>1351299.7971344008</c:v>
                </c:pt>
                <c:pt idx="43">
                  <c:v>1358899.6631622326</c:v>
                </c:pt>
                <c:pt idx="44">
                  <c:v>1431919.7576141374</c:v>
                </c:pt>
                <c:pt idx="45">
                  <c:v>1490479.7614288351</c:v>
                </c:pt>
                <c:pt idx="46">
                  <c:v>1468199.7498321547</c:v>
                </c:pt>
                <c:pt idx="47">
                  <c:v>1464919.7711944592</c:v>
                </c:pt>
                <c:pt idx="48">
                  <c:v>1472319.6643829353</c:v>
                </c:pt>
                <c:pt idx="49">
                  <c:v>1375939.8609161363</c:v>
                </c:pt>
                <c:pt idx="50">
                  <c:v>1414459.7760772696</c:v>
                </c:pt>
                <c:pt idx="51">
                  <c:v>1404079.8406219471</c:v>
                </c:pt>
                <c:pt idx="52">
                  <c:v>1375679.6135711644</c:v>
                </c:pt>
                <c:pt idx="53">
                  <c:v>1251689.699935908</c:v>
                </c:pt>
                <c:pt idx="54">
                  <c:v>1150949.7947692794</c:v>
                </c:pt>
                <c:pt idx="55">
                  <c:v>1294519.6307372982</c:v>
                </c:pt>
                <c:pt idx="56">
                  <c:v>1070339.5465087784</c:v>
                </c:pt>
                <c:pt idx="57">
                  <c:v>953879.48501585843</c:v>
                </c:pt>
                <c:pt idx="58">
                  <c:v>878379.71809386124</c:v>
                </c:pt>
                <c:pt idx="59">
                  <c:v>953489.8680114639</c:v>
                </c:pt>
                <c:pt idx="60">
                  <c:v>1092619.8238372693</c:v>
                </c:pt>
                <c:pt idx="61">
                  <c:v>814459.74006651714</c:v>
                </c:pt>
                <c:pt idx="62">
                  <c:v>970069.88716124382</c:v>
                </c:pt>
                <c:pt idx="63">
                  <c:v>1377799.2663574109</c:v>
                </c:pt>
                <c:pt idx="64">
                  <c:v>1354999.2453765757</c:v>
                </c:pt>
                <c:pt idx="65">
                  <c:v>1066149.315872181</c:v>
                </c:pt>
                <c:pt idx="66">
                  <c:v>906029.31999205414</c:v>
                </c:pt>
                <c:pt idx="67">
                  <c:v>1080729.4130706678</c:v>
                </c:pt>
                <c:pt idx="68">
                  <c:v>995119.29870604409</c:v>
                </c:pt>
                <c:pt idx="69">
                  <c:v>1362479.3954467697</c:v>
                </c:pt>
                <c:pt idx="70">
                  <c:v>1109669.595870961</c:v>
                </c:pt>
                <c:pt idx="71">
                  <c:v>1067539.3330383196</c:v>
                </c:pt>
                <c:pt idx="72">
                  <c:v>1273009.2334747198</c:v>
                </c:pt>
                <c:pt idx="73">
                  <c:v>1279179.4448089481</c:v>
                </c:pt>
                <c:pt idx="74">
                  <c:v>1241349.2300414934</c:v>
                </c:pt>
                <c:pt idx="75">
                  <c:v>1310499.2530822647</c:v>
                </c:pt>
                <c:pt idx="76">
                  <c:v>1208859.2235565088</c:v>
                </c:pt>
                <c:pt idx="77">
                  <c:v>757439.52636717714</c:v>
                </c:pt>
                <c:pt idx="78">
                  <c:v>487578.93791197636</c:v>
                </c:pt>
                <c:pt idx="79">
                  <c:v>386830.12306212308</c:v>
                </c:pt>
                <c:pt idx="80">
                  <c:v>366129.19151305081</c:v>
                </c:pt>
                <c:pt idx="81">
                  <c:v>638268.74946593167</c:v>
                </c:pt>
                <c:pt idx="82">
                  <c:v>920109.29168700112</c:v>
                </c:pt>
                <c:pt idx="83">
                  <c:v>351869.86061095103</c:v>
                </c:pt>
                <c:pt idx="84">
                  <c:v>402918.45184325171</c:v>
                </c:pt>
                <c:pt idx="85">
                  <c:v>-1940.3627777197357</c:v>
                </c:pt>
                <c:pt idx="86">
                  <c:v>-14791.11091614746</c:v>
                </c:pt>
                <c:pt idx="87">
                  <c:v>325269.27993773425</c:v>
                </c:pt>
                <c:pt idx="88">
                  <c:v>119988.1072997951</c:v>
                </c:pt>
                <c:pt idx="89">
                  <c:v>222709.0236663722</c:v>
                </c:pt>
                <c:pt idx="90">
                  <c:v>-196431.82205201159</c:v>
                </c:pt>
                <c:pt idx="91">
                  <c:v>-54411.143035898305</c:v>
                </c:pt>
                <c:pt idx="92">
                  <c:v>977428.81568907725</c:v>
                </c:pt>
                <c:pt idx="93">
                  <c:v>1344158.9517974756</c:v>
                </c:pt>
                <c:pt idx="94">
                  <c:v>1216628.4803008938</c:v>
                </c:pt>
                <c:pt idx="95">
                  <c:v>1539778.5599517727</c:v>
                </c:pt>
                <c:pt idx="96">
                  <c:v>1554678.4432220364</c:v>
                </c:pt>
                <c:pt idx="97">
                  <c:v>1246858.9687347319</c:v>
                </c:pt>
                <c:pt idx="98">
                  <c:v>618409.20883177745</c:v>
                </c:pt>
                <c:pt idx="99">
                  <c:v>678699.03877257323</c:v>
                </c:pt>
                <c:pt idx="100">
                  <c:v>1040278.8506317042</c:v>
                </c:pt>
                <c:pt idx="101">
                  <c:v>375948.49929808546</c:v>
                </c:pt>
                <c:pt idx="102">
                  <c:v>723028.77578734339</c:v>
                </c:pt>
                <c:pt idx="103">
                  <c:v>344338.73100279772</c:v>
                </c:pt>
                <c:pt idx="104">
                  <c:v>1774279.1812896638</c:v>
                </c:pt>
                <c:pt idx="105">
                  <c:v>2090218.6496734526</c:v>
                </c:pt>
                <c:pt idx="106">
                  <c:v>2146658.4963989165</c:v>
                </c:pt>
                <c:pt idx="107">
                  <c:v>2238199.167098992</c:v>
                </c:pt>
                <c:pt idx="108">
                  <c:v>2149768.659362786</c:v>
                </c:pt>
                <c:pt idx="109">
                  <c:v>2085748.7339782643</c:v>
                </c:pt>
                <c:pt idx="110">
                  <c:v>2458068.7339782706</c:v>
                </c:pt>
                <c:pt idx="111">
                  <c:v>2313788.4379577604</c:v>
                </c:pt>
                <c:pt idx="112">
                  <c:v>2114168.7590789758</c:v>
                </c:pt>
                <c:pt idx="113">
                  <c:v>1951428.9344024616</c:v>
                </c:pt>
                <c:pt idx="114">
                  <c:v>1375679.2784881566</c:v>
                </c:pt>
                <c:pt idx="115">
                  <c:v>1890228.9282989462</c:v>
                </c:pt>
                <c:pt idx="116">
                  <c:v>1815938.4799194299</c:v>
                </c:pt>
                <c:pt idx="117">
                  <c:v>1269448.6758422826</c:v>
                </c:pt>
                <c:pt idx="118">
                  <c:v>786288.79760741978</c:v>
                </c:pt>
                <c:pt idx="119">
                  <c:v>976348.63548278599</c:v>
                </c:pt>
                <c:pt idx="120">
                  <c:v>484678.60633849871</c:v>
                </c:pt>
                <c:pt idx="121">
                  <c:v>643108.87405395287</c:v>
                </c:pt>
                <c:pt idx="122">
                  <c:v>593019.33082580345</c:v>
                </c:pt>
                <c:pt idx="123">
                  <c:v>535458.62617492455</c:v>
                </c:pt>
                <c:pt idx="124">
                  <c:v>524658.99391174095</c:v>
                </c:pt>
                <c:pt idx="125">
                  <c:v>43577.377090451831</c:v>
                </c:pt>
                <c:pt idx="126">
                  <c:v>669948.37585448928</c:v>
                </c:pt>
                <c:pt idx="127">
                  <c:v>325767.8610992402</c:v>
                </c:pt>
                <c:pt idx="128">
                  <c:v>521628.44230651564</c:v>
                </c:pt>
                <c:pt idx="129">
                  <c:v>360348.64418029465</c:v>
                </c:pt>
                <c:pt idx="130">
                  <c:v>-25361.344985965035</c:v>
                </c:pt>
                <c:pt idx="131">
                  <c:v>59847.279434200987</c:v>
                </c:pt>
                <c:pt idx="132">
                  <c:v>-218551.7201995881</c:v>
                </c:pt>
                <c:pt idx="133">
                  <c:v>-93431.323776248231</c:v>
                </c:pt>
                <c:pt idx="134">
                  <c:v>-212032.46818542795</c:v>
                </c:pt>
                <c:pt idx="135">
                  <c:v>-434532.87330627756</c:v>
                </c:pt>
                <c:pt idx="136">
                  <c:v>-1005992.703781131</c:v>
                </c:pt>
                <c:pt idx="137">
                  <c:v>-1289451.4421844513</c:v>
                </c:pt>
                <c:pt idx="138">
                  <c:v>-196332.40379333816</c:v>
                </c:pt>
                <c:pt idx="139">
                  <c:v>-1093161.4455413853</c:v>
                </c:pt>
                <c:pt idx="140">
                  <c:v>-554121.16752624873</c:v>
                </c:pt>
                <c:pt idx="141">
                  <c:v>-265461.70677185431</c:v>
                </c:pt>
                <c:pt idx="142">
                  <c:v>-393511.72706604376</c:v>
                </c:pt>
                <c:pt idx="143">
                  <c:v>-1527210.6894683887</c:v>
                </c:pt>
                <c:pt idx="144">
                  <c:v>-2158472.6306915325</c:v>
                </c:pt>
                <c:pt idx="145">
                  <c:v>-1879530.7099151653</c:v>
                </c:pt>
                <c:pt idx="146">
                  <c:v>-2343532.4033355745</c:v>
                </c:pt>
                <c:pt idx="147">
                  <c:v>-530292.0298004183</c:v>
                </c:pt>
                <c:pt idx="148">
                  <c:v>306147.79106139817</c:v>
                </c:pt>
                <c:pt idx="149">
                  <c:v>976918.14872741362</c:v>
                </c:pt>
                <c:pt idx="150">
                  <c:v>1032087.9671478241</c:v>
                </c:pt>
                <c:pt idx="151">
                  <c:v>1068688.4496307345</c:v>
                </c:pt>
                <c:pt idx="152">
                  <c:v>1686507.8566741913</c:v>
                </c:pt>
                <c:pt idx="153">
                  <c:v>1451467.8603363007</c:v>
                </c:pt>
                <c:pt idx="154">
                  <c:v>767687.79823302943</c:v>
                </c:pt>
                <c:pt idx="155">
                  <c:v>848148.13545226771</c:v>
                </c:pt>
                <c:pt idx="156">
                  <c:v>1221907.7967071505</c:v>
                </c:pt>
                <c:pt idx="157">
                  <c:v>1730607.5930023163</c:v>
                </c:pt>
                <c:pt idx="158">
                  <c:v>1575027.6304626435</c:v>
                </c:pt>
                <c:pt idx="159">
                  <c:v>1056477.6098632785</c:v>
                </c:pt>
                <c:pt idx="160">
                  <c:v>327077.76397704816</c:v>
                </c:pt>
                <c:pt idx="161">
                  <c:v>302057.97210693097</c:v>
                </c:pt>
                <c:pt idx="162">
                  <c:v>-1336362.8971862805</c:v>
                </c:pt>
                <c:pt idx="163">
                  <c:v>-661593.02719116455</c:v>
                </c:pt>
                <c:pt idx="164">
                  <c:v>517998.78448486089</c:v>
                </c:pt>
                <c:pt idx="165">
                  <c:v>499846.97128295677</c:v>
                </c:pt>
                <c:pt idx="166">
                  <c:v>261468.09799194115</c:v>
                </c:pt>
                <c:pt idx="167">
                  <c:v>557608.00125121849</c:v>
                </c:pt>
                <c:pt idx="168">
                  <c:v>-229191.70700073466</c:v>
                </c:pt>
                <c:pt idx="169">
                  <c:v>-228990.8056640648</c:v>
                </c:pt>
                <c:pt idx="170">
                  <c:v>-3361.1537170432489</c:v>
                </c:pt>
                <c:pt idx="171">
                  <c:v>221458.74252319109</c:v>
                </c:pt>
                <c:pt idx="172">
                  <c:v>-126891.25259399641</c:v>
                </c:pt>
                <c:pt idx="173">
                  <c:v>348777.53173827892</c:v>
                </c:pt>
                <c:pt idx="174">
                  <c:v>337367.66403198015</c:v>
                </c:pt>
                <c:pt idx="175">
                  <c:v>406837.9399108864</c:v>
                </c:pt>
                <c:pt idx="176">
                  <c:v>179608.28857421651</c:v>
                </c:pt>
                <c:pt idx="177">
                  <c:v>521137.87872314232</c:v>
                </c:pt>
                <c:pt idx="178">
                  <c:v>464118.70147704863</c:v>
                </c:pt>
                <c:pt idx="179">
                  <c:v>410218.02581786929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7-458A-9C70-89316DB59FD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Strategy'!$AI$56:$AI$235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26580.017395019528</c:v>
                </c:pt>
                <c:pt idx="2">
                  <c:v>27700.050659179677</c:v>
                </c:pt>
                <c:pt idx="3">
                  <c:v>32269.99839782713</c:v>
                </c:pt>
                <c:pt idx="4">
                  <c:v>56270.028152465798</c:v>
                </c:pt>
                <c:pt idx="5">
                  <c:v>70090.005493164033</c:v>
                </c:pt>
                <c:pt idx="6">
                  <c:v>28489.998016357407</c:v>
                </c:pt>
                <c:pt idx="7">
                  <c:v>49989.997558593735</c:v>
                </c:pt>
                <c:pt idx="8">
                  <c:v>72690.006713867173</c:v>
                </c:pt>
                <c:pt idx="9">
                  <c:v>82549.996185302691</c:v>
                </c:pt>
                <c:pt idx="10">
                  <c:v>1929.8738098143881</c:v>
                </c:pt>
                <c:pt idx="11">
                  <c:v>11269.784240722593</c:v>
                </c:pt>
                <c:pt idx="12">
                  <c:v>39869.790344238216</c:v>
                </c:pt>
                <c:pt idx="13">
                  <c:v>57849.773254394458</c:v>
                </c:pt>
                <c:pt idx="14">
                  <c:v>76419.767761230381</c:v>
                </c:pt>
                <c:pt idx="15">
                  <c:v>99419.769592285098</c:v>
                </c:pt>
                <c:pt idx="16">
                  <c:v>119499.7541809081</c:v>
                </c:pt>
                <c:pt idx="17">
                  <c:v>131009.77500915517</c:v>
                </c:pt>
                <c:pt idx="18">
                  <c:v>150619.79270935053</c:v>
                </c:pt>
                <c:pt idx="19">
                  <c:v>145579.76890563944</c:v>
                </c:pt>
                <c:pt idx="20">
                  <c:v>75979.742965698068</c:v>
                </c:pt>
                <c:pt idx="21">
                  <c:v>84189.719848632682</c:v>
                </c:pt>
                <c:pt idx="22">
                  <c:v>98129.724884033116</c:v>
                </c:pt>
                <c:pt idx="23">
                  <c:v>131229.73709106437</c:v>
                </c:pt>
                <c:pt idx="24">
                  <c:v>148369.73258972162</c:v>
                </c:pt>
                <c:pt idx="25">
                  <c:v>159519.72457885722</c:v>
                </c:pt>
                <c:pt idx="26">
                  <c:v>166639.73449707014</c:v>
                </c:pt>
                <c:pt idx="27">
                  <c:v>190039.72686767566</c:v>
                </c:pt>
                <c:pt idx="28">
                  <c:v>211559.71542358387</c:v>
                </c:pt>
                <c:pt idx="29">
                  <c:v>219839.7103881833</c:v>
                </c:pt>
                <c:pt idx="30">
                  <c:v>212409.74014282197</c:v>
                </c:pt>
                <c:pt idx="31">
                  <c:v>237129.72457885722</c:v>
                </c:pt>
                <c:pt idx="32">
                  <c:v>254749.72404479954</c:v>
                </c:pt>
                <c:pt idx="33">
                  <c:v>261899.75067138634</c:v>
                </c:pt>
                <c:pt idx="34">
                  <c:v>243669.73999023408</c:v>
                </c:pt>
                <c:pt idx="35">
                  <c:v>269469.7201538083</c:v>
                </c:pt>
                <c:pt idx="36">
                  <c:v>300049.72061157197</c:v>
                </c:pt>
                <c:pt idx="37">
                  <c:v>320589.73297119112</c:v>
                </c:pt>
                <c:pt idx="38">
                  <c:v>337149.72290039033</c:v>
                </c:pt>
                <c:pt idx="39">
                  <c:v>339869.73358154221</c:v>
                </c:pt>
                <c:pt idx="40">
                  <c:v>355469.70916747971</c:v>
                </c:pt>
                <c:pt idx="41">
                  <c:v>322589.65423583845</c:v>
                </c:pt>
                <c:pt idx="42">
                  <c:v>360709.70352172706</c:v>
                </c:pt>
                <c:pt idx="43">
                  <c:v>377269.6678161606</c:v>
                </c:pt>
                <c:pt idx="44">
                  <c:v>407689.70275878761</c:v>
                </c:pt>
                <c:pt idx="45">
                  <c:v>425449.68826293794</c:v>
                </c:pt>
                <c:pt idx="46">
                  <c:v>449369.70413207862</c:v>
                </c:pt>
                <c:pt idx="47">
                  <c:v>465289.70718383644</c:v>
                </c:pt>
                <c:pt idx="48">
                  <c:v>480489.66445922689</c:v>
                </c:pt>
                <c:pt idx="49">
                  <c:v>457549.75662231212</c:v>
                </c:pt>
                <c:pt idx="50">
                  <c:v>479549.74380492937</c:v>
                </c:pt>
                <c:pt idx="51">
                  <c:v>496309.75433349377</c:v>
                </c:pt>
                <c:pt idx="52">
                  <c:v>504489.68933105207</c:v>
                </c:pt>
                <c:pt idx="53">
                  <c:v>492499.66888427414</c:v>
                </c:pt>
                <c:pt idx="54">
                  <c:v>491999.66812133428</c:v>
                </c:pt>
                <c:pt idx="55">
                  <c:v>520619.66354369762</c:v>
                </c:pt>
                <c:pt idx="56">
                  <c:v>507529.62715148513</c:v>
                </c:pt>
                <c:pt idx="57">
                  <c:v>516529.62196349679</c:v>
                </c:pt>
                <c:pt idx="58">
                  <c:v>517229.6612548781</c:v>
                </c:pt>
                <c:pt idx="59">
                  <c:v>537429.65682982933</c:v>
                </c:pt>
                <c:pt idx="60">
                  <c:v>558069.65675353538</c:v>
                </c:pt>
                <c:pt idx="61">
                  <c:v>571799.6391296339</c:v>
                </c:pt>
                <c:pt idx="62">
                  <c:v>598049.62921142101</c:v>
                </c:pt>
                <c:pt idx="63">
                  <c:v>597059.65568541968</c:v>
                </c:pt>
                <c:pt idx="64">
                  <c:v>620159.65530394996</c:v>
                </c:pt>
                <c:pt idx="65">
                  <c:v>641809.62280272914</c:v>
                </c:pt>
                <c:pt idx="66">
                  <c:v>640609.60601806082</c:v>
                </c:pt>
                <c:pt idx="67">
                  <c:v>660269.62951659597</c:v>
                </c:pt>
                <c:pt idx="68">
                  <c:v>681059.63111876883</c:v>
                </c:pt>
                <c:pt idx="69">
                  <c:v>641059.68147277168</c:v>
                </c:pt>
                <c:pt idx="70">
                  <c:v>669619.67292784981</c:v>
                </c:pt>
                <c:pt idx="71">
                  <c:v>679779.65705870884</c:v>
                </c:pt>
                <c:pt idx="72">
                  <c:v>710399.66011046665</c:v>
                </c:pt>
                <c:pt idx="73">
                  <c:v>730019.66621398227</c:v>
                </c:pt>
                <c:pt idx="74">
                  <c:v>745989.65667723911</c:v>
                </c:pt>
                <c:pt idx="75">
                  <c:v>769239.65911864536</c:v>
                </c:pt>
                <c:pt idx="76">
                  <c:v>780999.65019225364</c:v>
                </c:pt>
                <c:pt idx="77">
                  <c:v>756159.67826842493</c:v>
                </c:pt>
                <c:pt idx="78">
                  <c:v>742959.59129332728</c:v>
                </c:pt>
                <c:pt idx="79">
                  <c:v>744579.75303649134</c:v>
                </c:pt>
                <c:pt idx="80">
                  <c:v>762579.70726012415</c:v>
                </c:pt>
                <c:pt idx="81">
                  <c:v>794779.67857360072</c:v>
                </c:pt>
                <c:pt idx="82">
                  <c:v>826379.71366881556</c:v>
                </c:pt>
                <c:pt idx="83">
                  <c:v>789899.77546691091</c:v>
                </c:pt>
                <c:pt idx="84">
                  <c:v>800419.66682433221</c:v>
                </c:pt>
                <c:pt idx="85">
                  <c:v>789979.78797911725</c:v>
                </c:pt>
                <c:pt idx="86">
                  <c:v>808149.74983214447</c:v>
                </c:pt>
                <c:pt idx="87">
                  <c:v>823329.70092772529</c:v>
                </c:pt>
                <c:pt idx="88">
                  <c:v>842939.6854400544</c:v>
                </c:pt>
                <c:pt idx="89">
                  <c:v>861979.68406676338</c:v>
                </c:pt>
                <c:pt idx="90">
                  <c:v>871699.67628478096</c:v>
                </c:pt>
                <c:pt idx="91">
                  <c:v>896019.70222472236</c:v>
                </c:pt>
                <c:pt idx="92">
                  <c:v>948809.70176695869</c:v>
                </c:pt>
                <c:pt idx="93">
                  <c:v>951059.67430113815</c:v>
                </c:pt>
                <c:pt idx="94">
                  <c:v>974619.67979430221</c:v>
                </c:pt>
                <c:pt idx="95">
                  <c:v>990379.6799468901</c:v>
                </c:pt>
                <c:pt idx="96">
                  <c:v>1010489.6824645903</c:v>
                </c:pt>
                <c:pt idx="97">
                  <c:v>1025689.6514892485</c:v>
                </c:pt>
                <c:pt idx="98">
                  <c:v>998689.69207762647</c:v>
                </c:pt>
                <c:pt idx="99">
                  <c:v>1019009.6962737933</c:v>
                </c:pt>
                <c:pt idx="100">
                  <c:v>1049989.6851348775</c:v>
                </c:pt>
                <c:pt idx="101">
                  <c:v>1029459.6878051648</c:v>
                </c:pt>
                <c:pt idx="102">
                  <c:v>1052579.6791076551</c:v>
                </c:pt>
                <c:pt idx="103">
                  <c:v>1090139.682006825</c:v>
                </c:pt>
                <c:pt idx="104">
                  <c:v>1045939.6102905159</c:v>
                </c:pt>
                <c:pt idx="105">
                  <c:v>1047599.6559142949</c:v>
                </c:pt>
                <c:pt idx="106">
                  <c:v>1065119.6723174932</c:v>
                </c:pt>
                <c:pt idx="107">
                  <c:v>1080079.633560169</c:v>
                </c:pt>
                <c:pt idx="108">
                  <c:v>1103579.65446471</c:v>
                </c:pt>
                <c:pt idx="109">
                  <c:v>1123719.6488189581</c:v>
                </c:pt>
                <c:pt idx="110">
                  <c:v>1114289.6488189576</c:v>
                </c:pt>
                <c:pt idx="111">
                  <c:v>1139929.6408843873</c:v>
                </c:pt>
                <c:pt idx="112">
                  <c:v>1162149.6379089234</c:v>
                </c:pt>
                <c:pt idx="113">
                  <c:v>1188209.6331786988</c:v>
                </c:pt>
                <c:pt idx="114">
                  <c:v>1213059.6247863648</c:v>
                </c:pt>
                <c:pt idx="115">
                  <c:v>1237259.6308898805</c:v>
                </c:pt>
                <c:pt idx="116">
                  <c:v>1261039.6456909059</c:v>
                </c:pt>
                <c:pt idx="117">
                  <c:v>1288959.6278381227</c:v>
                </c:pt>
                <c:pt idx="118">
                  <c:v>1268129.6427154413</c:v>
                </c:pt>
                <c:pt idx="119">
                  <c:v>1294349.6368408075</c:v>
                </c:pt>
                <c:pt idx="120">
                  <c:v>1273719.6467590197</c:v>
                </c:pt>
                <c:pt idx="121">
                  <c:v>1281489.6590423449</c:v>
                </c:pt>
                <c:pt idx="122">
                  <c:v>1303809.6483611926</c:v>
                </c:pt>
                <c:pt idx="123">
                  <c:v>1324229.6661376818</c:v>
                </c:pt>
                <c:pt idx="124">
                  <c:v>1340829.6157836788</c:v>
                </c:pt>
                <c:pt idx="125">
                  <c:v>1371909.6505737179</c:v>
                </c:pt>
                <c:pt idx="126">
                  <c:v>1338279.6422576774</c:v>
                </c:pt>
                <c:pt idx="127">
                  <c:v>1374099.6710967887</c:v>
                </c:pt>
                <c:pt idx="128">
                  <c:v>1385879.6401214469</c:v>
                </c:pt>
                <c:pt idx="129">
                  <c:v>1410999.6642303336</c:v>
                </c:pt>
                <c:pt idx="130">
                  <c:v>1416729.7461700316</c:v>
                </c:pt>
                <c:pt idx="131">
                  <c:v>1439149.6971893187</c:v>
                </c:pt>
                <c:pt idx="132">
                  <c:v>1440889.7394561649</c:v>
                </c:pt>
                <c:pt idx="133">
                  <c:v>1464409.7483062625</c:v>
                </c:pt>
                <c:pt idx="134">
                  <c:v>1477889.689102161</c:v>
                </c:pt>
                <c:pt idx="135">
                  <c:v>1488489.6791839481</c:v>
                </c:pt>
                <c:pt idx="136">
                  <c:v>1471289.6906280401</c:v>
                </c:pt>
                <c:pt idx="137">
                  <c:v>1461249.7602081185</c:v>
                </c:pt>
                <c:pt idx="138">
                  <c:v>1494849.8090362435</c:v>
                </c:pt>
                <c:pt idx="139">
                  <c:v>1499489.7652435193</c:v>
                </c:pt>
                <c:pt idx="140">
                  <c:v>1501889.6623992817</c:v>
                </c:pt>
                <c:pt idx="141">
                  <c:v>1511789.6779632466</c:v>
                </c:pt>
                <c:pt idx="142">
                  <c:v>1532989.6576690571</c:v>
                </c:pt>
                <c:pt idx="143">
                  <c:v>1503739.7843170064</c:v>
                </c:pt>
                <c:pt idx="144">
                  <c:v>1492639.7159576318</c:v>
                </c:pt>
                <c:pt idx="145">
                  <c:v>1519979.7690582178</c:v>
                </c:pt>
                <c:pt idx="146">
                  <c:v>1525179.7357940576</c:v>
                </c:pt>
                <c:pt idx="147">
                  <c:v>1558899.6930694482</c:v>
                </c:pt>
                <c:pt idx="148">
                  <c:v>1508299.7190093892</c:v>
                </c:pt>
                <c:pt idx="149">
                  <c:v>1505299.7061920064</c:v>
                </c:pt>
                <c:pt idx="150">
                  <c:v>1517979.7098541157</c:v>
                </c:pt>
                <c:pt idx="151">
                  <c:v>1530939.6512603655</c:v>
                </c:pt>
                <c:pt idx="152">
                  <c:v>1513719.6639251597</c:v>
                </c:pt>
                <c:pt idx="153">
                  <c:v>1543179.6675872691</c:v>
                </c:pt>
                <c:pt idx="154">
                  <c:v>1568259.6862029918</c:v>
                </c:pt>
                <c:pt idx="155">
                  <c:v>1590309.6993255503</c:v>
                </c:pt>
                <c:pt idx="156">
                  <c:v>1622309.6865081675</c:v>
                </c:pt>
                <c:pt idx="157">
                  <c:v>1650409.6865081675</c:v>
                </c:pt>
                <c:pt idx="158">
                  <c:v>1671049.6832275279</c:v>
                </c:pt>
                <c:pt idx="159">
                  <c:v>1686499.6626281627</c:v>
                </c:pt>
                <c:pt idx="160">
                  <c:v>1661979.653778065</c:v>
                </c:pt>
                <c:pt idx="161">
                  <c:v>1677349.685821522</c:v>
                </c:pt>
                <c:pt idx="162">
                  <c:v>1660299.6089172256</c:v>
                </c:pt>
                <c:pt idx="163">
                  <c:v>1679159.6659850967</c:v>
                </c:pt>
                <c:pt idx="164">
                  <c:v>1602259.3473815811</c:v>
                </c:pt>
                <c:pt idx="165">
                  <c:v>1621419.404754628</c:v>
                </c:pt>
                <c:pt idx="166">
                  <c:v>1644209.3928527725</c:v>
                </c:pt>
                <c:pt idx="167">
                  <c:v>1636539.4587707415</c:v>
                </c:pt>
                <c:pt idx="168">
                  <c:v>1666459.4465637102</c:v>
                </c:pt>
                <c:pt idx="169">
                  <c:v>1671639.512023916</c:v>
                </c:pt>
                <c:pt idx="170">
                  <c:v>1695639.4795226953</c:v>
                </c:pt>
                <c:pt idx="171">
                  <c:v>1708489.4546508691</c:v>
                </c:pt>
                <c:pt idx="172">
                  <c:v>1743389.4595336816</c:v>
                </c:pt>
                <c:pt idx="173">
                  <c:v>1723389.5693969629</c:v>
                </c:pt>
                <c:pt idx="174">
                  <c:v>1744669.5591735742</c:v>
                </c:pt>
                <c:pt idx="175">
                  <c:v>1762769.5500183008</c:v>
                </c:pt>
                <c:pt idx="176">
                  <c:v>1792389.5423889062</c:v>
                </c:pt>
                <c:pt idx="177">
                  <c:v>1802349.5600891015</c:v>
                </c:pt>
                <c:pt idx="178">
                  <c:v>1824719.5277404687</c:v>
                </c:pt>
                <c:pt idx="179">
                  <c:v>1840869.5646667383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7-458A-9C70-89316DB59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44511"/>
        <c:axId val="1"/>
      </c:lineChart>
      <c:catAx>
        <c:axId val="492644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26445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42145751563067091"/>
          <c:w val="0.16293279022403259"/>
          <c:h val="0.16475157429198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323850</xdr:colOff>
          <xdr:row>2</xdr:row>
          <xdr:rowOff>9525</xdr:rowOff>
        </xdr:from>
        <xdr:to>
          <xdr:col>5</xdr:col>
          <xdr:colOff>666750</xdr:colOff>
          <xdr:row>5</xdr:row>
          <xdr:rowOff>95250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451B305-6EF7-862E-CB45-921D54F4FF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323850</xdr:colOff>
          <xdr:row>63</xdr:row>
          <xdr:rowOff>9525</xdr:rowOff>
        </xdr:from>
        <xdr:to>
          <xdr:col>5</xdr:col>
          <xdr:colOff>666750</xdr:colOff>
          <xdr:row>66</xdr:row>
          <xdr:rowOff>95250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B5FD0F3-D6B9-1F7E-8DBA-40FEC9525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323850</xdr:colOff>
          <xdr:row>124</xdr:row>
          <xdr:rowOff>9525</xdr:rowOff>
        </xdr:from>
        <xdr:to>
          <xdr:col>5</xdr:col>
          <xdr:colOff>666750</xdr:colOff>
          <xdr:row>127</xdr:row>
          <xdr:rowOff>95250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3031503A-C7A8-E022-9A04-29E4DFDB9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438150</xdr:colOff>
      <xdr:row>175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90CD3C02-8CC0-69F2-0F37-E3AF5814E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581025</xdr:colOff>
          <xdr:row>29</xdr:row>
          <xdr:rowOff>123825</xdr:rowOff>
        </xdr:from>
        <xdr:to>
          <xdr:col>5</xdr:col>
          <xdr:colOff>9525</xdr:colOff>
          <xdr:row>33</xdr:row>
          <xdr:rowOff>19050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D1D859CD-12AF-BAB8-EF0E-07A426465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266700</xdr:colOff>
      <xdr:row>7</xdr:row>
      <xdr:rowOff>38100</xdr:rowOff>
    </xdr:from>
    <xdr:to>
      <xdr:col>10</xdr:col>
      <xdr:colOff>628650</xdr:colOff>
      <xdr:row>21</xdr:row>
      <xdr:rowOff>19050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B617ADDF-099F-C5DC-3DE0-9454DB6CC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2086" name="Rectangle 38">
          <a:extLst>
            <a:ext uri="{FF2B5EF4-FFF2-40B4-BE49-F238E27FC236}">
              <a16:creationId xmlns:a16="http://schemas.microsoft.com/office/drawing/2014/main" id="{50AB7DC0-3286-EDB0-6640-5CF7016D498C}"/>
            </a:ext>
          </a:extLst>
        </xdr:cNvPr>
        <xdr:cNvSpPr>
          <a:spLocks noChangeArrowheads="1"/>
        </xdr:cNvSpPr>
      </xdr:nvSpPr>
      <xdr:spPr bwMode="auto">
        <a:xfrm>
          <a:off x="314325" y="1343025"/>
          <a:ext cx="7610475" cy="4505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276225</xdr:colOff>
      <xdr:row>21</xdr:row>
      <xdr:rowOff>38100</xdr:rowOff>
    </xdr:from>
    <xdr:to>
      <xdr:col>10</xdr:col>
      <xdr:colOff>628650</xdr:colOff>
      <xdr:row>32</xdr:row>
      <xdr:rowOff>114300</xdr:rowOff>
    </xdr:to>
    <xdr:graphicFrame macro="">
      <xdr:nvGraphicFramePr>
        <xdr:cNvPr id="2087" name="Chart 39">
          <a:extLst>
            <a:ext uri="{FF2B5EF4-FFF2-40B4-BE49-F238E27FC236}">
              <a16:creationId xmlns:a16="http://schemas.microsoft.com/office/drawing/2014/main" id="{5A828D56-0D10-D253-0BAB-8727D050D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114300</xdr:rowOff>
    </xdr:from>
    <xdr:to>
      <xdr:col>11</xdr:col>
      <xdr:colOff>438150</xdr:colOff>
      <xdr:row>17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9F5148BB-B1D0-8EE3-F53C-332413FC4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123" name="Rectangle 3">
          <a:extLst>
            <a:ext uri="{FF2B5EF4-FFF2-40B4-BE49-F238E27FC236}">
              <a16:creationId xmlns:a16="http://schemas.microsoft.com/office/drawing/2014/main" id="{1D980249-7956-3F28-3762-52975A285F95}"/>
            </a:ext>
          </a:extLst>
        </xdr:cNvPr>
        <xdr:cNvSpPr>
          <a:spLocks noChangeArrowheads="1"/>
        </xdr:cNvSpPr>
      </xdr:nvSpPr>
      <xdr:spPr bwMode="auto">
        <a:xfrm>
          <a:off x="1219200" y="323850"/>
          <a:ext cx="2019300" cy="11334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438150</xdr:colOff>
      <xdr:row>26</xdr:row>
      <xdr:rowOff>47625</xdr:rowOff>
    </xdr:from>
    <xdr:to>
      <xdr:col>12</xdr:col>
      <xdr:colOff>238125</xdr:colOff>
      <xdr:row>41</xdr:row>
      <xdr:rowOff>104775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98218F48-D70B-1C24-C50C-EB5A05E11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552450</xdr:colOff>
          <xdr:row>42</xdr:row>
          <xdr:rowOff>47625</xdr:rowOff>
        </xdr:from>
        <xdr:to>
          <xdr:col>11</xdr:col>
          <xdr:colOff>161925</xdr:colOff>
          <xdr:row>44</xdr:row>
          <xdr:rowOff>142875</xdr:rowOff>
        </xdr:to>
        <xdr:sp macro="" textlink="">
          <xdr:nvSpPr>
            <xdr:cNvPr id="5153" name="Button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28CC6C98-7448-2625-9A71-FD5DC5B8A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paste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581025</xdr:colOff>
      <xdr:row>53</xdr:row>
      <xdr:rowOff>38100</xdr:rowOff>
    </xdr:from>
    <xdr:to>
      <xdr:col>16</xdr:col>
      <xdr:colOff>342900</xdr:colOff>
      <xdr:row>68</xdr:row>
      <xdr:rowOff>95250</xdr:rowOff>
    </xdr:to>
    <xdr:graphicFrame macro="">
      <xdr:nvGraphicFramePr>
        <xdr:cNvPr id="5157" name="Chart 37">
          <a:extLst>
            <a:ext uri="{FF2B5EF4-FFF2-40B4-BE49-F238E27FC236}">
              <a16:creationId xmlns:a16="http://schemas.microsoft.com/office/drawing/2014/main" id="{1FC21EDF-6E74-5ABB-A100-CACD96702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276225</xdr:colOff>
      <xdr:row>52</xdr:row>
      <xdr:rowOff>133350</xdr:rowOff>
    </xdr:from>
    <xdr:to>
      <xdr:col>31</xdr:col>
      <xdr:colOff>76200</xdr:colOff>
      <xdr:row>68</xdr:row>
      <xdr:rowOff>28575</xdr:rowOff>
    </xdr:to>
    <xdr:graphicFrame macro="">
      <xdr:nvGraphicFramePr>
        <xdr:cNvPr id="5159" name="Chart 39">
          <a:extLst>
            <a:ext uri="{FF2B5EF4-FFF2-40B4-BE49-F238E27FC236}">
              <a16:creationId xmlns:a16="http://schemas.microsoft.com/office/drawing/2014/main" id="{8B568BF1-737A-8E38-DF11-2B620EFB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542925</xdr:colOff>
      <xdr:row>78</xdr:row>
      <xdr:rowOff>142875</xdr:rowOff>
    </xdr:from>
    <xdr:to>
      <xdr:col>32</xdr:col>
      <xdr:colOff>342900</xdr:colOff>
      <xdr:row>94</xdr:row>
      <xdr:rowOff>38100</xdr:rowOff>
    </xdr:to>
    <xdr:graphicFrame macro="">
      <xdr:nvGraphicFramePr>
        <xdr:cNvPr id="5160" name="Chart 40">
          <a:extLst>
            <a:ext uri="{FF2B5EF4-FFF2-40B4-BE49-F238E27FC236}">
              <a16:creationId xmlns:a16="http://schemas.microsoft.com/office/drawing/2014/main" id="{0C1FA815-37CA-DADA-127D-3127F1D85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82"/>
  <sheetViews>
    <sheetView tabSelected="1" topLeftCell="A31" zoomScale="75" workbookViewId="0">
      <selection activeCell="C125" sqref="C125"/>
    </sheetView>
  </sheetViews>
  <sheetFormatPr defaultRowHeight="12.75" x14ac:dyDescent="0.2"/>
  <cols>
    <col min="2" max="2" width="23.42578125" customWidth="1"/>
    <col min="3" max="3" width="18" customWidth="1"/>
    <col min="4" max="4" width="15.5703125" customWidth="1"/>
    <col min="5" max="5" width="13.42578125" customWidth="1"/>
    <col min="6" max="6" width="12.42578125" customWidth="1"/>
    <col min="7" max="7" width="11.28515625" customWidth="1"/>
    <col min="8" max="8" width="11.85546875" customWidth="1"/>
    <col min="9" max="9" width="16.42578125" customWidth="1"/>
    <col min="10" max="10" width="16.85546875" customWidth="1"/>
  </cols>
  <sheetData>
    <row r="1" spans="1:11" x14ac:dyDescent="0.2">
      <c r="B1" t="s">
        <v>88</v>
      </c>
      <c r="C1">
        <v>171</v>
      </c>
    </row>
    <row r="3" spans="1:11" x14ac:dyDescent="0.2">
      <c r="B3" s="5" t="s">
        <v>19</v>
      </c>
      <c r="C3" s="99">
        <v>36472</v>
      </c>
      <c r="D3" t="s">
        <v>86</v>
      </c>
    </row>
    <row r="4" spans="1:11" x14ac:dyDescent="0.2">
      <c r="B4" s="5" t="s">
        <v>20</v>
      </c>
      <c r="C4" s="99">
        <v>36837</v>
      </c>
      <c r="D4" t="s">
        <v>84</v>
      </c>
    </row>
    <row r="5" spans="1:11" x14ac:dyDescent="0.2">
      <c r="B5" s="5" t="s">
        <v>41</v>
      </c>
      <c r="C5" s="96">
        <v>1000</v>
      </c>
    </row>
    <row r="8" spans="1:11" ht="22.5" x14ac:dyDescent="0.2">
      <c r="B8" s="102" t="s">
        <v>43</v>
      </c>
      <c r="C8" s="102" t="s">
        <v>18</v>
      </c>
      <c r="D8" s="102" t="s">
        <v>42</v>
      </c>
      <c r="E8" s="102" t="s">
        <v>44</v>
      </c>
      <c r="F8" s="102" t="s">
        <v>63</v>
      </c>
      <c r="G8" s="102" t="s">
        <v>45</v>
      </c>
      <c r="H8" s="102" t="s">
        <v>74</v>
      </c>
      <c r="I8" s="102" t="s">
        <v>72</v>
      </c>
      <c r="J8" s="102" t="s">
        <v>73</v>
      </c>
      <c r="K8" s="101"/>
    </row>
    <row r="9" spans="1:11" x14ac:dyDescent="0.2">
      <c r="A9">
        <v>1</v>
      </c>
      <c r="B9" s="95">
        <v>0.04</v>
      </c>
      <c r="C9" s="95">
        <v>200</v>
      </c>
      <c r="D9" s="96">
        <v>1000000</v>
      </c>
      <c r="E9" s="97">
        <v>-8014563.2798768329</v>
      </c>
      <c r="F9" s="97">
        <v>-5631302.3567199707</v>
      </c>
      <c r="G9" s="97">
        <v>2580240.5566406269</v>
      </c>
      <c r="H9" s="97">
        <v>-2497421.2812805278</v>
      </c>
      <c r="I9" s="98">
        <v>614829.37515257089</v>
      </c>
      <c r="J9" s="98">
        <v>-11125313.937912116</v>
      </c>
    </row>
    <row r="10" spans="1:11" x14ac:dyDescent="0.2">
      <c r="A10">
        <v>2</v>
      </c>
      <c r="B10" s="95">
        <v>0.04</v>
      </c>
      <c r="C10" s="95">
        <v>600</v>
      </c>
      <c r="D10" s="96">
        <v>1000000</v>
      </c>
      <c r="E10" s="97">
        <v>-6030563.2798766866</v>
      </c>
      <c r="F10" s="97">
        <v>-5631302.3567199707</v>
      </c>
      <c r="G10" s="97">
        <v>2588240.5566406222</v>
      </c>
      <c r="H10" s="97">
        <v>-2489421.2812805139</v>
      </c>
      <c r="I10" s="98">
        <v>1438829.3751525825</v>
      </c>
      <c r="J10" s="98">
        <v>-9405313.9379119705</v>
      </c>
    </row>
    <row r="11" spans="1:11" x14ac:dyDescent="0.2">
      <c r="A11">
        <v>3</v>
      </c>
      <c r="B11" s="95">
        <v>0.04</v>
      </c>
      <c r="C11" s="95">
        <v>1000</v>
      </c>
      <c r="D11" s="96">
        <v>1000000</v>
      </c>
      <c r="E11" s="97">
        <v>-4046563.2798766908</v>
      </c>
      <c r="F11" s="97">
        <v>-5631302.3567199707</v>
      </c>
      <c r="G11" s="97">
        <v>2596240.5566406222</v>
      </c>
      <c r="H11" s="97">
        <v>-2481421.2812805139</v>
      </c>
      <c r="I11" s="98">
        <v>2262829.3751525916</v>
      </c>
      <c r="J11" s="98">
        <v>-7685313.9379119668</v>
      </c>
    </row>
    <row r="12" spans="1:11" x14ac:dyDescent="0.2">
      <c r="A12">
        <v>4</v>
      </c>
      <c r="B12" s="95">
        <v>0.04</v>
      </c>
      <c r="C12" s="95">
        <v>200</v>
      </c>
      <c r="D12" s="96">
        <v>5000000</v>
      </c>
      <c r="E12" s="97">
        <v>-8089293.3404541984</v>
      </c>
      <c r="F12" s="97">
        <v>-5862532.3677062988</v>
      </c>
      <c r="G12" s="97">
        <v>2859510.6219482496</v>
      </c>
      <c r="H12" s="97">
        <v>-2798091.4282226795</v>
      </c>
      <c r="I12" s="98">
        <v>614829.37515257089</v>
      </c>
      <c r="J12" s="98">
        <v>-11515694.080124026</v>
      </c>
    </row>
    <row r="13" spans="1:11" x14ac:dyDescent="0.2">
      <c r="A13">
        <v>5</v>
      </c>
      <c r="B13" s="95">
        <v>0.04</v>
      </c>
      <c r="C13" s="95">
        <v>600</v>
      </c>
      <c r="D13" s="96">
        <v>5000000</v>
      </c>
      <c r="E13" s="97">
        <v>-6105293.340454096</v>
      </c>
      <c r="F13" s="97">
        <v>-5862532.3677062988</v>
      </c>
      <c r="G13" s="97">
        <v>2867510.6219482431</v>
      </c>
      <c r="H13" s="97">
        <v>-2790091.4282226609</v>
      </c>
      <c r="I13" s="98">
        <v>1438829.3751525825</v>
      </c>
      <c r="J13" s="98">
        <v>-9795694.0801238883</v>
      </c>
    </row>
    <row r="14" spans="1:11" x14ac:dyDescent="0.2">
      <c r="A14">
        <v>6</v>
      </c>
      <c r="B14" s="95">
        <v>0.04</v>
      </c>
      <c r="C14" s="95">
        <v>1000</v>
      </c>
      <c r="D14" s="96">
        <v>5000000</v>
      </c>
      <c r="E14" s="97">
        <v>-4121293.3404540909</v>
      </c>
      <c r="F14" s="97">
        <v>-5862532.3677062988</v>
      </c>
      <c r="G14" s="97">
        <v>2875510.6219482431</v>
      </c>
      <c r="H14" s="97">
        <v>-2782091.4282226511</v>
      </c>
      <c r="I14" s="98">
        <v>2262829.3751525916</v>
      </c>
      <c r="J14" s="98">
        <v>-8075694.0801238799</v>
      </c>
    </row>
    <row r="15" spans="1:11" x14ac:dyDescent="0.2">
      <c r="A15">
        <v>7</v>
      </c>
      <c r="B15" s="95">
        <v>0.06</v>
      </c>
      <c r="C15" s="95">
        <v>200</v>
      </c>
      <c r="D15" s="96">
        <v>1000000</v>
      </c>
      <c r="E15" s="97">
        <v>-4628612.2396087507</v>
      </c>
      <c r="F15" s="97">
        <v>-3932571.590423584</v>
      </c>
      <c r="G15" s="97">
        <v>1916340.4167175302</v>
      </c>
      <c r="H15" s="97">
        <v>-1873470.9571838444</v>
      </c>
      <c r="I15" s="98">
        <v>762869.5831298827</v>
      </c>
      <c r="J15" s="98">
        <v>-7026732.7346801814</v>
      </c>
    </row>
    <row r="16" spans="1:11" x14ac:dyDescent="0.2">
      <c r="A16">
        <v>8</v>
      </c>
      <c r="B16" s="95">
        <v>0.06</v>
      </c>
      <c r="C16" s="95">
        <v>600</v>
      </c>
      <c r="D16" s="96">
        <v>1000000</v>
      </c>
      <c r="E16" s="97">
        <v>-1652612.2396087768</v>
      </c>
      <c r="F16" s="97">
        <v>-3932571.590423584</v>
      </c>
      <c r="G16" s="97">
        <v>1928340.4167175316</v>
      </c>
      <c r="H16" s="97">
        <v>-1861470.9571838416</v>
      </c>
      <c r="I16" s="98">
        <v>1998869.5831298786</v>
      </c>
      <c r="J16" s="98">
        <v>-4446732.7346801907</v>
      </c>
    </row>
    <row r="17" spans="1:10" x14ac:dyDescent="0.2">
      <c r="A17">
        <v>9</v>
      </c>
      <c r="B17" s="95">
        <v>0.06</v>
      </c>
      <c r="C17" s="95">
        <v>1000</v>
      </c>
      <c r="D17" s="96">
        <v>1000000</v>
      </c>
      <c r="E17" s="97">
        <v>1323387.7603912496</v>
      </c>
      <c r="F17" s="97">
        <v>-3932571.590423584</v>
      </c>
      <c r="G17" s="97">
        <v>1940340.4167175293</v>
      </c>
      <c r="H17" s="97">
        <v>-1849470.9571838381</v>
      </c>
      <c r="I17" s="98">
        <v>3561028.6133575519</v>
      </c>
      <c r="J17" s="98">
        <v>-1866732.7346801686</v>
      </c>
    </row>
    <row r="18" spans="1:10" x14ac:dyDescent="0.2">
      <c r="A18">
        <v>10</v>
      </c>
      <c r="B18" s="95">
        <v>0.06</v>
      </c>
      <c r="C18" s="95">
        <v>200</v>
      </c>
      <c r="D18" s="96">
        <v>5000000</v>
      </c>
      <c r="E18" s="97">
        <v>-4628612.2396087507</v>
      </c>
      <c r="F18" s="97">
        <v>-3932571.590423584</v>
      </c>
      <c r="G18" s="97">
        <v>1916340.4167175302</v>
      </c>
      <c r="H18" s="97">
        <v>-1873470.9571838444</v>
      </c>
      <c r="I18" s="98">
        <v>762869.5831298827</v>
      </c>
      <c r="J18" s="98">
        <v>-7026732.7346801814</v>
      </c>
    </row>
    <row r="19" spans="1:10" x14ac:dyDescent="0.2">
      <c r="A19">
        <v>11</v>
      </c>
      <c r="B19" s="95">
        <v>0.06</v>
      </c>
      <c r="C19" s="95">
        <v>600</v>
      </c>
      <c r="D19" s="96">
        <v>5000000</v>
      </c>
      <c r="E19" s="97">
        <v>-1652612.2396087768</v>
      </c>
      <c r="F19" s="97">
        <v>-3932571.590423584</v>
      </c>
      <c r="G19" s="97">
        <v>1928340.4167175316</v>
      </c>
      <c r="H19" s="97">
        <v>-1861470.9571838416</v>
      </c>
      <c r="I19" s="98">
        <v>1998869.5831298786</v>
      </c>
      <c r="J19" s="98">
        <v>-4446732.7346801907</v>
      </c>
    </row>
    <row r="20" spans="1:10" x14ac:dyDescent="0.2">
      <c r="A20">
        <v>12</v>
      </c>
      <c r="B20" s="95">
        <v>0.06</v>
      </c>
      <c r="C20" s="95">
        <v>1000</v>
      </c>
      <c r="D20" s="96">
        <v>5000000</v>
      </c>
      <c r="E20" s="97">
        <v>1323387.7603912496</v>
      </c>
      <c r="F20" s="97">
        <v>-3932571.590423584</v>
      </c>
      <c r="G20" s="97">
        <v>1940340.4167175293</v>
      </c>
      <c r="H20" s="97">
        <v>-1849470.9571838381</v>
      </c>
      <c r="I20" s="98">
        <v>3561028.6133575519</v>
      </c>
      <c r="J20" s="98">
        <v>-1866732.7346801686</v>
      </c>
    </row>
    <row r="23" spans="1:10" x14ac:dyDescent="0.2">
      <c r="B23" s="5" t="s">
        <v>19</v>
      </c>
      <c r="C23" s="99">
        <v>35742</v>
      </c>
      <c r="D23" t="s">
        <v>87</v>
      </c>
    </row>
    <row r="24" spans="1:10" x14ac:dyDescent="0.2">
      <c r="B24" s="5" t="s">
        <v>20</v>
      </c>
      <c r="C24" s="99">
        <v>36837</v>
      </c>
      <c r="D24" t="s">
        <v>83</v>
      </c>
    </row>
    <row r="25" spans="1:10" x14ac:dyDescent="0.2">
      <c r="B25" s="5" t="s">
        <v>41</v>
      </c>
      <c r="C25" s="96">
        <v>1000</v>
      </c>
    </row>
    <row r="28" spans="1:10" ht="22.5" x14ac:dyDescent="0.2">
      <c r="B28" s="102" t="s">
        <v>43</v>
      </c>
      <c r="C28" s="102" t="s">
        <v>18</v>
      </c>
      <c r="D28" s="102" t="s">
        <v>42</v>
      </c>
      <c r="E28" s="102" t="s">
        <v>44</v>
      </c>
      <c r="F28" s="102" t="s">
        <v>63</v>
      </c>
      <c r="G28" s="102" t="s">
        <v>45</v>
      </c>
      <c r="H28" s="102" t="s">
        <v>74</v>
      </c>
      <c r="I28" s="102" t="s">
        <v>72</v>
      </c>
      <c r="J28" s="102" t="s">
        <v>73</v>
      </c>
    </row>
    <row r="29" spans="1:10" x14ac:dyDescent="0.2">
      <c r="A29">
        <v>13</v>
      </c>
      <c r="B29" s="95">
        <v>0.04</v>
      </c>
      <c r="C29" s="95">
        <v>200</v>
      </c>
      <c r="D29" s="96">
        <v>1000000</v>
      </c>
      <c r="E29" s="97">
        <v>-2318481.2684249985</v>
      </c>
      <c r="F29" s="97">
        <v>-7260020.318031311</v>
      </c>
      <c r="G29" s="97">
        <v>2447130.525512693</v>
      </c>
      <c r="H29" s="97">
        <v>-2354111.21124268</v>
      </c>
      <c r="I29" s="98">
        <v>4183121.061439557</v>
      </c>
      <c r="J29" s="98">
        <v>-5278781.8875503615</v>
      </c>
    </row>
    <row r="30" spans="1:10" x14ac:dyDescent="0.2">
      <c r="A30">
        <v>14</v>
      </c>
      <c r="B30" s="95">
        <v>0.04</v>
      </c>
      <c r="C30" s="95">
        <v>600</v>
      </c>
      <c r="D30" s="96">
        <v>1000000</v>
      </c>
      <c r="E30" s="97">
        <v>3673518.7315749908</v>
      </c>
      <c r="F30" s="97">
        <v>-7260020.318031311</v>
      </c>
      <c r="G30" s="97">
        <v>2455130.525512693</v>
      </c>
      <c r="H30" s="97">
        <v>-2346111.2112426772</v>
      </c>
      <c r="I30" s="98">
        <v>9015121.0614395216</v>
      </c>
      <c r="J30" s="98">
        <v>-2994329.4540786808</v>
      </c>
    </row>
    <row r="31" spans="1:10" x14ac:dyDescent="0.2">
      <c r="A31">
        <v>15</v>
      </c>
      <c r="B31" s="95">
        <v>0.04</v>
      </c>
      <c r="C31" s="95">
        <v>1000</v>
      </c>
      <c r="D31" s="96">
        <v>1000000</v>
      </c>
      <c r="E31" s="97">
        <v>9665518.7315749954</v>
      </c>
      <c r="F31" s="97">
        <v>-7260020.318031311</v>
      </c>
      <c r="G31" s="97">
        <v>2463130.5255127093</v>
      </c>
      <c r="H31" s="97">
        <v>-2338111.2112426721</v>
      </c>
      <c r="I31" s="98">
        <v>13883181.512031661</v>
      </c>
      <c r="J31" s="98">
        <v>-1151589.450263964</v>
      </c>
    </row>
    <row r="32" spans="1:10" x14ac:dyDescent="0.2">
      <c r="A32">
        <v>16</v>
      </c>
      <c r="B32" s="95">
        <v>0.04</v>
      </c>
      <c r="C32" s="95">
        <v>200</v>
      </c>
      <c r="D32" s="96">
        <v>5000000</v>
      </c>
      <c r="E32" s="97">
        <v>-2318481.2684249985</v>
      </c>
      <c r="F32" s="97">
        <v>-7260020.318031311</v>
      </c>
      <c r="G32" s="97">
        <v>2447130.525512693</v>
      </c>
      <c r="H32" s="97">
        <v>-2354111.21124268</v>
      </c>
      <c r="I32" s="98">
        <v>4183121.061439557</v>
      </c>
      <c r="J32" s="98">
        <v>-5278781.8875503615</v>
      </c>
    </row>
    <row r="33" spans="1:10" x14ac:dyDescent="0.2">
      <c r="A33">
        <v>17</v>
      </c>
      <c r="B33" s="95">
        <v>0.04</v>
      </c>
      <c r="C33" s="95">
        <v>600</v>
      </c>
      <c r="D33" s="96">
        <v>5000000</v>
      </c>
      <c r="E33" s="97">
        <v>3673518.7315749908</v>
      </c>
      <c r="F33" s="97">
        <v>-7260020.318031311</v>
      </c>
      <c r="G33" s="97">
        <v>2455130.525512693</v>
      </c>
      <c r="H33" s="97">
        <v>-2346111.2112426772</v>
      </c>
      <c r="I33" s="98">
        <v>9015121.0614395216</v>
      </c>
      <c r="J33" s="98">
        <v>-2994329.4540786808</v>
      </c>
    </row>
    <row r="34" spans="1:10" x14ac:dyDescent="0.2">
      <c r="A34">
        <v>18</v>
      </c>
      <c r="B34" s="95">
        <v>0.04</v>
      </c>
      <c r="C34" s="95">
        <v>1000</v>
      </c>
      <c r="D34" s="96">
        <v>5000000</v>
      </c>
      <c r="E34" s="97">
        <v>9665518.7315749954</v>
      </c>
      <c r="F34" s="97">
        <v>-7260020.318031311</v>
      </c>
      <c r="G34" s="97">
        <v>2463130.5255127093</v>
      </c>
      <c r="H34" s="97">
        <v>-2338111.2112426721</v>
      </c>
      <c r="I34" s="98">
        <v>13883181.512031661</v>
      </c>
      <c r="J34" s="98">
        <v>-1151589.450263964</v>
      </c>
    </row>
    <row r="35" spans="1:10" x14ac:dyDescent="0.2">
      <c r="A35">
        <v>19</v>
      </c>
      <c r="B35" s="95">
        <v>0.06</v>
      </c>
      <c r="C35" s="95">
        <v>200</v>
      </c>
      <c r="D35" s="96">
        <v>1000000</v>
      </c>
      <c r="E35" s="97">
        <v>1144929.2014694519</v>
      </c>
      <c r="F35" s="97">
        <v>-4759760.1671218872</v>
      </c>
      <c r="G35" s="97">
        <v>1610970.3453063967</v>
      </c>
      <c r="H35" s="97">
        <v>-1544700.7965087891</v>
      </c>
      <c r="I35" s="98">
        <v>4905430.7385635413</v>
      </c>
      <c r="J35" s="98">
        <v>-2581339.6412658715</v>
      </c>
    </row>
    <row r="36" spans="1:10" x14ac:dyDescent="0.2">
      <c r="A36">
        <v>20</v>
      </c>
      <c r="B36" s="95">
        <v>0.06</v>
      </c>
      <c r="C36" s="95">
        <v>600</v>
      </c>
      <c r="D36" s="96">
        <v>1000000</v>
      </c>
      <c r="E36" s="97">
        <v>10132929.201469423</v>
      </c>
      <c r="F36" s="97">
        <v>-4759760.1671218872</v>
      </c>
      <c r="G36" s="97">
        <v>1622970.3453063834</v>
      </c>
      <c r="H36" s="97">
        <v>-1532700.7965087686</v>
      </c>
      <c r="I36" s="98">
        <v>12343299.893760681</v>
      </c>
      <c r="J36" s="98">
        <v>-85339.63680267008</v>
      </c>
    </row>
    <row r="37" spans="1:10" x14ac:dyDescent="0.2">
      <c r="A37">
        <v>21</v>
      </c>
      <c r="B37" s="95">
        <v>0.06</v>
      </c>
      <c r="C37" s="95">
        <v>1000</v>
      </c>
      <c r="D37" s="96">
        <v>1000000</v>
      </c>
      <c r="E37" s="97">
        <v>19120929.201469351</v>
      </c>
      <c r="F37" s="97">
        <v>-4759760.1671218872</v>
      </c>
      <c r="G37" s="97">
        <v>1634970.3453063853</v>
      </c>
      <c r="H37" s="97">
        <v>-1520700.7965087667</v>
      </c>
      <c r="I37" s="98">
        <v>20503299.893760618</v>
      </c>
      <c r="J37" s="98">
        <v>25600</v>
      </c>
    </row>
    <row r="38" spans="1:10" x14ac:dyDescent="0.2">
      <c r="A38">
        <v>22</v>
      </c>
      <c r="B38" s="95">
        <v>0.06</v>
      </c>
      <c r="C38" s="95">
        <v>200</v>
      </c>
      <c r="D38" s="96">
        <v>5000000</v>
      </c>
      <c r="E38" s="97">
        <v>1144929.2014694519</v>
      </c>
      <c r="F38" s="97">
        <v>-4759760.1671218872</v>
      </c>
      <c r="G38" s="97">
        <v>1610970.3453063967</v>
      </c>
      <c r="H38" s="97">
        <v>-1544700.7965087891</v>
      </c>
      <c r="I38" s="98">
        <v>4905430.7385635413</v>
      </c>
      <c r="J38" s="98">
        <v>-2581339.6412658715</v>
      </c>
    </row>
    <row r="39" spans="1:10" x14ac:dyDescent="0.2">
      <c r="A39">
        <v>23</v>
      </c>
      <c r="B39" s="95">
        <v>0.06</v>
      </c>
      <c r="C39" s="95">
        <v>600</v>
      </c>
      <c r="D39" s="96">
        <v>5000000</v>
      </c>
      <c r="E39" s="97">
        <v>10132929.201469423</v>
      </c>
      <c r="F39" s="97">
        <v>-4759760.1671218872</v>
      </c>
      <c r="G39" s="97">
        <v>1622970.3453063834</v>
      </c>
      <c r="H39" s="97">
        <v>-1532700.7965087686</v>
      </c>
      <c r="I39" s="98">
        <v>12343299.893760681</v>
      </c>
      <c r="J39" s="98">
        <v>-85339.63680267008</v>
      </c>
    </row>
    <row r="40" spans="1:10" x14ac:dyDescent="0.2">
      <c r="A40">
        <v>24</v>
      </c>
      <c r="B40" s="95">
        <v>0.06</v>
      </c>
      <c r="C40" s="95">
        <v>1000</v>
      </c>
      <c r="D40" s="96">
        <v>5000000</v>
      </c>
      <c r="E40" s="97">
        <v>19120929.201469399</v>
      </c>
      <c r="F40" s="97">
        <v>-4759760.1671218872</v>
      </c>
      <c r="G40" s="97">
        <v>1634970.3453063853</v>
      </c>
      <c r="H40" s="97">
        <v>-1520700.7965087667</v>
      </c>
      <c r="I40" s="98">
        <v>20503299.893760618</v>
      </c>
      <c r="J40" s="98">
        <v>25600</v>
      </c>
    </row>
    <row r="43" spans="1:10" x14ac:dyDescent="0.2">
      <c r="B43" s="5" t="s">
        <v>19</v>
      </c>
      <c r="C43" s="99">
        <v>35012</v>
      </c>
      <c r="D43" t="s">
        <v>86</v>
      </c>
    </row>
    <row r="44" spans="1:10" x14ac:dyDescent="0.2">
      <c r="B44" s="5" t="s">
        <v>20</v>
      </c>
      <c r="C44" s="99">
        <v>36837</v>
      </c>
      <c r="D44" t="s">
        <v>85</v>
      </c>
    </row>
    <row r="45" spans="1:10" x14ac:dyDescent="0.2">
      <c r="B45" s="5" t="s">
        <v>41</v>
      </c>
      <c r="C45" s="96">
        <v>1000</v>
      </c>
    </row>
    <row r="48" spans="1:10" ht="22.5" x14ac:dyDescent="0.2">
      <c r="B48" s="102" t="s">
        <v>43</v>
      </c>
      <c r="C48" s="102" t="s">
        <v>18</v>
      </c>
      <c r="D48" s="102" t="s">
        <v>42</v>
      </c>
      <c r="E48" s="102" t="s">
        <v>44</v>
      </c>
      <c r="F48" s="102" t="s">
        <v>63</v>
      </c>
      <c r="G48" s="102" t="s">
        <v>45</v>
      </c>
      <c r="H48" s="102" t="s">
        <v>74</v>
      </c>
      <c r="I48" s="102" t="s">
        <v>72</v>
      </c>
      <c r="J48" s="102" t="s">
        <v>73</v>
      </c>
    </row>
    <row r="49" spans="1:10" x14ac:dyDescent="0.2">
      <c r="A49">
        <v>15</v>
      </c>
      <c r="B49" s="95">
        <v>0.04</v>
      </c>
      <c r="C49" s="95">
        <v>200</v>
      </c>
      <c r="D49" s="96">
        <v>1000000</v>
      </c>
      <c r="E49" s="97">
        <v>-17145070.060234316</v>
      </c>
      <c r="F49" s="97">
        <v>-17385929.495811462</v>
      </c>
      <c r="G49" s="97">
        <v>2805940.7328796759</v>
      </c>
      <c r="H49" s="97">
        <v>-2587680.019836423</v>
      </c>
      <c r="I49" s="98">
        <v>247869.60960388169</v>
      </c>
      <c r="J49" s="98">
        <v>-20255820.718269713</v>
      </c>
    </row>
    <row r="50" spans="1:10" x14ac:dyDescent="0.2">
      <c r="A50">
        <v>16</v>
      </c>
      <c r="B50" s="95">
        <v>0.04</v>
      </c>
      <c r="C50" s="95">
        <v>600</v>
      </c>
      <c r="D50" s="96">
        <v>1000000</v>
      </c>
      <c r="E50" s="97">
        <v>-7145070.0602341462</v>
      </c>
      <c r="F50" s="97">
        <v>-17385929.495811462</v>
      </c>
      <c r="G50" s="97">
        <v>2813940.7328796377</v>
      </c>
      <c r="H50" s="97">
        <v>-2579680.0198364258</v>
      </c>
      <c r="I50" s="98">
        <v>5120704.0806960789</v>
      </c>
      <c r="J50" s="98">
        <v>-11873855.242691128</v>
      </c>
    </row>
    <row r="51" spans="1:10" x14ac:dyDescent="0.2">
      <c r="A51">
        <v>17</v>
      </c>
      <c r="B51" s="95">
        <v>0.04</v>
      </c>
      <c r="C51" s="95">
        <v>1000</v>
      </c>
      <c r="D51" s="96">
        <v>1000000</v>
      </c>
      <c r="E51" s="97">
        <v>2854929.9397656824</v>
      </c>
      <c r="F51" s="97">
        <v>-17385929.495811462</v>
      </c>
      <c r="G51" s="97">
        <v>2821940.7328796475</v>
      </c>
      <c r="H51" s="97">
        <v>-2571680.0198364258</v>
      </c>
      <c r="I51" s="98">
        <v>13060653.308830256</v>
      </c>
      <c r="J51" s="98">
        <v>-9657855.242691081</v>
      </c>
    </row>
    <row r="52" spans="1:10" x14ac:dyDescent="0.2">
      <c r="A52">
        <v>18</v>
      </c>
      <c r="B52" s="95">
        <v>0.04</v>
      </c>
      <c r="C52" s="95">
        <v>200</v>
      </c>
      <c r="D52" s="96">
        <v>5000000</v>
      </c>
      <c r="E52" s="97">
        <v>-25189563.500862148</v>
      </c>
      <c r="F52" s="97">
        <v>-21832392.422676086</v>
      </c>
      <c r="G52" s="97">
        <v>4973611.1163330376</v>
      </c>
      <c r="H52" s="97">
        <v>-5074192.5405884273</v>
      </c>
      <c r="I52" s="98">
        <v>1984095.0435257065</v>
      </c>
      <c r="J52" s="98">
        <v>-31005464.858512945</v>
      </c>
    </row>
    <row r="53" spans="1:10" x14ac:dyDescent="0.2">
      <c r="A53">
        <v>19</v>
      </c>
      <c r="B53" s="95">
        <v>0.04</v>
      </c>
      <c r="C53" s="95">
        <v>600</v>
      </c>
      <c r="D53" s="96">
        <v>5000000</v>
      </c>
      <c r="E53" s="97">
        <v>-15189563.500862442</v>
      </c>
      <c r="F53" s="97">
        <v>-21832392.422676086</v>
      </c>
      <c r="G53" s="97">
        <v>4981611.1163330022</v>
      </c>
      <c r="H53" s="97">
        <v>-5066192.5405884273</v>
      </c>
      <c r="I53" s="98">
        <v>8754804.6499251332</v>
      </c>
      <c r="J53" s="98">
        <v>-21269464.858513203</v>
      </c>
    </row>
    <row r="54" spans="1:10" x14ac:dyDescent="0.2">
      <c r="A54">
        <v>20</v>
      </c>
      <c r="B54" s="95">
        <v>0.04</v>
      </c>
      <c r="C54" s="95">
        <v>1000</v>
      </c>
      <c r="D54" s="96">
        <v>5000000</v>
      </c>
      <c r="E54" s="97">
        <v>-5189563.5008623162</v>
      </c>
      <c r="F54" s="97">
        <v>-21832392.422676086</v>
      </c>
      <c r="G54" s="97">
        <v>4989611.1163330032</v>
      </c>
      <c r="H54" s="97">
        <v>-5058192.5405883715</v>
      </c>
      <c r="I54" s="98">
        <v>15874804.649925251</v>
      </c>
      <c r="J54" s="98">
        <v>-11543464.243850684</v>
      </c>
    </row>
    <row r="55" spans="1:10" x14ac:dyDescent="0.2">
      <c r="A55">
        <v>21</v>
      </c>
      <c r="B55" s="95">
        <v>0.06</v>
      </c>
      <c r="C55" s="95">
        <v>200</v>
      </c>
      <c r="D55" s="96">
        <v>1000000</v>
      </c>
      <c r="E55" s="97">
        <v>-11378481.73740384</v>
      </c>
      <c r="F55" s="97">
        <v>-13455131.207466125</v>
      </c>
      <c r="G55" s="97">
        <v>2744270.7440185519</v>
      </c>
      <c r="H55" s="97">
        <v>-2604071.3142395243</v>
      </c>
      <c r="I55" s="98">
        <v>3986053.0686569093</v>
      </c>
      <c r="J55" s="98">
        <v>-14543602.430839594</v>
      </c>
    </row>
    <row r="56" spans="1:10" x14ac:dyDescent="0.2">
      <c r="A56">
        <v>22</v>
      </c>
      <c r="B56" s="95">
        <v>0.06</v>
      </c>
      <c r="C56" s="95">
        <v>600</v>
      </c>
      <c r="D56" s="96">
        <v>1000000</v>
      </c>
      <c r="E56" s="97">
        <v>3621518.2625964307</v>
      </c>
      <c r="F56" s="97">
        <v>-13455131.207466125</v>
      </c>
      <c r="G56" s="97">
        <v>2756270.7440185519</v>
      </c>
      <c r="H56" s="97">
        <v>-2592071.3142395043</v>
      </c>
      <c r="I56" s="98">
        <v>14789272.417945985</v>
      </c>
      <c r="J56" s="98">
        <v>-6324496.2055969201</v>
      </c>
    </row>
    <row r="57" spans="1:10" x14ac:dyDescent="0.2">
      <c r="A57">
        <v>23</v>
      </c>
      <c r="B57" s="95">
        <v>0.06</v>
      </c>
      <c r="C57" s="95">
        <v>1000</v>
      </c>
      <c r="D57" s="96">
        <v>1000000</v>
      </c>
      <c r="E57" s="97">
        <v>18621518.262596324</v>
      </c>
      <c r="F57" s="97">
        <v>-13455131.207466125</v>
      </c>
      <c r="G57" s="97">
        <v>2768270.7440184914</v>
      </c>
      <c r="H57" s="97">
        <v>-2580071.3142395206</v>
      </c>
      <c r="I57" s="98">
        <v>26855910.819511291</v>
      </c>
      <c r="J57" s="98">
        <v>-3000496.2055969327</v>
      </c>
    </row>
    <row r="58" spans="1:10" x14ac:dyDescent="0.2">
      <c r="A58">
        <v>24</v>
      </c>
      <c r="B58" s="95">
        <v>0.06</v>
      </c>
      <c r="C58" s="95">
        <v>200</v>
      </c>
      <c r="D58" s="96">
        <v>5000000</v>
      </c>
      <c r="E58" s="97">
        <v>-12332252.277641278</v>
      </c>
      <c r="F58" s="97">
        <v>-14380761.555671692</v>
      </c>
      <c r="G58" s="97">
        <v>3278760.7353210524</v>
      </c>
      <c r="H58" s="97">
        <v>-3340291.6740417611</v>
      </c>
      <c r="I58" s="98">
        <v>3986053.0686569093</v>
      </c>
      <c r="J58" s="98">
        <v>-16270273.170967123</v>
      </c>
    </row>
    <row r="59" spans="1:10" x14ac:dyDescent="0.2">
      <c r="A59">
        <v>25</v>
      </c>
      <c r="B59" s="95">
        <v>0.06</v>
      </c>
      <c r="C59" s="95">
        <v>600</v>
      </c>
      <c r="D59" s="96">
        <v>5000000</v>
      </c>
      <c r="E59" s="97">
        <v>2667747.7223590282</v>
      </c>
      <c r="F59" s="97">
        <v>-14380761.555671692</v>
      </c>
      <c r="G59" s="97">
        <v>3290760.7353210449</v>
      </c>
      <c r="H59" s="97">
        <v>-3328291.674041748</v>
      </c>
      <c r="I59" s="98">
        <v>14789272.417945985</v>
      </c>
      <c r="J59" s="98">
        <v>-6324496.2055969201</v>
      </c>
    </row>
    <row r="60" spans="1:10" x14ac:dyDescent="0.2">
      <c r="A60">
        <v>26</v>
      </c>
      <c r="B60" s="95">
        <v>0.06</v>
      </c>
      <c r="C60" s="95">
        <v>1000</v>
      </c>
      <c r="D60" s="96">
        <v>5000000</v>
      </c>
      <c r="E60" s="97">
        <v>17667747.722358912</v>
      </c>
      <c r="F60" s="97">
        <v>-14380761.555671692</v>
      </c>
      <c r="G60" s="97">
        <v>3302760.7353210449</v>
      </c>
      <c r="H60" s="97">
        <v>-3316291.6740417611</v>
      </c>
      <c r="I60" s="98">
        <v>26855910.819511291</v>
      </c>
      <c r="J60" s="98">
        <v>-3000496.2055969327</v>
      </c>
    </row>
    <row r="64" spans="1:10" x14ac:dyDescent="0.2">
      <c r="B64" s="5" t="s">
        <v>19</v>
      </c>
      <c r="C64" s="99">
        <v>35742</v>
      </c>
      <c r="D64" t="s">
        <v>89</v>
      </c>
    </row>
    <row r="65" spans="2:10" x14ac:dyDescent="0.2">
      <c r="B65" s="5" t="s">
        <v>20</v>
      </c>
      <c r="C65" s="99">
        <v>36107</v>
      </c>
      <c r="D65" t="s">
        <v>84</v>
      </c>
    </row>
    <row r="66" spans="2:10" x14ac:dyDescent="0.2">
      <c r="B66" s="5" t="s">
        <v>41</v>
      </c>
      <c r="C66" s="96">
        <v>1000</v>
      </c>
    </row>
    <row r="69" spans="2:10" ht="22.5" x14ac:dyDescent="0.2">
      <c r="B69" s="102" t="s">
        <v>43</v>
      </c>
      <c r="C69" s="102" t="s">
        <v>18</v>
      </c>
      <c r="D69" s="102" t="s">
        <v>42</v>
      </c>
      <c r="E69" s="102" t="s">
        <v>44</v>
      </c>
      <c r="F69" s="102" t="s">
        <v>63</v>
      </c>
      <c r="G69" s="102" t="s">
        <v>45</v>
      </c>
      <c r="H69" s="102" t="s">
        <v>74</v>
      </c>
      <c r="I69" s="102" t="s">
        <v>72</v>
      </c>
      <c r="J69" s="102" t="s">
        <v>73</v>
      </c>
    </row>
    <row r="70" spans="2:10" x14ac:dyDescent="0.2">
      <c r="B70" s="95">
        <v>0.04</v>
      </c>
      <c r="C70" s="95">
        <v>200</v>
      </c>
      <c r="D70" s="96">
        <v>1000000</v>
      </c>
      <c r="E70" s="97">
        <v>-2404319.7261810191</v>
      </c>
      <c r="F70" s="97">
        <v>-2156289.9608612061</v>
      </c>
      <c r="G70" s="97">
        <v>995560.09189604828</v>
      </c>
      <c r="H70" s="97">
        <v>-821000.14419555571</v>
      </c>
      <c r="I70" s="98">
        <v>27750.001831054688</v>
      </c>
      <c r="J70" s="98">
        <v>-3583589.4502639645</v>
      </c>
    </row>
    <row r="71" spans="2:10" x14ac:dyDescent="0.2">
      <c r="B71" s="95">
        <v>0.04</v>
      </c>
      <c r="C71" s="95">
        <v>600</v>
      </c>
      <c r="D71" s="96">
        <v>1000000</v>
      </c>
      <c r="E71" s="97">
        <v>-412319.72618103621</v>
      </c>
      <c r="F71" s="97">
        <v>-2156289.9608612061</v>
      </c>
      <c r="G71" s="97">
        <v>1003560.0918960574</v>
      </c>
      <c r="H71" s="97">
        <v>-813000.14419555664</v>
      </c>
      <c r="I71" s="98">
        <v>765249.9992370595</v>
      </c>
      <c r="J71" s="98">
        <v>-2367589.4502639817</v>
      </c>
    </row>
    <row r="72" spans="2:10" x14ac:dyDescent="0.2">
      <c r="B72" s="95">
        <v>0.04</v>
      </c>
      <c r="C72" s="95">
        <v>1000</v>
      </c>
      <c r="D72" s="96">
        <v>1000000</v>
      </c>
      <c r="E72" s="97">
        <v>1579680.2738189828</v>
      </c>
      <c r="F72" s="97">
        <v>-2156289.9608612061</v>
      </c>
      <c r="G72" s="97">
        <v>1011560.0918960584</v>
      </c>
      <c r="H72" s="97">
        <v>-805000.14419555664</v>
      </c>
      <c r="I72" s="98">
        <v>2476969.9736404535</v>
      </c>
      <c r="J72" s="98">
        <v>-1151589.450263964</v>
      </c>
    </row>
    <row r="73" spans="2:10" x14ac:dyDescent="0.2">
      <c r="B73" s="95">
        <v>0.04</v>
      </c>
      <c r="C73" s="95">
        <v>200</v>
      </c>
      <c r="D73" s="96">
        <v>5000000</v>
      </c>
      <c r="E73" s="97">
        <v>-2404319.7261810191</v>
      </c>
      <c r="F73" s="97">
        <v>-2156289.9608612061</v>
      </c>
      <c r="G73" s="97">
        <v>995560.09189604828</v>
      </c>
      <c r="H73" s="97">
        <v>-821000.14419555571</v>
      </c>
      <c r="I73" s="98">
        <v>27750.001831054688</v>
      </c>
      <c r="J73" s="98">
        <v>-3583589.4502639645</v>
      </c>
    </row>
    <row r="74" spans="2:10" x14ac:dyDescent="0.2">
      <c r="B74" s="95">
        <v>0.04</v>
      </c>
      <c r="C74" s="95">
        <v>600</v>
      </c>
      <c r="D74" s="96">
        <v>5000000</v>
      </c>
      <c r="E74" s="97">
        <v>-412319.72618103621</v>
      </c>
      <c r="F74" s="97">
        <v>-2156289.9608612061</v>
      </c>
      <c r="G74" s="97">
        <v>1003560.0918960574</v>
      </c>
      <c r="H74" s="97">
        <v>-813000.14419555664</v>
      </c>
      <c r="I74" s="98">
        <v>765249.9992370595</v>
      </c>
      <c r="J74" s="98">
        <v>-2367589.4502639817</v>
      </c>
    </row>
    <row r="75" spans="2:10" x14ac:dyDescent="0.2">
      <c r="B75" s="95">
        <v>0.04</v>
      </c>
      <c r="C75" s="95">
        <v>1000</v>
      </c>
      <c r="D75" s="96">
        <v>5000000</v>
      </c>
      <c r="E75" s="97">
        <v>1579680.2738189828</v>
      </c>
      <c r="F75" s="97">
        <v>-2156289.9608612061</v>
      </c>
      <c r="G75" s="97">
        <v>1011560.0918960584</v>
      </c>
      <c r="H75" s="97">
        <v>-805000.14419555664</v>
      </c>
      <c r="I75" s="98">
        <v>2476969.9736404535</v>
      </c>
      <c r="J75" s="98">
        <v>-1151589.450263964</v>
      </c>
    </row>
    <row r="76" spans="2:10" x14ac:dyDescent="0.2">
      <c r="B76" s="95">
        <v>0.06</v>
      </c>
      <c r="C76" s="95">
        <v>200</v>
      </c>
      <c r="D76" s="96">
        <v>1000000</v>
      </c>
      <c r="E76" s="97">
        <v>-802209.82234954985</v>
      </c>
      <c r="F76" s="97">
        <v>-1441239.9768829346</v>
      </c>
      <c r="G76" s="97">
        <v>668400.06141662691</v>
      </c>
      <c r="H76" s="97">
        <v>-545280.09635925293</v>
      </c>
      <c r="I76" s="98">
        <v>310049.99748229957</v>
      </c>
      <c r="J76" s="98">
        <v>-1909339.6368026747</v>
      </c>
    </row>
    <row r="77" spans="2:10" x14ac:dyDescent="0.2">
      <c r="B77" s="95">
        <v>0.06</v>
      </c>
      <c r="C77" s="95">
        <v>600</v>
      </c>
      <c r="D77" s="96">
        <v>1000000</v>
      </c>
      <c r="E77" s="97">
        <v>2185790.1776504568</v>
      </c>
      <c r="F77" s="97">
        <v>-1441239.9768829346</v>
      </c>
      <c r="G77" s="97">
        <v>680400.06141662621</v>
      </c>
      <c r="H77" s="97">
        <v>-533280.09635925293</v>
      </c>
      <c r="I77" s="98">
        <v>2665299.9774169903</v>
      </c>
      <c r="J77" s="98">
        <v>-85339.63680267008</v>
      </c>
    </row>
    <row r="78" spans="2:10" x14ac:dyDescent="0.2">
      <c r="B78" s="95">
        <v>0.06</v>
      </c>
      <c r="C78" s="95">
        <v>1000</v>
      </c>
      <c r="D78" s="96">
        <v>1000000</v>
      </c>
      <c r="E78" s="97">
        <v>5173790.1776504181</v>
      </c>
      <c r="F78" s="97">
        <v>-1441239.9768829346</v>
      </c>
      <c r="G78" s="97">
        <v>692400.06141662318</v>
      </c>
      <c r="H78" s="97">
        <v>-521280.09635925246</v>
      </c>
      <c r="I78" s="98">
        <v>5341299.977416967</v>
      </c>
      <c r="J78" s="98">
        <v>25600</v>
      </c>
    </row>
    <row r="79" spans="2:10" x14ac:dyDescent="0.2">
      <c r="B79" s="95">
        <v>0.06</v>
      </c>
      <c r="C79" s="95">
        <v>200</v>
      </c>
      <c r="D79" s="96">
        <v>5000000</v>
      </c>
      <c r="E79" s="97">
        <v>-802209.82234954985</v>
      </c>
      <c r="F79" s="97">
        <v>-1441239.9768829346</v>
      </c>
      <c r="G79" s="97">
        <v>668400.06141662691</v>
      </c>
      <c r="H79" s="97">
        <v>-545280.09635925293</v>
      </c>
      <c r="I79" s="98">
        <v>310049.99748229957</v>
      </c>
      <c r="J79" s="98">
        <v>-1909339.6368026747</v>
      </c>
    </row>
    <row r="80" spans="2:10" x14ac:dyDescent="0.2">
      <c r="B80" s="95">
        <v>0.06</v>
      </c>
      <c r="C80" s="95">
        <v>600</v>
      </c>
      <c r="D80" s="96">
        <v>5000000</v>
      </c>
      <c r="E80" s="97">
        <v>2185790.1776504568</v>
      </c>
      <c r="F80" s="97">
        <v>-1441239.9768829346</v>
      </c>
      <c r="G80" s="97">
        <v>680400.06141662621</v>
      </c>
      <c r="H80" s="97">
        <v>-533280.09635925293</v>
      </c>
      <c r="I80" s="98">
        <v>2665299.9774169903</v>
      </c>
      <c r="J80" s="98">
        <v>-85339.63680267008</v>
      </c>
    </row>
    <row r="81" spans="2:10" x14ac:dyDescent="0.2">
      <c r="B81" s="95">
        <v>0.06</v>
      </c>
      <c r="C81" s="95">
        <v>1000</v>
      </c>
      <c r="D81" s="96">
        <v>5000000</v>
      </c>
      <c r="E81" s="97">
        <v>5173790.1776504181</v>
      </c>
      <c r="F81" s="97">
        <v>-1441239.9768829346</v>
      </c>
      <c r="G81" s="97">
        <v>692400.06141662318</v>
      </c>
      <c r="H81" s="97">
        <v>-521280.09635925246</v>
      </c>
      <c r="I81" s="98">
        <v>5341299.977416967</v>
      </c>
      <c r="J81" s="98">
        <v>25600</v>
      </c>
    </row>
    <row r="84" spans="2:10" x14ac:dyDescent="0.2">
      <c r="B84" s="5" t="s">
        <v>19</v>
      </c>
      <c r="C84" s="99">
        <v>35012</v>
      </c>
      <c r="D84" t="s">
        <v>92</v>
      </c>
    </row>
    <row r="85" spans="2:10" x14ac:dyDescent="0.2">
      <c r="B85" s="5" t="s">
        <v>20</v>
      </c>
      <c r="C85" s="99">
        <v>36107</v>
      </c>
      <c r="D85" t="s">
        <v>83</v>
      </c>
    </row>
    <row r="86" spans="2:10" x14ac:dyDescent="0.2">
      <c r="B86" s="5" t="s">
        <v>41</v>
      </c>
      <c r="C86" s="96">
        <v>1000</v>
      </c>
    </row>
    <row r="89" spans="2:10" ht="22.5" x14ac:dyDescent="0.2">
      <c r="B89" s="102" t="s">
        <v>43</v>
      </c>
      <c r="C89" s="102" t="s">
        <v>18</v>
      </c>
      <c r="D89" s="102" t="s">
        <v>42</v>
      </c>
      <c r="E89" s="102" t="s">
        <v>44</v>
      </c>
      <c r="F89" s="102" t="s">
        <v>63</v>
      </c>
      <c r="G89" s="102" t="s">
        <v>45</v>
      </c>
      <c r="H89" s="102" t="s">
        <v>74</v>
      </c>
      <c r="I89" s="102" t="s">
        <v>72</v>
      </c>
      <c r="J89" s="102" t="s">
        <v>73</v>
      </c>
    </row>
    <row r="90" spans="2:10" x14ac:dyDescent="0.2">
      <c r="B90" s="95">
        <v>0.04</v>
      </c>
      <c r="C90" s="95">
        <v>200</v>
      </c>
      <c r="D90" s="96">
        <v>1000000</v>
      </c>
      <c r="E90" s="97">
        <v>-3830345.5888366709</v>
      </c>
      <c r="F90" s="97">
        <v>-9531386.1389160156</v>
      </c>
      <c r="G90" s="97">
        <v>1493199.7705078162</v>
      </c>
      <c r="H90" s="97">
        <v>-2587680.019836423</v>
      </c>
      <c r="I90" s="98">
        <v>247869.60960388169</v>
      </c>
      <c r="J90" s="98">
        <v>-14103516.424865903</v>
      </c>
    </row>
    <row r="91" spans="2:10" x14ac:dyDescent="0.2">
      <c r="B91" s="95">
        <v>0.04</v>
      </c>
      <c r="C91" s="95">
        <v>600</v>
      </c>
      <c r="D91" s="96">
        <v>1000000</v>
      </c>
      <c r="E91" s="97">
        <v>2169654.4111633142</v>
      </c>
      <c r="F91" s="97">
        <v>-9531386.1389160156</v>
      </c>
      <c r="G91" s="97">
        <v>1501199.7705078162</v>
      </c>
      <c r="H91" s="97">
        <v>-2579680.0198364258</v>
      </c>
      <c r="I91" s="98">
        <v>2174844.4193267664</v>
      </c>
      <c r="J91" s="98">
        <v>-11873855.242691128</v>
      </c>
    </row>
    <row r="92" spans="2:10" x14ac:dyDescent="0.2">
      <c r="B92" s="95">
        <v>0.04</v>
      </c>
      <c r="C92" s="95">
        <v>1000</v>
      </c>
      <c r="D92" s="96">
        <v>1000000</v>
      </c>
      <c r="E92" s="97">
        <v>8169654.4111633366</v>
      </c>
      <c r="F92" s="97">
        <v>-9531386.1389160156</v>
      </c>
      <c r="G92" s="97">
        <v>1509199.7705078153</v>
      </c>
      <c r="H92" s="97">
        <v>-2571680.0198364258</v>
      </c>
      <c r="I92" s="98">
        <v>8169654.4111633366</v>
      </c>
      <c r="J92" s="98">
        <v>-9657855.242691081</v>
      </c>
    </row>
    <row r="93" spans="2:10" x14ac:dyDescent="0.2">
      <c r="B93" s="95">
        <v>0.04</v>
      </c>
      <c r="C93" s="95">
        <v>200</v>
      </c>
      <c r="D93" s="96">
        <v>5000000</v>
      </c>
      <c r="E93" s="97">
        <v>1083244.9835205092</v>
      </c>
      <c r="F93" s="97">
        <v>-8655535.4557037354</v>
      </c>
      <c r="G93" s="97">
        <v>1996819.6931457557</v>
      </c>
      <c r="H93" s="97">
        <v>-2587680.019836423</v>
      </c>
      <c r="I93" s="98">
        <v>1172054.7424697871</v>
      </c>
      <c r="J93" s="98">
        <v>-16021925.821991088</v>
      </c>
    </row>
    <row r="94" spans="2:10" x14ac:dyDescent="0.2">
      <c r="B94" s="95">
        <v>0.04</v>
      </c>
      <c r="C94" s="95">
        <v>600</v>
      </c>
      <c r="D94" s="96">
        <v>5000000</v>
      </c>
      <c r="E94" s="97">
        <v>7083244.9835204333</v>
      </c>
      <c r="F94" s="97">
        <v>-8655535.4557037354</v>
      </c>
      <c r="G94" s="97">
        <v>2004819.6931457557</v>
      </c>
      <c r="H94" s="97">
        <v>-2579680.0198364258</v>
      </c>
      <c r="I94" s="98">
        <v>7083244.9835204333</v>
      </c>
      <c r="J94" s="98">
        <v>-13759464.243850756</v>
      </c>
    </row>
    <row r="95" spans="2:10" x14ac:dyDescent="0.2">
      <c r="B95" s="95">
        <v>0.04</v>
      </c>
      <c r="C95" s="95">
        <v>1000</v>
      </c>
      <c r="D95" s="96">
        <v>5000000</v>
      </c>
      <c r="E95" s="97">
        <v>13083244.983520562</v>
      </c>
      <c r="F95" s="97">
        <v>-8655535.4557037354</v>
      </c>
      <c r="G95" s="97">
        <v>2012819.6931457557</v>
      </c>
      <c r="H95" s="97">
        <v>-2571680.0198364258</v>
      </c>
      <c r="I95" s="98">
        <v>13083244.983520562</v>
      </c>
      <c r="J95" s="98">
        <v>-11543464.243850684</v>
      </c>
    </row>
    <row r="96" spans="2:10" x14ac:dyDescent="0.2">
      <c r="B96" s="95">
        <v>0.06</v>
      </c>
      <c r="C96" s="95">
        <v>200</v>
      </c>
      <c r="D96" s="96">
        <v>1000000</v>
      </c>
      <c r="E96" s="97">
        <v>3120583.2812118432</v>
      </c>
      <c r="F96" s="97">
        <v>-5732977.0021438599</v>
      </c>
      <c r="G96" s="97">
        <v>1319629.7977447528</v>
      </c>
      <c r="H96" s="97">
        <v>-1711970.012588501</v>
      </c>
      <c r="I96" s="98">
        <v>3126393.2067108057</v>
      </c>
      <c r="J96" s="98">
        <v>-9648496.2055969369</v>
      </c>
    </row>
    <row r="97" spans="2:10" x14ac:dyDescent="0.2">
      <c r="B97" s="95">
        <v>0.06</v>
      </c>
      <c r="C97" s="95">
        <v>600</v>
      </c>
      <c r="D97" s="96">
        <v>1000000</v>
      </c>
      <c r="E97" s="97">
        <v>12120583.281211914</v>
      </c>
      <c r="F97" s="97">
        <v>-5732977.0021438599</v>
      </c>
      <c r="G97" s="97">
        <v>1331629.797744751</v>
      </c>
      <c r="H97" s="97">
        <v>-1699970.0125885012</v>
      </c>
      <c r="I97" s="98">
        <v>12120583.281211914</v>
      </c>
      <c r="J97" s="98">
        <v>-6324496.2055969201</v>
      </c>
    </row>
    <row r="98" spans="2:10" x14ac:dyDescent="0.2">
      <c r="B98" s="95">
        <v>0.06</v>
      </c>
      <c r="C98" s="95">
        <v>1000</v>
      </c>
      <c r="D98" s="96">
        <v>1000000</v>
      </c>
      <c r="E98" s="97">
        <v>21120583.281211741</v>
      </c>
      <c r="F98" s="97">
        <v>-5732977.0021438599</v>
      </c>
      <c r="G98" s="97">
        <v>1343629.7977447507</v>
      </c>
      <c r="H98" s="97">
        <v>-1687970.0125885014</v>
      </c>
      <c r="I98" s="98">
        <v>21120583.281211741</v>
      </c>
      <c r="J98" s="98">
        <v>-3000496.2055969327</v>
      </c>
    </row>
    <row r="99" spans="2:10" x14ac:dyDescent="0.2">
      <c r="B99" s="95">
        <v>0.06</v>
      </c>
      <c r="C99" s="95">
        <v>200</v>
      </c>
      <c r="D99" s="96">
        <v>5000000</v>
      </c>
      <c r="E99" s="97">
        <v>3120583.2812118432</v>
      </c>
      <c r="F99" s="97">
        <v>-5732977.0021438599</v>
      </c>
      <c r="G99" s="97">
        <v>1319629.7977447528</v>
      </c>
      <c r="H99" s="97">
        <v>-1711970.012588501</v>
      </c>
      <c r="I99" s="98">
        <v>3126393.2067108057</v>
      </c>
      <c r="J99" s="98">
        <v>-9648496.2055969369</v>
      </c>
    </row>
    <row r="100" spans="2:10" x14ac:dyDescent="0.2">
      <c r="B100" s="95">
        <v>0.06</v>
      </c>
      <c r="C100" s="95">
        <v>600</v>
      </c>
      <c r="D100" s="96">
        <v>5000000</v>
      </c>
      <c r="E100" s="97">
        <v>12120583.281211914</v>
      </c>
      <c r="F100" s="97">
        <v>-5732977.0021438599</v>
      </c>
      <c r="G100" s="97">
        <v>1331629.797744751</v>
      </c>
      <c r="H100" s="97">
        <v>-1699970.0125885012</v>
      </c>
      <c r="I100" s="98">
        <v>12120583.281211914</v>
      </c>
      <c r="J100" s="98">
        <v>-6324496.2055969201</v>
      </c>
    </row>
    <row r="101" spans="2:10" x14ac:dyDescent="0.2">
      <c r="B101" s="95">
        <v>0.06</v>
      </c>
      <c r="C101" s="95">
        <v>1000</v>
      </c>
      <c r="D101" s="96">
        <v>5000000</v>
      </c>
      <c r="E101" s="97">
        <v>21120583.281211741</v>
      </c>
      <c r="F101" s="97">
        <v>-5732977.0021438599</v>
      </c>
      <c r="G101" s="97">
        <v>1343629.7977447507</v>
      </c>
      <c r="H101" s="97">
        <v>-1687970.0125885014</v>
      </c>
      <c r="I101" s="98">
        <v>21120583.281211741</v>
      </c>
      <c r="J101" s="98">
        <v>-3000496.2055969327</v>
      </c>
    </row>
    <row r="104" spans="2:10" x14ac:dyDescent="0.2">
      <c r="B104" s="5" t="s">
        <v>19</v>
      </c>
      <c r="C104" s="99">
        <v>34282</v>
      </c>
      <c r="D104" t="s">
        <v>93</v>
      </c>
    </row>
    <row r="105" spans="2:10" x14ac:dyDescent="0.2">
      <c r="B105" s="5" t="s">
        <v>20</v>
      </c>
      <c r="C105" s="99">
        <v>36107</v>
      </c>
      <c r="D105" t="s">
        <v>85</v>
      </c>
    </row>
    <row r="106" spans="2:10" x14ac:dyDescent="0.2">
      <c r="B106" s="5" t="s">
        <v>41</v>
      </c>
      <c r="C106" s="96">
        <v>1000</v>
      </c>
    </row>
    <row r="109" spans="2:10" ht="22.5" x14ac:dyDescent="0.2">
      <c r="B109" s="102" t="s">
        <v>43</v>
      </c>
      <c r="C109" s="102" t="s">
        <v>18</v>
      </c>
      <c r="D109" s="102" t="s">
        <v>42</v>
      </c>
      <c r="E109" s="102" t="s">
        <v>44</v>
      </c>
      <c r="F109" s="102" t="s">
        <v>63</v>
      </c>
      <c r="G109" s="102" t="s">
        <v>45</v>
      </c>
      <c r="H109" s="102" t="s">
        <v>74</v>
      </c>
      <c r="I109" s="102" t="s">
        <v>72</v>
      </c>
      <c r="J109" s="102" t="s">
        <v>73</v>
      </c>
    </row>
    <row r="110" spans="2:10" x14ac:dyDescent="0.2">
      <c r="B110" s="95">
        <v>0.04</v>
      </c>
      <c r="C110" s="95">
        <v>200</v>
      </c>
      <c r="D110" s="96">
        <v>1000000</v>
      </c>
      <c r="E110" s="97">
        <v>-10733288.490791574</v>
      </c>
      <c r="F110" s="97">
        <v>-14515388.85974884</v>
      </c>
      <c r="G110" s="97">
        <v>1839710.2142333947</v>
      </c>
      <c r="H110" s="97">
        <v>-4603559.9713134952</v>
      </c>
      <c r="I110" s="98">
        <v>981129.27906035876</v>
      </c>
      <c r="J110" s="98">
        <v>-21006459.326820787</v>
      </c>
    </row>
    <row r="111" spans="2:10" x14ac:dyDescent="0.2">
      <c r="B111" s="95">
        <v>0.04</v>
      </c>
      <c r="C111" s="95">
        <v>600</v>
      </c>
      <c r="D111" s="96">
        <v>1000000</v>
      </c>
      <c r="E111" s="97">
        <v>-717288.49079141335</v>
      </c>
      <c r="F111" s="97">
        <v>-14515388.85974884</v>
      </c>
      <c r="G111" s="97">
        <v>1847710.2142333994</v>
      </c>
      <c r="H111" s="97">
        <v>-4595559.9713134766</v>
      </c>
      <c r="I111" s="98">
        <v>4581629.3616866935</v>
      </c>
      <c r="J111" s="98">
        <v>-14760798.144645942</v>
      </c>
    </row>
    <row r="112" spans="2:10" x14ac:dyDescent="0.2">
      <c r="B112" s="95">
        <v>0.04</v>
      </c>
      <c r="C112" s="95">
        <v>1000</v>
      </c>
      <c r="D112" s="96">
        <v>1000000</v>
      </c>
      <c r="E112" s="97">
        <v>9298711.5092084669</v>
      </c>
      <c r="F112" s="97">
        <v>-14515388.85974884</v>
      </c>
      <c r="G112" s="97">
        <v>1855710.2142333991</v>
      </c>
      <c r="H112" s="97">
        <v>-4587559.9713134756</v>
      </c>
      <c r="I112" s="98">
        <v>9298711.5092084669</v>
      </c>
      <c r="J112" s="98">
        <v>-8528798.1446459666</v>
      </c>
    </row>
    <row r="113" spans="2:10" x14ac:dyDescent="0.2">
      <c r="B113" s="95">
        <v>0.04</v>
      </c>
      <c r="C113" s="95">
        <v>200</v>
      </c>
      <c r="D113" s="96">
        <v>5000000</v>
      </c>
      <c r="E113" s="97">
        <v>-2600865.3569412385</v>
      </c>
      <c r="F113" s="97">
        <v>-16875585.320472717</v>
      </c>
      <c r="G113" s="97">
        <v>3096439.5242309645</v>
      </c>
      <c r="H113" s="97">
        <v>-5967719.9635314737</v>
      </c>
      <c r="I113" s="98">
        <v>981129.27906035876</v>
      </c>
      <c r="J113" s="98">
        <v>-32311076.10614828</v>
      </c>
    </row>
    <row r="114" spans="2:10" x14ac:dyDescent="0.2">
      <c r="B114" s="95">
        <v>0.04</v>
      </c>
      <c r="C114" s="95">
        <v>600</v>
      </c>
      <c r="D114" s="96">
        <v>5000000</v>
      </c>
      <c r="E114" s="97">
        <v>7415134.6430588402</v>
      </c>
      <c r="F114" s="97">
        <v>-16875585.320472717</v>
      </c>
      <c r="G114" s="97">
        <v>3104439.5242309645</v>
      </c>
      <c r="H114" s="97">
        <v>-5959719.9635314979</v>
      </c>
      <c r="I114" s="98">
        <v>7714054.2166138394</v>
      </c>
      <c r="J114" s="98">
        <v>-25995713.683433767</v>
      </c>
    </row>
    <row r="115" spans="2:10" x14ac:dyDescent="0.2">
      <c r="B115" s="95">
        <v>0.04</v>
      </c>
      <c r="C115" s="95">
        <v>1000</v>
      </c>
      <c r="D115" s="96">
        <v>5000000</v>
      </c>
      <c r="E115" s="97">
        <v>17431134.643058605</v>
      </c>
      <c r="F115" s="97">
        <v>-16875585.320472717</v>
      </c>
      <c r="G115" s="97">
        <v>3112439.5242309645</v>
      </c>
      <c r="H115" s="97">
        <v>-5951719.9635314979</v>
      </c>
      <c r="I115" s="98">
        <v>17626054.216613598</v>
      </c>
      <c r="J115" s="98">
        <v>-19763713.68343379</v>
      </c>
    </row>
    <row r="116" spans="2:10" x14ac:dyDescent="0.2">
      <c r="B116" s="95">
        <v>0.06</v>
      </c>
      <c r="C116" s="95">
        <v>200</v>
      </c>
      <c r="D116" s="96">
        <v>1000000</v>
      </c>
      <c r="E116" s="97">
        <v>-1834827.7608108481</v>
      </c>
      <c r="F116" s="97">
        <v>-11513467.888832092</v>
      </c>
      <c r="G116" s="97">
        <v>1617040.1867675777</v>
      </c>
      <c r="H116" s="97">
        <v>-3910369.9759674086</v>
      </c>
      <c r="I116" s="98">
        <v>2137709.6001434303</v>
      </c>
      <c r="J116" s="98">
        <v>-15923767.112808304</v>
      </c>
    </row>
    <row r="117" spans="2:10" x14ac:dyDescent="0.2">
      <c r="B117" s="95">
        <v>0.06</v>
      </c>
      <c r="C117" s="95">
        <v>600</v>
      </c>
      <c r="D117" s="96">
        <v>1000000</v>
      </c>
      <c r="E117" s="97">
        <v>13189172.239189183</v>
      </c>
      <c r="F117" s="97">
        <v>-11513467.888832092</v>
      </c>
      <c r="G117" s="97">
        <v>1629040.1867675779</v>
      </c>
      <c r="H117" s="97">
        <v>-3898369.9759674086</v>
      </c>
      <c r="I117" s="98">
        <v>13189172.239189183</v>
      </c>
      <c r="J117" s="98">
        <v>-6575767.1128082201</v>
      </c>
    </row>
    <row r="118" spans="2:10" x14ac:dyDescent="0.2">
      <c r="B118" s="95">
        <v>0.06</v>
      </c>
      <c r="C118" s="95">
        <v>1000</v>
      </c>
      <c r="D118" s="96">
        <v>1000000</v>
      </c>
      <c r="E118" s="97">
        <v>28213172.23918929</v>
      </c>
      <c r="F118" s="97">
        <v>-11513467.888832092</v>
      </c>
      <c r="G118" s="97">
        <v>1641040.1867675819</v>
      </c>
      <c r="H118" s="97">
        <v>-3886369.9759674296</v>
      </c>
      <c r="I118" s="98">
        <v>28213172.23918929</v>
      </c>
      <c r="J118" s="98">
        <v>29759.998168945313</v>
      </c>
    </row>
    <row r="119" spans="2:10" x14ac:dyDescent="0.2">
      <c r="B119" s="95">
        <v>0.06</v>
      </c>
      <c r="C119" s="95">
        <v>200</v>
      </c>
      <c r="D119" s="96">
        <v>5000000</v>
      </c>
      <c r="E119" s="97">
        <v>2447223.0757523514</v>
      </c>
      <c r="F119" s="97">
        <v>-11064666.896820068</v>
      </c>
      <c r="G119" s="97">
        <v>2034829.6878814697</v>
      </c>
      <c r="H119" s="97">
        <v>-3910369.9759674086</v>
      </c>
      <c r="I119" s="98">
        <v>2805982.6636887556</v>
      </c>
      <c r="J119" s="98">
        <v>-18511187.414932154</v>
      </c>
    </row>
    <row r="120" spans="2:10" x14ac:dyDescent="0.2">
      <c r="B120" s="95">
        <v>0.06</v>
      </c>
      <c r="C120" s="95">
        <v>600</v>
      </c>
      <c r="D120" s="96">
        <v>5000000</v>
      </c>
      <c r="E120" s="97">
        <v>17471223.075752307</v>
      </c>
      <c r="F120" s="97">
        <v>-11064666.896820068</v>
      </c>
      <c r="G120" s="97">
        <v>2046829.6878814697</v>
      </c>
      <c r="H120" s="97">
        <v>-3898369.9759674086</v>
      </c>
      <c r="I120" s="98">
        <v>17532232.799835254</v>
      </c>
      <c r="J120" s="98">
        <v>-9148255.8251190819</v>
      </c>
    </row>
    <row r="121" spans="2:10" x14ac:dyDescent="0.2">
      <c r="B121" s="95">
        <v>0.06</v>
      </c>
      <c r="C121" s="95">
        <v>1000</v>
      </c>
      <c r="D121" s="96">
        <v>5000000</v>
      </c>
      <c r="E121" s="97">
        <v>32495223.075752325</v>
      </c>
      <c r="F121" s="97">
        <v>-11064666.896820068</v>
      </c>
      <c r="G121" s="97">
        <v>2058829.6878814697</v>
      </c>
      <c r="H121" s="97">
        <v>-3886369.9759674296</v>
      </c>
      <c r="I121" s="98">
        <v>32495223.075752325</v>
      </c>
      <c r="J121" s="98">
        <v>29759.998168945313</v>
      </c>
    </row>
    <row r="125" spans="2:10" x14ac:dyDescent="0.2">
      <c r="B125" s="5" t="s">
        <v>19</v>
      </c>
      <c r="C125" s="99">
        <v>34647</v>
      </c>
      <c r="D125" t="s">
        <v>90</v>
      </c>
    </row>
    <row r="126" spans="2:10" x14ac:dyDescent="0.2">
      <c r="B126" s="5" t="s">
        <v>20</v>
      </c>
      <c r="C126" s="99">
        <v>35012</v>
      </c>
      <c r="D126" t="s">
        <v>84</v>
      </c>
    </row>
    <row r="127" spans="2:10" x14ac:dyDescent="0.2">
      <c r="B127" s="5" t="s">
        <v>41</v>
      </c>
      <c r="C127" s="96">
        <v>1000</v>
      </c>
    </row>
    <row r="130" spans="2:10" ht="22.5" x14ac:dyDescent="0.2">
      <c r="B130" s="102" t="s">
        <v>43</v>
      </c>
      <c r="C130" s="102" t="s">
        <v>18</v>
      </c>
      <c r="D130" s="102" t="s">
        <v>42</v>
      </c>
      <c r="E130" s="102" t="s">
        <v>44</v>
      </c>
      <c r="F130" s="102" t="s">
        <v>63</v>
      </c>
      <c r="G130" s="102" t="s">
        <v>45</v>
      </c>
      <c r="H130" s="102" t="s">
        <v>74</v>
      </c>
      <c r="I130" s="102" t="s">
        <v>72</v>
      </c>
      <c r="J130" s="102" t="s">
        <v>73</v>
      </c>
    </row>
    <row r="131" spans="2:10" x14ac:dyDescent="0.2">
      <c r="B131" s="95">
        <v>0.04</v>
      </c>
      <c r="C131" s="95">
        <v>200</v>
      </c>
      <c r="D131" s="96">
        <v>1000000</v>
      </c>
      <c r="E131" s="97">
        <v>667910.02113342367</v>
      </c>
      <c r="F131" s="97">
        <v>-403159.92736816406</v>
      </c>
      <c r="G131" s="97">
        <v>267500.31471252465</v>
      </c>
      <c r="H131" s="97">
        <v>-197179.75082397461</v>
      </c>
      <c r="I131" s="98">
        <v>899470.08537292539</v>
      </c>
      <c r="J131" s="98">
        <v>-124350.30281066906</v>
      </c>
    </row>
    <row r="132" spans="2:10" x14ac:dyDescent="0.2">
      <c r="B132" s="95">
        <v>0.04</v>
      </c>
      <c r="C132" s="95">
        <v>600</v>
      </c>
      <c r="D132" s="96">
        <v>1000000</v>
      </c>
      <c r="E132" s="97">
        <v>2667910.021133414</v>
      </c>
      <c r="F132" s="97">
        <v>-403159.92736816406</v>
      </c>
      <c r="G132" s="97">
        <v>275500.31471252721</v>
      </c>
      <c r="H132" s="97">
        <v>-189179.75082397601</v>
      </c>
      <c r="I132" s="98">
        <v>2717570.3455352741</v>
      </c>
      <c r="J132" s="98">
        <v>9449.9794006347638</v>
      </c>
    </row>
    <row r="133" spans="2:10" x14ac:dyDescent="0.2">
      <c r="B133" s="95">
        <v>0.04</v>
      </c>
      <c r="C133" s="95">
        <v>1000</v>
      </c>
      <c r="D133" s="96">
        <v>1000000</v>
      </c>
      <c r="E133" s="97">
        <v>4667910.0211334024</v>
      </c>
      <c r="F133" s="97">
        <v>-403159.92736816406</v>
      </c>
      <c r="G133" s="97">
        <v>283500.31471252721</v>
      </c>
      <c r="H133" s="97">
        <v>-181179.75082397601</v>
      </c>
      <c r="I133" s="98">
        <v>4701980.0421905322</v>
      </c>
      <c r="J133" s="98">
        <v>17449.979400634766</v>
      </c>
    </row>
    <row r="134" spans="2:10" x14ac:dyDescent="0.2">
      <c r="B134" s="95">
        <v>0.04</v>
      </c>
      <c r="C134" s="95">
        <v>200</v>
      </c>
      <c r="D134" s="96">
        <v>5000000</v>
      </c>
      <c r="E134" s="97">
        <v>667910.02113342367</v>
      </c>
      <c r="F134" s="97">
        <v>-403159.92736816406</v>
      </c>
      <c r="G134" s="97">
        <v>267500.31471252465</v>
      </c>
      <c r="H134" s="97">
        <v>-197179.75082397461</v>
      </c>
      <c r="I134" s="98">
        <v>899470.08537292539</v>
      </c>
      <c r="J134" s="98">
        <v>-124350.30281066906</v>
      </c>
    </row>
    <row r="135" spans="2:10" x14ac:dyDescent="0.2">
      <c r="B135" s="95">
        <v>0.04</v>
      </c>
      <c r="C135" s="95">
        <v>600</v>
      </c>
      <c r="D135" s="96">
        <v>5000000</v>
      </c>
      <c r="E135" s="97">
        <v>2667910.021133414</v>
      </c>
      <c r="F135" s="97">
        <v>-403159.92736816406</v>
      </c>
      <c r="G135" s="97">
        <v>275500.31471252721</v>
      </c>
      <c r="H135" s="97">
        <v>-189179.75082397601</v>
      </c>
      <c r="I135" s="98">
        <v>2717570.3455352741</v>
      </c>
      <c r="J135" s="98">
        <v>9449.9794006347638</v>
      </c>
    </row>
    <row r="136" spans="2:10" x14ac:dyDescent="0.2">
      <c r="B136" s="95">
        <v>0.04</v>
      </c>
      <c r="C136" s="95">
        <v>1000</v>
      </c>
      <c r="D136" s="96">
        <v>5000000</v>
      </c>
      <c r="E136" s="97">
        <v>4667910.0211334024</v>
      </c>
      <c r="F136" s="97">
        <v>-403159.92736816406</v>
      </c>
      <c r="G136" s="97">
        <v>283500.31471252721</v>
      </c>
      <c r="H136" s="97">
        <v>-181179.75082397601</v>
      </c>
      <c r="I136" s="98">
        <v>4701980.0421905322</v>
      </c>
      <c r="J136" s="98">
        <v>17449.979400634766</v>
      </c>
    </row>
    <row r="137" spans="2:10" x14ac:dyDescent="0.2">
      <c r="B137" s="95">
        <v>0.06</v>
      </c>
      <c r="C137" s="95">
        <v>200</v>
      </c>
      <c r="D137" s="96">
        <v>1000000</v>
      </c>
      <c r="E137" s="97">
        <v>1266510.0104522679</v>
      </c>
      <c r="F137" s="97">
        <v>-266639.95170593262</v>
      </c>
      <c r="G137" s="97">
        <v>179900.20759582531</v>
      </c>
      <c r="H137" s="97">
        <v>-125899.83665466344</v>
      </c>
      <c r="I137" s="98">
        <v>1341210.0517272924</v>
      </c>
      <c r="J137" s="98">
        <v>4249.9862670898419</v>
      </c>
    </row>
    <row r="138" spans="2:10" x14ac:dyDescent="0.2">
      <c r="B138" s="95">
        <v>0.06</v>
      </c>
      <c r="C138" s="95">
        <v>600</v>
      </c>
      <c r="D138" s="96">
        <v>1000000</v>
      </c>
      <c r="E138" s="97">
        <v>4266510.0104522752</v>
      </c>
      <c r="F138" s="97">
        <v>-266639.95170593262</v>
      </c>
      <c r="G138" s="97">
        <v>191900.2075958224</v>
      </c>
      <c r="H138" s="97">
        <v>-113899.83665466215</v>
      </c>
      <c r="I138" s="98">
        <v>4284240.0244140653</v>
      </c>
      <c r="J138" s="98">
        <v>16249.986267089842</v>
      </c>
    </row>
    <row r="139" spans="2:10" x14ac:dyDescent="0.2">
      <c r="B139" s="95">
        <v>0.06</v>
      </c>
      <c r="C139" s="95">
        <v>1000</v>
      </c>
      <c r="D139" s="96">
        <v>1000000</v>
      </c>
      <c r="E139" s="97">
        <v>7266510.0104522835</v>
      </c>
      <c r="F139" s="97">
        <v>-266639.95170593262</v>
      </c>
      <c r="G139" s="97">
        <v>203900.20759582333</v>
      </c>
      <c r="H139" s="97">
        <v>-101899.83665466309</v>
      </c>
      <c r="I139" s="98">
        <v>7272240.0244140737</v>
      </c>
      <c r="J139" s="98">
        <v>28249.98626708984</v>
      </c>
    </row>
    <row r="140" spans="2:10" x14ac:dyDescent="0.2">
      <c r="B140" s="95">
        <v>0.06</v>
      </c>
      <c r="C140" s="95">
        <v>200</v>
      </c>
      <c r="D140" s="96">
        <v>5000000</v>
      </c>
      <c r="E140" s="97">
        <v>1266510.0104522679</v>
      </c>
      <c r="F140" s="97">
        <v>-266639.95170593262</v>
      </c>
      <c r="G140" s="97">
        <v>179900.20759582531</v>
      </c>
      <c r="H140" s="97">
        <v>-125899.83665466344</v>
      </c>
      <c r="I140" s="98">
        <v>1341210.0517272924</v>
      </c>
      <c r="J140" s="98">
        <v>4249.9862670898419</v>
      </c>
    </row>
    <row r="141" spans="2:10" x14ac:dyDescent="0.2">
      <c r="B141" s="95">
        <v>0.06</v>
      </c>
      <c r="C141" s="95">
        <v>600</v>
      </c>
      <c r="D141" s="96">
        <v>5000000</v>
      </c>
      <c r="E141" s="97">
        <v>4266510.0104522752</v>
      </c>
      <c r="F141" s="97">
        <v>-266639.95170593262</v>
      </c>
      <c r="G141" s="97">
        <v>191900.2075958224</v>
      </c>
      <c r="H141" s="97">
        <v>-113899.83665466215</v>
      </c>
      <c r="I141" s="98">
        <v>4284240.0244140653</v>
      </c>
      <c r="J141" s="98">
        <v>16249.986267089842</v>
      </c>
    </row>
    <row r="142" spans="2:10" x14ac:dyDescent="0.2">
      <c r="B142" s="95">
        <v>0.06</v>
      </c>
      <c r="C142" s="95">
        <v>1000</v>
      </c>
      <c r="D142" s="96">
        <v>5000000</v>
      </c>
      <c r="E142" s="97">
        <v>7266510.0104522835</v>
      </c>
      <c r="F142" s="97">
        <v>-266639.95170593262</v>
      </c>
      <c r="G142" s="97">
        <v>203900.20759582333</v>
      </c>
      <c r="H142" s="97">
        <v>-101899.83665466309</v>
      </c>
      <c r="I142" s="98">
        <v>7272240.0244140737</v>
      </c>
      <c r="J142" s="98">
        <v>28249.98626708984</v>
      </c>
    </row>
    <row r="145" spans="2:10" x14ac:dyDescent="0.2">
      <c r="B145" s="5" t="s">
        <v>19</v>
      </c>
      <c r="C145" s="99">
        <v>33917</v>
      </c>
      <c r="D145" t="s">
        <v>91</v>
      </c>
    </row>
    <row r="146" spans="2:10" x14ac:dyDescent="0.2">
      <c r="B146" s="5" t="s">
        <v>20</v>
      </c>
      <c r="C146" s="99">
        <v>35012</v>
      </c>
      <c r="D146" t="s">
        <v>83</v>
      </c>
    </row>
    <row r="147" spans="2:10" x14ac:dyDescent="0.2">
      <c r="B147" s="5" t="s">
        <v>41</v>
      </c>
      <c r="C147" s="96">
        <v>1000</v>
      </c>
    </row>
    <row r="150" spans="2:10" ht="22.5" x14ac:dyDescent="0.2">
      <c r="B150" s="102" t="s">
        <v>43</v>
      </c>
      <c r="C150" s="102" t="s">
        <v>18</v>
      </c>
      <c r="D150" s="102" t="s">
        <v>42</v>
      </c>
      <c r="E150" s="102" t="s">
        <v>44</v>
      </c>
      <c r="F150" s="102" t="s">
        <v>63</v>
      </c>
      <c r="G150" s="102" t="s">
        <v>45</v>
      </c>
      <c r="H150" s="102" t="s">
        <v>74</v>
      </c>
      <c r="I150" s="102" t="s">
        <v>72</v>
      </c>
      <c r="J150" s="102" t="s">
        <v>73</v>
      </c>
    </row>
    <row r="151" spans="2:10" x14ac:dyDescent="0.2">
      <c r="B151" s="95">
        <v>0.04</v>
      </c>
      <c r="C151" s="95">
        <v>200</v>
      </c>
      <c r="D151" s="96">
        <v>1000000</v>
      </c>
      <c r="E151" s="97">
        <v>867769.72282410006</v>
      </c>
      <c r="F151" s="97">
        <v>-1432250.1850128174</v>
      </c>
      <c r="G151" s="97">
        <v>441740.52619934012</v>
      </c>
      <c r="H151" s="97">
        <v>-353599.55444335891</v>
      </c>
      <c r="I151" s="98">
        <v>1384429.7696685772</v>
      </c>
      <c r="J151" s="98">
        <v>-756510.00198364269</v>
      </c>
    </row>
    <row r="152" spans="2:10" x14ac:dyDescent="0.2">
      <c r="B152" s="95">
        <v>0.04</v>
      </c>
      <c r="C152" s="95">
        <v>600</v>
      </c>
      <c r="D152" s="96">
        <v>1000000</v>
      </c>
      <c r="E152" s="97">
        <v>6875769.7228240483</v>
      </c>
      <c r="F152" s="97">
        <v>-1432250.1850128174</v>
      </c>
      <c r="G152" s="97">
        <v>449740.52619934641</v>
      </c>
      <c r="H152" s="97">
        <v>-345599.55444336217</v>
      </c>
      <c r="I152" s="98">
        <v>7146989.8021697672</v>
      </c>
      <c r="J152" s="98">
        <v>10799.990081787108</v>
      </c>
    </row>
    <row r="153" spans="2:10" x14ac:dyDescent="0.2">
      <c r="B153" s="95">
        <v>0.04</v>
      </c>
      <c r="C153" s="95">
        <v>1000</v>
      </c>
      <c r="D153" s="96">
        <v>1000000</v>
      </c>
      <c r="E153" s="97">
        <v>12883769.722824037</v>
      </c>
      <c r="F153" s="97">
        <v>-1432250.1850128174</v>
      </c>
      <c r="G153" s="97">
        <v>457740.52619934641</v>
      </c>
      <c r="H153" s="97">
        <v>-337599.55444336124</v>
      </c>
      <c r="I153" s="98">
        <v>12963990.288925119</v>
      </c>
      <c r="J153" s="98">
        <v>18799.990081787109</v>
      </c>
    </row>
    <row r="154" spans="2:10" x14ac:dyDescent="0.2">
      <c r="B154" s="95">
        <v>0.04</v>
      </c>
      <c r="C154" s="95">
        <v>200</v>
      </c>
      <c r="D154" s="96">
        <v>5000000</v>
      </c>
      <c r="E154" s="97">
        <v>867769.72282410006</v>
      </c>
      <c r="F154" s="97">
        <v>-1432250.1850128174</v>
      </c>
      <c r="G154" s="97">
        <v>441740.52619934012</v>
      </c>
      <c r="H154" s="97">
        <v>-353599.55444335891</v>
      </c>
      <c r="I154" s="98">
        <v>1384429.7696685772</v>
      </c>
      <c r="J154" s="98">
        <v>-756510.00198364269</v>
      </c>
    </row>
    <row r="155" spans="2:10" x14ac:dyDescent="0.2">
      <c r="B155" s="95">
        <v>0.04</v>
      </c>
      <c r="C155" s="95">
        <v>600</v>
      </c>
      <c r="D155" s="96">
        <v>5000000</v>
      </c>
      <c r="E155" s="97">
        <v>6875769.7228240483</v>
      </c>
      <c r="F155" s="97">
        <v>-1432250.1850128174</v>
      </c>
      <c r="G155" s="97">
        <v>449740.52619934641</v>
      </c>
      <c r="H155" s="97">
        <v>-345599.55444336217</v>
      </c>
      <c r="I155" s="98">
        <v>7146989.8021697672</v>
      </c>
      <c r="J155" s="98">
        <v>10799.990081787108</v>
      </c>
    </row>
    <row r="156" spans="2:10" x14ac:dyDescent="0.2">
      <c r="B156" s="95">
        <v>0.04</v>
      </c>
      <c r="C156" s="95">
        <v>1000</v>
      </c>
      <c r="D156" s="96">
        <v>5000000</v>
      </c>
      <c r="E156" s="97">
        <v>12883769.722824037</v>
      </c>
      <c r="F156" s="97">
        <v>-1432250.1850128174</v>
      </c>
      <c r="G156" s="97">
        <v>457740.52619934641</v>
      </c>
      <c r="H156" s="97">
        <v>-337599.55444336124</v>
      </c>
      <c r="I156" s="98">
        <v>12963990.288925119</v>
      </c>
      <c r="J156" s="98">
        <v>18799.990081787109</v>
      </c>
    </row>
    <row r="157" spans="2:10" x14ac:dyDescent="0.2">
      <c r="B157" s="95">
        <v>0.06</v>
      </c>
      <c r="C157" s="95">
        <v>200</v>
      </c>
      <c r="D157" s="96">
        <v>1000000</v>
      </c>
      <c r="E157" s="97">
        <v>3122549.8368835528</v>
      </c>
      <c r="F157" s="97">
        <v>-916500.10395050049</v>
      </c>
      <c r="G157" s="97">
        <v>290780.34217834519</v>
      </c>
      <c r="H157" s="97">
        <v>-225439.71168518113</v>
      </c>
      <c r="I157" s="98">
        <v>3344669.8877716148</v>
      </c>
      <c r="J157" s="98">
        <v>5159.9930572509766</v>
      </c>
    </row>
    <row r="158" spans="2:10" x14ac:dyDescent="0.2">
      <c r="B158" s="95">
        <v>0.06</v>
      </c>
      <c r="C158" s="95">
        <v>600</v>
      </c>
      <c r="D158" s="96">
        <v>1000000</v>
      </c>
      <c r="E158" s="97">
        <v>12134549.836883554</v>
      </c>
      <c r="F158" s="97">
        <v>-916500.10395050049</v>
      </c>
      <c r="G158" s="97">
        <v>302780.34217834473</v>
      </c>
      <c r="H158" s="97">
        <v>-213439.71168518066</v>
      </c>
      <c r="I158" s="98">
        <v>12173699.860458383</v>
      </c>
      <c r="J158" s="98">
        <v>17159.993057250977</v>
      </c>
    </row>
    <row r="159" spans="2:10" x14ac:dyDescent="0.2">
      <c r="B159" s="95">
        <v>0.06</v>
      </c>
      <c r="C159" s="95">
        <v>1000</v>
      </c>
      <c r="D159" s="96">
        <v>1000000</v>
      </c>
      <c r="E159" s="97">
        <v>21146549.836883545</v>
      </c>
      <c r="F159" s="97">
        <v>-916500.10395050049</v>
      </c>
      <c r="G159" s="97">
        <v>314780.34217834473</v>
      </c>
      <c r="H159" s="97">
        <v>-201439.71168518066</v>
      </c>
      <c r="I159" s="98">
        <v>21173699.860458374</v>
      </c>
      <c r="J159" s="98">
        <v>29159.993057250977</v>
      </c>
    </row>
    <row r="160" spans="2:10" x14ac:dyDescent="0.2">
      <c r="B160" s="95">
        <v>0.06</v>
      </c>
      <c r="C160" s="95">
        <v>200</v>
      </c>
      <c r="D160" s="96">
        <v>5000000</v>
      </c>
      <c r="E160" s="97">
        <v>3122549.8368835528</v>
      </c>
      <c r="F160" s="97">
        <v>-916500.10395050049</v>
      </c>
      <c r="G160" s="97">
        <v>290780.34217834519</v>
      </c>
      <c r="H160" s="97">
        <v>-225439.71168518113</v>
      </c>
      <c r="I160" s="98">
        <v>3344669.8877716148</v>
      </c>
      <c r="J160" s="98">
        <v>5159.9930572509766</v>
      </c>
    </row>
    <row r="161" spans="2:10" x14ac:dyDescent="0.2">
      <c r="B161" s="95">
        <v>0.06</v>
      </c>
      <c r="C161" s="95">
        <v>600</v>
      </c>
      <c r="D161" s="96">
        <v>5000000</v>
      </c>
      <c r="E161" s="97">
        <v>12134549.836883554</v>
      </c>
      <c r="F161" s="97">
        <v>-916500.10395050049</v>
      </c>
      <c r="G161" s="97">
        <v>302780.34217834473</v>
      </c>
      <c r="H161" s="97">
        <v>-213439.71168518066</v>
      </c>
      <c r="I161" s="98">
        <v>12173699.860458383</v>
      </c>
      <c r="J161" s="98">
        <v>17159.993057250977</v>
      </c>
    </row>
    <row r="162" spans="2:10" x14ac:dyDescent="0.2">
      <c r="B162" s="95">
        <v>0.06</v>
      </c>
      <c r="C162" s="95">
        <v>1000</v>
      </c>
      <c r="D162" s="96">
        <v>5000000</v>
      </c>
      <c r="E162" s="97">
        <v>21146549.836883545</v>
      </c>
      <c r="F162" s="97">
        <v>-916500.10395050049</v>
      </c>
      <c r="G162" s="97">
        <v>314780.34217834473</v>
      </c>
      <c r="H162" s="97">
        <v>-201439.71168518066</v>
      </c>
      <c r="I162" s="98">
        <v>21173699.860458374</v>
      </c>
      <c r="J162" s="98">
        <v>29159.993057250977</v>
      </c>
    </row>
    <row r="165" spans="2:10" x14ac:dyDescent="0.2">
      <c r="B165" s="5" t="s">
        <v>19</v>
      </c>
      <c r="C165" s="99">
        <v>33187</v>
      </c>
      <c r="D165" t="s">
        <v>90</v>
      </c>
    </row>
    <row r="166" spans="2:10" x14ac:dyDescent="0.2">
      <c r="B166" s="5" t="s">
        <v>20</v>
      </c>
      <c r="C166" s="99">
        <v>35012</v>
      </c>
      <c r="D166" t="s">
        <v>85</v>
      </c>
    </row>
    <row r="167" spans="2:10" x14ac:dyDescent="0.2">
      <c r="B167" s="5" t="s">
        <v>41</v>
      </c>
      <c r="C167" s="96">
        <v>1000</v>
      </c>
    </row>
    <row r="170" spans="2:10" ht="22.5" x14ac:dyDescent="0.2">
      <c r="B170" s="102" t="s">
        <v>43</v>
      </c>
      <c r="C170" s="102" t="s">
        <v>18</v>
      </c>
      <c r="D170" s="102" t="s">
        <v>42</v>
      </c>
      <c r="E170" s="102" t="s">
        <v>44</v>
      </c>
      <c r="F170" s="102" t="s">
        <v>63</v>
      </c>
      <c r="G170" s="102" t="s">
        <v>45</v>
      </c>
      <c r="H170" s="102" t="s">
        <v>74</v>
      </c>
      <c r="I170" s="102" t="s">
        <v>72</v>
      </c>
      <c r="J170" s="102" t="s">
        <v>73</v>
      </c>
    </row>
    <row r="171" spans="2:10" x14ac:dyDescent="0.2">
      <c r="B171" s="95">
        <v>0.04</v>
      </c>
      <c r="C171" s="95">
        <v>200</v>
      </c>
      <c r="D171" s="96">
        <v>1000000</v>
      </c>
      <c r="E171" s="97">
        <v>-587628.18553925713</v>
      </c>
      <c r="F171" s="97">
        <v>1605562.4284744263</v>
      </c>
      <c r="G171" s="97">
        <v>3580631.5166473342</v>
      </c>
      <c r="H171" s="97">
        <v>-5110319.6720886268</v>
      </c>
      <c r="I171" s="98">
        <v>1730389.8865508894</v>
      </c>
      <c r="J171" s="98">
        <v>-7102189.1088486118</v>
      </c>
    </row>
    <row r="172" spans="2:10" x14ac:dyDescent="0.2">
      <c r="B172" s="95">
        <v>0.04</v>
      </c>
      <c r="C172" s="95">
        <v>600</v>
      </c>
      <c r="D172" s="96">
        <v>1000000</v>
      </c>
      <c r="E172" s="97">
        <v>9452371.8144607283</v>
      </c>
      <c r="F172" s="97">
        <v>1605562.4284744263</v>
      </c>
      <c r="G172" s="97">
        <v>3588631.5166473389</v>
      </c>
      <c r="H172" s="97">
        <v>-5102319.6720886212</v>
      </c>
      <c r="I172" s="98">
        <v>9452371.8144607283</v>
      </c>
      <c r="J172" s="98">
        <v>-4982599.7889709407</v>
      </c>
    </row>
    <row r="173" spans="2:10" x14ac:dyDescent="0.2">
      <c r="B173" s="95">
        <v>0.04</v>
      </c>
      <c r="C173" s="95">
        <v>1000</v>
      </c>
      <c r="D173" s="96">
        <v>1000000</v>
      </c>
      <c r="E173" s="97">
        <v>19492371.814460896</v>
      </c>
      <c r="F173" s="97">
        <v>1605562.4284744263</v>
      </c>
      <c r="G173" s="97">
        <v>3596631.5166473426</v>
      </c>
      <c r="H173" s="97">
        <v>-5094319.6720886147</v>
      </c>
      <c r="I173" s="98">
        <v>19492371.8144609</v>
      </c>
      <c r="J173" s="98">
        <v>-4614599.7889709277</v>
      </c>
    </row>
    <row r="174" spans="2:10" x14ac:dyDescent="0.2">
      <c r="B174" s="95">
        <v>0.04</v>
      </c>
      <c r="C174" s="95">
        <v>200</v>
      </c>
      <c r="D174" s="96">
        <v>5000000</v>
      </c>
      <c r="E174" s="97">
        <v>-587628.18553925713</v>
      </c>
      <c r="F174" s="97">
        <v>1605562.4284744263</v>
      </c>
      <c r="G174" s="97">
        <v>3580631.5166473342</v>
      </c>
      <c r="H174" s="97">
        <v>-5110319.6720886268</v>
      </c>
      <c r="I174" s="98">
        <v>1730389.8865508894</v>
      </c>
      <c r="J174" s="98">
        <v>-7102189.1088486118</v>
      </c>
    </row>
    <row r="175" spans="2:10" x14ac:dyDescent="0.2">
      <c r="B175" s="95">
        <v>0.04</v>
      </c>
      <c r="C175" s="95">
        <v>600</v>
      </c>
      <c r="D175" s="96">
        <v>5000000</v>
      </c>
      <c r="E175" s="97">
        <v>9452371.8144607283</v>
      </c>
      <c r="F175" s="97">
        <v>1605562.4284744263</v>
      </c>
      <c r="G175" s="97">
        <v>3588631.5166473389</v>
      </c>
      <c r="H175" s="97">
        <v>-5102319.6720886212</v>
      </c>
      <c r="I175" s="98">
        <v>9452371.8144607283</v>
      </c>
      <c r="J175" s="98">
        <v>-4982599.7889709407</v>
      </c>
    </row>
    <row r="176" spans="2:10" x14ac:dyDescent="0.2">
      <c r="B176" s="95">
        <v>0.04</v>
      </c>
      <c r="C176" s="95">
        <v>1000</v>
      </c>
      <c r="D176" s="96">
        <v>5000000</v>
      </c>
      <c r="E176" s="97">
        <v>19492371.814460896</v>
      </c>
      <c r="F176" s="97">
        <v>1605562.4284744263</v>
      </c>
      <c r="G176" s="97">
        <v>3596631.5166473426</v>
      </c>
      <c r="H176" s="97">
        <v>-5094319.6720886147</v>
      </c>
      <c r="I176" s="98">
        <v>19492371.8144609</v>
      </c>
      <c r="J176" s="98">
        <v>-4614599.7889709277</v>
      </c>
    </row>
    <row r="177" spans="2:10" x14ac:dyDescent="0.2">
      <c r="B177" s="95">
        <v>0.06</v>
      </c>
      <c r="C177" s="95">
        <v>200</v>
      </c>
      <c r="D177" s="96">
        <v>1000000</v>
      </c>
      <c r="E177" s="97">
        <v>3847661.2184905959</v>
      </c>
      <c r="F177" s="97">
        <v>1091951.621055603</v>
      </c>
      <c r="G177" s="97">
        <v>2365061.0005187965</v>
      </c>
      <c r="H177" s="97">
        <v>-3351239.7842407259</v>
      </c>
      <c r="I177" s="98">
        <v>3847661.2184905964</v>
      </c>
      <c r="J177" s="98">
        <v>-3373489.8639678978</v>
      </c>
    </row>
    <row r="178" spans="2:10" x14ac:dyDescent="0.2">
      <c r="B178" s="95">
        <v>0.06</v>
      </c>
      <c r="C178" s="95">
        <v>600</v>
      </c>
      <c r="D178" s="96">
        <v>1000000</v>
      </c>
      <c r="E178" s="97">
        <v>18907661.218490612</v>
      </c>
      <c r="F178" s="97">
        <v>1091951.621055603</v>
      </c>
      <c r="G178" s="97">
        <v>2377061.0005187988</v>
      </c>
      <c r="H178" s="97">
        <v>-3339239.7842407236</v>
      </c>
      <c r="I178" s="98">
        <v>18907661.218490612</v>
      </c>
      <c r="J178" s="98">
        <v>-2821489.8639678895</v>
      </c>
    </row>
    <row r="179" spans="2:10" x14ac:dyDescent="0.2">
      <c r="B179" s="95">
        <v>0.06</v>
      </c>
      <c r="C179" s="95">
        <v>1000</v>
      </c>
      <c r="D179" s="96">
        <v>1000000</v>
      </c>
      <c r="E179" s="97">
        <v>33967661.218490563</v>
      </c>
      <c r="F179" s="97">
        <v>1091951.621055603</v>
      </c>
      <c r="G179" s="97">
        <v>2389061.0005187988</v>
      </c>
      <c r="H179" s="97">
        <v>-3327239.7842407227</v>
      </c>
      <c r="I179" s="98">
        <v>33967661.218490563</v>
      </c>
      <c r="J179" s="98">
        <v>-2269489.8639678895</v>
      </c>
    </row>
    <row r="180" spans="2:10" x14ac:dyDescent="0.2">
      <c r="B180" s="95">
        <v>0.06</v>
      </c>
      <c r="C180" s="95">
        <v>200</v>
      </c>
      <c r="D180" s="96">
        <v>5000000</v>
      </c>
      <c r="E180" s="97">
        <v>3847661.2184905959</v>
      </c>
      <c r="F180" s="97">
        <v>1091951.621055603</v>
      </c>
      <c r="G180" s="97">
        <v>2365061.0005187965</v>
      </c>
      <c r="H180" s="97">
        <v>-3351239.7842407259</v>
      </c>
      <c r="I180" s="98">
        <v>3847661.2184905964</v>
      </c>
      <c r="J180" s="98">
        <v>-3373489.8639678978</v>
      </c>
    </row>
    <row r="181" spans="2:10" x14ac:dyDescent="0.2">
      <c r="B181" s="95">
        <v>0.06</v>
      </c>
      <c r="C181" s="95">
        <v>600</v>
      </c>
      <c r="D181" s="96">
        <v>5000000</v>
      </c>
      <c r="E181" s="97">
        <v>18907661.218490612</v>
      </c>
      <c r="F181" s="97">
        <v>1091951.621055603</v>
      </c>
      <c r="G181" s="97">
        <v>2377061.0005187988</v>
      </c>
      <c r="H181" s="97">
        <v>-3339239.7842407236</v>
      </c>
      <c r="I181" s="98">
        <v>18907661.218490612</v>
      </c>
      <c r="J181" s="98">
        <v>-2821489.8639678895</v>
      </c>
    </row>
    <row r="182" spans="2:10" x14ac:dyDescent="0.2">
      <c r="B182" s="95">
        <v>0.06</v>
      </c>
      <c r="C182" s="95">
        <v>1000</v>
      </c>
      <c r="D182" s="96">
        <v>5000000</v>
      </c>
      <c r="E182" s="97">
        <v>33967661.218490563</v>
      </c>
      <c r="F182" s="97">
        <v>1091951.621055603</v>
      </c>
      <c r="G182" s="97">
        <v>2389061.0005187988</v>
      </c>
      <c r="H182" s="97">
        <v>-3327239.7842407227</v>
      </c>
      <c r="I182" s="98">
        <v>33967661.218490563</v>
      </c>
      <c r="J182" s="98">
        <v>-2269489.8639678895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Macro1">
                <anchor moveWithCells="1" sizeWithCells="1">
                  <from>
                    <xdr:col>4</xdr:col>
                    <xdr:colOff>323850</xdr:colOff>
                    <xdr:row>2</xdr:row>
                    <xdr:rowOff>9525</xdr:rowOff>
                  </from>
                  <to>
                    <xdr:col>5</xdr:col>
                    <xdr:colOff>666750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 macro="[0]!Macro1">
                <anchor moveWithCells="1" sizeWithCells="1">
                  <from>
                    <xdr:col>4</xdr:col>
                    <xdr:colOff>323850</xdr:colOff>
                    <xdr:row>63</xdr:row>
                    <xdr:rowOff>9525</xdr:rowOff>
                  </from>
                  <to>
                    <xdr:col>5</xdr:col>
                    <xdr:colOff>666750</xdr:colOff>
                    <xdr:row>66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Button 3">
              <controlPr defaultSize="0" print="0" autoFill="0" autoPict="0" macro="[0]!Macro1">
                <anchor moveWithCells="1" sizeWithCells="1">
                  <from>
                    <xdr:col>4</xdr:col>
                    <xdr:colOff>323850</xdr:colOff>
                    <xdr:row>124</xdr:row>
                    <xdr:rowOff>9525</xdr:rowOff>
                  </from>
                  <to>
                    <xdr:col>5</xdr:col>
                    <xdr:colOff>666750</xdr:colOff>
                    <xdr:row>127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7"/>
  <sheetViews>
    <sheetView showGridLines="0" topLeftCell="A3" workbookViewId="0">
      <selection activeCell="E15" sqref="E15"/>
    </sheetView>
  </sheetViews>
  <sheetFormatPr defaultRowHeight="12.75" x14ac:dyDescent="0.2"/>
  <cols>
    <col min="1" max="1" width="4.7109375" customWidth="1"/>
    <col min="2" max="2" width="9.140625" hidden="1" customWidth="1"/>
    <col min="4" max="4" width="25.42578125" customWidth="1"/>
    <col min="5" max="5" width="17.85546875" customWidth="1"/>
    <col min="6" max="6" width="12.42578125" customWidth="1"/>
    <col min="7" max="7" width="12" customWidth="1"/>
    <col min="11" max="11" width="9.85546875" customWidth="1"/>
  </cols>
  <sheetData>
    <row r="1" spans="1:2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5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5" thickBot="1" x14ac:dyDescent="0.25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75"/>
      <c r="N4" s="75"/>
      <c r="O4" s="75"/>
      <c r="P4" s="75"/>
      <c r="Q4" s="75"/>
      <c r="R4" s="75"/>
      <c r="S4" s="75"/>
      <c r="T4" s="75"/>
      <c r="U4" s="75"/>
      <c r="V4" s="2"/>
    </row>
    <row r="5" spans="1:22" ht="13.5" thickBot="1" x14ac:dyDescent="0.25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3"/>
      <c r="N5" s="75"/>
      <c r="O5" s="75"/>
      <c r="P5" s="75"/>
      <c r="Q5" s="75"/>
      <c r="R5" s="75"/>
      <c r="S5" s="75"/>
      <c r="T5" s="75"/>
      <c r="U5" s="75"/>
      <c r="V5" s="2"/>
    </row>
    <row r="6" spans="1:22" ht="27" thickBot="1" x14ac:dyDescent="0.45">
      <c r="A6" s="2"/>
      <c r="B6" s="2"/>
      <c r="C6" s="36"/>
      <c r="D6" s="94" t="s">
        <v>34</v>
      </c>
      <c r="E6" s="69"/>
      <c r="F6" s="69"/>
      <c r="G6" s="70"/>
      <c r="H6" s="39"/>
      <c r="I6" s="34"/>
      <c r="J6" s="34"/>
      <c r="K6" s="35"/>
      <c r="L6" s="2"/>
      <c r="M6" s="73"/>
      <c r="N6" s="78" t="s">
        <v>79</v>
      </c>
      <c r="O6" s="74"/>
      <c r="P6" s="75"/>
      <c r="Q6" s="75"/>
      <c r="R6" s="75"/>
      <c r="S6" s="75"/>
      <c r="T6" s="75"/>
      <c r="U6" s="75"/>
      <c r="V6" s="2"/>
    </row>
    <row r="7" spans="1:22" x14ac:dyDescent="0.2">
      <c r="A7" s="2"/>
      <c r="B7" s="2"/>
      <c r="C7" s="36"/>
      <c r="D7" s="37"/>
      <c r="E7" s="81"/>
      <c r="F7" s="37"/>
      <c r="G7" s="38"/>
      <c r="H7" s="37"/>
      <c r="I7" s="34"/>
      <c r="J7" s="34"/>
      <c r="K7" s="35"/>
      <c r="L7" s="2"/>
      <c r="M7" s="75"/>
      <c r="N7" s="75"/>
      <c r="O7" s="74" t="s">
        <v>61</v>
      </c>
      <c r="P7" s="75"/>
      <c r="Q7" s="75"/>
      <c r="R7" s="75"/>
      <c r="S7" s="75"/>
      <c r="T7" s="75"/>
      <c r="U7" s="75"/>
      <c r="V7" s="2"/>
    </row>
    <row r="8" spans="1:22" x14ac:dyDescent="0.2">
      <c r="A8" s="2"/>
      <c r="B8" s="2"/>
      <c r="C8" s="82"/>
      <c r="D8" s="83"/>
      <c r="E8" s="83"/>
      <c r="F8" s="83"/>
      <c r="G8" s="83"/>
      <c r="H8" s="83"/>
      <c r="I8" s="83"/>
      <c r="J8" s="83"/>
      <c r="K8" s="84"/>
      <c r="L8" s="2"/>
      <c r="M8" s="75"/>
      <c r="N8" s="75"/>
      <c r="O8" s="75"/>
      <c r="P8" s="75"/>
      <c r="Q8" s="75"/>
      <c r="R8" s="75"/>
      <c r="S8" s="75"/>
      <c r="T8" s="75"/>
      <c r="U8" s="75"/>
      <c r="V8" s="2"/>
    </row>
    <row r="9" spans="1:22" x14ac:dyDescent="0.2">
      <c r="A9" s="2"/>
      <c r="B9" s="2"/>
      <c r="C9" s="85"/>
      <c r="D9" s="3"/>
      <c r="E9" s="99">
        <v>36837</v>
      </c>
      <c r="F9" s="3"/>
      <c r="G9" s="3"/>
      <c r="H9" s="3"/>
      <c r="I9" s="3"/>
      <c r="J9" s="3"/>
      <c r="K9" s="86"/>
      <c r="L9" s="2"/>
      <c r="M9" s="76" t="s">
        <v>49</v>
      </c>
      <c r="N9" s="77" t="s">
        <v>78</v>
      </c>
      <c r="O9" s="77"/>
      <c r="P9" s="77"/>
      <c r="Q9" s="77"/>
      <c r="R9" s="77"/>
      <c r="S9" s="77"/>
      <c r="T9" s="77"/>
      <c r="U9" s="77"/>
      <c r="V9" s="2"/>
    </row>
    <row r="10" spans="1:22" x14ac:dyDescent="0.2">
      <c r="A10" s="2"/>
      <c r="B10" s="2"/>
      <c r="C10" s="85"/>
      <c r="D10" s="4"/>
      <c r="E10" s="4"/>
      <c r="F10" s="3"/>
      <c r="G10" s="3"/>
      <c r="H10" s="3"/>
      <c r="I10" s="3"/>
      <c r="J10" s="3"/>
      <c r="K10" s="86"/>
      <c r="L10" s="2"/>
      <c r="M10" s="76" t="s">
        <v>50</v>
      </c>
      <c r="N10" s="77" t="s">
        <v>51</v>
      </c>
      <c r="O10" s="77"/>
      <c r="P10" s="77"/>
      <c r="Q10" s="77"/>
      <c r="R10" s="77"/>
      <c r="S10" s="77"/>
      <c r="T10" s="77"/>
      <c r="U10" s="77"/>
      <c r="V10" s="2"/>
    </row>
    <row r="11" spans="1:22" x14ac:dyDescent="0.2">
      <c r="A11" s="2"/>
      <c r="B11" s="2"/>
      <c r="C11" s="85"/>
      <c r="D11" s="3"/>
      <c r="E11" s="4"/>
      <c r="F11" s="3"/>
      <c r="G11" s="3"/>
      <c r="H11" s="3"/>
      <c r="I11" s="3"/>
      <c r="J11" s="3"/>
      <c r="K11" s="86"/>
      <c r="L11" s="2"/>
      <c r="M11" s="76"/>
      <c r="N11" s="77" t="s">
        <v>81</v>
      </c>
      <c r="O11" s="77"/>
      <c r="P11" s="77"/>
      <c r="Q11" s="77"/>
      <c r="R11" s="77"/>
      <c r="S11" s="77"/>
      <c r="T11" s="77"/>
      <c r="U11" s="77"/>
      <c r="V11" s="2"/>
    </row>
    <row r="12" spans="1:22" ht="15.75" customHeight="1" x14ac:dyDescent="0.2">
      <c r="A12" s="2"/>
      <c r="B12" s="2"/>
      <c r="C12" s="85"/>
      <c r="D12" s="5" t="s">
        <v>19</v>
      </c>
      <c r="E12" s="99">
        <f>E13-365*F12</f>
        <v>33187</v>
      </c>
      <c r="F12" s="100">
        <v>5</v>
      </c>
      <c r="G12" s="3"/>
      <c r="H12" s="3"/>
      <c r="I12" s="3"/>
      <c r="J12" s="3"/>
      <c r="K12" s="86"/>
      <c r="L12" s="2"/>
      <c r="M12" s="76"/>
      <c r="N12" s="77" t="s">
        <v>82</v>
      </c>
      <c r="O12" s="77"/>
      <c r="P12" s="77"/>
      <c r="Q12" s="77"/>
      <c r="R12" s="77"/>
      <c r="S12" s="77"/>
      <c r="T12" s="77"/>
      <c r="U12" s="77"/>
      <c r="V12" s="2"/>
    </row>
    <row r="13" spans="1:22" ht="13.5" customHeight="1" x14ac:dyDescent="0.2">
      <c r="A13" s="2"/>
      <c r="B13" s="2"/>
      <c r="C13" s="85"/>
      <c r="D13" s="5" t="s">
        <v>20</v>
      </c>
      <c r="E13" s="99">
        <f>E9-365*F13</f>
        <v>35012</v>
      </c>
      <c r="F13" s="100">
        <v>5</v>
      </c>
      <c r="G13" s="3"/>
      <c r="H13" s="3"/>
      <c r="I13" s="3"/>
      <c r="J13" s="3"/>
      <c r="K13" s="86"/>
      <c r="L13" s="2"/>
      <c r="M13" s="77"/>
      <c r="N13" s="77" t="s">
        <v>64</v>
      </c>
      <c r="O13" s="77"/>
      <c r="P13" s="77"/>
      <c r="Q13" s="77"/>
      <c r="R13" s="77"/>
      <c r="S13" s="77"/>
      <c r="T13" s="77"/>
      <c r="U13" s="77"/>
      <c r="V13" s="2"/>
    </row>
    <row r="14" spans="1:22" x14ac:dyDescent="0.2">
      <c r="A14" s="2"/>
      <c r="B14" s="2"/>
      <c r="C14" s="85"/>
      <c r="D14" s="5" t="s">
        <v>41</v>
      </c>
      <c r="E14" s="96">
        <v>1000</v>
      </c>
      <c r="F14" s="3"/>
      <c r="G14" s="3"/>
      <c r="H14" s="3"/>
      <c r="I14" s="3"/>
      <c r="J14" s="3"/>
      <c r="K14" s="86"/>
      <c r="L14" s="2"/>
      <c r="M14" s="76" t="s">
        <v>52</v>
      </c>
      <c r="N14" s="77" t="s">
        <v>59</v>
      </c>
      <c r="O14" s="77"/>
      <c r="P14" s="77"/>
      <c r="Q14" s="77"/>
      <c r="R14" s="77"/>
      <c r="S14" s="77"/>
      <c r="T14" s="77"/>
      <c r="U14" s="77"/>
      <c r="V14" s="2"/>
    </row>
    <row r="15" spans="1:22" x14ac:dyDescent="0.2">
      <c r="A15" s="2"/>
      <c r="B15" s="2"/>
      <c r="C15" s="85"/>
      <c r="D15" s="3"/>
      <c r="E15" s="3"/>
      <c r="F15" s="3"/>
      <c r="G15" s="3"/>
      <c r="H15" s="3"/>
      <c r="I15" s="3"/>
      <c r="J15" s="3"/>
      <c r="K15" s="86"/>
      <c r="L15" s="2"/>
      <c r="M15" s="77"/>
      <c r="N15" s="77" t="s">
        <v>60</v>
      </c>
      <c r="O15" s="77"/>
      <c r="P15" s="77"/>
      <c r="Q15" s="77"/>
      <c r="R15" s="77"/>
      <c r="S15" s="77"/>
      <c r="T15" s="77"/>
      <c r="U15" s="77"/>
      <c r="V15" s="2"/>
    </row>
    <row r="16" spans="1:22" x14ac:dyDescent="0.2">
      <c r="A16" s="2"/>
      <c r="B16" s="2"/>
      <c r="C16" s="85"/>
      <c r="D16" s="3"/>
      <c r="E16" s="3"/>
      <c r="F16" s="3"/>
      <c r="G16" s="3"/>
      <c r="H16" s="3"/>
      <c r="I16" s="3"/>
      <c r="J16" s="3"/>
      <c r="K16" s="86"/>
      <c r="L16" s="2"/>
      <c r="M16" s="76" t="s">
        <v>53</v>
      </c>
      <c r="N16" s="77" t="s">
        <v>54</v>
      </c>
      <c r="O16" s="77"/>
      <c r="P16" s="77"/>
      <c r="Q16" s="77"/>
      <c r="R16" s="77"/>
      <c r="S16" s="77"/>
      <c r="T16" s="77"/>
      <c r="U16" s="77"/>
      <c r="V16" s="2"/>
    </row>
    <row r="17" spans="1:22" x14ac:dyDescent="0.2">
      <c r="A17" s="2"/>
      <c r="B17" s="2"/>
      <c r="C17" s="85"/>
      <c r="D17" s="3"/>
      <c r="E17" s="3"/>
      <c r="F17" s="3"/>
      <c r="G17" s="3"/>
      <c r="H17" s="3"/>
      <c r="I17" s="3"/>
      <c r="J17" s="3"/>
      <c r="K17" s="86"/>
      <c r="L17" s="2"/>
      <c r="M17" s="77"/>
      <c r="N17" s="77" t="s">
        <v>56</v>
      </c>
      <c r="O17" s="77"/>
      <c r="P17" s="77"/>
      <c r="Q17" s="77"/>
      <c r="R17" s="77"/>
      <c r="S17" s="77"/>
      <c r="T17" s="77"/>
      <c r="U17" s="77"/>
      <c r="V17" s="2"/>
    </row>
    <row r="18" spans="1:22" x14ac:dyDescent="0.2">
      <c r="A18" s="2"/>
      <c r="B18" s="2"/>
      <c r="C18" s="85"/>
      <c r="D18" s="3"/>
      <c r="E18" s="3"/>
      <c r="F18" s="3"/>
      <c r="G18" s="3"/>
      <c r="H18" s="3"/>
      <c r="I18" s="3"/>
      <c r="J18" s="3"/>
      <c r="K18" s="86"/>
      <c r="L18" s="2"/>
      <c r="M18" s="76" t="s">
        <v>58</v>
      </c>
      <c r="N18" s="77" t="s">
        <v>57</v>
      </c>
      <c r="O18" s="77"/>
      <c r="P18" s="77"/>
      <c r="Q18" s="77"/>
      <c r="R18" s="77"/>
      <c r="S18" s="77"/>
      <c r="T18" s="77"/>
      <c r="U18" s="77"/>
      <c r="V18" s="2"/>
    </row>
    <row r="19" spans="1:22" x14ac:dyDescent="0.2">
      <c r="A19" s="2"/>
      <c r="B19" s="2"/>
      <c r="C19" s="85"/>
      <c r="D19" s="5" t="s">
        <v>43</v>
      </c>
      <c r="E19" s="95">
        <v>0.06</v>
      </c>
      <c r="F19" s="3"/>
      <c r="G19" s="3"/>
      <c r="H19" s="3"/>
      <c r="I19" s="3"/>
      <c r="J19" s="3"/>
      <c r="K19" s="86"/>
      <c r="L19" s="2"/>
      <c r="M19" s="76"/>
      <c r="N19" s="77" t="s">
        <v>55</v>
      </c>
      <c r="O19" s="77"/>
      <c r="P19" s="77"/>
      <c r="Q19" s="77"/>
      <c r="R19" s="77"/>
      <c r="S19" s="77"/>
      <c r="T19" s="77"/>
      <c r="U19" s="77"/>
      <c r="V19" s="2"/>
    </row>
    <row r="20" spans="1:22" x14ac:dyDescent="0.2">
      <c r="A20" s="2"/>
      <c r="B20" s="2"/>
      <c r="C20" s="4"/>
      <c r="D20" s="5" t="s">
        <v>18</v>
      </c>
      <c r="E20" s="95">
        <v>500</v>
      </c>
      <c r="F20" s="3"/>
      <c r="G20" s="3"/>
      <c r="H20" s="3"/>
      <c r="I20" s="3"/>
      <c r="J20" s="3"/>
      <c r="K20" s="86"/>
      <c r="L20" s="2"/>
      <c r="M20" s="76" t="s">
        <v>65</v>
      </c>
      <c r="N20" s="77" t="s">
        <v>67</v>
      </c>
      <c r="O20" s="77"/>
      <c r="P20" s="77"/>
      <c r="Q20" s="77"/>
      <c r="R20" s="77"/>
      <c r="S20" s="77"/>
      <c r="T20" s="77"/>
      <c r="U20" s="77"/>
      <c r="V20" s="2"/>
    </row>
    <row r="21" spans="1:22" x14ac:dyDescent="0.2">
      <c r="A21" s="2"/>
      <c r="B21" s="2"/>
      <c r="C21" s="85"/>
      <c r="D21" s="5" t="s">
        <v>42</v>
      </c>
      <c r="E21" s="96">
        <v>5000000</v>
      </c>
      <c r="F21" s="3"/>
      <c r="G21" s="3"/>
      <c r="H21" s="3"/>
      <c r="I21" s="3"/>
      <c r="J21" s="3"/>
      <c r="K21" s="86"/>
      <c r="L21" s="2"/>
      <c r="M21" s="76"/>
      <c r="N21" s="77" t="s">
        <v>66</v>
      </c>
      <c r="O21" s="75"/>
      <c r="P21" s="75"/>
      <c r="Q21" s="75"/>
      <c r="R21" s="75"/>
      <c r="S21" s="75"/>
      <c r="T21" s="75"/>
      <c r="U21" s="75"/>
      <c r="V21" s="2"/>
    </row>
    <row r="22" spans="1:22" x14ac:dyDescent="0.2">
      <c r="A22" s="2"/>
      <c r="B22" s="2"/>
      <c r="C22" s="85"/>
      <c r="D22" s="5" t="s">
        <v>44</v>
      </c>
      <c r="E22" s="97">
        <f ca="1">Data!P7</f>
        <v>15142661.218490582</v>
      </c>
      <c r="F22" s="71"/>
      <c r="G22" s="3"/>
      <c r="H22" s="3"/>
      <c r="I22" s="3"/>
      <c r="J22" s="3"/>
      <c r="K22" s="86"/>
      <c r="L22" s="2"/>
      <c r="M22" s="75"/>
      <c r="N22" s="75"/>
      <c r="O22" s="75"/>
      <c r="P22" s="75"/>
      <c r="Q22" s="75"/>
      <c r="R22" s="75"/>
      <c r="S22" s="75"/>
      <c r="T22" s="75"/>
      <c r="U22" s="75"/>
      <c r="V22" s="2"/>
    </row>
    <row r="23" spans="1:22" x14ac:dyDescent="0.2">
      <c r="A23" s="2"/>
      <c r="B23" s="2"/>
      <c r="C23" s="85"/>
      <c r="D23" s="5" t="s">
        <v>63</v>
      </c>
      <c r="E23" s="97">
        <f>Data!$S$7</f>
        <v>1091951.621055603</v>
      </c>
      <c r="F23" s="64"/>
      <c r="G23" s="3"/>
      <c r="H23" s="3"/>
      <c r="I23" s="3"/>
      <c r="J23" s="3"/>
      <c r="K23" s="86"/>
      <c r="L23" s="2"/>
      <c r="M23" s="75"/>
      <c r="N23" s="75"/>
      <c r="O23" s="75"/>
      <c r="P23" s="75"/>
      <c r="Q23" s="75"/>
      <c r="R23" s="75"/>
      <c r="S23" s="75"/>
      <c r="T23" s="75"/>
      <c r="U23" s="75"/>
      <c r="V23" s="2"/>
    </row>
    <row r="24" spans="1:22" x14ac:dyDescent="0.2">
      <c r="A24" s="2"/>
      <c r="B24" s="2"/>
      <c r="C24" s="85"/>
      <c r="D24" s="5" t="s">
        <v>45</v>
      </c>
      <c r="E24" s="97">
        <f ca="1">Data!$Q$7</f>
        <v>2374061.0005187979</v>
      </c>
      <c r="F24" s="64"/>
      <c r="G24" s="3"/>
      <c r="H24" s="3"/>
      <c r="I24" s="3"/>
      <c r="J24" s="3"/>
      <c r="K24" s="86"/>
      <c r="L24" s="2"/>
      <c r="M24" s="75"/>
      <c r="N24" s="75"/>
      <c r="O24" s="75"/>
      <c r="P24" s="75"/>
      <c r="Q24" s="75"/>
      <c r="R24" s="75"/>
      <c r="S24" s="75"/>
      <c r="T24" s="75"/>
      <c r="U24" s="75"/>
      <c r="V24" s="2"/>
    </row>
    <row r="25" spans="1:22" x14ac:dyDescent="0.2">
      <c r="A25" s="2"/>
      <c r="B25" s="2"/>
      <c r="C25" s="85"/>
      <c r="D25" s="5" t="s">
        <v>74</v>
      </c>
      <c r="E25" s="97">
        <f ca="1">Data!$R$7</f>
        <v>-3342239.7842407255</v>
      </c>
      <c r="F25" s="3"/>
      <c r="G25" s="3"/>
      <c r="H25" s="3"/>
      <c r="I25" s="3"/>
      <c r="J25" s="3"/>
      <c r="K25" s="86"/>
      <c r="L25" s="2"/>
      <c r="M25" s="75"/>
      <c r="N25" s="75"/>
      <c r="O25" s="75"/>
      <c r="P25" s="75"/>
      <c r="Q25" s="75"/>
      <c r="R25" s="75"/>
      <c r="S25" s="75"/>
      <c r="T25" s="75"/>
      <c r="U25" s="75"/>
      <c r="V25" s="2"/>
    </row>
    <row r="26" spans="1:22" x14ac:dyDescent="0.2">
      <c r="A26" s="2"/>
      <c r="B26" s="2"/>
      <c r="C26" s="85"/>
      <c r="D26" s="5" t="s">
        <v>72</v>
      </c>
      <c r="E26" s="98">
        <f ca="1">Data!T7</f>
        <v>15142661.218490582</v>
      </c>
      <c r="F26" s="3"/>
      <c r="G26" s="3"/>
      <c r="H26" s="3"/>
      <c r="I26" s="3"/>
      <c r="J26" s="3"/>
      <c r="K26" s="86"/>
      <c r="L26" s="2"/>
      <c r="M26" s="75"/>
      <c r="N26" s="75"/>
      <c r="O26" s="75"/>
      <c r="P26" s="75"/>
      <c r="Q26" s="75"/>
      <c r="R26" s="75"/>
      <c r="S26" s="75"/>
      <c r="T26" s="75"/>
      <c r="U26" s="75"/>
      <c r="V26" s="2"/>
    </row>
    <row r="27" spans="1:22" x14ac:dyDescent="0.2">
      <c r="A27" s="2"/>
      <c r="B27" s="2"/>
      <c r="C27" s="85"/>
      <c r="D27" s="5" t="s">
        <v>73</v>
      </c>
      <c r="E27" s="98">
        <f ca="1">Data!U7</f>
        <v>-2959489.8639678927</v>
      </c>
      <c r="F27" s="3"/>
      <c r="G27" s="3"/>
      <c r="H27" s="3"/>
      <c r="I27" s="3"/>
      <c r="J27" s="3"/>
      <c r="K27" s="86"/>
      <c r="L27" s="2"/>
      <c r="M27" s="75"/>
      <c r="N27" s="75"/>
      <c r="O27" s="75"/>
      <c r="P27" s="75"/>
      <c r="Q27" s="75"/>
      <c r="R27" s="75"/>
      <c r="S27" s="75"/>
      <c r="T27" s="75"/>
      <c r="U27" s="75"/>
      <c r="V27" s="2"/>
    </row>
    <row r="28" spans="1:22" ht="15" customHeight="1" x14ac:dyDescent="0.2">
      <c r="A28" s="2"/>
      <c r="B28" s="2"/>
      <c r="C28" s="85"/>
      <c r="D28" s="3"/>
      <c r="E28" s="3"/>
      <c r="F28" s="3" t="s">
        <v>68</v>
      </c>
      <c r="G28" s="3"/>
      <c r="H28" s="3"/>
      <c r="I28" s="3"/>
      <c r="J28" s="3"/>
      <c r="K28" s="86"/>
      <c r="L28" s="87"/>
      <c r="M28" s="79"/>
      <c r="N28" s="75"/>
      <c r="O28" s="75"/>
      <c r="P28" s="75"/>
      <c r="Q28" s="75"/>
      <c r="R28" s="75"/>
      <c r="S28" s="75"/>
      <c r="T28" s="75"/>
      <c r="U28" s="75"/>
      <c r="V28" s="2"/>
    </row>
    <row r="29" spans="1:22" ht="17.25" customHeight="1" x14ac:dyDescent="0.2">
      <c r="A29" s="2"/>
      <c r="B29" s="2"/>
      <c r="C29" s="85"/>
      <c r="D29" s="3"/>
      <c r="E29" s="3"/>
      <c r="F29" s="3"/>
      <c r="G29" s="3"/>
      <c r="H29" s="3"/>
      <c r="I29" s="3"/>
      <c r="J29" s="3"/>
      <c r="K29" s="86"/>
      <c r="L29" s="2"/>
      <c r="M29" s="75"/>
      <c r="N29" s="75"/>
      <c r="O29" s="75"/>
      <c r="P29" s="75"/>
      <c r="Q29" s="75"/>
      <c r="R29" s="75"/>
      <c r="S29" s="75"/>
      <c r="T29" s="75"/>
      <c r="U29" s="75"/>
      <c r="V29" s="2"/>
    </row>
    <row r="30" spans="1:22" x14ac:dyDescent="0.2">
      <c r="A30" s="2"/>
      <c r="B30" s="2"/>
      <c r="C30" s="85"/>
      <c r="D30" s="3"/>
      <c r="E30" s="3"/>
      <c r="F30" s="3"/>
      <c r="G30" s="3"/>
      <c r="H30" s="3"/>
      <c r="I30" s="3"/>
      <c r="J30" s="3"/>
      <c r="K30" s="8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/>
      <c r="B31" s="2"/>
      <c r="C31" s="85"/>
      <c r="D31" s="3"/>
      <c r="E31" s="3"/>
      <c r="F31" s="3"/>
      <c r="G31" s="3"/>
      <c r="H31" s="3"/>
      <c r="I31" s="3"/>
      <c r="J31" s="3"/>
      <c r="K31" s="8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/>
      <c r="B32" s="2"/>
      <c r="C32" s="85"/>
      <c r="D32" s="3"/>
      <c r="E32" s="3"/>
      <c r="F32" s="3"/>
      <c r="G32" s="3"/>
      <c r="H32" s="3"/>
      <c r="I32" s="3"/>
      <c r="J32" s="3"/>
      <c r="K32" s="8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2"/>
      <c r="B33" s="2"/>
      <c r="C33" s="85"/>
      <c r="D33" s="3"/>
      <c r="E33" s="3"/>
      <c r="F33" s="3"/>
      <c r="G33" s="3"/>
      <c r="H33" s="3"/>
      <c r="I33" s="3"/>
      <c r="J33" s="3"/>
      <c r="K33" s="8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90"/>
      <c r="D34" s="91"/>
      <c r="E34" s="91"/>
      <c r="F34" s="91"/>
      <c r="G34" s="91"/>
      <c r="H34" s="91"/>
      <c r="I34" s="91"/>
      <c r="J34" s="91"/>
      <c r="K34" s="9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">
      <c r="A35" s="2"/>
      <c r="B35" s="2"/>
      <c r="C35" s="87"/>
      <c r="D35" s="87"/>
      <c r="E35" s="87"/>
      <c r="F35" s="87"/>
      <c r="G35" s="87"/>
      <c r="H35" s="87"/>
      <c r="I35" s="87"/>
      <c r="J35" s="87"/>
      <c r="K35" s="8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2"/>
      <c r="B36" s="2"/>
      <c r="C36" s="87"/>
      <c r="D36" s="87"/>
      <c r="E36" s="87"/>
      <c r="F36" s="87"/>
      <c r="G36" s="87"/>
      <c r="H36" s="87"/>
      <c r="I36" s="87"/>
      <c r="J36" s="87"/>
      <c r="K36" s="8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"/>
      <c r="B37" s="2"/>
      <c r="C37" s="87"/>
      <c r="D37" s="87"/>
      <c r="E37" s="87"/>
      <c r="F37" s="87"/>
      <c r="G37" s="87"/>
      <c r="H37" s="87"/>
      <c r="I37" s="87"/>
      <c r="J37" s="87"/>
      <c r="K37" s="8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581025</xdr:colOff>
                    <xdr:row>29</xdr:row>
                    <xdr:rowOff>123825</xdr:rowOff>
                  </from>
                  <to>
                    <xdr:col>5</xdr:col>
                    <xdr:colOff>9525</xdr:colOff>
                    <xdr:row>33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4441"/>
  <sheetViews>
    <sheetView topLeftCell="I1" workbookViewId="0">
      <pane ySplit="12" topLeftCell="A4425" activePane="bottomLeft" state="frozen"/>
      <selection activeCell="G1" sqref="G1"/>
      <selection pane="bottomLeft" activeCell="N4261" sqref="N4261:O4441"/>
    </sheetView>
  </sheetViews>
  <sheetFormatPr defaultRowHeight="12.75" x14ac:dyDescent="0.2"/>
  <cols>
    <col min="1" max="1" width="10.28515625" customWidth="1"/>
    <col min="2" max="3" width="14.140625" customWidth="1"/>
    <col min="4" max="4" width="22.28515625" customWidth="1"/>
    <col min="5" max="5" width="11.42578125" customWidth="1"/>
    <col min="6" max="6" width="13" customWidth="1"/>
    <col min="7" max="7" width="14" customWidth="1"/>
    <col min="11" max="11" width="17" customWidth="1"/>
    <col min="13" max="13" width="13.5703125" customWidth="1"/>
    <col min="14" max="14" width="17.42578125" customWidth="1"/>
    <col min="15" max="15" width="10.140625" bestFit="1" customWidth="1"/>
    <col min="16" max="16" width="12.85546875" customWidth="1"/>
    <col min="17" max="17" width="14.28515625" customWidth="1"/>
    <col min="18" max="18" width="14.85546875" customWidth="1"/>
    <col min="19" max="19" width="11.140625" customWidth="1"/>
    <col min="20" max="20" width="12.5703125" customWidth="1"/>
  </cols>
  <sheetData>
    <row r="1" spans="1:21" x14ac:dyDescent="0.2">
      <c r="B1" t="s">
        <v>0</v>
      </c>
      <c r="D1" t="s">
        <v>1</v>
      </c>
    </row>
    <row r="2" spans="1:21" x14ac:dyDescent="0.2">
      <c r="B2" t="s">
        <v>2</v>
      </c>
      <c r="D2" t="s">
        <v>3</v>
      </c>
      <c r="E2" t="s">
        <v>4</v>
      </c>
      <c r="F2" t="s">
        <v>5</v>
      </c>
    </row>
    <row r="5" spans="1:21" x14ac:dyDescent="0.2">
      <c r="C5" t="s">
        <v>24</v>
      </c>
      <c r="D5">
        <f>VLOOKUP(Summary!E12,$B$14:$C$4441,2)+1</f>
        <v>1935</v>
      </c>
    </row>
    <row r="6" spans="1:21" ht="13.5" thickBot="1" x14ac:dyDescent="0.25">
      <c r="C6" t="s">
        <v>23</v>
      </c>
      <c r="D6">
        <f>VLOOKUP(Summary!E13,$B$14:$C$4441,2)-1</f>
        <v>3189</v>
      </c>
      <c r="P6" t="s">
        <v>29</v>
      </c>
      <c r="Q6" t="s">
        <v>40</v>
      </c>
      <c r="R6" t="s">
        <v>39</v>
      </c>
      <c r="S6" t="s">
        <v>62</v>
      </c>
      <c r="T6" t="s">
        <v>70</v>
      </c>
      <c r="U6" t="s">
        <v>71</v>
      </c>
    </row>
    <row r="7" spans="1:21" ht="13.5" thickBot="1" x14ac:dyDescent="0.25">
      <c r="C7" t="s">
        <v>30</v>
      </c>
      <c r="D7" s="29" t="str">
        <f>CONCATENATE("P",D5,":P",D6)</f>
        <v>P1935:P3189</v>
      </c>
      <c r="P7" s="63">
        <f ca="1">SUM(INDIRECT(D7))</f>
        <v>15142661.218490582</v>
      </c>
      <c r="Q7" s="65">
        <f ca="1">IF(MAX(INDIRECT(D7))&lt;0,0,MAX(INDIRECT(D7)))</f>
        <v>2374061.0005187979</v>
      </c>
      <c r="R7" s="66">
        <f ca="1">IF(MIN(INDIRECT(D7))&gt;0,0,MIN(INDIRECT(D7)))</f>
        <v>-3342239.7842407255</v>
      </c>
      <c r="S7" s="65">
        <f>SUM(Q15:Q4441)</f>
        <v>1091951.621055603</v>
      </c>
      <c r="T7">
        <f ca="1">MAX(INDIRECT(D11))</f>
        <v>15142661.218490582</v>
      </c>
      <c r="U7">
        <f ca="1">MIN(INDIRECT(D11))</f>
        <v>-2959489.8639678927</v>
      </c>
    </row>
    <row r="8" spans="1:21" x14ac:dyDescent="0.2">
      <c r="C8" t="s">
        <v>31</v>
      </c>
      <c r="D8" s="29" t="str">
        <f>CONCATENATE("g",D5,":g",D6)</f>
        <v>g1935:g3189</v>
      </c>
      <c r="P8" s="31"/>
    </row>
    <row r="9" spans="1:21" x14ac:dyDescent="0.2">
      <c r="C9" t="s">
        <v>32</v>
      </c>
      <c r="D9" s="29" t="str">
        <f>CONCATENATE("=Data!R",D5,"C2:R",D6,"C2")</f>
        <v>=Data!R1935C2:R3189C2</v>
      </c>
      <c r="P9" s="31"/>
    </row>
    <row r="10" spans="1:21" x14ac:dyDescent="0.2">
      <c r="C10" t="s">
        <v>46</v>
      </c>
      <c r="D10" t="str">
        <f>CONCATENATE("n",D5,":n",D6)</f>
        <v>n1935:n3189</v>
      </c>
      <c r="P10" s="80">
        <f>SUM(P469:P4441)</f>
        <v>15142661.218490582</v>
      </c>
    </row>
    <row r="11" spans="1:21" x14ac:dyDescent="0.2">
      <c r="C11" t="s">
        <v>75</v>
      </c>
      <c r="D11" t="str">
        <f>CONCATENATE("o",D5,":o",D6)</f>
        <v>o1935:o3189</v>
      </c>
    </row>
    <row r="12" spans="1:21" ht="25.5" x14ac:dyDescent="0.2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67" t="s">
        <v>47</v>
      </c>
      <c r="O12" t="s">
        <v>28</v>
      </c>
      <c r="P12" t="s">
        <v>29</v>
      </c>
      <c r="Q12" t="s">
        <v>62</v>
      </c>
      <c r="R12" t="s">
        <v>69</v>
      </c>
    </row>
    <row r="13" spans="1:21" x14ac:dyDescent="0.2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21" x14ac:dyDescent="0.2">
      <c r="A14" s="32">
        <f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>IF(A14=B14,1,0)</f>
        <v>0</v>
      </c>
      <c r="N14">
        <v>0</v>
      </c>
      <c r="O14">
        <v>0</v>
      </c>
    </row>
    <row r="15" spans="1:21" x14ac:dyDescent="0.2">
      <c r="A15" s="32">
        <f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si="1">IF(A15=B15,1,0)</f>
        <v>0</v>
      </c>
      <c r="M15">
        <f>IF(AND(B15&gt;Summary!$E$12,B15&lt;Summary!$E$13),1,0)</f>
        <v>0</v>
      </c>
      <c r="N15">
        <f>IF(M15=1,oneday(G14,D15,G15,K15,L15,Summary!$E$19/2,Data!N14,Data!O14,Summary!$E$14,Summary!$E$20,Summary!$E$21,1),0)</f>
        <v>0</v>
      </c>
      <c r="O15" s="31">
        <f>IF(M15=1,oneday(G14,D15,G15,K15,L15,Summary!$E$19/2,Data!N14,Data!O14,Summary!$E$14,Summary!$E$20,Summary!$E$21,2),0)</f>
        <v>0</v>
      </c>
      <c r="P15" s="31">
        <f>IF(M15=1,O15-O14,0)</f>
        <v>0</v>
      </c>
      <c r="Q15" s="31">
        <f>IF(M15=1,oneday(G14,D15,G15,K15,L15,Summary!$E$19/2,Data!N14,Data!O14,Summary!$E$14,Summary!$E$20,Summary!$E$21,3),0)</f>
        <v>0</v>
      </c>
    </row>
    <row r="16" spans="1:21" x14ac:dyDescent="0.2">
      <c r="A16" s="32">
        <f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si="1"/>
        <v>0</v>
      </c>
      <c r="M16">
        <f>IF(AND(B16&gt;Summary!$E$12,B16&lt;Summary!$E$13),1,0)</f>
        <v>0</v>
      </c>
      <c r="N16">
        <f>IF(M16=1,oneday(G15,D16,G16,K16,L16,Summary!$E$19/2,Data!N15,Data!O15,Summary!$E$14,Summary!$E$20,Summary!$E$21,1),0)</f>
        <v>0</v>
      </c>
      <c r="O16" s="31">
        <f>IF(M16=1,oneday(G15,D16,G16,K16,L16,Summary!$E$19/2,Data!N15,Data!O15,Summary!$E$14,Summary!$E$20,Summary!$E$21,2),0)</f>
        <v>0</v>
      </c>
      <c r="P16" s="31">
        <f t="shared" ref="P16:P79" si="2">IF(M16=1,O16-O15,0)</f>
        <v>0</v>
      </c>
      <c r="Q16" s="31">
        <f>IF(M16=1,oneday(G15,D16,G16,K16,L16,Summary!$E$19/2,Data!N15,Data!O15,Summary!$E$14,Summary!$E$20,Summary!$E$21,3),0)</f>
        <v>0</v>
      </c>
    </row>
    <row r="17" spans="1:17" x14ac:dyDescent="0.2">
      <c r="A17" s="32">
        <f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si="1"/>
        <v>0</v>
      </c>
      <c r="M17">
        <f>IF(AND(B17&gt;Summary!$E$12,B17&lt;Summary!$E$13),1,0)</f>
        <v>0</v>
      </c>
      <c r="N17">
        <f>IF(M17=1,oneday(G16,D17,G17,K17,L17,Summary!$E$19/2,Data!N16,Data!O16,Summary!$E$14,Summary!$E$20,Summary!$E$21,1),0)</f>
        <v>0</v>
      </c>
      <c r="O17" s="31">
        <f>IF(M17=1,oneday(G16,D17,G17,K17,L17,Summary!$E$19/2,Data!N16,Data!O16,Summary!$E$14,Summary!$E$20,Summary!$E$21,2),0)</f>
        <v>0</v>
      </c>
      <c r="P17" s="31">
        <f t="shared" si="2"/>
        <v>0</v>
      </c>
      <c r="Q17" s="31">
        <f>IF(M17=1,oneday(G16,D17,G17,K17,L17,Summary!$E$19/2,Data!N16,Data!O16,Summary!$E$14,Summary!$E$20,Summary!$E$21,3),0)</f>
        <v>0</v>
      </c>
    </row>
    <row r="18" spans="1:17" x14ac:dyDescent="0.2">
      <c r="A18" s="32">
        <f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si="1"/>
        <v>0</v>
      </c>
      <c r="M18">
        <f>IF(AND(B18&gt;Summary!$E$12,B18&lt;Summary!$E$13),1,0)</f>
        <v>0</v>
      </c>
      <c r="N18">
        <f>IF(M18=1,oneday(G17,D18,G18,K18,L18,Summary!$E$19/2,Data!N17,Data!O17,Summary!$E$14,Summary!$E$20,Summary!$E$21,1),0)</f>
        <v>0</v>
      </c>
      <c r="O18" s="31">
        <f>IF(M18=1,oneday(G17,D18,G18,K18,L18,Summary!$E$19/2,Data!N17,Data!O17,Summary!$E$14,Summary!$E$20,Summary!$E$21,2),0)</f>
        <v>0</v>
      </c>
      <c r="P18" s="31">
        <f t="shared" si="2"/>
        <v>0</v>
      </c>
      <c r="Q18" s="31">
        <f>IF(M18=1,oneday(G17,D18,G18,K18,L18,Summary!$E$19/2,Data!N17,Data!O17,Summary!$E$14,Summary!$E$20,Summary!$E$21,3),0)</f>
        <v>0</v>
      </c>
    </row>
    <row r="19" spans="1:17" x14ac:dyDescent="0.2">
      <c r="A19" s="32">
        <f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si="1"/>
        <v>0</v>
      </c>
      <c r="M19">
        <f>IF(AND(B19&gt;Summary!$E$12,B19&lt;Summary!$E$13),1,0)</f>
        <v>0</v>
      </c>
      <c r="N19">
        <f>IF(M19=1,oneday(G18,D19,G19,K19,L19,Summary!$E$19/2,Data!N18,Data!O18,Summary!$E$14,Summary!$E$20,Summary!$E$21,1),0)</f>
        <v>0</v>
      </c>
      <c r="O19" s="31">
        <f>IF(M19=1,oneday(G18,D19,G19,K19,L19,Summary!$E$19/2,Data!N18,Data!O18,Summary!$E$14,Summary!$E$20,Summary!$E$21,2),0)</f>
        <v>0</v>
      </c>
      <c r="P19" s="31">
        <f t="shared" si="2"/>
        <v>0</v>
      </c>
      <c r="Q19" s="31">
        <f>IF(M19=1,oneday(G18,D19,G19,K19,L19,Summary!$E$19/2,Data!N18,Data!O18,Summary!$E$14,Summary!$E$20,Summary!$E$21,3),0)</f>
        <v>0</v>
      </c>
    </row>
    <row r="20" spans="1:17" x14ac:dyDescent="0.2">
      <c r="A20" s="32">
        <f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si="1"/>
        <v>0</v>
      </c>
      <c r="M20">
        <f>IF(AND(B20&gt;Summary!$E$12,B20&lt;Summary!$E$13),1,0)</f>
        <v>0</v>
      </c>
      <c r="N20">
        <f>IF(M20=1,oneday(G19,D20,G20,K20,L20,Summary!$E$19/2,Data!N19,Data!O19,Summary!$E$14,Summary!$E$20,Summary!$E$21,1),0)</f>
        <v>0</v>
      </c>
      <c r="O20" s="31">
        <f>IF(M20=1,oneday(G19,D20,G20,K20,L20,Summary!$E$19/2,Data!N19,Data!O19,Summary!$E$14,Summary!$E$20,Summary!$E$21,2),0)</f>
        <v>0</v>
      </c>
      <c r="P20" s="31">
        <f t="shared" si="2"/>
        <v>0</v>
      </c>
      <c r="Q20" s="31">
        <f>IF(M20=1,oneday(G19,D20,G20,K20,L20,Summary!$E$19/2,Data!N19,Data!O19,Summary!$E$14,Summary!$E$20,Summary!$E$21,3),0)</f>
        <v>0</v>
      </c>
    </row>
    <row r="21" spans="1:17" x14ac:dyDescent="0.2">
      <c r="A21" s="32">
        <f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si="1"/>
        <v>0</v>
      </c>
      <c r="M21">
        <f>IF(AND(B21&gt;Summary!$E$12,B21&lt;Summary!$E$13),1,0)</f>
        <v>0</v>
      </c>
      <c r="N21">
        <f>IF(M21=1,oneday(G20,D21,G21,K21,L21,Summary!$E$19/2,Data!N20,Data!O20,Summary!$E$14,Summary!$E$20,Summary!$E$21,1),0)</f>
        <v>0</v>
      </c>
      <c r="O21" s="31">
        <f>IF(M21=1,oneday(G20,D21,G21,K21,L21,Summary!$E$19/2,Data!N20,Data!O20,Summary!$E$14,Summary!$E$20,Summary!$E$21,2),0)</f>
        <v>0</v>
      </c>
      <c r="P21" s="31">
        <f t="shared" si="2"/>
        <v>0</v>
      </c>
      <c r="Q21" s="31">
        <f>IF(M21=1,oneday(G20,D21,G21,K21,L21,Summary!$E$19/2,Data!N20,Data!O20,Summary!$E$14,Summary!$E$20,Summary!$E$21,3),0)</f>
        <v>0</v>
      </c>
    </row>
    <row r="22" spans="1:17" x14ac:dyDescent="0.2">
      <c r="A22" s="32">
        <f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si="1"/>
        <v>0</v>
      </c>
      <c r="M22">
        <f>IF(AND(B22&gt;Summary!$E$12,B22&lt;Summary!$E$13),1,0)</f>
        <v>0</v>
      </c>
      <c r="N22">
        <f>IF(M22=1,oneday(G21,D22,G22,K22,L22,Summary!$E$19/2,Data!N21,Data!O21,Summary!$E$14,Summary!$E$20,Summary!$E$21,1),0)</f>
        <v>0</v>
      </c>
      <c r="O22" s="31">
        <f>IF(M22=1,oneday(G21,D22,G22,K22,L22,Summary!$E$19/2,Data!N21,Data!O21,Summary!$E$14,Summary!$E$20,Summary!$E$21,2),0)</f>
        <v>0</v>
      </c>
      <c r="P22" s="31">
        <f t="shared" si="2"/>
        <v>0</v>
      </c>
      <c r="Q22" s="31">
        <f>IF(M22=1,oneday(G21,D22,G22,K22,L22,Summary!$E$19/2,Data!N21,Data!O21,Summary!$E$14,Summary!$E$20,Summary!$E$21,3),0)</f>
        <v>0</v>
      </c>
    </row>
    <row r="23" spans="1:17" x14ac:dyDescent="0.2">
      <c r="A23" s="32">
        <f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si="1"/>
        <v>0</v>
      </c>
      <c r="M23">
        <f>IF(AND(B23&gt;Summary!$E$12,B23&lt;Summary!$E$13),1,0)</f>
        <v>0</v>
      </c>
      <c r="N23">
        <f>IF(M23=1,oneday(G22,D23,G23,K23,L23,Summary!$E$19/2,Data!N22,Data!O22,Summary!$E$14,Summary!$E$20,Summary!$E$21,1),0)</f>
        <v>0</v>
      </c>
      <c r="O23" s="31">
        <f>IF(M23=1,oneday(G22,D23,G23,K23,L23,Summary!$E$19/2,Data!N22,Data!O22,Summary!$E$14,Summary!$E$20,Summary!$E$21,2),0)</f>
        <v>0</v>
      </c>
      <c r="P23" s="31">
        <f t="shared" si="2"/>
        <v>0</v>
      </c>
      <c r="Q23" s="31">
        <f>IF(M23=1,oneday(G22,D23,G23,K23,L23,Summary!$E$19/2,Data!N22,Data!O22,Summary!$E$14,Summary!$E$20,Summary!$E$21,3),0)</f>
        <v>0</v>
      </c>
    </row>
    <row r="24" spans="1:17" x14ac:dyDescent="0.2">
      <c r="A24" s="32">
        <f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si="1"/>
        <v>0</v>
      </c>
      <c r="M24">
        <f>IF(AND(B24&gt;Summary!$E$12,B24&lt;Summary!$E$13),1,0)</f>
        <v>0</v>
      </c>
      <c r="N24">
        <f>IF(M24=1,oneday(G23,D24,G24,K24,L24,Summary!$E$19/2,Data!N23,Data!O23,Summary!$E$14,Summary!$E$20,Summary!$E$21,1),0)</f>
        <v>0</v>
      </c>
      <c r="O24" s="31">
        <f>IF(M24=1,oneday(G23,D24,G24,K24,L24,Summary!$E$19/2,Data!N23,Data!O23,Summary!$E$14,Summary!$E$20,Summary!$E$21,2),0)</f>
        <v>0</v>
      </c>
      <c r="P24" s="31">
        <f t="shared" si="2"/>
        <v>0</v>
      </c>
      <c r="Q24" s="31">
        <f>IF(M24=1,oneday(G23,D24,G24,K24,L24,Summary!$E$19/2,Data!N23,Data!O23,Summary!$E$14,Summary!$E$20,Summary!$E$21,3),0)</f>
        <v>0</v>
      </c>
    </row>
    <row r="25" spans="1:17" x14ac:dyDescent="0.2">
      <c r="A25" s="32">
        <f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si="1"/>
        <v>0</v>
      </c>
      <c r="M25">
        <f>IF(AND(B25&gt;Summary!$E$12,B25&lt;Summary!$E$13),1,0)</f>
        <v>0</v>
      </c>
      <c r="N25">
        <f>IF(M25=1,oneday(G24,D25,G25,K25,L25,Summary!$E$19/2,Data!N24,Data!O24,Summary!$E$14,Summary!$E$20,Summary!$E$21,1),0)</f>
        <v>0</v>
      </c>
      <c r="O25" s="31">
        <f>IF(M25=1,oneday(G24,D25,G25,K25,L25,Summary!$E$19/2,Data!N24,Data!O24,Summary!$E$14,Summary!$E$20,Summary!$E$21,2),0)</f>
        <v>0</v>
      </c>
      <c r="P25" s="31">
        <f t="shared" si="2"/>
        <v>0</v>
      </c>
      <c r="Q25" s="31">
        <f>IF(M25=1,oneday(G24,D25,G25,K25,L25,Summary!$E$19/2,Data!N24,Data!O24,Summary!$E$14,Summary!$E$20,Summary!$E$21,3),0)</f>
        <v>0</v>
      </c>
    </row>
    <row r="26" spans="1:17" x14ac:dyDescent="0.2">
      <c r="A26" s="32">
        <f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si="1"/>
        <v>0</v>
      </c>
      <c r="M26">
        <f>IF(AND(B26&gt;Summary!$E$12,B26&lt;Summary!$E$13),1,0)</f>
        <v>0</v>
      </c>
      <c r="N26">
        <f>IF(M26=1,oneday(G25,D26,G26,K26,L26,Summary!$E$19/2,Data!N25,Data!O25,Summary!$E$14,Summary!$E$20,Summary!$E$21,1),0)</f>
        <v>0</v>
      </c>
      <c r="O26" s="31">
        <f>IF(M26=1,oneday(G25,D26,G26,K26,L26,Summary!$E$19/2,Data!N25,Data!O25,Summary!$E$14,Summary!$E$20,Summary!$E$21,2),0)</f>
        <v>0</v>
      </c>
      <c r="P26" s="31">
        <f t="shared" si="2"/>
        <v>0</v>
      </c>
      <c r="Q26" s="31">
        <f>IF(M26=1,oneday(G25,D26,G26,K26,L26,Summary!$E$19/2,Data!N25,Data!O25,Summary!$E$14,Summary!$E$20,Summary!$E$21,3),0)</f>
        <v>0</v>
      </c>
    </row>
    <row r="27" spans="1:17" x14ac:dyDescent="0.2">
      <c r="A27" s="32">
        <f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si="1"/>
        <v>0</v>
      </c>
      <c r="M27">
        <f>IF(AND(B27&gt;Summary!$E$12,B27&lt;Summary!$E$13),1,0)</f>
        <v>0</v>
      </c>
      <c r="N27">
        <f>IF(M27=1,oneday(G26,D27,G27,K27,L27,Summary!$E$19/2,Data!N26,Data!O26,Summary!$E$14,Summary!$E$20,Summary!$E$21,1),0)</f>
        <v>0</v>
      </c>
      <c r="O27" s="31">
        <f>IF(M27=1,oneday(G26,D27,G27,K27,L27,Summary!$E$19/2,Data!N26,Data!O26,Summary!$E$14,Summary!$E$20,Summary!$E$21,2),0)</f>
        <v>0</v>
      </c>
      <c r="P27" s="31">
        <f t="shared" si="2"/>
        <v>0</v>
      </c>
      <c r="Q27" s="31">
        <f>IF(M27=1,oneday(G26,D27,G27,K27,L27,Summary!$E$19/2,Data!N26,Data!O26,Summary!$E$14,Summary!$E$20,Summary!$E$21,3),0)</f>
        <v>0</v>
      </c>
    </row>
    <row r="28" spans="1:17" x14ac:dyDescent="0.2">
      <c r="A28" s="32">
        <f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si="1"/>
        <v>0</v>
      </c>
      <c r="M28">
        <f>IF(AND(B28&gt;Summary!$E$12,B28&lt;Summary!$E$13),1,0)</f>
        <v>0</v>
      </c>
      <c r="N28">
        <f>IF(M28=1,oneday(G27,D28,G28,K28,L28,Summary!$E$19/2,Data!N27,Data!O27,Summary!$E$14,Summary!$E$20,Summary!$E$21,1),0)</f>
        <v>0</v>
      </c>
      <c r="O28" s="31">
        <f>IF(M28=1,oneday(G27,D28,G28,K28,L28,Summary!$E$19/2,Data!N27,Data!O27,Summary!$E$14,Summary!$E$20,Summary!$E$21,2),0)</f>
        <v>0</v>
      </c>
      <c r="P28" s="31">
        <f t="shared" si="2"/>
        <v>0</v>
      </c>
      <c r="Q28" s="31">
        <f>IF(M28=1,oneday(G27,D28,G28,K28,L28,Summary!$E$19/2,Data!N27,Data!O27,Summary!$E$14,Summary!$E$20,Summary!$E$21,3),0)</f>
        <v>0</v>
      </c>
    </row>
    <row r="29" spans="1:17" x14ac:dyDescent="0.2">
      <c r="A29" s="32">
        <f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>IF(AND(B29&gt;Summary!$E$12,B29&lt;Summary!$E$13),1,0)</f>
        <v>0</v>
      </c>
      <c r="N29">
        <f>IF(M29=1,oneday(G28,D29,G29,K29,L29,Summary!$E$19/2,Data!N28,Data!O28,Summary!$E$14,Summary!$E$20,Summary!$E$21,1),0)</f>
        <v>0</v>
      </c>
      <c r="O29" s="31">
        <f>IF(M29=1,oneday(G28,D29,G29,K29,L29,Summary!$E$19/2,Data!N28,Data!O28,Summary!$E$14,Summary!$E$20,Summary!$E$21,2),0)</f>
        <v>0</v>
      </c>
      <c r="P29" s="31">
        <f t="shared" si="2"/>
        <v>0</v>
      </c>
      <c r="Q29" s="31">
        <f>IF(M29=1,oneday(G28,D29,G29,K29,L29,Summary!$E$19/2,Data!N28,Data!O28,Summary!$E$14,Summary!$E$20,Summary!$E$21,3),0)</f>
        <v>0</v>
      </c>
    </row>
    <row r="30" spans="1:17" x14ac:dyDescent="0.2">
      <c r="A30" s="32">
        <f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si="1"/>
        <v>0</v>
      </c>
      <c r="M30">
        <f>IF(AND(B30&gt;Summary!$E$12,B30&lt;Summary!$E$13),1,0)</f>
        <v>0</v>
      </c>
      <c r="N30">
        <f>IF(M30=1,oneday(G29,D30,G30,K30,L30,Summary!$E$19/2,Data!N29,Data!O29,Summary!$E$14,Summary!$E$20,Summary!$E$21,1),0)</f>
        <v>0</v>
      </c>
      <c r="O30" s="31">
        <f>IF(M30=1,oneday(G29,D30,G30,K30,L30,Summary!$E$19/2,Data!N29,Data!O29,Summary!$E$14,Summary!$E$20,Summary!$E$21,2),0)</f>
        <v>0</v>
      </c>
      <c r="P30" s="31">
        <f t="shared" si="2"/>
        <v>0</v>
      </c>
      <c r="Q30" s="31">
        <f>IF(M30=1,oneday(G29,D30,G30,K30,L30,Summary!$E$19/2,Data!N29,Data!O29,Summary!$E$14,Summary!$E$20,Summary!$E$21,3),0)</f>
        <v>0</v>
      </c>
    </row>
    <row r="31" spans="1:17" x14ac:dyDescent="0.2">
      <c r="A31" s="32">
        <f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si="1"/>
        <v>0</v>
      </c>
      <c r="M31">
        <f>IF(AND(B31&gt;Summary!$E$12,B31&lt;Summary!$E$13),1,0)</f>
        <v>0</v>
      </c>
      <c r="N31">
        <f>IF(M31=1,oneday(G30,D31,G31,K31,L31,Summary!$E$19/2,Data!N30,Data!O30,Summary!$E$14,Summary!$E$20,Summary!$E$21,1),0)</f>
        <v>0</v>
      </c>
      <c r="O31" s="31">
        <f>IF(M31=1,oneday(G30,D31,G31,K31,L31,Summary!$E$19/2,Data!N30,Data!O30,Summary!$E$14,Summary!$E$20,Summary!$E$21,2),0)</f>
        <v>0</v>
      </c>
      <c r="P31" s="31">
        <f t="shared" si="2"/>
        <v>0</v>
      </c>
      <c r="Q31" s="31">
        <f>IF(M31=1,oneday(G30,D31,G31,K31,L31,Summary!$E$19/2,Data!N30,Data!O30,Summary!$E$14,Summary!$E$20,Summary!$E$21,3),0)</f>
        <v>0</v>
      </c>
    </row>
    <row r="32" spans="1:17" x14ac:dyDescent="0.2">
      <c r="A32" s="32">
        <f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si="1"/>
        <v>0</v>
      </c>
      <c r="M32">
        <f>IF(AND(B32&gt;Summary!$E$12,B32&lt;Summary!$E$13),1,0)</f>
        <v>0</v>
      </c>
      <c r="N32">
        <f>IF(M32=1,oneday(G31,D32,G32,K32,L32,Summary!$E$19/2,Data!N31,Data!O31,Summary!$E$14,Summary!$E$20,Summary!$E$21,1),0)</f>
        <v>0</v>
      </c>
      <c r="O32" s="31">
        <f>IF(M32=1,oneday(G31,D32,G32,K32,L32,Summary!$E$19/2,Data!N31,Data!O31,Summary!$E$14,Summary!$E$20,Summary!$E$21,2),0)</f>
        <v>0</v>
      </c>
      <c r="P32" s="31">
        <f t="shared" si="2"/>
        <v>0</v>
      </c>
      <c r="Q32" s="31">
        <f>IF(M32=1,oneday(G31,D32,G32,K32,L32,Summary!$E$19/2,Data!N31,Data!O31,Summary!$E$14,Summary!$E$20,Summary!$E$21,3),0)</f>
        <v>0</v>
      </c>
    </row>
    <row r="33" spans="1:17" x14ac:dyDescent="0.2">
      <c r="A33" s="32">
        <f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si="1"/>
        <v>0</v>
      </c>
      <c r="M33">
        <f>IF(AND(B33&gt;Summary!$E$12,B33&lt;Summary!$E$13),1,0)</f>
        <v>0</v>
      </c>
      <c r="N33">
        <f>IF(M33=1,oneday(G32,D33,G33,K33,L33,Summary!$E$19/2,Data!N32,Data!O32,Summary!$E$14,Summary!$E$20,Summary!$E$21,1),0)</f>
        <v>0</v>
      </c>
      <c r="O33" s="31">
        <f>IF(M33=1,oneday(G32,D33,G33,K33,L33,Summary!$E$19/2,Data!N32,Data!O32,Summary!$E$14,Summary!$E$20,Summary!$E$21,2),0)</f>
        <v>0</v>
      </c>
      <c r="P33" s="31">
        <f t="shared" si="2"/>
        <v>0</v>
      </c>
      <c r="Q33" s="31">
        <f>IF(M33=1,oneday(G32,D33,G33,K33,L33,Summary!$E$19/2,Data!N32,Data!O32,Summary!$E$14,Summary!$E$20,Summary!$E$21,3),0)</f>
        <v>0</v>
      </c>
    </row>
    <row r="34" spans="1:17" x14ac:dyDescent="0.2">
      <c r="A34" s="32">
        <f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si="1"/>
        <v>0</v>
      </c>
      <c r="M34">
        <f>IF(AND(B34&gt;Summary!$E$12,B34&lt;Summary!$E$13),1,0)</f>
        <v>0</v>
      </c>
      <c r="N34">
        <f>IF(M34=1,oneday(G33,D34,G34,K34,L34,Summary!$E$19/2,Data!N33,Data!O33,Summary!$E$14,Summary!$E$20,Summary!$E$21,1),0)</f>
        <v>0</v>
      </c>
      <c r="O34" s="31">
        <f>IF(M34=1,oneday(G33,D34,G34,K34,L34,Summary!$E$19/2,Data!N33,Data!O33,Summary!$E$14,Summary!$E$20,Summary!$E$21,2),0)</f>
        <v>0</v>
      </c>
      <c r="P34" s="31">
        <f t="shared" si="2"/>
        <v>0</v>
      </c>
      <c r="Q34" s="31">
        <f>IF(M34=1,oneday(G33,D34,G34,K34,L34,Summary!$E$19/2,Data!N33,Data!O33,Summary!$E$14,Summary!$E$20,Summary!$E$21,3),0)</f>
        <v>0</v>
      </c>
    </row>
    <row r="35" spans="1:17" x14ac:dyDescent="0.2">
      <c r="A35" s="32">
        <f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si="1"/>
        <v>0</v>
      </c>
      <c r="M35">
        <f>IF(AND(B35&gt;Summary!$E$12,B35&lt;Summary!$E$13),1,0)</f>
        <v>0</v>
      </c>
      <c r="N35">
        <f>IF(M35=1,oneday(G34,D35,G35,K35,L35,Summary!$E$19/2,Data!N34,Data!O34,Summary!$E$14,Summary!$E$20,Summary!$E$21,1),0)</f>
        <v>0</v>
      </c>
      <c r="O35" s="31">
        <f>IF(M35=1,oneday(G34,D35,G35,K35,L35,Summary!$E$19/2,Data!N34,Data!O34,Summary!$E$14,Summary!$E$20,Summary!$E$21,2),0)</f>
        <v>0</v>
      </c>
      <c r="P35" s="31">
        <f t="shared" si="2"/>
        <v>0</v>
      </c>
      <c r="Q35" s="31">
        <f>IF(M35=1,oneday(G34,D35,G35,K35,L35,Summary!$E$19/2,Data!N34,Data!O34,Summary!$E$14,Summary!$E$20,Summary!$E$21,3),0)</f>
        <v>0</v>
      </c>
    </row>
    <row r="36" spans="1:17" x14ac:dyDescent="0.2">
      <c r="A36" s="32">
        <f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si="1"/>
        <v>0</v>
      </c>
      <c r="M36">
        <f>IF(AND(B36&gt;Summary!$E$12,B36&lt;Summary!$E$13),1,0)</f>
        <v>0</v>
      </c>
      <c r="N36">
        <f>IF(M36=1,oneday(G35,D36,G36,K36,L36,Summary!$E$19/2,Data!N35,Data!O35,Summary!$E$14,Summary!$E$20,Summary!$E$21,1),0)</f>
        <v>0</v>
      </c>
      <c r="O36" s="31">
        <f>IF(M36=1,oneday(G35,D36,G36,K36,L36,Summary!$E$19/2,Data!N35,Data!O35,Summary!$E$14,Summary!$E$20,Summary!$E$21,2),0)</f>
        <v>0</v>
      </c>
      <c r="P36" s="31">
        <f t="shared" si="2"/>
        <v>0</v>
      </c>
      <c r="Q36" s="31">
        <f>IF(M36=1,oneday(G35,D36,G36,K36,L36,Summary!$E$19/2,Data!N35,Data!O35,Summary!$E$14,Summary!$E$20,Summary!$E$21,3),0)</f>
        <v>0</v>
      </c>
    </row>
    <row r="37" spans="1:17" x14ac:dyDescent="0.2">
      <c r="A37" s="32">
        <f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si="1"/>
        <v>0</v>
      </c>
      <c r="M37">
        <f>IF(AND(B37&gt;Summary!$E$12,B37&lt;Summary!$E$13),1,0)</f>
        <v>0</v>
      </c>
      <c r="N37">
        <f>IF(M37=1,oneday(G36,D37,G37,K37,L37,Summary!$E$19/2,Data!N36,Data!O36,Summary!$E$14,Summary!$E$20,Summary!$E$21,1),0)</f>
        <v>0</v>
      </c>
      <c r="O37" s="31">
        <f>IF(M37=1,oneday(G36,D37,G37,K37,L37,Summary!$E$19/2,Data!N36,Data!O36,Summary!$E$14,Summary!$E$20,Summary!$E$21,2),0)</f>
        <v>0</v>
      </c>
      <c r="P37" s="31">
        <f t="shared" si="2"/>
        <v>0</v>
      </c>
      <c r="Q37" s="31">
        <f>IF(M37=1,oneday(G36,D37,G37,K37,L37,Summary!$E$19/2,Data!N36,Data!O36,Summary!$E$14,Summary!$E$20,Summary!$E$21,3),0)</f>
        <v>0</v>
      </c>
    </row>
    <row r="38" spans="1:17" x14ac:dyDescent="0.2">
      <c r="A38" s="32">
        <f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si="1"/>
        <v>0</v>
      </c>
      <c r="M38">
        <f>IF(AND(B38&gt;Summary!$E$12,B38&lt;Summary!$E$13),1,0)</f>
        <v>0</v>
      </c>
      <c r="N38">
        <f>IF(M38=1,oneday(G37,D38,G38,K38,L38,Summary!$E$19/2,Data!N37,Data!O37,Summary!$E$14,Summary!$E$20,Summary!$E$21,1),0)</f>
        <v>0</v>
      </c>
      <c r="O38" s="31">
        <f>IF(M38=1,oneday(G37,D38,G38,K38,L38,Summary!$E$19/2,Data!N37,Data!O37,Summary!$E$14,Summary!$E$20,Summary!$E$21,2),0)</f>
        <v>0</v>
      </c>
      <c r="P38" s="31">
        <f t="shared" si="2"/>
        <v>0</v>
      </c>
      <c r="Q38" s="31">
        <f>IF(M38=1,oneday(G37,D38,G38,K38,L38,Summary!$E$19/2,Data!N37,Data!O37,Summary!$E$14,Summary!$E$20,Summary!$E$21,3),0)</f>
        <v>0</v>
      </c>
    </row>
    <row r="39" spans="1:17" x14ac:dyDescent="0.2">
      <c r="A39" s="32">
        <f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si="1"/>
        <v>0</v>
      </c>
      <c r="M39">
        <f>IF(AND(B39&gt;Summary!$E$12,B39&lt;Summary!$E$13),1,0)</f>
        <v>0</v>
      </c>
      <c r="N39">
        <f>IF(M39=1,oneday(G38,D39,G39,K39,L39,Summary!$E$19/2,Data!N38,Data!O38,Summary!$E$14,Summary!$E$20,Summary!$E$21,1),0)</f>
        <v>0</v>
      </c>
      <c r="O39" s="31">
        <f>IF(M39=1,oneday(G38,D39,G39,K39,L39,Summary!$E$19/2,Data!N38,Data!O38,Summary!$E$14,Summary!$E$20,Summary!$E$21,2),0)</f>
        <v>0</v>
      </c>
      <c r="P39" s="31">
        <f t="shared" si="2"/>
        <v>0</v>
      </c>
      <c r="Q39" s="31">
        <f>IF(M39=1,oneday(G38,D39,G39,K39,L39,Summary!$E$19/2,Data!N38,Data!O38,Summary!$E$14,Summary!$E$20,Summary!$E$21,3),0)</f>
        <v>0</v>
      </c>
    </row>
    <row r="40" spans="1:17" x14ac:dyDescent="0.2">
      <c r="A40" s="32">
        <f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si="1"/>
        <v>0</v>
      </c>
      <c r="M40">
        <f>IF(AND(B40&gt;Summary!$E$12,B40&lt;Summary!$E$13),1,0)</f>
        <v>0</v>
      </c>
      <c r="N40">
        <f>IF(M40=1,oneday(G39,D40,G40,K40,L40,Summary!$E$19/2,Data!N39,Data!O39,Summary!$E$14,Summary!$E$20,Summary!$E$21,1),0)</f>
        <v>0</v>
      </c>
      <c r="O40" s="31">
        <f>IF(M40=1,oneday(G39,D40,G40,K40,L40,Summary!$E$19/2,Data!N39,Data!O39,Summary!$E$14,Summary!$E$20,Summary!$E$21,2),0)</f>
        <v>0</v>
      </c>
      <c r="P40" s="31">
        <f t="shared" si="2"/>
        <v>0</v>
      </c>
      <c r="Q40" s="31">
        <f>IF(M40=1,oneday(G39,D40,G40,K40,L40,Summary!$E$19/2,Data!N39,Data!O39,Summary!$E$14,Summary!$E$20,Summary!$E$21,3),0)</f>
        <v>0</v>
      </c>
    </row>
    <row r="41" spans="1:17" x14ac:dyDescent="0.2">
      <c r="A41" s="32">
        <f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si="1"/>
        <v>0</v>
      </c>
      <c r="M41">
        <f>IF(AND(B41&gt;Summary!$E$12,B41&lt;Summary!$E$13),1,0)</f>
        <v>0</v>
      </c>
      <c r="N41">
        <f>IF(M41=1,oneday(G40,D41,G41,K41,L41,Summary!$E$19/2,Data!N40,Data!O40,Summary!$E$14,Summary!$E$20,Summary!$E$21,1),0)</f>
        <v>0</v>
      </c>
      <c r="O41" s="31">
        <f>IF(M41=1,oneday(G40,D41,G41,K41,L41,Summary!$E$19/2,Data!N40,Data!O40,Summary!$E$14,Summary!$E$20,Summary!$E$21,2),0)</f>
        <v>0</v>
      </c>
      <c r="P41" s="31">
        <f t="shared" si="2"/>
        <v>0</v>
      </c>
      <c r="Q41" s="31">
        <f>IF(M41=1,oneday(G40,D41,G41,K41,L41,Summary!$E$19/2,Data!N40,Data!O40,Summary!$E$14,Summary!$E$20,Summary!$E$21,3),0)</f>
        <v>0</v>
      </c>
    </row>
    <row r="42" spans="1:17" x14ac:dyDescent="0.2">
      <c r="A42" s="32">
        <f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si="1"/>
        <v>0</v>
      </c>
      <c r="M42">
        <f>IF(AND(B42&gt;Summary!$E$12,B42&lt;Summary!$E$13),1,0)</f>
        <v>0</v>
      </c>
      <c r="N42">
        <f>IF(M42=1,oneday(G41,D42,G42,K42,L42,Summary!$E$19/2,Data!N41,Data!O41,Summary!$E$14,Summary!$E$20,Summary!$E$21,1),0)</f>
        <v>0</v>
      </c>
      <c r="O42" s="31">
        <f>IF(M42=1,oneday(G41,D42,G42,K42,L42,Summary!$E$19/2,Data!N41,Data!O41,Summary!$E$14,Summary!$E$20,Summary!$E$21,2),0)</f>
        <v>0</v>
      </c>
      <c r="P42" s="31">
        <f t="shared" si="2"/>
        <v>0</v>
      </c>
      <c r="Q42" s="31">
        <f>IF(M42=1,oneday(G41,D42,G42,K42,L42,Summary!$E$19/2,Data!N41,Data!O41,Summary!$E$14,Summary!$E$20,Summary!$E$21,3),0)</f>
        <v>0</v>
      </c>
    </row>
    <row r="43" spans="1:17" x14ac:dyDescent="0.2">
      <c r="A43" s="32">
        <f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si="1"/>
        <v>0</v>
      </c>
      <c r="M43">
        <f>IF(AND(B43&gt;Summary!$E$12,B43&lt;Summary!$E$13),1,0)</f>
        <v>0</v>
      </c>
      <c r="N43">
        <f>IF(M43=1,oneday(G42,D43,G43,K43,L43,Summary!$E$19/2,Data!N42,Data!O42,Summary!$E$14,Summary!$E$20,Summary!$E$21,1),0)</f>
        <v>0</v>
      </c>
      <c r="O43" s="31">
        <f>IF(M43=1,oneday(G42,D43,G43,K43,L43,Summary!$E$19/2,Data!N42,Data!O42,Summary!$E$14,Summary!$E$20,Summary!$E$21,2),0)</f>
        <v>0</v>
      </c>
      <c r="P43" s="31">
        <f t="shared" si="2"/>
        <v>0</v>
      </c>
      <c r="Q43" s="31">
        <f>IF(M43=1,oneday(G42,D43,G43,K43,L43,Summary!$E$19/2,Data!N42,Data!O42,Summary!$E$14,Summary!$E$20,Summary!$E$21,3),0)</f>
        <v>0</v>
      </c>
    </row>
    <row r="44" spans="1:17" x14ac:dyDescent="0.2">
      <c r="A44" s="32">
        <f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si="1"/>
        <v>0</v>
      </c>
      <c r="M44">
        <f>IF(AND(B44&gt;Summary!$E$12,B44&lt;Summary!$E$13),1,0)</f>
        <v>0</v>
      </c>
      <c r="N44">
        <f>IF(M44=1,oneday(G43,D44,G44,K44,L44,Summary!$E$19/2,Data!N43,Data!O43,Summary!$E$14,Summary!$E$20,Summary!$E$21,1),0)</f>
        <v>0</v>
      </c>
      <c r="O44" s="31">
        <f>IF(M44=1,oneday(G43,D44,G44,K44,L44,Summary!$E$19/2,Data!N43,Data!O43,Summary!$E$14,Summary!$E$20,Summary!$E$21,2),0)</f>
        <v>0</v>
      </c>
      <c r="P44" s="31">
        <f t="shared" si="2"/>
        <v>0</v>
      </c>
      <c r="Q44" s="31">
        <f>IF(M44=1,oneday(G43,D44,G44,K44,L44,Summary!$E$19/2,Data!N43,Data!O43,Summary!$E$14,Summary!$E$20,Summary!$E$21,3),0)</f>
        <v>0</v>
      </c>
    </row>
    <row r="45" spans="1:17" x14ac:dyDescent="0.2">
      <c r="A45" s="32">
        <f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si="1"/>
        <v>0</v>
      </c>
      <c r="M45">
        <f>IF(AND(B45&gt;Summary!$E$12,B45&lt;Summary!$E$13),1,0)</f>
        <v>0</v>
      </c>
      <c r="N45">
        <f>IF(M45=1,oneday(G44,D45,G45,K45,L45,Summary!$E$19/2,Data!N44,Data!O44,Summary!$E$14,Summary!$E$20,Summary!$E$21,1),0)</f>
        <v>0</v>
      </c>
      <c r="O45" s="31">
        <f>IF(M45=1,oneday(G44,D45,G45,K45,L45,Summary!$E$19/2,Data!N44,Data!O44,Summary!$E$14,Summary!$E$20,Summary!$E$21,2),0)</f>
        <v>0</v>
      </c>
      <c r="P45" s="31">
        <f t="shared" si="2"/>
        <v>0</v>
      </c>
      <c r="Q45" s="31">
        <f>IF(M45=1,oneday(G44,D45,G45,K45,L45,Summary!$E$19/2,Data!N44,Data!O44,Summary!$E$14,Summary!$E$20,Summary!$E$21,3),0)</f>
        <v>0</v>
      </c>
    </row>
    <row r="46" spans="1:17" x14ac:dyDescent="0.2">
      <c r="A46" s="32">
        <f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si="1"/>
        <v>0</v>
      </c>
      <c r="M46">
        <f>IF(AND(B46&gt;Summary!$E$12,B46&lt;Summary!$E$13),1,0)</f>
        <v>0</v>
      </c>
      <c r="N46">
        <f>IF(M46=1,oneday(G45,D46,G46,K46,L46,Summary!$E$19/2,Data!N45,Data!O45,Summary!$E$14,Summary!$E$20,Summary!$E$21,1),0)</f>
        <v>0</v>
      </c>
      <c r="O46" s="31">
        <f>IF(M46=1,oneday(G45,D46,G46,K46,L46,Summary!$E$19/2,Data!N45,Data!O45,Summary!$E$14,Summary!$E$20,Summary!$E$21,2),0)</f>
        <v>0</v>
      </c>
      <c r="P46" s="31">
        <f t="shared" si="2"/>
        <v>0</v>
      </c>
      <c r="Q46" s="31">
        <f>IF(M46=1,oneday(G45,D46,G46,K46,L46,Summary!$E$19/2,Data!N45,Data!O45,Summary!$E$14,Summary!$E$20,Summary!$E$21,3),0)</f>
        <v>0</v>
      </c>
    </row>
    <row r="47" spans="1:17" x14ac:dyDescent="0.2">
      <c r="A47" s="32">
        <f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si="1"/>
        <v>0</v>
      </c>
      <c r="M47">
        <f>IF(AND(B47&gt;Summary!$E$12,B47&lt;Summary!$E$13),1,0)</f>
        <v>0</v>
      </c>
      <c r="N47">
        <f>IF(M47=1,oneday(G46,D47,G47,K47,L47,Summary!$E$19/2,Data!N46,Data!O46,Summary!$E$14,Summary!$E$20,Summary!$E$21,1),0)</f>
        <v>0</v>
      </c>
      <c r="O47" s="31">
        <f>IF(M47=1,oneday(G46,D47,G47,K47,L47,Summary!$E$19/2,Data!N46,Data!O46,Summary!$E$14,Summary!$E$20,Summary!$E$21,2),0)</f>
        <v>0</v>
      </c>
      <c r="P47" s="31">
        <f t="shared" si="2"/>
        <v>0</v>
      </c>
      <c r="Q47" s="31">
        <f>IF(M47=1,oneday(G46,D47,G47,K47,L47,Summary!$E$19/2,Data!N46,Data!O46,Summary!$E$14,Summary!$E$20,Summary!$E$21,3),0)</f>
        <v>0</v>
      </c>
    </row>
    <row r="48" spans="1:17" x14ac:dyDescent="0.2">
      <c r="A48" s="32">
        <f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si="1"/>
        <v>0</v>
      </c>
      <c r="M48">
        <f>IF(AND(B48&gt;Summary!$E$12,B48&lt;Summary!$E$13),1,0)</f>
        <v>0</v>
      </c>
      <c r="N48">
        <f>IF(M48=1,oneday(G47,D48,G48,K48,L48,Summary!$E$19/2,Data!N47,Data!O47,Summary!$E$14,Summary!$E$20,Summary!$E$21,1),0)</f>
        <v>0</v>
      </c>
      <c r="O48" s="31">
        <f>IF(M48=1,oneday(G47,D48,G48,K48,L48,Summary!$E$19/2,Data!N47,Data!O47,Summary!$E$14,Summary!$E$20,Summary!$E$21,2),0)</f>
        <v>0</v>
      </c>
      <c r="P48" s="31">
        <f t="shared" si="2"/>
        <v>0</v>
      </c>
      <c r="Q48" s="31">
        <f>IF(M48=1,oneday(G47,D48,G48,K48,L48,Summary!$E$19/2,Data!N47,Data!O47,Summary!$E$14,Summary!$E$20,Summary!$E$21,3),0)</f>
        <v>0</v>
      </c>
    </row>
    <row r="49" spans="1:17" x14ac:dyDescent="0.2">
      <c r="A49" s="32">
        <f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si="1"/>
        <v>0</v>
      </c>
      <c r="M49">
        <f>IF(AND(B49&gt;Summary!$E$12,B49&lt;Summary!$E$13),1,0)</f>
        <v>0</v>
      </c>
      <c r="N49">
        <f>IF(M49=1,oneday(G48,D49,G49,K49,L49,Summary!$E$19/2,Data!N48,Data!O48,Summary!$E$14,Summary!$E$20,Summary!$E$21,1),0)</f>
        <v>0</v>
      </c>
      <c r="O49" s="31">
        <f>IF(M49=1,oneday(G48,D49,G49,K49,L49,Summary!$E$19/2,Data!N48,Data!O48,Summary!$E$14,Summary!$E$20,Summary!$E$21,2),0)</f>
        <v>0</v>
      </c>
      <c r="P49" s="31">
        <f t="shared" si="2"/>
        <v>0</v>
      </c>
      <c r="Q49" s="31">
        <f>IF(M49=1,oneday(G48,D49,G49,K49,L49,Summary!$E$19/2,Data!N48,Data!O48,Summary!$E$14,Summary!$E$20,Summary!$E$21,3),0)</f>
        <v>0</v>
      </c>
    </row>
    <row r="50" spans="1:17" x14ac:dyDescent="0.2">
      <c r="A50" s="32">
        <f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si="1"/>
        <v>1</v>
      </c>
      <c r="M50">
        <f>IF(AND(B50&gt;Summary!$E$12,B50&lt;Summary!$E$13),1,0)</f>
        <v>0</v>
      </c>
      <c r="N50">
        <f>IF(M50=1,oneday(G49,D50,G50,K50,L50,Summary!$E$19/2,Data!N49,Data!O49,Summary!$E$14,Summary!$E$20,Summary!$E$21,1),0)</f>
        <v>0</v>
      </c>
      <c r="O50" s="31">
        <f>IF(M50=1,oneday(G49,D50,G50,K50,L50,Summary!$E$19/2,Data!N49,Data!O49,Summary!$E$14,Summary!$E$20,Summary!$E$21,2),0)</f>
        <v>0</v>
      </c>
      <c r="P50" s="31">
        <f t="shared" si="2"/>
        <v>0</v>
      </c>
      <c r="Q50" s="31">
        <f>IF(M50=1,oneday(G49,D50,G50,K50,L50,Summary!$E$19/2,Data!N49,Data!O49,Summary!$E$14,Summary!$E$20,Summary!$E$21,3),0)</f>
        <v>0</v>
      </c>
    </row>
    <row r="51" spans="1:17" x14ac:dyDescent="0.2">
      <c r="A51" s="32">
        <f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si="1"/>
        <v>0</v>
      </c>
      <c r="M51">
        <f>IF(AND(B51&gt;Summary!$E$12,B51&lt;Summary!$E$13),1,0)</f>
        <v>0</v>
      </c>
      <c r="N51">
        <f>IF(M51=1,oneday(G50,D51,G51,K51,L51,Summary!$E$19/2,Data!N50,Data!O50,Summary!$E$14,Summary!$E$20,Summary!$E$21,1),0)</f>
        <v>0</v>
      </c>
      <c r="O51" s="31">
        <f>IF(M51=1,oneday(G50,D51,G51,K51,L51,Summary!$E$19/2,Data!N50,Data!O50,Summary!$E$14,Summary!$E$20,Summary!$E$21,2),0)</f>
        <v>0</v>
      </c>
      <c r="P51" s="31">
        <f t="shared" si="2"/>
        <v>0</v>
      </c>
      <c r="Q51" s="31">
        <f>IF(M51=1,oneday(G50,D51,G51,K51,L51,Summary!$E$19/2,Data!N50,Data!O50,Summary!$E$14,Summary!$E$20,Summary!$E$21,3),0)</f>
        <v>0</v>
      </c>
    </row>
    <row r="52" spans="1:17" x14ac:dyDescent="0.2">
      <c r="A52" s="32">
        <f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si="1"/>
        <v>0</v>
      </c>
      <c r="M52">
        <f>IF(AND(B52&gt;Summary!$E$12,B52&lt;Summary!$E$13),1,0)</f>
        <v>0</v>
      </c>
      <c r="N52">
        <f>IF(M52=1,oneday(G51,D52,G52,K52,L52,Summary!$E$19/2,Data!N51,Data!O51,Summary!$E$14,Summary!$E$20,Summary!$E$21,1),0)</f>
        <v>0</v>
      </c>
      <c r="O52" s="31">
        <f>IF(M52=1,oneday(G51,D52,G52,K52,L52,Summary!$E$19/2,Data!N51,Data!O51,Summary!$E$14,Summary!$E$20,Summary!$E$21,2),0)</f>
        <v>0</v>
      </c>
      <c r="P52" s="31">
        <f t="shared" si="2"/>
        <v>0</v>
      </c>
      <c r="Q52" s="31">
        <f>IF(M52=1,oneday(G51,D52,G52,K52,L52,Summary!$E$19/2,Data!N51,Data!O51,Summary!$E$14,Summary!$E$20,Summary!$E$21,3),0)</f>
        <v>0</v>
      </c>
    </row>
    <row r="53" spans="1:17" x14ac:dyDescent="0.2">
      <c r="A53" s="32">
        <f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si="1"/>
        <v>0</v>
      </c>
      <c r="M53">
        <f>IF(AND(B53&gt;Summary!$E$12,B53&lt;Summary!$E$13),1,0)</f>
        <v>0</v>
      </c>
      <c r="N53">
        <f>IF(M53=1,oneday(G52,D53,G53,K53,L53,Summary!$E$19/2,Data!N52,Data!O52,Summary!$E$14,Summary!$E$20,Summary!$E$21,1),0)</f>
        <v>0</v>
      </c>
      <c r="O53" s="31">
        <f>IF(M53=1,oneday(G52,D53,G53,K53,L53,Summary!$E$19/2,Data!N52,Data!O52,Summary!$E$14,Summary!$E$20,Summary!$E$21,2),0)</f>
        <v>0</v>
      </c>
      <c r="P53" s="31">
        <f t="shared" si="2"/>
        <v>0</v>
      </c>
      <c r="Q53" s="31">
        <f>IF(M53=1,oneday(G52,D53,G53,K53,L53,Summary!$E$19/2,Data!N52,Data!O52,Summary!$E$14,Summary!$E$20,Summary!$E$21,3),0)</f>
        <v>0</v>
      </c>
    </row>
    <row r="54" spans="1:17" x14ac:dyDescent="0.2">
      <c r="A54" s="32">
        <f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si="1"/>
        <v>0</v>
      </c>
      <c r="M54">
        <f>IF(AND(B54&gt;Summary!$E$12,B54&lt;Summary!$E$13),1,0)</f>
        <v>0</v>
      </c>
      <c r="N54">
        <f>IF(M54=1,oneday(G53,D54,G54,K54,L54,Summary!$E$19/2,Data!N53,Data!O53,Summary!$E$14,Summary!$E$20,Summary!$E$21,1),0)</f>
        <v>0</v>
      </c>
      <c r="O54" s="31">
        <f>IF(M54=1,oneday(G53,D54,G54,K54,L54,Summary!$E$19/2,Data!N53,Data!O53,Summary!$E$14,Summary!$E$20,Summary!$E$21,2),0)</f>
        <v>0</v>
      </c>
      <c r="P54" s="31">
        <f t="shared" si="2"/>
        <v>0</v>
      </c>
      <c r="Q54" s="31">
        <f>IF(M54=1,oneday(G53,D54,G54,K54,L54,Summary!$E$19/2,Data!N53,Data!O53,Summary!$E$14,Summary!$E$20,Summary!$E$21,3),0)</f>
        <v>0</v>
      </c>
    </row>
    <row r="55" spans="1:17" x14ac:dyDescent="0.2">
      <c r="A55" s="32">
        <f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si="1"/>
        <v>0</v>
      </c>
      <c r="M55">
        <f>IF(AND(B55&gt;Summary!$E$12,B55&lt;Summary!$E$13),1,0)</f>
        <v>0</v>
      </c>
      <c r="N55">
        <f>IF(M55=1,oneday(G54,D55,G55,K55,L55,Summary!$E$19/2,Data!N54,Data!O54,Summary!$E$14,Summary!$E$20,Summary!$E$21,1),0)</f>
        <v>0</v>
      </c>
      <c r="O55" s="31">
        <f>IF(M55=1,oneday(G54,D55,G55,K55,L55,Summary!$E$19/2,Data!N54,Data!O54,Summary!$E$14,Summary!$E$20,Summary!$E$21,2),0)</f>
        <v>0</v>
      </c>
      <c r="P55" s="31">
        <f t="shared" si="2"/>
        <v>0</v>
      </c>
      <c r="Q55" s="31">
        <f>IF(M55=1,oneday(G54,D55,G55,K55,L55,Summary!$E$19/2,Data!N54,Data!O54,Summary!$E$14,Summary!$E$20,Summary!$E$21,3),0)</f>
        <v>0</v>
      </c>
    </row>
    <row r="56" spans="1:17" x14ac:dyDescent="0.2">
      <c r="A56" s="32">
        <f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si="1"/>
        <v>0</v>
      </c>
      <c r="M56">
        <f>IF(AND(B56&gt;Summary!$E$12,B56&lt;Summary!$E$13),1,0)</f>
        <v>0</v>
      </c>
      <c r="N56">
        <f>IF(M56=1,oneday(G55,D56,G56,K56,L56,Summary!$E$19/2,Data!N55,Data!O55,Summary!$E$14,Summary!$E$20,Summary!$E$21,1),0)</f>
        <v>0</v>
      </c>
      <c r="O56" s="31">
        <f>IF(M56=1,oneday(G55,D56,G56,K56,L56,Summary!$E$19/2,Data!N55,Data!O55,Summary!$E$14,Summary!$E$20,Summary!$E$21,2),0)</f>
        <v>0</v>
      </c>
      <c r="P56" s="31">
        <f t="shared" si="2"/>
        <v>0</v>
      </c>
      <c r="Q56" s="31">
        <f>IF(M56=1,oneday(G55,D56,G56,K56,L56,Summary!$E$19/2,Data!N55,Data!O55,Summary!$E$14,Summary!$E$20,Summary!$E$21,3),0)</f>
        <v>0</v>
      </c>
    </row>
    <row r="57" spans="1:17" x14ac:dyDescent="0.2">
      <c r="A57" s="32">
        <f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si="1"/>
        <v>0</v>
      </c>
      <c r="M57">
        <f>IF(AND(B57&gt;Summary!$E$12,B57&lt;Summary!$E$13),1,0)</f>
        <v>0</v>
      </c>
      <c r="N57">
        <f>IF(M57=1,oneday(G56,D57,G57,K57,L57,Summary!$E$19/2,Data!N56,Data!O56,Summary!$E$14,Summary!$E$20,Summary!$E$21,1),0)</f>
        <v>0</v>
      </c>
      <c r="O57" s="31">
        <f>IF(M57=1,oneday(G56,D57,G57,K57,L57,Summary!$E$19/2,Data!N56,Data!O56,Summary!$E$14,Summary!$E$20,Summary!$E$21,2),0)</f>
        <v>0</v>
      </c>
      <c r="P57" s="31">
        <f t="shared" si="2"/>
        <v>0</v>
      </c>
      <c r="Q57" s="31">
        <f>IF(M57=1,oneday(G56,D57,G57,K57,L57,Summary!$E$19/2,Data!N56,Data!O56,Summary!$E$14,Summary!$E$20,Summary!$E$21,3),0)</f>
        <v>0</v>
      </c>
    </row>
    <row r="58" spans="1:17" x14ac:dyDescent="0.2">
      <c r="A58" s="32">
        <f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si="1"/>
        <v>0</v>
      </c>
      <c r="M58">
        <f>IF(AND(B58&gt;Summary!$E$12,B58&lt;Summary!$E$13),1,0)</f>
        <v>0</v>
      </c>
      <c r="N58">
        <f>IF(M58=1,oneday(G57,D58,G58,K58,L58,Summary!$E$19/2,Data!N57,Data!O57,Summary!$E$14,Summary!$E$20,Summary!$E$21,1),0)</f>
        <v>0</v>
      </c>
      <c r="O58" s="31">
        <f>IF(M58=1,oneday(G57,D58,G58,K58,L58,Summary!$E$19/2,Data!N57,Data!O57,Summary!$E$14,Summary!$E$20,Summary!$E$21,2),0)</f>
        <v>0</v>
      </c>
      <c r="P58" s="31">
        <f t="shared" si="2"/>
        <v>0</v>
      </c>
      <c r="Q58" s="31">
        <f>IF(M58=1,oneday(G57,D58,G58,K58,L58,Summary!$E$19/2,Data!N57,Data!O57,Summary!$E$14,Summary!$E$20,Summary!$E$21,3),0)</f>
        <v>0</v>
      </c>
    </row>
    <row r="59" spans="1:17" x14ac:dyDescent="0.2">
      <c r="A59" s="32">
        <f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si="1"/>
        <v>0</v>
      </c>
      <c r="M59">
        <f>IF(AND(B59&gt;Summary!$E$12,B59&lt;Summary!$E$13),1,0)</f>
        <v>0</v>
      </c>
      <c r="N59">
        <f>IF(M59=1,oneday(G58,D59,G59,K59,L59,Summary!$E$19/2,Data!N58,Data!O58,Summary!$E$14,Summary!$E$20,Summary!$E$21,1),0)</f>
        <v>0</v>
      </c>
      <c r="O59" s="31">
        <f>IF(M59=1,oneday(G58,D59,G59,K59,L59,Summary!$E$19/2,Data!N58,Data!O58,Summary!$E$14,Summary!$E$20,Summary!$E$21,2),0)</f>
        <v>0</v>
      </c>
      <c r="P59" s="31">
        <f t="shared" si="2"/>
        <v>0</v>
      </c>
      <c r="Q59" s="31">
        <f>IF(M59=1,oneday(G58,D59,G59,K59,L59,Summary!$E$19/2,Data!N58,Data!O58,Summary!$E$14,Summary!$E$20,Summary!$E$21,3),0)</f>
        <v>0</v>
      </c>
    </row>
    <row r="60" spans="1:17" x14ac:dyDescent="0.2">
      <c r="A60" s="32">
        <f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si="1"/>
        <v>0</v>
      </c>
      <c r="M60">
        <f>IF(AND(B60&gt;Summary!$E$12,B60&lt;Summary!$E$13),1,0)</f>
        <v>0</v>
      </c>
      <c r="N60">
        <f>IF(M60=1,oneday(G59,D60,G60,K60,L60,Summary!$E$19/2,Data!N59,Data!O59,Summary!$E$14,Summary!$E$20,Summary!$E$21,1),0)</f>
        <v>0</v>
      </c>
      <c r="O60" s="31">
        <f>IF(M60=1,oneday(G59,D60,G60,K60,L60,Summary!$E$19/2,Data!N59,Data!O59,Summary!$E$14,Summary!$E$20,Summary!$E$21,2),0)</f>
        <v>0</v>
      </c>
      <c r="P60" s="31">
        <f t="shared" si="2"/>
        <v>0</v>
      </c>
      <c r="Q60" s="31">
        <f>IF(M60=1,oneday(G59,D60,G60,K60,L60,Summary!$E$19/2,Data!N59,Data!O59,Summary!$E$14,Summary!$E$20,Summary!$E$21,3),0)</f>
        <v>0</v>
      </c>
    </row>
    <row r="61" spans="1:17" x14ac:dyDescent="0.2">
      <c r="A61" s="32">
        <f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si="1"/>
        <v>0</v>
      </c>
      <c r="M61">
        <f>IF(AND(B61&gt;Summary!$E$12,B61&lt;Summary!$E$13),1,0)</f>
        <v>0</v>
      </c>
      <c r="N61">
        <f>IF(M61=1,oneday(G60,D61,G61,K61,L61,Summary!$E$19/2,Data!N60,Data!O60,Summary!$E$14,Summary!$E$20,Summary!$E$21,1),0)</f>
        <v>0</v>
      </c>
      <c r="O61" s="31">
        <f>IF(M61=1,oneday(G60,D61,G61,K61,L61,Summary!$E$19/2,Data!N60,Data!O60,Summary!$E$14,Summary!$E$20,Summary!$E$21,2),0)</f>
        <v>0</v>
      </c>
      <c r="P61" s="31">
        <f t="shared" si="2"/>
        <v>0</v>
      </c>
      <c r="Q61" s="31">
        <f>IF(M61=1,oneday(G60,D61,G61,K61,L61,Summary!$E$19/2,Data!N60,Data!O60,Summary!$E$14,Summary!$E$20,Summary!$E$21,3),0)</f>
        <v>0</v>
      </c>
    </row>
    <row r="62" spans="1:17" x14ac:dyDescent="0.2">
      <c r="A62" s="32">
        <f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si="1"/>
        <v>0</v>
      </c>
      <c r="M62">
        <f>IF(AND(B62&gt;Summary!$E$12,B62&lt;Summary!$E$13),1,0)</f>
        <v>0</v>
      </c>
      <c r="N62">
        <f>IF(M62=1,oneday(G61,D62,G62,K62,L62,Summary!$E$19/2,Data!N61,Data!O61,Summary!$E$14,Summary!$E$20,Summary!$E$21,1),0)</f>
        <v>0</v>
      </c>
      <c r="O62" s="31">
        <f>IF(M62=1,oneday(G61,D62,G62,K62,L62,Summary!$E$19/2,Data!N61,Data!O61,Summary!$E$14,Summary!$E$20,Summary!$E$21,2),0)</f>
        <v>0</v>
      </c>
      <c r="P62" s="31">
        <f t="shared" si="2"/>
        <v>0</v>
      </c>
      <c r="Q62" s="31">
        <f>IF(M62=1,oneday(G61,D62,G62,K62,L62,Summary!$E$19/2,Data!N61,Data!O61,Summary!$E$14,Summary!$E$20,Summary!$E$21,3),0)</f>
        <v>0</v>
      </c>
    </row>
    <row r="63" spans="1:17" x14ac:dyDescent="0.2">
      <c r="A63" s="32">
        <f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si="1"/>
        <v>0</v>
      </c>
      <c r="M63">
        <f>IF(AND(B63&gt;Summary!$E$12,B63&lt;Summary!$E$13),1,0)</f>
        <v>0</v>
      </c>
      <c r="N63">
        <f>IF(M63=1,oneday(G62,D63,G63,K63,L63,Summary!$E$19/2,Data!N62,Data!O62,Summary!$E$14,Summary!$E$20,Summary!$E$21,1),0)</f>
        <v>0</v>
      </c>
      <c r="O63" s="31">
        <f>IF(M63=1,oneday(G62,D63,G63,K63,L63,Summary!$E$19/2,Data!N62,Data!O62,Summary!$E$14,Summary!$E$20,Summary!$E$21,2),0)</f>
        <v>0</v>
      </c>
      <c r="P63" s="31">
        <f t="shared" si="2"/>
        <v>0</v>
      </c>
      <c r="Q63" s="31">
        <f>IF(M63=1,oneday(G62,D63,G63,K63,L63,Summary!$E$19/2,Data!N62,Data!O62,Summary!$E$14,Summary!$E$20,Summary!$E$21,3),0)</f>
        <v>0</v>
      </c>
    </row>
    <row r="64" spans="1:17" x14ac:dyDescent="0.2">
      <c r="A64" s="32">
        <f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si="1"/>
        <v>0</v>
      </c>
      <c r="M64">
        <f>IF(AND(B64&gt;Summary!$E$12,B64&lt;Summary!$E$13),1,0)</f>
        <v>0</v>
      </c>
      <c r="N64">
        <f>IF(M64=1,oneday(G63,D64,G64,K64,L64,Summary!$E$19/2,Data!N63,Data!O63,Summary!$E$14,Summary!$E$20,Summary!$E$21,1),0)</f>
        <v>0</v>
      </c>
      <c r="O64" s="31">
        <f>IF(M64=1,oneday(G63,D64,G64,K64,L64,Summary!$E$19/2,Data!N63,Data!O63,Summary!$E$14,Summary!$E$20,Summary!$E$21,2),0)</f>
        <v>0</v>
      </c>
      <c r="P64" s="31">
        <f t="shared" si="2"/>
        <v>0</v>
      </c>
      <c r="Q64" s="31">
        <f>IF(M64=1,oneday(G63,D64,G64,K64,L64,Summary!$E$19/2,Data!N63,Data!O63,Summary!$E$14,Summary!$E$20,Summary!$E$21,3),0)</f>
        <v>0</v>
      </c>
    </row>
    <row r="65" spans="1:17" x14ac:dyDescent="0.2">
      <c r="A65" s="32">
        <f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si="1"/>
        <v>0</v>
      </c>
      <c r="M65">
        <f>IF(AND(B65&gt;Summary!$E$12,B65&lt;Summary!$E$13),1,0)</f>
        <v>0</v>
      </c>
      <c r="N65">
        <f>IF(M65=1,oneday(G64,D65,G65,K65,L65,Summary!$E$19/2,Data!N64,Data!O64,Summary!$E$14,Summary!$E$20,Summary!$E$21,1),0)</f>
        <v>0</v>
      </c>
      <c r="O65" s="31">
        <f>IF(M65=1,oneday(G64,D65,G65,K65,L65,Summary!$E$19/2,Data!N64,Data!O64,Summary!$E$14,Summary!$E$20,Summary!$E$21,2),0)</f>
        <v>0</v>
      </c>
      <c r="P65" s="31">
        <f t="shared" si="2"/>
        <v>0</v>
      </c>
      <c r="Q65" s="31">
        <f>IF(M65=1,oneday(G64,D65,G65,K65,L65,Summary!$E$19/2,Data!N64,Data!O64,Summary!$E$14,Summary!$E$20,Summary!$E$21,3),0)</f>
        <v>0</v>
      </c>
    </row>
    <row r="66" spans="1:17" x14ac:dyDescent="0.2">
      <c r="A66" s="32">
        <f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si="1"/>
        <v>0</v>
      </c>
      <c r="M66">
        <f>IF(AND(B66&gt;Summary!$E$12,B66&lt;Summary!$E$13),1,0)</f>
        <v>0</v>
      </c>
      <c r="N66">
        <f>IF(M66=1,oneday(G65,D66,G66,K66,L66,Summary!$E$19/2,Data!N65,Data!O65,Summary!$E$14,Summary!$E$20,Summary!$E$21,1),0)</f>
        <v>0</v>
      </c>
      <c r="O66" s="31">
        <f>IF(M66=1,oneday(G65,D66,G66,K66,L66,Summary!$E$19/2,Data!N65,Data!O65,Summary!$E$14,Summary!$E$20,Summary!$E$21,2),0)</f>
        <v>0</v>
      </c>
      <c r="P66" s="31">
        <f t="shared" si="2"/>
        <v>0</v>
      </c>
      <c r="Q66" s="31">
        <f>IF(M66=1,oneday(G65,D66,G66,K66,L66,Summary!$E$19/2,Data!N65,Data!O65,Summary!$E$14,Summary!$E$20,Summary!$E$21,3),0)</f>
        <v>0</v>
      </c>
    </row>
    <row r="67" spans="1:17" x14ac:dyDescent="0.2">
      <c r="A67" s="32">
        <f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si="1"/>
        <v>0</v>
      </c>
      <c r="M67">
        <f>IF(AND(B67&gt;Summary!$E$12,B67&lt;Summary!$E$13),1,0)</f>
        <v>0</v>
      </c>
      <c r="N67">
        <f>IF(M67=1,oneday(G66,D67,G67,K67,L67,Summary!$E$19/2,Data!N66,Data!O66,Summary!$E$14,Summary!$E$20,Summary!$E$21,1),0)</f>
        <v>0</v>
      </c>
      <c r="O67" s="31">
        <f>IF(M67=1,oneday(G66,D67,G67,K67,L67,Summary!$E$19/2,Data!N66,Data!O66,Summary!$E$14,Summary!$E$20,Summary!$E$21,2),0)</f>
        <v>0</v>
      </c>
      <c r="P67" s="31">
        <f t="shared" si="2"/>
        <v>0</v>
      </c>
      <c r="Q67" s="31">
        <f>IF(M67=1,oneday(G66,D67,G67,K67,L67,Summary!$E$19/2,Data!N66,Data!O66,Summary!$E$14,Summary!$E$20,Summary!$E$21,3),0)</f>
        <v>0</v>
      </c>
    </row>
    <row r="68" spans="1:17" x14ac:dyDescent="0.2">
      <c r="A68" s="32">
        <f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si="1"/>
        <v>0</v>
      </c>
      <c r="M68">
        <f>IF(AND(B68&gt;Summary!$E$12,B68&lt;Summary!$E$13),1,0)</f>
        <v>0</v>
      </c>
      <c r="N68">
        <f>IF(M68=1,oneday(G67,D68,G68,K68,L68,Summary!$E$19/2,Data!N67,Data!O67,Summary!$E$14,Summary!$E$20,Summary!$E$21,1),0)</f>
        <v>0</v>
      </c>
      <c r="O68" s="31">
        <f>IF(M68=1,oneday(G67,D68,G68,K68,L68,Summary!$E$19/2,Data!N67,Data!O67,Summary!$E$14,Summary!$E$20,Summary!$E$21,2),0)</f>
        <v>0</v>
      </c>
      <c r="P68" s="31">
        <f t="shared" si="2"/>
        <v>0</v>
      </c>
      <c r="Q68" s="31">
        <f>IF(M68=1,oneday(G67,D68,G68,K68,L68,Summary!$E$19/2,Data!N67,Data!O67,Summary!$E$14,Summary!$E$20,Summary!$E$21,3),0)</f>
        <v>0</v>
      </c>
    </row>
    <row r="69" spans="1:17" x14ac:dyDescent="0.2">
      <c r="A69" s="32">
        <f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si="1"/>
        <v>0</v>
      </c>
      <c r="M69">
        <f>IF(AND(B69&gt;Summary!$E$12,B69&lt;Summary!$E$13),1,0)</f>
        <v>0</v>
      </c>
      <c r="N69">
        <f>IF(M69=1,oneday(G68,D69,G69,K69,L69,Summary!$E$19/2,Data!N68,Data!O68,Summary!$E$14,Summary!$E$20,Summary!$E$21,1),0)</f>
        <v>0</v>
      </c>
      <c r="O69" s="31">
        <f>IF(M69=1,oneday(G68,D69,G69,K69,L69,Summary!$E$19/2,Data!N68,Data!O68,Summary!$E$14,Summary!$E$20,Summary!$E$21,2),0)</f>
        <v>0</v>
      </c>
      <c r="P69" s="31">
        <f t="shared" si="2"/>
        <v>0</v>
      </c>
      <c r="Q69" s="31">
        <f>IF(M69=1,oneday(G68,D69,G69,K69,L69,Summary!$E$19/2,Data!N68,Data!O68,Summary!$E$14,Summary!$E$20,Summary!$E$21,3),0)</f>
        <v>0</v>
      </c>
    </row>
    <row r="70" spans="1:17" x14ac:dyDescent="0.2">
      <c r="A70" s="32">
        <f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si="1"/>
        <v>0</v>
      </c>
      <c r="M70">
        <f>IF(AND(B70&gt;Summary!$E$12,B70&lt;Summary!$E$13),1,0)</f>
        <v>0</v>
      </c>
      <c r="N70">
        <f>IF(M70=1,oneday(G69,D70,G70,K70,L70,Summary!$E$19/2,Data!N69,Data!O69,Summary!$E$14,Summary!$E$20,Summary!$E$21,1),0)</f>
        <v>0</v>
      </c>
      <c r="O70" s="31">
        <f>IF(M70=1,oneday(G69,D70,G70,K70,L70,Summary!$E$19/2,Data!N69,Data!O69,Summary!$E$14,Summary!$E$20,Summary!$E$21,2),0)</f>
        <v>0</v>
      </c>
      <c r="P70" s="31">
        <f t="shared" si="2"/>
        <v>0</v>
      </c>
      <c r="Q70" s="31">
        <f>IF(M70=1,oneday(G69,D70,G70,K70,L70,Summary!$E$19/2,Data!N69,Data!O69,Summary!$E$14,Summary!$E$20,Summary!$E$21,3),0)</f>
        <v>0</v>
      </c>
    </row>
    <row r="71" spans="1:17" x14ac:dyDescent="0.2">
      <c r="A71" s="32">
        <f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si="1"/>
        <v>1</v>
      </c>
      <c r="M71">
        <f>IF(AND(B71&gt;Summary!$E$12,B71&lt;Summary!$E$13),1,0)</f>
        <v>0</v>
      </c>
      <c r="N71">
        <f>IF(M71=1,oneday(G70,D71,G71,K71,L71,Summary!$E$19/2,Data!N70,Data!O70,Summary!$E$14,Summary!$E$20,Summary!$E$21,1),0)</f>
        <v>0</v>
      </c>
      <c r="O71" s="31">
        <f>IF(M71=1,oneday(G70,D71,G71,K71,L71,Summary!$E$19/2,Data!N70,Data!O70,Summary!$E$14,Summary!$E$20,Summary!$E$21,2),0)</f>
        <v>0</v>
      </c>
      <c r="P71" s="31">
        <f t="shared" si="2"/>
        <v>0</v>
      </c>
      <c r="Q71" s="31">
        <f>IF(M71=1,oneday(G70,D71,G71,K71,L71,Summary!$E$19/2,Data!N70,Data!O70,Summary!$E$14,Summary!$E$20,Summary!$E$21,3),0)</f>
        <v>0</v>
      </c>
    </row>
    <row r="72" spans="1:17" x14ac:dyDescent="0.2">
      <c r="A72" s="32">
        <f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si="1"/>
        <v>0</v>
      </c>
      <c r="M72">
        <f>IF(AND(B72&gt;Summary!$E$12,B72&lt;Summary!$E$13),1,0)</f>
        <v>0</v>
      </c>
      <c r="N72">
        <f>IF(M72=1,oneday(G71,D72,G72,K72,L72,Summary!$E$19/2,Data!N71,Data!O71,Summary!$E$14,Summary!$E$20,Summary!$E$21,1),0)</f>
        <v>0</v>
      </c>
      <c r="O72" s="31">
        <f>IF(M72=1,oneday(G71,D72,G72,K72,L72,Summary!$E$19/2,Data!N71,Data!O71,Summary!$E$14,Summary!$E$20,Summary!$E$21,2),0)</f>
        <v>0</v>
      </c>
      <c r="P72" s="31">
        <f t="shared" si="2"/>
        <v>0</v>
      </c>
      <c r="Q72" s="31">
        <f>IF(M72=1,oneday(G71,D72,G72,K72,L72,Summary!$E$19/2,Data!N71,Data!O71,Summary!$E$14,Summary!$E$20,Summary!$E$21,3),0)</f>
        <v>0</v>
      </c>
    </row>
    <row r="73" spans="1:17" x14ac:dyDescent="0.2">
      <c r="A73" s="32">
        <f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si="1"/>
        <v>0</v>
      </c>
      <c r="M73">
        <f>IF(AND(B73&gt;Summary!$E$12,B73&lt;Summary!$E$13),1,0)</f>
        <v>0</v>
      </c>
      <c r="N73">
        <f>IF(M73=1,oneday(G72,D73,G73,K73,L73,Summary!$E$19/2,Data!N72,Data!O72,Summary!$E$14,Summary!$E$20,Summary!$E$21,1),0)</f>
        <v>0</v>
      </c>
      <c r="O73" s="31">
        <f>IF(M73=1,oneday(G72,D73,G73,K73,L73,Summary!$E$19/2,Data!N72,Data!O72,Summary!$E$14,Summary!$E$20,Summary!$E$21,2),0)</f>
        <v>0</v>
      </c>
      <c r="P73" s="31">
        <f t="shared" si="2"/>
        <v>0</v>
      </c>
      <c r="Q73" s="31">
        <f>IF(M73=1,oneday(G72,D73,G73,K73,L73,Summary!$E$19/2,Data!N72,Data!O72,Summary!$E$14,Summary!$E$20,Summary!$E$21,3),0)</f>
        <v>0</v>
      </c>
    </row>
    <row r="74" spans="1:17" x14ac:dyDescent="0.2">
      <c r="A74" s="32">
        <f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si="1"/>
        <v>0</v>
      </c>
      <c r="M74">
        <f>IF(AND(B74&gt;Summary!$E$12,B74&lt;Summary!$E$13),1,0)</f>
        <v>0</v>
      </c>
      <c r="N74">
        <f>IF(M74=1,oneday(G73,D74,G74,K74,L74,Summary!$E$19/2,Data!N73,Data!O73,Summary!$E$14,Summary!$E$20,Summary!$E$21,1),0)</f>
        <v>0</v>
      </c>
      <c r="O74" s="31">
        <f>IF(M74=1,oneday(G73,D74,G74,K74,L74,Summary!$E$19/2,Data!N73,Data!O73,Summary!$E$14,Summary!$E$20,Summary!$E$21,2),0)</f>
        <v>0</v>
      </c>
      <c r="P74" s="31">
        <f t="shared" si="2"/>
        <v>0</v>
      </c>
      <c r="Q74" s="31">
        <f>IF(M74=1,oneday(G73,D74,G74,K74,L74,Summary!$E$19/2,Data!N73,Data!O73,Summary!$E$14,Summary!$E$20,Summary!$E$21,3),0)</f>
        <v>0</v>
      </c>
    </row>
    <row r="75" spans="1:17" x14ac:dyDescent="0.2">
      <c r="A75" s="32">
        <f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si="1"/>
        <v>0</v>
      </c>
      <c r="M75">
        <f>IF(AND(B75&gt;Summary!$E$12,B75&lt;Summary!$E$13),1,0)</f>
        <v>0</v>
      </c>
      <c r="N75">
        <f>IF(M75=1,oneday(G74,D75,G75,K75,L75,Summary!$E$19/2,Data!N74,Data!O74,Summary!$E$14,Summary!$E$20,Summary!$E$21,1),0)</f>
        <v>0</v>
      </c>
      <c r="O75" s="31">
        <f>IF(M75=1,oneday(G74,D75,G75,K75,L75,Summary!$E$19/2,Data!N74,Data!O74,Summary!$E$14,Summary!$E$20,Summary!$E$21,2),0)</f>
        <v>0</v>
      </c>
      <c r="P75" s="31">
        <f t="shared" si="2"/>
        <v>0</v>
      </c>
      <c r="Q75" s="31">
        <f>IF(M75=1,oneday(G74,D75,G75,K75,L75,Summary!$E$19/2,Data!N74,Data!O74,Summary!$E$14,Summary!$E$20,Summary!$E$21,3),0)</f>
        <v>0</v>
      </c>
    </row>
    <row r="76" spans="1:17" x14ac:dyDescent="0.2">
      <c r="A76" s="32">
        <f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si="1"/>
        <v>0</v>
      </c>
      <c r="M76">
        <f>IF(AND(B76&gt;Summary!$E$12,B76&lt;Summary!$E$13),1,0)</f>
        <v>0</v>
      </c>
      <c r="N76">
        <f>IF(M76=1,oneday(G75,D76,G76,K76,L76,Summary!$E$19/2,Data!N75,Data!O75,Summary!$E$14,Summary!$E$20,Summary!$E$21,1),0)</f>
        <v>0</v>
      </c>
      <c r="O76" s="31">
        <f>IF(M76=1,oneday(G75,D76,G76,K76,L76,Summary!$E$19/2,Data!N75,Data!O75,Summary!$E$14,Summary!$E$20,Summary!$E$21,2),0)</f>
        <v>0</v>
      </c>
      <c r="P76" s="31">
        <f t="shared" si="2"/>
        <v>0</v>
      </c>
      <c r="Q76" s="31">
        <f>IF(M76=1,oneday(G75,D76,G76,K76,L76,Summary!$E$19/2,Data!N75,Data!O75,Summary!$E$14,Summary!$E$20,Summary!$E$21,3),0)</f>
        <v>0</v>
      </c>
    </row>
    <row r="77" spans="1:17" x14ac:dyDescent="0.2">
      <c r="A77" s="32">
        <f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si="1"/>
        <v>0</v>
      </c>
      <c r="M77">
        <f>IF(AND(B77&gt;Summary!$E$12,B77&lt;Summary!$E$13),1,0)</f>
        <v>0</v>
      </c>
      <c r="N77">
        <f>IF(M77=1,oneday(G76,D77,G77,K77,L77,Summary!$E$19/2,Data!N76,Data!O76,Summary!$E$14,Summary!$E$20,Summary!$E$21,1),0)</f>
        <v>0</v>
      </c>
      <c r="O77" s="31">
        <f>IF(M77=1,oneday(G76,D77,G77,K77,L77,Summary!$E$19/2,Data!N76,Data!O76,Summary!$E$14,Summary!$E$20,Summary!$E$21,2),0)</f>
        <v>0</v>
      </c>
      <c r="P77" s="31">
        <f t="shared" si="2"/>
        <v>0</v>
      </c>
      <c r="Q77" s="31">
        <f>IF(M77=1,oneday(G76,D77,G77,K77,L77,Summary!$E$19/2,Data!N76,Data!O76,Summary!$E$14,Summary!$E$20,Summary!$E$21,3),0)</f>
        <v>0</v>
      </c>
    </row>
    <row r="78" spans="1:17" x14ac:dyDescent="0.2">
      <c r="A78" s="32">
        <f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si="1"/>
        <v>0</v>
      </c>
      <c r="M78">
        <f>IF(AND(B78&gt;Summary!$E$12,B78&lt;Summary!$E$13),1,0)</f>
        <v>0</v>
      </c>
      <c r="N78">
        <f>IF(M78=1,oneday(G77,D78,G78,K78,L78,Summary!$E$19/2,Data!N77,Data!O77,Summary!$E$14,Summary!$E$20,Summary!$E$21,1),0)</f>
        <v>0</v>
      </c>
      <c r="O78" s="31">
        <f>IF(M78=1,oneday(G77,D78,G78,K78,L78,Summary!$E$19/2,Data!N77,Data!O77,Summary!$E$14,Summary!$E$20,Summary!$E$21,2),0)</f>
        <v>0</v>
      </c>
      <c r="P78" s="31">
        <f t="shared" si="2"/>
        <v>0</v>
      </c>
      <c r="Q78" s="31">
        <f>IF(M78=1,oneday(G77,D78,G78,K78,L78,Summary!$E$19/2,Data!N77,Data!O77,Summary!$E$14,Summary!$E$20,Summary!$E$21,3),0)</f>
        <v>0</v>
      </c>
    </row>
    <row r="79" spans="1:17" x14ac:dyDescent="0.2">
      <c r="A79" s="32">
        <f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si="4">IF(A79=B79,1,0)</f>
        <v>0</v>
      </c>
      <c r="M79">
        <f>IF(AND(B79&gt;Summary!$E$12,B79&lt;Summary!$E$13),1,0)</f>
        <v>0</v>
      </c>
      <c r="N79">
        <f>IF(M79=1,oneday(G78,D79,G79,K79,L79,Summary!$E$19/2,Data!N78,Data!O78,Summary!$E$14,Summary!$E$20,Summary!$E$21,1),0)</f>
        <v>0</v>
      </c>
      <c r="O79" s="31">
        <f>IF(M79=1,oneday(G78,D79,G79,K79,L79,Summary!$E$19/2,Data!N78,Data!O78,Summary!$E$14,Summary!$E$20,Summary!$E$21,2),0)</f>
        <v>0</v>
      </c>
      <c r="P79" s="31">
        <f t="shared" si="2"/>
        <v>0</v>
      </c>
      <c r="Q79" s="31">
        <f>IF(M79=1,oneday(G78,D79,G79,K79,L79,Summary!$E$19/2,Data!N78,Data!O78,Summary!$E$14,Summary!$E$20,Summary!$E$21,3),0)</f>
        <v>0</v>
      </c>
    </row>
    <row r="80" spans="1:17" x14ac:dyDescent="0.2">
      <c r="A80" s="32">
        <f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si="4"/>
        <v>0</v>
      </c>
      <c r="M80">
        <f>IF(AND(B80&gt;Summary!$E$12,B80&lt;Summary!$E$13),1,0)</f>
        <v>0</v>
      </c>
      <c r="N80">
        <f>IF(M80=1,oneday(G79,D80,G80,K80,L80,Summary!$E$19/2,Data!N79,Data!O79,Summary!$E$14,Summary!$E$20,Summary!$E$21,1),0)</f>
        <v>0</v>
      </c>
      <c r="O80" s="31">
        <f>IF(M80=1,oneday(G79,D80,G80,K80,L80,Summary!$E$19/2,Data!N79,Data!O79,Summary!$E$14,Summary!$E$20,Summary!$E$21,2),0)</f>
        <v>0</v>
      </c>
      <c r="P80" s="31">
        <f t="shared" ref="P80:P143" si="5">IF(M80=1,O80-O79,0)</f>
        <v>0</v>
      </c>
      <c r="Q80" s="31">
        <f>IF(M80=1,oneday(G79,D80,G80,K80,L80,Summary!$E$19/2,Data!N79,Data!O79,Summary!$E$14,Summary!$E$20,Summary!$E$21,3),0)</f>
        <v>0</v>
      </c>
    </row>
    <row r="81" spans="1:17" x14ac:dyDescent="0.2">
      <c r="A81" s="32">
        <f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si="4"/>
        <v>0</v>
      </c>
      <c r="M81">
        <f>IF(AND(B81&gt;Summary!$E$12,B81&lt;Summary!$E$13),1,0)</f>
        <v>0</v>
      </c>
      <c r="N81">
        <f>IF(M81=1,oneday(G80,D81,G81,K81,L81,Summary!$E$19/2,Data!N80,Data!O80,Summary!$E$14,Summary!$E$20,Summary!$E$21,1),0)</f>
        <v>0</v>
      </c>
      <c r="O81" s="31">
        <f>IF(M81=1,oneday(G80,D81,G81,K81,L81,Summary!$E$19/2,Data!N80,Data!O80,Summary!$E$14,Summary!$E$20,Summary!$E$21,2),0)</f>
        <v>0</v>
      </c>
      <c r="P81" s="31">
        <f t="shared" si="5"/>
        <v>0</v>
      </c>
      <c r="Q81" s="31">
        <f>IF(M81=1,oneday(G80,D81,G81,K81,L81,Summary!$E$19/2,Data!N80,Data!O80,Summary!$E$14,Summary!$E$20,Summary!$E$21,3),0)</f>
        <v>0</v>
      </c>
    </row>
    <row r="82" spans="1:17" x14ac:dyDescent="0.2">
      <c r="A82" s="32">
        <f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si="4"/>
        <v>0</v>
      </c>
      <c r="M82">
        <f>IF(AND(B82&gt;Summary!$E$12,B82&lt;Summary!$E$13),1,0)</f>
        <v>0</v>
      </c>
      <c r="N82">
        <f>IF(M82=1,oneday(G81,D82,G82,K82,L82,Summary!$E$19/2,Data!N81,Data!O81,Summary!$E$14,Summary!$E$20,Summary!$E$21,1),0)</f>
        <v>0</v>
      </c>
      <c r="O82" s="31">
        <f>IF(M82=1,oneday(G81,D82,G82,K82,L82,Summary!$E$19/2,Data!N81,Data!O81,Summary!$E$14,Summary!$E$20,Summary!$E$21,2),0)</f>
        <v>0</v>
      </c>
      <c r="P82" s="31">
        <f t="shared" si="5"/>
        <v>0</v>
      </c>
      <c r="Q82" s="31">
        <f>IF(M82=1,oneday(G81,D82,G82,K82,L82,Summary!$E$19/2,Data!N81,Data!O81,Summary!$E$14,Summary!$E$20,Summary!$E$21,3),0)</f>
        <v>0</v>
      </c>
    </row>
    <row r="83" spans="1:17" x14ac:dyDescent="0.2">
      <c r="A83" s="32">
        <f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si="4"/>
        <v>0</v>
      </c>
      <c r="M83">
        <f>IF(AND(B83&gt;Summary!$E$12,B83&lt;Summary!$E$13),1,0)</f>
        <v>0</v>
      </c>
      <c r="N83">
        <f>IF(M83=1,oneday(G82,D83,G83,K83,L83,Summary!$E$19/2,Data!N82,Data!O82,Summary!$E$14,Summary!$E$20,Summary!$E$21,1),0)</f>
        <v>0</v>
      </c>
      <c r="O83" s="31">
        <f>IF(M83=1,oneday(G82,D83,G83,K83,L83,Summary!$E$19/2,Data!N82,Data!O82,Summary!$E$14,Summary!$E$20,Summary!$E$21,2),0)</f>
        <v>0</v>
      </c>
      <c r="P83" s="31">
        <f t="shared" si="5"/>
        <v>0</v>
      </c>
      <c r="Q83" s="31">
        <f>IF(M83=1,oneday(G82,D83,G83,K83,L83,Summary!$E$19/2,Data!N82,Data!O82,Summary!$E$14,Summary!$E$20,Summary!$E$21,3),0)</f>
        <v>0</v>
      </c>
    </row>
    <row r="84" spans="1:17" x14ac:dyDescent="0.2">
      <c r="A84" s="32">
        <f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si="4"/>
        <v>0</v>
      </c>
      <c r="M84">
        <f>IF(AND(B84&gt;Summary!$E$12,B84&lt;Summary!$E$13),1,0)</f>
        <v>0</v>
      </c>
      <c r="N84">
        <f>IF(M84=1,oneday(G83,D84,G84,K84,L84,Summary!$E$19/2,Data!N83,Data!O83,Summary!$E$14,Summary!$E$20,Summary!$E$21,1),0)</f>
        <v>0</v>
      </c>
      <c r="O84" s="31">
        <f>IF(M84=1,oneday(G83,D84,G84,K84,L84,Summary!$E$19/2,Data!N83,Data!O83,Summary!$E$14,Summary!$E$20,Summary!$E$21,2),0)</f>
        <v>0</v>
      </c>
      <c r="P84" s="31">
        <f t="shared" si="5"/>
        <v>0</v>
      </c>
      <c r="Q84" s="31">
        <f>IF(M84=1,oneday(G83,D84,G84,K84,L84,Summary!$E$19/2,Data!N83,Data!O83,Summary!$E$14,Summary!$E$20,Summary!$E$21,3),0)</f>
        <v>0</v>
      </c>
    </row>
    <row r="85" spans="1:17" x14ac:dyDescent="0.2">
      <c r="A85" s="32">
        <f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si="4"/>
        <v>0</v>
      </c>
      <c r="M85">
        <f>IF(AND(B85&gt;Summary!$E$12,B85&lt;Summary!$E$13),1,0)</f>
        <v>0</v>
      </c>
      <c r="N85">
        <f>IF(M85=1,oneday(G84,D85,G85,K85,L85,Summary!$E$19/2,Data!N84,Data!O84,Summary!$E$14,Summary!$E$20,Summary!$E$21,1),0)</f>
        <v>0</v>
      </c>
      <c r="O85" s="31">
        <f>IF(M85=1,oneday(G84,D85,G85,K85,L85,Summary!$E$19/2,Data!N84,Data!O84,Summary!$E$14,Summary!$E$20,Summary!$E$21,2),0)</f>
        <v>0</v>
      </c>
      <c r="P85" s="31">
        <f t="shared" si="5"/>
        <v>0</v>
      </c>
      <c r="Q85" s="31">
        <f>IF(M85=1,oneday(G84,D85,G85,K85,L85,Summary!$E$19/2,Data!N84,Data!O84,Summary!$E$14,Summary!$E$20,Summary!$E$21,3),0)</f>
        <v>0</v>
      </c>
    </row>
    <row r="86" spans="1:17" x14ac:dyDescent="0.2">
      <c r="A86" s="32">
        <f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si="4"/>
        <v>0</v>
      </c>
      <c r="M86">
        <f>IF(AND(B86&gt;Summary!$E$12,B86&lt;Summary!$E$13),1,0)</f>
        <v>0</v>
      </c>
      <c r="N86">
        <f>IF(M86=1,oneday(G85,D86,G86,K86,L86,Summary!$E$19/2,Data!N85,Data!O85,Summary!$E$14,Summary!$E$20,Summary!$E$21,1),0)</f>
        <v>0</v>
      </c>
      <c r="O86" s="31">
        <f>IF(M86=1,oneday(G85,D86,G86,K86,L86,Summary!$E$19/2,Data!N85,Data!O85,Summary!$E$14,Summary!$E$20,Summary!$E$21,2),0)</f>
        <v>0</v>
      </c>
      <c r="P86" s="31">
        <f t="shared" si="5"/>
        <v>0</v>
      </c>
      <c r="Q86" s="31">
        <f>IF(M86=1,oneday(G85,D86,G86,K86,L86,Summary!$E$19/2,Data!N85,Data!O85,Summary!$E$14,Summary!$E$20,Summary!$E$21,3),0)</f>
        <v>0</v>
      </c>
    </row>
    <row r="87" spans="1:17" x14ac:dyDescent="0.2">
      <c r="A87" s="32">
        <f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si="4"/>
        <v>0</v>
      </c>
      <c r="M87">
        <f>IF(AND(B87&gt;Summary!$E$12,B87&lt;Summary!$E$13),1,0)</f>
        <v>0</v>
      </c>
      <c r="N87">
        <f>IF(M87=1,oneday(G86,D87,G87,K87,L87,Summary!$E$19/2,Data!N86,Data!O86,Summary!$E$14,Summary!$E$20,Summary!$E$21,1),0)</f>
        <v>0</v>
      </c>
      <c r="O87" s="31">
        <f>IF(M87=1,oneday(G86,D87,G87,K87,L87,Summary!$E$19/2,Data!N86,Data!O86,Summary!$E$14,Summary!$E$20,Summary!$E$21,2),0)</f>
        <v>0</v>
      </c>
      <c r="P87" s="31">
        <f t="shared" si="5"/>
        <v>0</v>
      </c>
      <c r="Q87" s="31">
        <f>IF(M87=1,oneday(G86,D87,G87,K87,L87,Summary!$E$19/2,Data!N86,Data!O86,Summary!$E$14,Summary!$E$20,Summary!$E$21,3),0)</f>
        <v>0</v>
      </c>
    </row>
    <row r="88" spans="1:17" x14ac:dyDescent="0.2">
      <c r="A88" s="32">
        <f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si="4"/>
        <v>0</v>
      </c>
      <c r="M88">
        <f>IF(AND(B88&gt;Summary!$E$12,B88&lt;Summary!$E$13),1,0)</f>
        <v>0</v>
      </c>
      <c r="N88">
        <f>IF(M88=1,oneday(G87,D88,G88,K88,L88,Summary!$E$19/2,Data!N87,Data!O87,Summary!$E$14,Summary!$E$20,Summary!$E$21,1),0)</f>
        <v>0</v>
      </c>
      <c r="O88" s="31">
        <f>IF(M88=1,oneday(G87,D88,G88,K88,L88,Summary!$E$19/2,Data!N87,Data!O87,Summary!$E$14,Summary!$E$20,Summary!$E$21,2),0)</f>
        <v>0</v>
      </c>
      <c r="P88" s="31">
        <f t="shared" si="5"/>
        <v>0</v>
      </c>
      <c r="Q88" s="31">
        <f>IF(M88=1,oneday(G87,D88,G88,K88,L88,Summary!$E$19/2,Data!N87,Data!O87,Summary!$E$14,Summary!$E$20,Summary!$E$21,3),0)</f>
        <v>0</v>
      </c>
    </row>
    <row r="89" spans="1:17" x14ac:dyDescent="0.2">
      <c r="A89" s="32">
        <f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si="4"/>
        <v>0</v>
      </c>
      <c r="M89">
        <f>IF(AND(B89&gt;Summary!$E$12,B89&lt;Summary!$E$13),1,0)</f>
        <v>0</v>
      </c>
      <c r="N89">
        <f>IF(M89=1,oneday(G88,D89,G89,K89,L89,Summary!$E$19/2,Data!N88,Data!O88,Summary!$E$14,Summary!$E$20,Summary!$E$21,1),0)</f>
        <v>0</v>
      </c>
      <c r="O89" s="31">
        <f>IF(M89=1,oneday(G88,D89,G89,K89,L89,Summary!$E$19/2,Data!N88,Data!O88,Summary!$E$14,Summary!$E$20,Summary!$E$21,2),0)</f>
        <v>0</v>
      </c>
      <c r="P89" s="31">
        <f t="shared" si="5"/>
        <v>0</v>
      </c>
      <c r="Q89" s="31">
        <f>IF(M89=1,oneday(G88,D89,G89,K89,L89,Summary!$E$19/2,Data!N88,Data!O88,Summary!$E$14,Summary!$E$20,Summary!$E$21,3),0)</f>
        <v>0</v>
      </c>
    </row>
    <row r="90" spans="1:17" x14ac:dyDescent="0.2">
      <c r="A90" s="32">
        <f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si="4"/>
        <v>0</v>
      </c>
      <c r="M90">
        <f>IF(AND(B90&gt;Summary!$E$12,B90&lt;Summary!$E$13),1,0)</f>
        <v>0</v>
      </c>
      <c r="N90">
        <f>IF(M90=1,oneday(G89,D90,G90,K90,L90,Summary!$E$19/2,Data!N89,Data!O89,Summary!$E$14,Summary!$E$20,Summary!$E$21,1),0)</f>
        <v>0</v>
      </c>
      <c r="O90" s="31">
        <f>IF(M90=1,oneday(G89,D90,G90,K90,L90,Summary!$E$19/2,Data!N89,Data!O89,Summary!$E$14,Summary!$E$20,Summary!$E$21,2),0)</f>
        <v>0</v>
      </c>
      <c r="P90" s="31">
        <f t="shared" si="5"/>
        <v>0</v>
      </c>
      <c r="Q90" s="31">
        <f>IF(M90=1,oneday(G89,D90,G90,K90,L90,Summary!$E$19/2,Data!N89,Data!O89,Summary!$E$14,Summary!$E$20,Summary!$E$21,3),0)</f>
        <v>0</v>
      </c>
    </row>
    <row r="91" spans="1:17" x14ac:dyDescent="0.2">
      <c r="A91" s="32">
        <f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si="4"/>
        <v>1</v>
      </c>
      <c r="M91">
        <f>IF(AND(B91&gt;Summary!$E$12,B91&lt;Summary!$E$13),1,0)</f>
        <v>0</v>
      </c>
      <c r="N91">
        <f>IF(M91=1,oneday(G90,D91,G91,K91,L91,Summary!$E$19/2,Data!N90,Data!O90,Summary!$E$14,Summary!$E$20,Summary!$E$21,1),0)</f>
        <v>0</v>
      </c>
      <c r="O91" s="31">
        <f>IF(M91=1,oneday(G90,D91,G91,K91,L91,Summary!$E$19/2,Data!N90,Data!O90,Summary!$E$14,Summary!$E$20,Summary!$E$21,2),0)</f>
        <v>0</v>
      </c>
      <c r="P91" s="31">
        <f t="shared" si="5"/>
        <v>0</v>
      </c>
      <c r="Q91" s="31">
        <f>IF(M91=1,oneday(G90,D91,G91,K91,L91,Summary!$E$19/2,Data!N90,Data!O90,Summary!$E$14,Summary!$E$20,Summary!$E$21,3),0)</f>
        <v>0</v>
      </c>
    </row>
    <row r="92" spans="1:17" x14ac:dyDescent="0.2">
      <c r="A92" s="32">
        <f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si="4"/>
        <v>0</v>
      </c>
      <c r="M92">
        <f>IF(AND(B92&gt;Summary!$E$12,B92&lt;Summary!$E$13),1,0)</f>
        <v>0</v>
      </c>
      <c r="N92">
        <f>IF(M92=1,oneday(G91,D92,G92,K92,L92,Summary!$E$19/2,Data!N91,Data!O91,Summary!$E$14,Summary!$E$20,Summary!$E$21,1),0)</f>
        <v>0</v>
      </c>
      <c r="O92" s="31">
        <f>IF(M92=1,oneday(G91,D92,G92,K92,L92,Summary!$E$19/2,Data!N91,Data!O91,Summary!$E$14,Summary!$E$20,Summary!$E$21,2),0)</f>
        <v>0</v>
      </c>
      <c r="P92" s="31">
        <f t="shared" si="5"/>
        <v>0</v>
      </c>
      <c r="Q92" s="31">
        <f>IF(M92=1,oneday(G91,D92,G92,K92,L92,Summary!$E$19/2,Data!N91,Data!O91,Summary!$E$14,Summary!$E$20,Summary!$E$21,3),0)</f>
        <v>0</v>
      </c>
    </row>
    <row r="93" spans="1:17" x14ac:dyDescent="0.2">
      <c r="A93" s="32">
        <f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si="4"/>
        <v>0</v>
      </c>
      <c r="M93">
        <f>IF(AND(B93&gt;Summary!$E$12,B93&lt;Summary!$E$13),1,0)</f>
        <v>0</v>
      </c>
      <c r="N93">
        <f>IF(M93=1,oneday(G92,D93,G93,K93,L93,Summary!$E$19/2,Data!N92,Data!O92,Summary!$E$14,Summary!$E$20,Summary!$E$21,1),0)</f>
        <v>0</v>
      </c>
      <c r="O93" s="31">
        <f>IF(M93=1,oneday(G92,D93,G93,K93,L93,Summary!$E$19/2,Data!N92,Data!O92,Summary!$E$14,Summary!$E$20,Summary!$E$21,2),0)</f>
        <v>0</v>
      </c>
      <c r="P93" s="31">
        <f t="shared" si="5"/>
        <v>0</v>
      </c>
      <c r="Q93" s="31">
        <f>IF(M93=1,oneday(G92,D93,G93,K93,L93,Summary!$E$19/2,Data!N92,Data!O92,Summary!$E$14,Summary!$E$20,Summary!$E$21,3),0)</f>
        <v>0</v>
      </c>
    </row>
    <row r="94" spans="1:17" x14ac:dyDescent="0.2">
      <c r="A94" s="32">
        <f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si="4"/>
        <v>0</v>
      </c>
      <c r="M94">
        <f>IF(AND(B94&gt;Summary!$E$12,B94&lt;Summary!$E$13),1,0)</f>
        <v>0</v>
      </c>
      <c r="N94">
        <f>IF(M94=1,oneday(G93,D94,G94,K94,L94,Summary!$E$19/2,Data!N93,Data!O93,Summary!$E$14,Summary!$E$20,Summary!$E$21,1),0)</f>
        <v>0</v>
      </c>
      <c r="O94" s="31">
        <f>IF(M94=1,oneday(G93,D94,G94,K94,L94,Summary!$E$19/2,Data!N93,Data!O93,Summary!$E$14,Summary!$E$20,Summary!$E$21,2),0)</f>
        <v>0</v>
      </c>
      <c r="P94" s="31">
        <f t="shared" si="5"/>
        <v>0</v>
      </c>
      <c r="Q94" s="31">
        <f>IF(M94=1,oneday(G93,D94,G94,K94,L94,Summary!$E$19/2,Data!N93,Data!O93,Summary!$E$14,Summary!$E$20,Summary!$E$21,3),0)</f>
        <v>0</v>
      </c>
    </row>
    <row r="95" spans="1:17" x14ac:dyDescent="0.2">
      <c r="A95" s="32">
        <f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si="4"/>
        <v>0</v>
      </c>
      <c r="M95">
        <f>IF(AND(B95&gt;Summary!$E$12,B95&lt;Summary!$E$13),1,0)</f>
        <v>0</v>
      </c>
      <c r="N95">
        <f>IF(M95=1,oneday(G94,D95,G95,K95,L95,Summary!$E$19/2,Data!N94,Data!O94,Summary!$E$14,Summary!$E$20,Summary!$E$21,1),0)</f>
        <v>0</v>
      </c>
      <c r="O95" s="31">
        <f>IF(M95=1,oneday(G94,D95,G95,K95,L95,Summary!$E$19/2,Data!N94,Data!O94,Summary!$E$14,Summary!$E$20,Summary!$E$21,2),0)</f>
        <v>0</v>
      </c>
      <c r="P95" s="31">
        <f t="shared" si="5"/>
        <v>0</v>
      </c>
      <c r="Q95" s="31">
        <f>IF(M95=1,oneday(G94,D95,G95,K95,L95,Summary!$E$19/2,Data!N94,Data!O94,Summary!$E$14,Summary!$E$20,Summary!$E$21,3),0)</f>
        <v>0</v>
      </c>
    </row>
    <row r="96" spans="1:17" x14ac:dyDescent="0.2">
      <c r="A96" s="32">
        <f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si="4"/>
        <v>0</v>
      </c>
      <c r="M96">
        <f>IF(AND(B96&gt;Summary!$E$12,B96&lt;Summary!$E$13),1,0)</f>
        <v>0</v>
      </c>
      <c r="N96">
        <f>IF(M96=1,oneday(G95,D96,G96,K96,L96,Summary!$E$19/2,Data!N95,Data!O95,Summary!$E$14,Summary!$E$20,Summary!$E$21,1),0)</f>
        <v>0</v>
      </c>
      <c r="O96" s="31">
        <f>IF(M96=1,oneday(G95,D96,G96,K96,L96,Summary!$E$19/2,Data!N95,Data!O95,Summary!$E$14,Summary!$E$20,Summary!$E$21,2),0)</f>
        <v>0</v>
      </c>
      <c r="P96" s="31">
        <f t="shared" si="5"/>
        <v>0</v>
      </c>
      <c r="Q96" s="31">
        <f>IF(M96=1,oneday(G95,D96,G96,K96,L96,Summary!$E$19/2,Data!N95,Data!O95,Summary!$E$14,Summary!$E$20,Summary!$E$21,3),0)</f>
        <v>0</v>
      </c>
    </row>
    <row r="97" spans="1:17" x14ac:dyDescent="0.2">
      <c r="A97" s="32">
        <f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si="4"/>
        <v>0</v>
      </c>
      <c r="M97">
        <f>IF(AND(B97&gt;Summary!$E$12,B97&lt;Summary!$E$13),1,0)</f>
        <v>0</v>
      </c>
      <c r="N97">
        <f>IF(M97=1,oneday(G96,D97,G97,K97,L97,Summary!$E$19/2,Data!N96,Data!O96,Summary!$E$14,Summary!$E$20,Summary!$E$21,1),0)</f>
        <v>0</v>
      </c>
      <c r="O97" s="31">
        <f>IF(M97=1,oneday(G96,D97,G97,K97,L97,Summary!$E$19/2,Data!N96,Data!O96,Summary!$E$14,Summary!$E$20,Summary!$E$21,2),0)</f>
        <v>0</v>
      </c>
      <c r="P97" s="31">
        <f t="shared" si="5"/>
        <v>0</v>
      </c>
      <c r="Q97" s="31">
        <f>IF(M97=1,oneday(G96,D97,G97,K97,L97,Summary!$E$19/2,Data!N96,Data!O96,Summary!$E$14,Summary!$E$20,Summary!$E$21,3),0)</f>
        <v>0</v>
      </c>
    </row>
    <row r="98" spans="1:17" x14ac:dyDescent="0.2">
      <c r="A98" s="32">
        <f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si="4"/>
        <v>0</v>
      </c>
      <c r="M98">
        <f>IF(AND(B98&gt;Summary!$E$12,B98&lt;Summary!$E$13),1,0)</f>
        <v>0</v>
      </c>
      <c r="N98">
        <f>IF(M98=1,oneday(G97,D98,G98,K98,L98,Summary!$E$19/2,Data!N97,Data!O97,Summary!$E$14,Summary!$E$20,Summary!$E$21,1),0)</f>
        <v>0</v>
      </c>
      <c r="O98" s="31">
        <f>IF(M98=1,oneday(G97,D98,G98,K98,L98,Summary!$E$19/2,Data!N97,Data!O97,Summary!$E$14,Summary!$E$20,Summary!$E$21,2),0)</f>
        <v>0</v>
      </c>
      <c r="P98" s="31">
        <f t="shared" si="5"/>
        <v>0</v>
      </c>
      <c r="Q98" s="31">
        <f>IF(M98=1,oneday(G97,D98,G98,K98,L98,Summary!$E$19/2,Data!N97,Data!O97,Summary!$E$14,Summary!$E$20,Summary!$E$21,3),0)</f>
        <v>0</v>
      </c>
    </row>
    <row r="99" spans="1:17" x14ac:dyDescent="0.2">
      <c r="A99" s="32">
        <f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si="4"/>
        <v>0</v>
      </c>
      <c r="M99">
        <f>IF(AND(B99&gt;Summary!$E$12,B99&lt;Summary!$E$13),1,0)</f>
        <v>0</v>
      </c>
      <c r="N99">
        <f>IF(M99=1,oneday(G98,D99,G99,K99,L99,Summary!$E$19/2,Data!N98,Data!O98,Summary!$E$14,Summary!$E$20,Summary!$E$21,1),0)</f>
        <v>0</v>
      </c>
      <c r="O99" s="31">
        <f>IF(M99=1,oneday(G98,D99,G99,K99,L99,Summary!$E$19/2,Data!N98,Data!O98,Summary!$E$14,Summary!$E$20,Summary!$E$21,2),0)</f>
        <v>0</v>
      </c>
      <c r="P99" s="31">
        <f t="shared" si="5"/>
        <v>0</v>
      </c>
      <c r="Q99" s="31">
        <f>IF(M99=1,oneday(G98,D99,G99,K99,L99,Summary!$E$19/2,Data!N98,Data!O98,Summary!$E$14,Summary!$E$20,Summary!$E$21,3),0)</f>
        <v>0</v>
      </c>
    </row>
    <row r="100" spans="1:17" x14ac:dyDescent="0.2">
      <c r="A100" s="32">
        <f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si="4"/>
        <v>0</v>
      </c>
      <c r="M100">
        <f>IF(AND(B100&gt;Summary!$E$12,B100&lt;Summary!$E$13),1,0)</f>
        <v>0</v>
      </c>
      <c r="N100">
        <f>IF(M100=1,oneday(G99,D100,G100,K100,L100,Summary!$E$19/2,Data!N99,Data!O99,Summary!$E$14,Summary!$E$20,Summary!$E$21,1),0)</f>
        <v>0</v>
      </c>
      <c r="O100" s="31">
        <f>IF(M100=1,oneday(G99,D100,G100,K100,L100,Summary!$E$19/2,Data!N99,Data!O99,Summary!$E$14,Summary!$E$20,Summary!$E$21,2),0)</f>
        <v>0</v>
      </c>
      <c r="P100" s="31">
        <f t="shared" si="5"/>
        <v>0</v>
      </c>
      <c r="Q100" s="31">
        <f>IF(M100=1,oneday(G99,D100,G100,K100,L100,Summary!$E$19/2,Data!N99,Data!O99,Summary!$E$14,Summary!$E$20,Summary!$E$21,3),0)</f>
        <v>0</v>
      </c>
    </row>
    <row r="101" spans="1:17" x14ac:dyDescent="0.2">
      <c r="A101" s="32">
        <f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si="4"/>
        <v>0</v>
      </c>
      <c r="M101">
        <f>IF(AND(B101&gt;Summary!$E$12,B101&lt;Summary!$E$13),1,0)</f>
        <v>0</v>
      </c>
      <c r="N101">
        <f>IF(M101=1,oneday(G100,D101,G101,K101,L101,Summary!$E$19/2,Data!N100,Data!O100,Summary!$E$14,Summary!$E$20,Summary!$E$21,1),0)</f>
        <v>0</v>
      </c>
      <c r="O101" s="31">
        <f>IF(M101=1,oneday(G100,D101,G101,K101,L101,Summary!$E$19/2,Data!N100,Data!O100,Summary!$E$14,Summary!$E$20,Summary!$E$21,2),0)</f>
        <v>0</v>
      </c>
      <c r="P101" s="31">
        <f t="shared" si="5"/>
        <v>0</v>
      </c>
      <c r="Q101" s="31">
        <f>IF(M101=1,oneday(G100,D101,G101,K101,L101,Summary!$E$19/2,Data!N100,Data!O100,Summary!$E$14,Summary!$E$20,Summary!$E$21,3),0)</f>
        <v>0</v>
      </c>
    </row>
    <row r="102" spans="1:17" x14ac:dyDescent="0.2">
      <c r="A102" s="32">
        <f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si="4"/>
        <v>0</v>
      </c>
      <c r="M102">
        <f>IF(AND(B102&gt;Summary!$E$12,B102&lt;Summary!$E$13),1,0)</f>
        <v>0</v>
      </c>
      <c r="N102">
        <f>IF(M102=1,oneday(G101,D102,G102,K102,L102,Summary!$E$19/2,Data!N101,Data!O101,Summary!$E$14,Summary!$E$20,Summary!$E$21,1),0)</f>
        <v>0</v>
      </c>
      <c r="O102" s="31">
        <f>IF(M102=1,oneday(G101,D102,G102,K102,L102,Summary!$E$19/2,Data!N101,Data!O101,Summary!$E$14,Summary!$E$20,Summary!$E$21,2),0)</f>
        <v>0</v>
      </c>
      <c r="P102" s="31">
        <f t="shared" si="5"/>
        <v>0</v>
      </c>
      <c r="Q102" s="31">
        <f>IF(M102=1,oneday(G101,D102,G102,K102,L102,Summary!$E$19/2,Data!N101,Data!O101,Summary!$E$14,Summary!$E$20,Summary!$E$21,3),0)</f>
        <v>0</v>
      </c>
    </row>
    <row r="103" spans="1:17" x14ac:dyDescent="0.2">
      <c r="A103" s="32">
        <f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si="4"/>
        <v>0</v>
      </c>
      <c r="M103">
        <f>IF(AND(B103&gt;Summary!$E$12,B103&lt;Summary!$E$13),1,0)</f>
        <v>0</v>
      </c>
      <c r="N103">
        <f>IF(M103=1,oneday(G102,D103,G103,K103,L103,Summary!$E$19/2,Data!N102,Data!O102,Summary!$E$14,Summary!$E$20,Summary!$E$21,1),0)</f>
        <v>0</v>
      </c>
      <c r="O103" s="31">
        <f>IF(M103=1,oneday(G102,D103,G103,K103,L103,Summary!$E$19/2,Data!N102,Data!O102,Summary!$E$14,Summary!$E$20,Summary!$E$21,2),0)</f>
        <v>0</v>
      </c>
      <c r="P103" s="31">
        <f t="shared" si="5"/>
        <v>0</v>
      </c>
      <c r="Q103" s="31">
        <f>IF(M103=1,oneday(G102,D103,G103,K103,L103,Summary!$E$19/2,Data!N102,Data!O102,Summary!$E$14,Summary!$E$20,Summary!$E$21,3),0)</f>
        <v>0</v>
      </c>
    </row>
    <row r="104" spans="1:17" x14ac:dyDescent="0.2">
      <c r="A104" s="32">
        <f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si="4"/>
        <v>0</v>
      </c>
      <c r="M104">
        <f>IF(AND(B104&gt;Summary!$E$12,B104&lt;Summary!$E$13),1,0)</f>
        <v>0</v>
      </c>
      <c r="N104">
        <f>IF(M104=1,oneday(G103,D104,G104,K104,L104,Summary!$E$19/2,Data!N103,Data!O103,Summary!$E$14,Summary!$E$20,Summary!$E$21,1),0)</f>
        <v>0</v>
      </c>
      <c r="O104" s="31">
        <f>IF(M104=1,oneday(G103,D104,G104,K104,L104,Summary!$E$19/2,Data!N103,Data!O103,Summary!$E$14,Summary!$E$20,Summary!$E$21,2),0)</f>
        <v>0</v>
      </c>
      <c r="P104" s="31">
        <f t="shared" si="5"/>
        <v>0</v>
      </c>
      <c r="Q104" s="31">
        <f>IF(M104=1,oneday(G103,D104,G104,K104,L104,Summary!$E$19/2,Data!N103,Data!O103,Summary!$E$14,Summary!$E$20,Summary!$E$21,3),0)</f>
        <v>0</v>
      </c>
    </row>
    <row r="105" spans="1:17" x14ac:dyDescent="0.2">
      <c r="A105" s="32">
        <f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si="4"/>
        <v>0</v>
      </c>
      <c r="M105">
        <f>IF(AND(B105&gt;Summary!$E$12,B105&lt;Summary!$E$13),1,0)</f>
        <v>0</v>
      </c>
      <c r="N105">
        <f>IF(M105=1,oneday(G104,D105,G105,K105,L105,Summary!$E$19/2,Data!N104,Data!O104,Summary!$E$14,Summary!$E$20,Summary!$E$21,1),0)</f>
        <v>0</v>
      </c>
      <c r="O105" s="31">
        <f>IF(M105=1,oneday(G104,D105,G105,K105,L105,Summary!$E$19/2,Data!N104,Data!O104,Summary!$E$14,Summary!$E$20,Summary!$E$21,2),0)</f>
        <v>0</v>
      </c>
      <c r="P105" s="31">
        <f t="shared" si="5"/>
        <v>0</v>
      </c>
      <c r="Q105" s="31">
        <f>IF(M105=1,oneday(G104,D105,G105,K105,L105,Summary!$E$19/2,Data!N104,Data!O104,Summary!$E$14,Summary!$E$20,Summary!$E$21,3),0)</f>
        <v>0</v>
      </c>
    </row>
    <row r="106" spans="1:17" x14ac:dyDescent="0.2">
      <c r="A106" s="32">
        <f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si="4"/>
        <v>0</v>
      </c>
      <c r="M106">
        <f>IF(AND(B106&gt;Summary!$E$12,B106&lt;Summary!$E$13),1,0)</f>
        <v>0</v>
      </c>
      <c r="N106">
        <f>IF(M106=1,oneday(G105,D106,G106,K106,L106,Summary!$E$19/2,Data!N105,Data!O105,Summary!$E$14,Summary!$E$20,Summary!$E$21,1),0)</f>
        <v>0</v>
      </c>
      <c r="O106" s="31">
        <f>IF(M106=1,oneday(G105,D106,G106,K106,L106,Summary!$E$19/2,Data!N105,Data!O105,Summary!$E$14,Summary!$E$20,Summary!$E$21,2),0)</f>
        <v>0</v>
      </c>
      <c r="P106" s="31">
        <f t="shared" si="5"/>
        <v>0</v>
      </c>
      <c r="Q106" s="31">
        <f>IF(M106=1,oneday(G105,D106,G106,K106,L106,Summary!$E$19/2,Data!N105,Data!O105,Summary!$E$14,Summary!$E$20,Summary!$E$21,3),0)</f>
        <v>0</v>
      </c>
    </row>
    <row r="107" spans="1:17" x14ac:dyDescent="0.2">
      <c r="A107" s="32">
        <f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si="4"/>
        <v>0</v>
      </c>
      <c r="M107">
        <f>IF(AND(B107&gt;Summary!$E$12,B107&lt;Summary!$E$13),1,0)</f>
        <v>0</v>
      </c>
      <c r="N107">
        <f>IF(M107=1,oneday(G106,D107,G107,K107,L107,Summary!$E$19/2,Data!N106,Data!O106,Summary!$E$14,Summary!$E$20,Summary!$E$21,1),0)</f>
        <v>0</v>
      </c>
      <c r="O107" s="31">
        <f>IF(M107=1,oneday(G106,D107,G107,K107,L107,Summary!$E$19/2,Data!N106,Data!O106,Summary!$E$14,Summary!$E$20,Summary!$E$21,2),0)</f>
        <v>0</v>
      </c>
      <c r="P107" s="31">
        <f t="shared" si="5"/>
        <v>0</v>
      </c>
      <c r="Q107" s="31">
        <f>IF(M107=1,oneday(G106,D107,G107,K107,L107,Summary!$E$19/2,Data!N106,Data!O106,Summary!$E$14,Summary!$E$20,Summary!$E$21,3),0)</f>
        <v>0</v>
      </c>
    </row>
    <row r="108" spans="1:17" x14ac:dyDescent="0.2">
      <c r="A108" s="32">
        <f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si="4"/>
        <v>0</v>
      </c>
      <c r="M108">
        <f>IF(AND(B108&gt;Summary!$E$12,B108&lt;Summary!$E$13),1,0)</f>
        <v>0</v>
      </c>
      <c r="N108">
        <f>IF(M108=1,oneday(G107,D108,G108,K108,L108,Summary!$E$19/2,Data!N107,Data!O107,Summary!$E$14,Summary!$E$20,Summary!$E$21,1),0)</f>
        <v>0</v>
      </c>
      <c r="O108" s="31">
        <f>IF(M108=1,oneday(G107,D108,G108,K108,L108,Summary!$E$19/2,Data!N107,Data!O107,Summary!$E$14,Summary!$E$20,Summary!$E$21,2),0)</f>
        <v>0</v>
      </c>
      <c r="P108" s="31">
        <f t="shared" si="5"/>
        <v>0</v>
      </c>
      <c r="Q108" s="31">
        <f>IF(M108=1,oneday(G107,D108,G108,K108,L108,Summary!$E$19/2,Data!N107,Data!O107,Summary!$E$14,Summary!$E$20,Summary!$E$21,3),0)</f>
        <v>0</v>
      </c>
    </row>
    <row r="109" spans="1:17" x14ac:dyDescent="0.2">
      <c r="A109" s="32">
        <f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si="4"/>
        <v>0</v>
      </c>
      <c r="M109">
        <f>IF(AND(B109&gt;Summary!$E$12,B109&lt;Summary!$E$13),1,0)</f>
        <v>0</v>
      </c>
      <c r="N109">
        <f>IF(M109=1,oneday(G108,D109,G109,K109,L109,Summary!$E$19/2,Data!N108,Data!O108,Summary!$E$14,Summary!$E$20,Summary!$E$21,1),0)</f>
        <v>0</v>
      </c>
      <c r="O109" s="31">
        <f>IF(M109=1,oneday(G108,D109,G109,K109,L109,Summary!$E$19/2,Data!N108,Data!O108,Summary!$E$14,Summary!$E$20,Summary!$E$21,2),0)</f>
        <v>0</v>
      </c>
      <c r="P109" s="31">
        <f t="shared" si="5"/>
        <v>0</v>
      </c>
      <c r="Q109" s="31">
        <f>IF(M109=1,oneday(G108,D109,G109,K109,L109,Summary!$E$19/2,Data!N108,Data!O108,Summary!$E$14,Summary!$E$20,Summary!$E$21,3),0)</f>
        <v>0</v>
      </c>
    </row>
    <row r="110" spans="1:17" x14ac:dyDescent="0.2">
      <c r="A110" s="32">
        <f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si="4"/>
        <v>0</v>
      </c>
      <c r="M110">
        <f>IF(AND(B110&gt;Summary!$E$12,B110&lt;Summary!$E$13),1,0)</f>
        <v>0</v>
      </c>
      <c r="N110">
        <f>IF(M110=1,oneday(G109,D110,G110,K110,L110,Summary!$E$19/2,Data!N109,Data!O109,Summary!$E$14,Summary!$E$20,Summary!$E$21,1),0)</f>
        <v>0</v>
      </c>
      <c r="O110" s="31">
        <f>IF(M110=1,oneday(G109,D110,G110,K110,L110,Summary!$E$19/2,Data!N109,Data!O109,Summary!$E$14,Summary!$E$20,Summary!$E$21,2),0)</f>
        <v>0</v>
      </c>
      <c r="P110" s="31">
        <f t="shared" si="5"/>
        <v>0</v>
      </c>
      <c r="Q110" s="31">
        <f>IF(M110=1,oneday(G109,D110,G110,K110,L110,Summary!$E$19/2,Data!N109,Data!O109,Summary!$E$14,Summary!$E$20,Summary!$E$21,3),0)</f>
        <v>0</v>
      </c>
    </row>
    <row r="111" spans="1:17" x14ac:dyDescent="0.2">
      <c r="A111" s="32">
        <f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si="4"/>
        <v>0</v>
      </c>
      <c r="M111">
        <f>IF(AND(B111&gt;Summary!$E$12,B111&lt;Summary!$E$13),1,0)</f>
        <v>0</v>
      </c>
      <c r="N111">
        <f>IF(M111=1,oneday(G110,D111,G111,K111,L111,Summary!$E$19/2,Data!N110,Data!O110,Summary!$E$14,Summary!$E$20,Summary!$E$21,1),0)</f>
        <v>0</v>
      </c>
      <c r="O111" s="31">
        <f>IF(M111=1,oneday(G110,D111,G111,K111,L111,Summary!$E$19/2,Data!N110,Data!O110,Summary!$E$14,Summary!$E$20,Summary!$E$21,2),0)</f>
        <v>0</v>
      </c>
      <c r="P111" s="31">
        <f t="shared" si="5"/>
        <v>0</v>
      </c>
      <c r="Q111" s="31">
        <f>IF(M111=1,oneday(G110,D111,G111,K111,L111,Summary!$E$19/2,Data!N110,Data!O110,Summary!$E$14,Summary!$E$20,Summary!$E$21,3),0)</f>
        <v>0</v>
      </c>
    </row>
    <row r="112" spans="1:17" x14ac:dyDescent="0.2">
      <c r="A112" s="32">
        <f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si="4"/>
        <v>0</v>
      </c>
      <c r="M112">
        <f>IF(AND(B112&gt;Summary!$E$12,B112&lt;Summary!$E$13),1,0)</f>
        <v>0</v>
      </c>
      <c r="N112">
        <f>IF(M112=1,oneday(G111,D112,G112,K112,L112,Summary!$E$19/2,Data!N111,Data!O111,Summary!$E$14,Summary!$E$20,Summary!$E$21,1),0)</f>
        <v>0</v>
      </c>
      <c r="O112" s="31">
        <f>IF(M112=1,oneday(G111,D112,G112,K112,L112,Summary!$E$19/2,Data!N111,Data!O111,Summary!$E$14,Summary!$E$20,Summary!$E$21,2),0)</f>
        <v>0</v>
      </c>
      <c r="P112" s="31">
        <f t="shared" si="5"/>
        <v>0</v>
      </c>
      <c r="Q112" s="31">
        <f>IF(M112=1,oneday(G111,D112,G112,K112,L112,Summary!$E$19/2,Data!N111,Data!O111,Summary!$E$14,Summary!$E$20,Summary!$E$21,3),0)</f>
        <v>0</v>
      </c>
    </row>
    <row r="113" spans="1:17" x14ac:dyDescent="0.2">
      <c r="A113" s="32">
        <f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si="4"/>
        <v>1</v>
      </c>
      <c r="M113">
        <f>IF(AND(B113&gt;Summary!$E$12,B113&lt;Summary!$E$13),1,0)</f>
        <v>0</v>
      </c>
      <c r="N113">
        <f>IF(M113=1,oneday(G112,D113,G113,K113,L113,Summary!$E$19/2,Data!N112,Data!O112,Summary!$E$14,Summary!$E$20,Summary!$E$21,1),0)</f>
        <v>0</v>
      </c>
      <c r="O113" s="31">
        <f>IF(M113=1,oneday(G112,D113,G113,K113,L113,Summary!$E$19/2,Data!N112,Data!O112,Summary!$E$14,Summary!$E$20,Summary!$E$21,2),0)</f>
        <v>0</v>
      </c>
      <c r="P113" s="31">
        <f t="shared" si="5"/>
        <v>0</v>
      </c>
      <c r="Q113" s="31">
        <f>IF(M113=1,oneday(G112,D113,G113,K113,L113,Summary!$E$19/2,Data!N112,Data!O112,Summary!$E$14,Summary!$E$20,Summary!$E$21,3),0)</f>
        <v>0</v>
      </c>
    </row>
    <row r="114" spans="1:17" x14ac:dyDescent="0.2">
      <c r="A114" s="32">
        <f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si="4"/>
        <v>0</v>
      </c>
      <c r="M114">
        <f>IF(AND(B114&gt;Summary!$E$12,B114&lt;Summary!$E$13),1,0)</f>
        <v>0</v>
      </c>
      <c r="N114">
        <f>IF(M114=1,oneday(G113,D114,G114,K114,L114,Summary!$E$19/2,Data!N113,Data!O113,Summary!$E$14,Summary!$E$20,Summary!$E$21,1),0)</f>
        <v>0</v>
      </c>
      <c r="O114" s="31">
        <f>IF(M114=1,oneday(G113,D114,G114,K114,L114,Summary!$E$19/2,Data!N113,Data!O113,Summary!$E$14,Summary!$E$20,Summary!$E$21,2),0)</f>
        <v>0</v>
      </c>
      <c r="P114" s="31">
        <f t="shared" si="5"/>
        <v>0</v>
      </c>
      <c r="Q114" s="31">
        <f>IF(M114=1,oneday(G113,D114,G114,K114,L114,Summary!$E$19/2,Data!N113,Data!O113,Summary!$E$14,Summary!$E$20,Summary!$E$21,3),0)</f>
        <v>0</v>
      </c>
    </row>
    <row r="115" spans="1:17" x14ac:dyDescent="0.2">
      <c r="A115" s="32">
        <f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si="4"/>
        <v>0</v>
      </c>
      <c r="M115">
        <f>IF(AND(B115&gt;Summary!$E$12,B115&lt;Summary!$E$13),1,0)</f>
        <v>0</v>
      </c>
      <c r="N115">
        <f>IF(M115=1,oneday(G114,D115,G115,K115,L115,Summary!$E$19/2,Data!N114,Data!O114,Summary!$E$14,Summary!$E$20,Summary!$E$21,1),0)</f>
        <v>0</v>
      </c>
      <c r="O115" s="31">
        <f>IF(M115=1,oneday(G114,D115,G115,K115,L115,Summary!$E$19/2,Data!N114,Data!O114,Summary!$E$14,Summary!$E$20,Summary!$E$21,2),0)</f>
        <v>0</v>
      </c>
      <c r="P115" s="31">
        <f t="shared" si="5"/>
        <v>0</v>
      </c>
      <c r="Q115" s="31">
        <f>IF(M115=1,oneday(G114,D115,G115,K115,L115,Summary!$E$19/2,Data!N114,Data!O114,Summary!$E$14,Summary!$E$20,Summary!$E$21,3),0)</f>
        <v>0</v>
      </c>
    </row>
    <row r="116" spans="1:17" x14ac:dyDescent="0.2">
      <c r="A116" s="32">
        <f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si="4"/>
        <v>0</v>
      </c>
      <c r="M116">
        <f>IF(AND(B116&gt;Summary!$E$12,B116&lt;Summary!$E$13),1,0)</f>
        <v>0</v>
      </c>
      <c r="N116">
        <f>IF(M116=1,oneday(G115,D116,G116,K116,L116,Summary!$E$19/2,Data!N115,Data!O115,Summary!$E$14,Summary!$E$20,Summary!$E$21,1),0)</f>
        <v>0</v>
      </c>
      <c r="O116" s="31">
        <f>IF(M116=1,oneday(G115,D116,G116,K116,L116,Summary!$E$19/2,Data!N115,Data!O115,Summary!$E$14,Summary!$E$20,Summary!$E$21,2),0)</f>
        <v>0</v>
      </c>
      <c r="P116" s="31">
        <f t="shared" si="5"/>
        <v>0</v>
      </c>
      <c r="Q116" s="31">
        <f>IF(M116=1,oneday(G115,D116,G116,K116,L116,Summary!$E$19/2,Data!N115,Data!O115,Summary!$E$14,Summary!$E$20,Summary!$E$21,3),0)</f>
        <v>0</v>
      </c>
    </row>
    <row r="117" spans="1:17" x14ac:dyDescent="0.2">
      <c r="A117" s="32">
        <f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si="4"/>
        <v>0</v>
      </c>
      <c r="M117">
        <f>IF(AND(B117&gt;Summary!$E$12,B117&lt;Summary!$E$13),1,0)</f>
        <v>0</v>
      </c>
      <c r="N117">
        <f>IF(M117=1,oneday(G116,D117,G117,K117,L117,Summary!$E$19/2,Data!N116,Data!O116,Summary!$E$14,Summary!$E$20,Summary!$E$21,1),0)</f>
        <v>0</v>
      </c>
      <c r="O117" s="31">
        <f>IF(M117=1,oneday(G116,D117,G117,K117,L117,Summary!$E$19/2,Data!N116,Data!O116,Summary!$E$14,Summary!$E$20,Summary!$E$21,2),0)</f>
        <v>0</v>
      </c>
      <c r="P117" s="31">
        <f t="shared" si="5"/>
        <v>0</v>
      </c>
      <c r="Q117" s="31">
        <f>IF(M117=1,oneday(G116,D117,G117,K117,L117,Summary!$E$19/2,Data!N116,Data!O116,Summary!$E$14,Summary!$E$20,Summary!$E$21,3),0)</f>
        <v>0</v>
      </c>
    </row>
    <row r="118" spans="1:17" x14ac:dyDescent="0.2">
      <c r="A118" s="32">
        <f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si="4"/>
        <v>0</v>
      </c>
      <c r="M118">
        <f>IF(AND(B118&gt;Summary!$E$12,B118&lt;Summary!$E$13),1,0)</f>
        <v>0</v>
      </c>
      <c r="N118">
        <f>IF(M118=1,oneday(G117,D118,G118,K118,L118,Summary!$E$19/2,Data!N117,Data!O117,Summary!$E$14,Summary!$E$20,Summary!$E$21,1),0)</f>
        <v>0</v>
      </c>
      <c r="O118" s="31">
        <f>IF(M118=1,oneday(G117,D118,G118,K118,L118,Summary!$E$19/2,Data!N117,Data!O117,Summary!$E$14,Summary!$E$20,Summary!$E$21,2),0)</f>
        <v>0</v>
      </c>
      <c r="P118" s="31">
        <f t="shared" si="5"/>
        <v>0</v>
      </c>
      <c r="Q118" s="31">
        <f>IF(M118=1,oneday(G117,D118,G118,K118,L118,Summary!$E$19/2,Data!N117,Data!O117,Summary!$E$14,Summary!$E$20,Summary!$E$21,3),0)</f>
        <v>0</v>
      </c>
    </row>
    <row r="119" spans="1:17" x14ac:dyDescent="0.2">
      <c r="A119" s="32">
        <f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si="4"/>
        <v>0</v>
      </c>
      <c r="M119">
        <f>IF(AND(B119&gt;Summary!$E$12,B119&lt;Summary!$E$13),1,0)</f>
        <v>0</v>
      </c>
      <c r="N119">
        <f>IF(M119=1,oneday(G118,D119,G119,K119,L119,Summary!$E$19/2,Data!N118,Data!O118,Summary!$E$14,Summary!$E$20,Summary!$E$21,1),0)</f>
        <v>0</v>
      </c>
      <c r="O119" s="31">
        <f>IF(M119=1,oneday(G118,D119,G119,K119,L119,Summary!$E$19/2,Data!N118,Data!O118,Summary!$E$14,Summary!$E$20,Summary!$E$21,2),0)</f>
        <v>0</v>
      </c>
      <c r="P119" s="31">
        <f t="shared" si="5"/>
        <v>0</v>
      </c>
      <c r="Q119" s="31">
        <f>IF(M119=1,oneday(G118,D119,G119,K119,L119,Summary!$E$19/2,Data!N118,Data!O118,Summary!$E$14,Summary!$E$20,Summary!$E$21,3),0)</f>
        <v>0</v>
      </c>
    </row>
    <row r="120" spans="1:17" x14ac:dyDescent="0.2">
      <c r="A120" s="32">
        <f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si="4"/>
        <v>0</v>
      </c>
      <c r="M120">
        <f>IF(AND(B120&gt;Summary!$E$12,B120&lt;Summary!$E$13),1,0)</f>
        <v>0</v>
      </c>
      <c r="N120">
        <f>IF(M120=1,oneday(G119,D120,G120,K120,L120,Summary!$E$19/2,Data!N119,Data!O119,Summary!$E$14,Summary!$E$20,Summary!$E$21,1),0)</f>
        <v>0</v>
      </c>
      <c r="O120" s="31">
        <f>IF(M120=1,oneday(G119,D120,G120,K120,L120,Summary!$E$19/2,Data!N119,Data!O119,Summary!$E$14,Summary!$E$20,Summary!$E$21,2),0)</f>
        <v>0</v>
      </c>
      <c r="P120" s="31">
        <f t="shared" si="5"/>
        <v>0</v>
      </c>
      <c r="Q120" s="31">
        <f>IF(M120=1,oneday(G119,D120,G120,K120,L120,Summary!$E$19/2,Data!N119,Data!O119,Summary!$E$14,Summary!$E$20,Summary!$E$21,3),0)</f>
        <v>0</v>
      </c>
    </row>
    <row r="121" spans="1:17" x14ac:dyDescent="0.2">
      <c r="A121" s="32">
        <f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si="4"/>
        <v>0</v>
      </c>
      <c r="M121">
        <f>IF(AND(B121&gt;Summary!$E$12,B121&lt;Summary!$E$13),1,0)</f>
        <v>0</v>
      </c>
      <c r="N121">
        <f>IF(M121=1,oneday(G120,D121,G121,K121,L121,Summary!$E$19/2,Data!N120,Data!O120,Summary!$E$14,Summary!$E$20,Summary!$E$21,1),0)</f>
        <v>0</v>
      </c>
      <c r="O121" s="31">
        <f>IF(M121=1,oneday(G120,D121,G121,K121,L121,Summary!$E$19/2,Data!N120,Data!O120,Summary!$E$14,Summary!$E$20,Summary!$E$21,2),0)</f>
        <v>0</v>
      </c>
      <c r="P121" s="31">
        <f t="shared" si="5"/>
        <v>0</v>
      </c>
      <c r="Q121" s="31">
        <f>IF(M121=1,oneday(G120,D121,G121,K121,L121,Summary!$E$19/2,Data!N120,Data!O120,Summary!$E$14,Summary!$E$20,Summary!$E$21,3),0)</f>
        <v>0</v>
      </c>
    </row>
    <row r="122" spans="1:17" x14ac:dyDescent="0.2">
      <c r="A122" s="32">
        <f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si="4"/>
        <v>0</v>
      </c>
      <c r="M122">
        <f>IF(AND(B122&gt;Summary!$E$12,B122&lt;Summary!$E$13),1,0)</f>
        <v>0</v>
      </c>
      <c r="N122">
        <f>IF(M122=1,oneday(G121,D122,G122,K122,L122,Summary!$E$19/2,Data!N121,Data!O121,Summary!$E$14,Summary!$E$20,Summary!$E$21,1),0)</f>
        <v>0</v>
      </c>
      <c r="O122" s="31">
        <f>IF(M122=1,oneday(G121,D122,G122,K122,L122,Summary!$E$19/2,Data!N121,Data!O121,Summary!$E$14,Summary!$E$20,Summary!$E$21,2),0)</f>
        <v>0</v>
      </c>
      <c r="P122" s="31">
        <f t="shared" si="5"/>
        <v>0</v>
      </c>
      <c r="Q122" s="31">
        <f>IF(M122=1,oneday(G121,D122,G122,K122,L122,Summary!$E$19/2,Data!N121,Data!O121,Summary!$E$14,Summary!$E$20,Summary!$E$21,3),0)</f>
        <v>0</v>
      </c>
    </row>
    <row r="123" spans="1:17" x14ac:dyDescent="0.2">
      <c r="A123" s="32">
        <f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si="4"/>
        <v>0</v>
      </c>
      <c r="M123">
        <f>IF(AND(B123&gt;Summary!$E$12,B123&lt;Summary!$E$13),1,0)</f>
        <v>0</v>
      </c>
      <c r="N123">
        <f>IF(M123=1,oneday(G122,D123,G123,K123,L123,Summary!$E$19/2,Data!N122,Data!O122,Summary!$E$14,Summary!$E$20,Summary!$E$21,1),0)</f>
        <v>0</v>
      </c>
      <c r="O123" s="31">
        <f>IF(M123=1,oneday(G122,D123,G123,K123,L123,Summary!$E$19/2,Data!N122,Data!O122,Summary!$E$14,Summary!$E$20,Summary!$E$21,2),0)</f>
        <v>0</v>
      </c>
      <c r="P123" s="31">
        <f t="shared" si="5"/>
        <v>0</v>
      </c>
      <c r="Q123" s="31">
        <f>IF(M123=1,oneday(G122,D123,G123,K123,L123,Summary!$E$19/2,Data!N122,Data!O122,Summary!$E$14,Summary!$E$20,Summary!$E$21,3),0)</f>
        <v>0</v>
      </c>
    </row>
    <row r="124" spans="1:17" x14ac:dyDescent="0.2">
      <c r="A124" s="32">
        <f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si="4"/>
        <v>0</v>
      </c>
      <c r="M124">
        <f>IF(AND(B124&gt;Summary!$E$12,B124&lt;Summary!$E$13),1,0)</f>
        <v>0</v>
      </c>
      <c r="N124">
        <f>IF(M124=1,oneday(G123,D124,G124,K124,L124,Summary!$E$19/2,Data!N123,Data!O123,Summary!$E$14,Summary!$E$20,Summary!$E$21,1),0)</f>
        <v>0</v>
      </c>
      <c r="O124" s="31">
        <f>IF(M124=1,oneday(G123,D124,G124,K124,L124,Summary!$E$19/2,Data!N123,Data!O123,Summary!$E$14,Summary!$E$20,Summary!$E$21,2),0)</f>
        <v>0</v>
      </c>
      <c r="P124" s="31">
        <f t="shared" si="5"/>
        <v>0</v>
      </c>
      <c r="Q124" s="31">
        <f>IF(M124=1,oneday(G123,D124,G124,K124,L124,Summary!$E$19/2,Data!N123,Data!O123,Summary!$E$14,Summary!$E$20,Summary!$E$21,3),0)</f>
        <v>0</v>
      </c>
    </row>
    <row r="125" spans="1:17" x14ac:dyDescent="0.2">
      <c r="A125" s="32">
        <f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si="4"/>
        <v>0</v>
      </c>
      <c r="M125">
        <f>IF(AND(B125&gt;Summary!$E$12,B125&lt;Summary!$E$13),1,0)</f>
        <v>0</v>
      </c>
      <c r="N125">
        <f>IF(M125=1,oneday(G124,D125,G125,K125,L125,Summary!$E$19/2,Data!N124,Data!O124,Summary!$E$14,Summary!$E$20,Summary!$E$21,1),0)</f>
        <v>0</v>
      </c>
      <c r="O125" s="31">
        <f>IF(M125=1,oneday(G124,D125,G125,K125,L125,Summary!$E$19/2,Data!N124,Data!O124,Summary!$E$14,Summary!$E$20,Summary!$E$21,2),0)</f>
        <v>0</v>
      </c>
      <c r="P125" s="31">
        <f t="shared" si="5"/>
        <v>0</v>
      </c>
      <c r="Q125" s="31">
        <f>IF(M125=1,oneday(G124,D125,G125,K125,L125,Summary!$E$19/2,Data!N124,Data!O124,Summary!$E$14,Summary!$E$20,Summary!$E$21,3),0)</f>
        <v>0</v>
      </c>
    </row>
    <row r="126" spans="1:17" x14ac:dyDescent="0.2">
      <c r="A126" s="32">
        <f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si="4"/>
        <v>0</v>
      </c>
      <c r="M126">
        <f>IF(AND(B126&gt;Summary!$E$12,B126&lt;Summary!$E$13),1,0)</f>
        <v>0</v>
      </c>
      <c r="N126">
        <f>IF(M126=1,oneday(G125,D126,G126,K126,L126,Summary!$E$19/2,Data!N125,Data!O125,Summary!$E$14,Summary!$E$20,Summary!$E$21,1),0)</f>
        <v>0</v>
      </c>
      <c r="O126" s="31">
        <f>IF(M126=1,oneday(G125,D126,G126,K126,L126,Summary!$E$19/2,Data!N125,Data!O125,Summary!$E$14,Summary!$E$20,Summary!$E$21,2),0)</f>
        <v>0</v>
      </c>
      <c r="P126" s="31">
        <f t="shared" si="5"/>
        <v>0</v>
      </c>
      <c r="Q126" s="31">
        <f>IF(M126=1,oneday(G125,D126,G126,K126,L126,Summary!$E$19/2,Data!N125,Data!O125,Summary!$E$14,Summary!$E$20,Summary!$E$21,3),0)</f>
        <v>0</v>
      </c>
    </row>
    <row r="127" spans="1:17" x14ac:dyDescent="0.2">
      <c r="A127" s="32">
        <f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si="4"/>
        <v>0</v>
      </c>
      <c r="M127">
        <f>IF(AND(B127&gt;Summary!$E$12,B127&lt;Summary!$E$13),1,0)</f>
        <v>0</v>
      </c>
      <c r="N127">
        <f>IF(M127=1,oneday(G126,D127,G127,K127,L127,Summary!$E$19/2,Data!N126,Data!O126,Summary!$E$14,Summary!$E$20,Summary!$E$21,1),0)</f>
        <v>0</v>
      </c>
      <c r="O127" s="31">
        <f>IF(M127=1,oneday(G126,D127,G127,K127,L127,Summary!$E$19/2,Data!N126,Data!O126,Summary!$E$14,Summary!$E$20,Summary!$E$21,2),0)</f>
        <v>0</v>
      </c>
      <c r="P127" s="31">
        <f t="shared" si="5"/>
        <v>0</v>
      </c>
      <c r="Q127" s="31">
        <f>IF(M127=1,oneday(G126,D127,G127,K127,L127,Summary!$E$19/2,Data!N126,Data!O126,Summary!$E$14,Summary!$E$20,Summary!$E$21,3),0)</f>
        <v>0</v>
      </c>
    </row>
    <row r="128" spans="1:17" x14ac:dyDescent="0.2">
      <c r="A128" s="32">
        <f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si="4"/>
        <v>0</v>
      </c>
      <c r="M128">
        <f>IF(AND(B128&gt;Summary!$E$12,B128&lt;Summary!$E$13),1,0)</f>
        <v>0</v>
      </c>
      <c r="N128">
        <f>IF(M128=1,oneday(G127,D128,G128,K128,L128,Summary!$E$19/2,Data!N127,Data!O127,Summary!$E$14,Summary!$E$20,Summary!$E$21,1),0)</f>
        <v>0</v>
      </c>
      <c r="O128" s="31">
        <f>IF(M128=1,oneday(G127,D128,G128,K128,L128,Summary!$E$19/2,Data!N127,Data!O127,Summary!$E$14,Summary!$E$20,Summary!$E$21,2),0)</f>
        <v>0</v>
      </c>
      <c r="P128" s="31">
        <f t="shared" si="5"/>
        <v>0</v>
      </c>
      <c r="Q128" s="31">
        <f>IF(M128=1,oneday(G127,D128,G128,K128,L128,Summary!$E$19/2,Data!N127,Data!O127,Summary!$E$14,Summary!$E$20,Summary!$E$21,3),0)</f>
        <v>0</v>
      </c>
    </row>
    <row r="129" spans="1:17" x14ac:dyDescent="0.2">
      <c r="A129" s="32">
        <f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si="4"/>
        <v>0</v>
      </c>
      <c r="M129">
        <f>IF(AND(B129&gt;Summary!$E$12,B129&lt;Summary!$E$13),1,0)</f>
        <v>0</v>
      </c>
      <c r="N129">
        <f>IF(M129=1,oneday(G128,D129,G129,K129,L129,Summary!$E$19/2,Data!N128,Data!O128,Summary!$E$14,Summary!$E$20,Summary!$E$21,1),0)</f>
        <v>0</v>
      </c>
      <c r="O129" s="31">
        <f>IF(M129=1,oneday(G128,D129,G129,K129,L129,Summary!$E$19/2,Data!N128,Data!O128,Summary!$E$14,Summary!$E$20,Summary!$E$21,2),0)</f>
        <v>0</v>
      </c>
      <c r="P129" s="31">
        <f t="shared" si="5"/>
        <v>0</v>
      </c>
      <c r="Q129" s="31">
        <f>IF(M129=1,oneday(G128,D129,G129,K129,L129,Summary!$E$19/2,Data!N128,Data!O128,Summary!$E$14,Summary!$E$20,Summary!$E$21,3),0)</f>
        <v>0</v>
      </c>
    </row>
    <row r="130" spans="1:17" x14ac:dyDescent="0.2">
      <c r="A130" s="32">
        <f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si="4"/>
        <v>0</v>
      </c>
      <c r="M130">
        <f>IF(AND(B130&gt;Summary!$E$12,B130&lt;Summary!$E$13),1,0)</f>
        <v>0</v>
      </c>
      <c r="N130">
        <f>IF(M130=1,oneday(G129,D130,G130,K130,L130,Summary!$E$19/2,Data!N129,Data!O129,Summary!$E$14,Summary!$E$20,Summary!$E$21,1),0)</f>
        <v>0</v>
      </c>
      <c r="O130" s="31">
        <f>IF(M130=1,oneday(G129,D130,G130,K130,L130,Summary!$E$19/2,Data!N129,Data!O129,Summary!$E$14,Summary!$E$20,Summary!$E$21,2),0)</f>
        <v>0</v>
      </c>
      <c r="P130" s="31">
        <f t="shared" si="5"/>
        <v>0</v>
      </c>
      <c r="Q130" s="31">
        <f>IF(M130=1,oneday(G129,D130,G130,K130,L130,Summary!$E$19/2,Data!N129,Data!O129,Summary!$E$14,Summary!$E$20,Summary!$E$21,3),0)</f>
        <v>0</v>
      </c>
    </row>
    <row r="131" spans="1:17" x14ac:dyDescent="0.2">
      <c r="A131" s="32">
        <f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si="4"/>
        <v>0</v>
      </c>
      <c r="M131">
        <f>IF(AND(B131&gt;Summary!$E$12,B131&lt;Summary!$E$13),1,0)</f>
        <v>0</v>
      </c>
      <c r="N131">
        <f>IF(M131=1,oneday(G130,D131,G131,K131,L131,Summary!$E$19/2,Data!N130,Data!O130,Summary!$E$14,Summary!$E$20,Summary!$E$21,1),0)</f>
        <v>0</v>
      </c>
      <c r="O131" s="31">
        <f>IF(M131=1,oneday(G130,D131,G131,K131,L131,Summary!$E$19/2,Data!N130,Data!O130,Summary!$E$14,Summary!$E$20,Summary!$E$21,2),0)</f>
        <v>0</v>
      </c>
      <c r="P131" s="31">
        <f t="shared" si="5"/>
        <v>0</v>
      </c>
      <c r="Q131" s="31">
        <f>IF(M131=1,oneday(G130,D131,G131,K131,L131,Summary!$E$19/2,Data!N130,Data!O130,Summary!$E$14,Summary!$E$20,Summary!$E$21,3),0)</f>
        <v>0</v>
      </c>
    </row>
    <row r="132" spans="1:17" x14ac:dyDescent="0.2">
      <c r="A132" s="32">
        <f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si="4"/>
        <v>0</v>
      </c>
      <c r="M132">
        <f>IF(AND(B132&gt;Summary!$E$12,B132&lt;Summary!$E$13),1,0)</f>
        <v>0</v>
      </c>
      <c r="N132">
        <f>IF(M132=1,oneday(G131,D132,G132,K132,L132,Summary!$E$19/2,Data!N131,Data!O131,Summary!$E$14,Summary!$E$20,Summary!$E$21,1),0)</f>
        <v>0</v>
      </c>
      <c r="O132" s="31">
        <f>IF(M132=1,oneday(G131,D132,G132,K132,L132,Summary!$E$19/2,Data!N131,Data!O131,Summary!$E$14,Summary!$E$20,Summary!$E$21,2),0)</f>
        <v>0</v>
      </c>
      <c r="P132" s="31">
        <f t="shared" si="5"/>
        <v>0</v>
      </c>
      <c r="Q132" s="31">
        <f>IF(M132=1,oneday(G131,D132,G132,K132,L132,Summary!$E$19/2,Data!N131,Data!O131,Summary!$E$14,Summary!$E$20,Summary!$E$21,3),0)</f>
        <v>0</v>
      </c>
    </row>
    <row r="133" spans="1:17" x14ac:dyDescent="0.2">
      <c r="A133" s="32">
        <f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si="4"/>
        <v>0</v>
      </c>
      <c r="M133">
        <f>IF(AND(B133&gt;Summary!$E$12,B133&lt;Summary!$E$13),1,0)</f>
        <v>0</v>
      </c>
      <c r="N133">
        <f>IF(M133=1,oneday(G132,D133,G133,K133,L133,Summary!$E$19/2,Data!N132,Data!O132,Summary!$E$14,Summary!$E$20,Summary!$E$21,1),0)</f>
        <v>0</v>
      </c>
      <c r="O133" s="31">
        <f>IF(M133=1,oneday(G132,D133,G133,K133,L133,Summary!$E$19/2,Data!N132,Data!O132,Summary!$E$14,Summary!$E$20,Summary!$E$21,2),0)</f>
        <v>0</v>
      </c>
      <c r="P133" s="31">
        <f t="shared" si="5"/>
        <v>0</v>
      </c>
      <c r="Q133" s="31">
        <f>IF(M133=1,oneday(G132,D133,G133,K133,L133,Summary!$E$19/2,Data!N132,Data!O132,Summary!$E$14,Summary!$E$20,Summary!$E$21,3),0)</f>
        <v>0</v>
      </c>
    </row>
    <row r="134" spans="1:17" x14ac:dyDescent="0.2">
      <c r="A134" s="32">
        <f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si="4"/>
        <v>0</v>
      </c>
      <c r="M134">
        <f>IF(AND(B134&gt;Summary!$E$12,B134&lt;Summary!$E$13),1,0)</f>
        <v>0</v>
      </c>
      <c r="N134">
        <f>IF(M134=1,oneday(G133,D134,G134,K134,L134,Summary!$E$19/2,Data!N133,Data!O133,Summary!$E$14,Summary!$E$20,Summary!$E$21,1),0)</f>
        <v>0</v>
      </c>
      <c r="O134" s="31">
        <f>IF(M134=1,oneday(G133,D134,G134,K134,L134,Summary!$E$19/2,Data!N133,Data!O133,Summary!$E$14,Summary!$E$20,Summary!$E$21,2),0)</f>
        <v>0</v>
      </c>
      <c r="P134" s="31">
        <f t="shared" si="5"/>
        <v>0</v>
      </c>
      <c r="Q134" s="31">
        <f>IF(M134=1,oneday(G133,D134,G134,K134,L134,Summary!$E$19/2,Data!N133,Data!O133,Summary!$E$14,Summary!$E$20,Summary!$E$21,3),0)</f>
        <v>0</v>
      </c>
    </row>
    <row r="135" spans="1:17" x14ac:dyDescent="0.2">
      <c r="A135" s="32">
        <f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si="4"/>
        <v>0</v>
      </c>
      <c r="M135">
        <f>IF(AND(B135&gt;Summary!$E$12,B135&lt;Summary!$E$13),1,0)</f>
        <v>0</v>
      </c>
      <c r="N135">
        <f>IF(M135=1,oneday(G134,D135,G135,K135,L135,Summary!$E$19/2,Data!N134,Data!O134,Summary!$E$14,Summary!$E$20,Summary!$E$21,1),0)</f>
        <v>0</v>
      </c>
      <c r="O135" s="31">
        <f>IF(M135=1,oneday(G134,D135,G135,K135,L135,Summary!$E$19/2,Data!N134,Data!O134,Summary!$E$14,Summary!$E$20,Summary!$E$21,2),0)</f>
        <v>0</v>
      </c>
      <c r="P135" s="31">
        <f t="shared" si="5"/>
        <v>0</v>
      </c>
      <c r="Q135" s="31">
        <f>IF(M135=1,oneday(G134,D135,G135,K135,L135,Summary!$E$19/2,Data!N134,Data!O134,Summary!$E$14,Summary!$E$20,Summary!$E$21,3),0)</f>
        <v>0</v>
      </c>
    </row>
    <row r="136" spans="1:17" x14ac:dyDescent="0.2">
      <c r="A136" s="32">
        <f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si="4"/>
        <v>1</v>
      </c>
      <c r="M136">
        <f>IF(AND(B136&gt;Summary!$E$12,B136&lt;Summary!$E$13),1,0)</f>
        <v>0</v>
      </c>
      <c r="N136">
        <f>IF(M136=1,oneday(G135,D136,G136,K136,L136,Summary!$E$19/2,Data!N135,Data!O135,Summary!$E$14,Summary!$E$20,Summary!$E$21,1),0)</f>
        <v>0</v>
      </c>
      <c r="O136" s="31">
        <f>IF(M136=1,oneday(G135,D136,G136,K136,L136,Summary!$E$19/2,Data!N135,Data!O135,Summary!$E$14,Summary!$E$20,Summary!$E$21,2),0)</f>
        <v>0</v>
      </c>
      <c r="P136" s="31">
        <f t="shared" si="5"/>
        <v>0</v>
      </c>
      <c r="Q136" s="31">
        <f>IF(M136=1,oneday(G135,D136,G136,K136,L136,Summary!$E$19/2,Data!N135,Data!O135,Summary!$E$14,Summary!$E$20,Summary!$E$21,3),0)</f>
        <v>0</v>
      </c>
    </row>
    <row r="137" spans="1:17" x14ac:dyDescent="0.2">
      <c r="A137" s="32">
        <f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si="4"/>
        <v>0</v>
      </c>
      <c r="M137">
        <f>IF(AND(B137&gt;Summary!$E$12,B137&lt;Summary!$E$13),1,0)</f>
        <v>0</v>
      </c>
      <c r="N137">
        <f>IF(M137=1,oneday(G136,D137,G137,K137,L137,Summary!$E$19/2,Data!N136,Data!O136,Summary!$E$14,Summary!$E$20,Summary!$E$21,1),0)</f>
        <v>0</v>
      </c>
      <c r="O137" s="31">
        <f>IF(M137=1,oneday(G136,D137,G137,K137,L137,Summary!$E$19/2,Data!N136,Data!O136,Summary!$E$14,Summary!$E$20,Summary!$E$21,2),0)</f>
        <v>0</v>
      </c>
      <c r="P137" s="31">
        <f t="shared" si="5"/>
        <v>0</v>
      </c>
      <c r="Q137" s="31">
        <f>IF(M137=1,oneday(G136,D137,G137,K137,L137,Summary!$E$19/2,Data!N136,Data!O136,Summary!$E$14,Summary!$E$20,Summary!$E$21,3),0)</f>
        <v>0</v>
      </c>
    </row>
    <row r="138" spans="1:17" x14ac:dyDescent="0.2">
      <c r="A138" s="32">
        <f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si="4"/>
        <v>0</v>
      </c>
      <c r="M138">
        <f>IF(AND(B138&gt;Summary!$E$12,B138&lt;Summary!$E$13),1,0)</f>
        <v>0</v>
      </c>
      <c r="N138">
        <f>IF(M138=1,oneday(G137,D138,G138,K138,L138,Summary!$E$19/2,Data!N137,Data!O137,Summary!$E$14,Summary!$E$20,Summary!$E$21,1),0)</f>
        <v>0</v>
      </c>
      <c r="O138" s="31">
        <f>IF(M138=1,oneday(G137,D138,G138,K138,L138,Summary!$E$19/2,Data!N137,Data!O137,Summary!$E$14,Summary!$E$20,Summary!$E$21,2),0)</f>
        <v>0</v>
      </c>
      <c r="P138" s="31">
        <f t="shared" si="5"/>
        <v>0</v>
      </c>
      <c r="Q138" s="31">
        <f>IF(M138=1,oneday(G137,D138,G138,K138,L138,Summary!$E$19/2,Data!N137,Data!O137,Summary!$E$14,Summary!$E$20,Summary!$E$21,3),0)</f>
        <v>0</v>
      </c>
    </row>
    <row r="139" spans="1:17" x14ac:dyDescent="0.2">
      <c r="A139" s="32">
        <f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si="4"/>
        <v>0</v>
      </c>
      <c r="M139">
        <f>IF(AND(B139&gt;Summary!$E$12,B139&lt;Summary!$E$13),1,0)</f>
        <v>0</v>
      </c>
      <c r="N139">
        <f>IF(M139=1,oneday(G138,D139,G139,K139,L139,Summary!$E$19/2,Data!N138,Data!O138,Summary!$E$14,Summary!$E$20,Summary!$E$21,1),0)</f>
        <v>0</v>
      </c>
      <c r="O139" s="31">
        <f>IF(M139=1,oneday(G138,D139,G139,K139,L139,Summary!$E$19/2,Data!N138,Data!O138,Summary!$E$14,Summary!$E$20,Summary!$E$21,2),0)</f>
        <v>0</v>
      </c>
      <c r="P139" s="31">
        <f t="shared" si="5"/>
        <v>0</v>
      </c>
      <c r="Q139" s="31">
        <f>IF(M139=1,oneday(G138,D139,G139,K139,L139,Summary!$E$19/2,Data!N138,Data!O138,Summary!$E$14,Summary!$E$20,Summary!$E$21,3),0)</f>
        <v>0</v>
      </c>
    </row>
    <row r="140" spans="1:17" x14ac:dyDescent="0.2">
      <c r="A140" s="32">
        <f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si="4"/>
        <v>0</v>
      </c>
      <c r="M140">
        <f>IF(AND(B140&gt;Summary!$E$12,B140&lt;Summary!$E$13),1,0)</f>
        <v>0</v>
      </c>
      <c r="N140">
        <f>IF(M140=1,oneday(G139,D140,G140,K140,L140,Summary!$E$19/2,Data!N139,Data!O139,Summary!$E$14,Summary!$E$20,Summary!$E$21,1),0)</f>
        <v>0</v>
      </c>
      <c r="O140" s="31">
        <f>IF(M140=1,oneday(G139,D140,G140,K140,L140,Summary!$E$19/2,Data!N139,Data!O139,Summary!$E$14,Summary!$E$20,Summary!$E$21,2),0)</f>
        <v>0</v>
      </c>
      <c r="P140" s="31">
        <f t="shared" si="5"/>
        <v>0</v>
      </c>
      <c r="Q140" s="31">
        <f>IF(M140=1,oneday(G139,D140,G140,K140,L140,Summary!$E$19/2,Data!N139,Data!O139,Summary!$E$14,Summary!$E$20,Summary!$E$21,3),0)</f>
        <v>0</v>
      </c>
    </row>
    <row r="141" spans="1:17" x14ac:dyDescent="0.2">
      <c r="A141" s="32">
        <f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si="4"/>
        <v>0</v>
      </c>
      <c r="M141">
        <f>IF(AND(B141&gt;Summary!$E$12,B141&lt;Summary!$E$13),1,0)</f>
        <v>0</v>
      </c>
      <c r="N141">
        <f>IF(M141=1,oneday(G140,D141,G141,K141,L141,Summary!$E$19/2,Data!N140,Data!O140,Summary!$E$14,Summary!$E$20,Summary!$E$21,1),0)</f>
        <v>0</v>
      </c>
      <c r="O141" s="31">
        <f>IF(M141=1,oneday(G140,D141,G141,K141,L141,Summary!$E$19/2,Data!N140,Data!O140,Summary!$E$14,Summary!$E$20,Summary!$E$21,2),0)</f>
        <v>0</v>
      </c>
      <c r="P141" s="31">
        <f t="shared" si="5"/>
        <v>0</v>
      </c>
      <c r="Q141" s="31">
        <f>IF(M141=1,oneday(G140,D141,G141,K141,L141,Summary!$E$19/2,Data!N140,Data!O140,Summary!$E$14,Summary!$E$20,Summary!$E$21,3),0)</f>
        <v>0</v>
      </c>
    </row>
    <row r="142" spans="1:17" x14ac:dyDescent="0.2">
      <c r="A142" s="32">
        <f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si="4"/>
        <v>0</v>
      </c>
      <c r="M142">
        <f>IF(AND(B142&gt;Summary!$E$12,B142&lt;Summary!$E$13),1,0)</f>
        <v>0</v>
      </c>
      <c r="N142">
        <f>IF(M142=1,oneday(G141,D142,G142,K142,L142,Summary!$E$19/2,Data!N141,Data!O141,Summary!$E$14,Summary!$E$20,Summary!$E$21,1),0)</f>
        <v>0</v>
      </c>
      <c r="O142" s="31">
        <f>IF(M142=1,oneday(G141,D142,G142,K142,L142,Summary!$E$19/2,Data!N141,Data!O141,Summary!$E$14,Summary!$E$20,Summary!$E$21,2),0)</f>
        <v>0</v>
      </c>
      <c r="P142" s="31">
        <f t="shared" si="5"/>
        <v>0</v>
      </c>
      <c r="Q142" s="31">
        <f>IF(M142=1,oneday(G141,D142,G142,K142,L142,Summary!$E$19/2,Data!N141,Data!O141,Summary!$E$14,Summary!$E$20,Summary!$E$21,3),0)</f>
        <v>0</v>
      </c>
    </row>
    <row r="143" spans="1:17" x14ac:dyDescent="0.2">
      <c r="A143" s="32">
        <f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si="7">IF(A143=B143,1,0)</f>
        <v>0</v>
      </c>
      <c r="M143">
        <f>IF(AND(B143&gt;Summary!$E$12,B143&lt;Summary!$E$13),1,0)</f>
        <v>0</v>
      </c>
      <c r="N143">
        <f>IF(M143=1,oneday(G142,D143,G143,K143,L143,Summary!$E$19/2,Data!N142,Data!O142,Summary!$E$14,Summary!$E$20,Summary!$E$21,1),0)</f>
        <v>0</v>
      </c>
      <c r="O143" s="31">
        <f>IF(M143=1,oneday(G142,D143,G143,K143,L143,Summary!$E$19/2,Data!N142,Data!O142,Summary!$E$14,Summary!$E$20,Summary!$E$21,2),0)</f>
        <v>0</v>
      </c>
      <c r="P143" s="31">
        <f t="shared" si="5"/>
        <v>0</v>
      </c>
      <c r="Q143" s="31">
        <f>IF(M143=1,oneday(G142,D143,G143,K143,L143,Summary!$E$19/2,Data!N142,Data!O142,Summary!$E$14,Summary!$E$20,Summary!$E$21,3),0)</f>
        <v>0</v>
      </c>
    </row>
    <row r="144" spans="1:17" x14ac:dyDescent="0.2">
      <c r="A144" s="32">
        <f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si="7"/>
        <v>0</v>
      </c>
      <c r="M144">
        <f>IF(AND(B144&gt;Summary!$E$12,B144&lt;Summary!$E$13),1,0)</f>
        <v>0</v>
      </c>
      <c r="N144">
        <f>IF(M144=1,oneday(G143,D144,G144,K144,L144,Summary!$E$19/2,Data!N143,Data!O143,Summary!$E$14,Summary!$E$20,Summary!$E$21,1),0)</f>
        <v>0</v>
      </c>
      <c r="O144" s="31">
        <f>IF(M144=1,oneday(G143,D144,G144,K144,L144,Summary!$E$19/2,Data!N143,Data!O143,Summary!$E$14,Summary!$E$20,Summary!$E$21,2),0)</f>
        <v>0</v>
      </c>
      <c r="P144" s="31">
        <f t="shared" ref="P144:P207" si="8">IF(M144=1,O144-O143,0)</f>
        <v>0</v>
      </c>
      <c r="Q144" s="31">
        <f>IF(M144=1,oneday(G143,D144,G144,K144,L144,Summary!$E$19/2,Data!N143,Data!O143,Summary!$E$14,Summary!$E$20,Summary!$E$21,3),0)</f>
        <v>0</v>
      </c>
    </row>
    <row r="145" spans="1:17" x14ac:dyDescent="0.2">
      <c r="A145" s="32">
        <f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si="7"/>
        <v>0</v>
      </c>
      <c r="M145">
        <f>IF(AND(B145&gt;Summary!$E$12,B145&lt;Summary!$E$13),1,0)</f>
        <v>0</v>
      </c>
      <c r="N145">
        <f>IF(M145=1,oneday(G144,D145,G145,K145,L145,Summary!$E$19/2,Data!N144,Data!O144,Summary!$E$14,Summary!$E$20,Summary!$E$21,1),0)</f>
        <v>0</v>
      </c>
      <c r="O145" s="31">
        <f>IF(M145=1,oneday(G144,D145,G145,K145,L145,Summary!$E$19/2,Data!N144,Data!O144,Summary!$E$14,Summary!$E$20,Summary!$E$21,2),0)</f>
        <v>0</v>
      </c>
      <c r="P145" s="31">
        <f t="shared" si="8"/>
        <v>0</v>
      </c>
      <c r="Q145" s="31">
        <f>IF(M145=1,oneday(G144,D145,G145,K145,L145,Summary!$E$19/2,Data!N144,Data!O144,Summary!$E$14,Summary!$E$20,Summary!$E$21,3),0)</f>
        <v>0</v>
      </c>
    </row>
    <row r="146" spans="1:17" x14ac:dyDescent="0.2">
      <c r="A146" s="32">
        <f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si="7"/>
        <v>0</v>
      </c>
      <c r="M146">
        <f>IF(AND(B146&gt;Summary!$E$12,B146&lt;Summary!$E$13),1,0)</f>
        <v>0</v>
      </c>
      <c r="N146">
        <f>IF(M146=1,oneday(G145,D146,G146,K146,L146,Summary!$E$19/2,Data!N145,Data!O145,Summary!$E$14,Summary!$E$20,Summary!$E$21,1),0)</f>
        <v>0</v>
      </c>
      <c r="O146" s="31">
        <f>IF(M146=1,oneday(G145,D146,G146,K146,L146,Summary!$E$19/2,Data!N145,Data!O145,Summary!$E$14,Summary!$E$20,Summary!$E$21,2),0)</f>
        <v>0</v>
      </c>
      <c r="P146" s="31">
        <f t="shared" si="8"/>
        <v>0</v>
      </c>
      <c r="Q146" s="31">
        <f>IF(M146=1,oneday(G145,D146,G146,K146,L146,Summary!$E$19/2,Data!N145,Data!O145,Summary!$E$14,Summary!$E$20,Summary!$E$21,3),0)</f>
        <v>0</v>
      </c>
    </row>
    <row r="147" spans="1:17" x14ac:dyDescent="0.2">
      <c r="A147" s="32">
        <f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si="7"/>
        <v>0</v>
      </c>
      <c r="M147">
        <f>IF(AND(B147&gt;Summary!$E$12,B147&lt;Summary!$E$13),1,0)</f>
        <v>0</v>
      </c>
      <c r="N147">
        <f>IF(M147=1,oneday(G146,D147,G147,K147,L147,Summary!$E$19/2,Data!N146,Data!O146,Summary!$E$14,Summary!$E$20,Summary!$E$21,1),0)</f>
        <v>0</v>
      </c>
      <c r="O147" s="31">
        <f>IF(M147=1,oneday(G146,D147,G147,K147,L147,Summary!$E$19/2,Data!N146,Data!O146,Summary!$E$14,Summary!$E$20,Summary!$E$21,2),0)</f>
        <v>0</v>
      </c>
      <c r="P147" s="31">
        <f t="shared" si="8"/>
        <v>0</v>
      </c>
      <c r="Q147" s="31">
        <f>IF(M147=1,oneday(G146,D147,G147,K147,L147,Summary!$E$19/2,Data!N146,Data!O146,Summary!$E$14,Summary!$E$20,Summary!$E$21,3),0)</f>
        <v>0</v>
      </c>
    </row>
    <row r="148" spans="1:17" x14ac:dyDescent="0.2">
      <c r="A148" s="32">
        <f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si="7"/>
        <v>0</v>
      </c>
      <c r="M148">
        <f>IF(AND(B148&gt;Summary!$E$12,B148&lt;Summary!$E$13),1,0)</f>
        <v>0</v>
      </c>
      <c r="N148">
        <f>IF(M148=1,oneday(G147,D148,G148,K148,L148,Summary!$E$19/2,Data!N147,Data!O147,Summary!$E$14,Summary!$E$20,Summary!$E$21,1),0)</f>
        <v>0</v>
      </c>
      <c r="O148" s="31">
        <f>IF(M148=1,oneday(G147,D148,G148,K148,L148,Summary!$E$19/2,Data!N147,Data!O147,Summary!$E$14,Summary!$E$20,Summary!$E$21,2),0)</f>
        <v>0</v>
      </c>
      <c r="P148" s="31">
        <f t="shared" si="8"/>
        <v>0</v>
      </c>
      <c r="Q148" s="31">
        <f>IF(M148=1,oneday(G147,D148,G148,K148,L148,Summary!$E$19/2,Data!N147,Data!O147,Summary!$E$14,Summary!$E$20,Summary!$E$21,3),0)</f>
        <v>0</v>
      </c>
    </row>
    <row r="149" spans="1:17" x14ac:dyDescent="0.2">
      <c r="A149" s="32">
        <f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si="7"/>
        <v>0</v>
      </c>
      <c r="M149">
        <f>IF(AND(B149&gt;Summary!$E$12,B149&lt;Summary!$E$13),1,0)</f>
        <v>0</v>
      </c>
      <c r="N149">
        <f>IF(M149=1,oneday(G148,D149,G149,K149,L149,Summary!$E$19/2,Data!N148,Data!O148,Summary!$E$14,Summary!$E$20,Summary!$E$21,1),0)</f>
        <v>0</v>
      </c>
      <c r="O149" s="31">
        <f>IF(M149=1,oneday(G148,D149,G149,K149,L149,Summary!$E$19/2,Data!N148,Data!O148,Summary!$E$14,Summary!$E$20,Summary!$E$21,2),0)</f>
        <v>0</v>
      </c>
      <c r="P149" s="31">
        <f t="shared" si="8"/>
        <v>0</v>
      </c>
      <c r="Q149" s="31">
        <f>IF(M149=1,oneday(G148,D149,G149,K149,L149,Summary!$E$19/2,Data!N148,Data!O148,Summary!$E$14,Summary!$E$20,Summary!$E$21,3),0)</f>
        <v>0</v>
      </c>
    </row>
    <row r="150" spans="1:17" x14ac:dyDescent="0.2">
      <c r="A150" s="32">
        <f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si="7"/>
        <v>0</v>
      </c>
      <c r="M150">
        <f>IF(AND(B150&gt;Summary!$E$12,B150&lt;Summary!$E$13),1,0)</f>
        <v>0</v>
      </c>
      <c r="N150">
        <f>IF(M150=1,oneday(G149,D150,G150,K150,L150,Summary!$E$19/2,Data!N149,Data!O149,Summary!$E$14,Summary!$E$20,Summary!$E$21,1),0)</f>
        <v>0</v>
      </c>
      <c r="O150" s="31">
        <f>IF(M150=1,oneday(G149,D150,G150,K150,L150,Summary!$E$19/2,Data!N149,Data!O149,Summary!$E$14,Summary!$E$20,Summary!$E$21,2),0)</f>
        <v>0</v>
      </c>
      <c r="P150" s="31">
        <f t="shared" si="8"/>
        <v>0</v>
      </c>
      <c r="Q150" s="31">
        <f>IF(M150=1,oneday(G149,D150,G150,K150,L150,Summary!$E$19/2,Data!N149,Data!O149,Summary!$E$14,Summary!$E$20,Summary!$E$21,3),0)</f>
        <v>0</v>
      </c>
    </row>
    <row r="151" spans="1:17" x14ac:dyDescent="0.2">
      <c r="A151" s="32">
        <f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si="7"/>
        <v>0</v>
      </c>
      <c r="M151">
        <f>IF(AND(B151&gt;Summary!$E$12,B151&lt;Summary!$E$13),1,0)</f>
        <v>0</v>
      </c>
      <c r="N151">
        <f>IF(M151=1,oneday(G150,D151,G151,K151,L151,Summary!$E$19/2,Data!N150,Data!O150,Summary!$E$14,Summary!$E$20,Summary!$E$21,1),0)</f>
        <v>0</v>
      </c>
      <c r="O151" s="31">
        <f>IF(M151=1,oneday(G150,D151,G151,K151,L151,Summary!$E$19/2,Data!N150,Data!O150,Summary!$E$14,Summary!$E$20,Summary!$E$21,2),0)</f>
        <v>0</v>
      </c>
      <c r="P151" s="31">
        <f t="shared" si="8"/>
        <v>0</v>
      </c>
      <c r="Q151" s="31">
        <f>IF(M151=1,oneday(G150,D151,G151,K151,L151,Summary!$E$19/2,Data!N150,Data!O150,Summary!$E$14,Summary!$E$20,Summary!$E$21,3),0)</f>
        <v>0</v>
      </c>
    </row>
    <row r="152" spans="1:17" x14ac:dyDescent="0.2">
      <c r="A152" s="32">
        <f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si="7"/>
        <v>0</v>
      </c>
      <c r="M152">
        <f>IF(AND(B152&gt;Summary!$E$12,B152&lt;Summary!$E$13),1,0)</f>
        <v>0</v>
      </c>
      <c r="N152">
        <f>IF(M152=1,oneday(G151,D152,G152,K152,L152,Summary!$E$19/2,Data!N151,Data!O151,Summary!$E$14,Summary!$E$20,Summary!$E$21,1),0)</f>
        <v>0</v>
      </c>
      <c r="O152" s="31">
        <f>IF(M152=1,oneday(G151,D152,G152,K152,L152,Summary!$E$19/2,Data!N151,Data!O151,Summary!$E$14,Summary!$E$20,Summary!$E$21,2),0)</f>
        <v>0</v>
      </c>
      <c r="P152" s="31">
        <f t="shared" si="8"/>
        <v>0</v>
      </c>
      <c r="Q152" s="31">
        <f>IF(M152=1,oneday(G151,D152,G152,K152,L152,Summary!$E$19/2,Data!N151,Data!O151,Summary!$E$14,Summary!$E$20,Summary!$E$21,3),0)</f>
        <v>0</v>
      </c>
    </row>
    <row r="153" spans="1:17" x14ac:dyDescent="0.2">
      <c r="A153" s="32">
        <f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si="7"/>
        <v>0</v>
      </c>
      <c r="M153">
        <f>IF(AND(B153&gt;Summary!$E$12,B153&lt;Summary!$E$13),1,0)</f>
        <v>0</v>
      </c>
      <c r="N153">
        <f>IF(M153=1,oneday(G152,D153,G153,K153,L153,Summary!$E$19/2,Data!N152,Data!O152,Summary!$E$14,Summary!$E$20,Summary!$E$21,1),0)</f>
        <v>0</v>
      </c>
      <c r="O153" s="31">
        <f>IF(M153=1,oneday(G152,D153,G153,K153,L153,Summary!$E$19/2,Data!N152,Data!O152,Summary!$E$14,Summary!$E$20,Summary!$E$21,2),0)</f>
        <v>0</v>
      </c>
      <c r="P153" s="31">
        <f t="shared" si="8"/>
        <v>0</v>
      </c>
      <c r="Q153" s="31">
        <f>IF(M153=1,oneday(G152,D153,G153,K153,L153,Summary!$E$19/2,Data!N152,Data!O152,Summary!$E$14,Summary!$E$20,Summary!$E$21,3),0)</f>
        <v>0</v>
      </c>
    </row>
    <row r="154" spans="1:17" x14ac:dyDescent="0.2">
      <c r="A154" s="32">
        <f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si="7"/>
        <v>0</v>
      </c>
      <c r="M154">
        <f>IF(AND(B154&gt;Summary!$E$12,B154&lt;Summary!$E$13),1,0)</f>
        <v>0</v>
      </c>
      <c r="N154">
        <f>IF(M154=1,oneday(G153,D154,G154,K154,L154,Summary!$E$19/2,Data!N153,Data!O153,Summary!$E$14,Summary!$E$20,Summary!$E$21,1),0)</f>
        <v>0</v>
      </c>
      <c r="O154" s="31">
        <f>IF(M154=1,oneday(G153,D154,G154,K154,L154,Summary!$E$19/2,Data!N153,Data!O153,Summary!$E$14,Summary!$E$20,Summary!$E$21,2),0)</f>
        <v>0</v>
      </c>
      <c r="P154" s="31">
        <f t="shared" si="8"/>
        <v>0</v>
      </c>
      <c r="Q154" s="31">
        <f>IF(M154=1,oneday(G153,D154,G154,K154,L154,Summary!$E$19/2,Data!N153,Data!O153,Summary!$E$14,Summary!$E$20,Summary!$E$21,3),0)</f>
        <v>0</v>
      </c>
    </row>
    <row r="155" spans="1:17" x14ac:dyDescent="0.2">
      <c r="A155" s="32">
        <f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si="7"/>
        <v>0</v>
      </c>
      <c r="M155">
        <f>IF(AND(B155&gt;Summary!$E$12,B155&lt;Summary!$E$13),1,0)</f>
        <v>0</v>
      </c>
      <c r="N155">
        <f>IF(M155=1,oneday(G154,D155,G155,K155,L155,Summary!$E$19/2,Data!N154,Data!O154,Summary!$E$14,Summary!$E$20,Summary!$E$21,1),0)</f>
        <v>0</v>
      </c>
      <c r="O155" s="31">
        <f>IF(M155=1,oneday(G154,D155,G155,K155,L155,Summary!$E$19/2,Data!N154,Data!O154,Summary!$E$14,Summary!$E$20,Summary!$E$21,2),0)</f>
        <v>0</v>
      </c>
      <c r="P155" s="31">
        <f t="shared" si="8"/>
        <v>0</v>
      </c>
      <c r="Q155" s="31">
        <f>IF(M155=1,oneday(G154,D155,G155,K155,L155,Summary!$E$19/2,Data!N154,Data!O154,Summary!$E$14,Summary!$E$20,Summary!$E$21,3),0)</f>
        <v>0</v>
      </c>
    </row>
    <row r="156" spans="1:17" x14ac:dyDescent="0.2">
      <c r="A156" s="32">
        <f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si="7"/>
        <v>1</v>
      </c>
      <c r="M156">
        <f>IF(AND(B156&gt;Summary!$E$12,B156&lt;Summary!$E$13),1,0)</f>
        <v>0</v>
      </c>
      <c r="N156">
        <f>IF(M156=1,oneday(G155,D156,G156,K156,L156,Summary!$E$19/2,Data!N155,Data!O155,Summary!$E$14,Summary!$E$20,Summary!$E$21,1),0)</f>
        <v>0</v>
      </c>
      <c r="O156" s="31">
        <f>IF(M156=1,oneday(G155,D156,G156,K156,L156,Summary!$E$19/2,Data!N155,Data!O155,Summary!$E$14,Summary!$E$20,Summary!$E$21,2),0)</f>
        <v>0</v>
      </c>
      <c r="P156" s="31">
        <f t="shared" si="8"/>
        <v>0</v>
      </c>
      <c r="Q156" s="31">
        <f>IF(M156=1,oneday(G155,D156,G156,K156,L156,Summary!$E$19/2,Data!N155,Data!O155,Summary!$E$14,Summary!$E$20,Summary!$E$21,3),0)</f>
        <v>0</v>
      </c>
    </row>
    <row r="157" spans="1:17" x14ac:dyDescent="0.2">
      <c r="A157" s="32">
        <f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si="7"/>
        <v>0</v>
      </c>
      <c r="M157">
        <f>IF(AND(B157&gt;Summary!$E$12,B157&lt;Summary!$E$13),1,0)</f>
        <v>0</v>
      </c>
      <c r="N157">
        <f>IF(M157=1,oneday(G156,D157,G157,K157,L157,Summary!$E$19/2,Data!N156,Data!O156,Summary!$E$14,Summary!$E$20,Summary!$E$21,1),0)</f>
        <v>0</v>
      </c>
      <c r="O157" s="31">
        <f>IF(M157=1,oneday(G156,D157,G157,K157,L157,Summary!$E$19/2,Data!N156,Data!O156,Summary!$E$14,Summary!$E$20,Summary!$E$21,2),0)</f>
        <v>0</v>
      </c>
      <c r="P157" s="31">
        <f t="shared" si="8"/>
        <v>0</v>
      </c>
      <c r="Q157" s="31">
        <f>IF(M157=1,oneday(G156,D157,G157,K157,L157,Summary!$E$19/2,Data!N156,Data!O156,Summary!$E$14,Summary!$E$20,Summary!$E$21,3),0)</f>
        <v>0</v>
      </c>
    </row>
    <row r="158" spans="1:17" x14ac:dyDescent="0.2">
      <c r="A158" s="32">
        <f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si="7"/>
        <v>0</v>
      </c>
      <c r="M158">
        <f>IF(AND(B158&gt;Summary!$E$12,B158&lt;Summary!$E$13),1,0)</f>
        <v>0</v>
      </c>
      <c r="N158">
        <f>IF(M158=1,oneday(G157,D158,G158,K158,L158,Summary!$E$19/2,Data!N157,Data!O157,Summary!$E$14,Summary!$E$20,Summary!$E$21,1),0)</f>
        <v>0</v>
      </c>
      <c r="O158" s="31">
        <f>IF(M158=1,oneday(G157,D158,G158,K158,L158,Summary!$E$19/2,Data!N157,Data!O157,Summary!$E$14,Summary!$E$20,Summary!$E$21,2),0)</f>
        <v>0</v>
      </c>
      <c r="P158" s="31">
        <f t="shared" si="8"/>
        <v>0</v>
      </c>
      <c r="Q158" s="31">
        <f>IF(M158=1,oneday(G157,D158,G158,K158,L158,Summary!$E$19/2,Data!N157,Data!O157,Summary!$E$14,Summary!$E$20,Summary!$E$21,3),0)</f>
        <v>0</v>
      </c>
    </row>
    <row r="159" spans="1:17" x14ac:dyDescent="0.2">
      <c r="A159" s="32">
        <f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si="7"/>
        <v>0</v>
      </c>
      <c r="M159">
        <f>IF(AND(B159&gt;Summary!$E$12,B159&lt;Summary!$E$13),1,0)</f>
        <v>0</v>
      </c>
      <c r="N159">
        <f>IF(M159=1,oneday(G158,D159,G159,K159,L159,Summary!$E$19/2,Data!N158,Data!O158,Summary!$E$14,Summary!$E$20,Summary!$E$21,1),0)</f>
        <v>0</v>
      </c>
      <c r="O159" s="31">
        <f>IF(M159=1,oneday(G158,D159,G159,K159,L159,Summary!$E$19/2,Data!N158,Data!O158,Summary!$E$14,Summary!$E$20,Summary!$E$21,2),0)</f>
        <v>0</v>
      </c>
      <c r="P159" s="31">
        <f t="shared" si="8"/>
        <v>0</v>
      </c>
      <c r="Q159" s="31">
        <f>IF(M159=1,oneday(G158,D159,G159,K159,L159,Summary!$E$19/2,Data!N158,Data!O158,Summary!$E$14,Summary!$E$20,Summary!$E$21,3),0)</f>
        <v>0</v>
      </c>
    </row>
    <row r="160" spans="1:17" x14ac:dyDescent="0.2">
      <c r="A160" s="32">
        <f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si="7"/>
        <v>0</v>
      </c>
      <c r="M160">
        <f>IF(AND(B160&gt;Summary!$E$12,B160&lt;Summary!$E$13),1,0)</f>
        <v>0</v>
      </c>
      <c r="N160">
        <f>IF(M160=1,oneday(G159,D160,G160,K160,L160,Summary!$E$19/2,Data!N159,Data!O159,Summary!$E$14,Summary!$E$20,Summary!$E$21,1),0)</f>
        <v>0</v>
      </c>
      <c r="O160" s="31">
        <f>IF(M160=1,oneday(G159,D160,G160,K160,L160,Summary!$E$19/2,Data!N159,Data!O159,Summary!$E$14,Summary!$E$20,Summary!$E$21,2),0)</f>
        <v>0</v>
      </c>
      <c r="P160" s="31">
        <f t="shared" si="8"/>
        <v>0</v>
      </c>
      <c r="Q160" s="31">
        <f>IF(M160=1,oneday(G159,D160,G160,K160,L160,Summary!$E$19/2,Data!N159,Data!O159,Summary!$E$14,Summary!$E$20,Summary!$E$21,3),0)</f>
        <v>0</v>
      </c>
    </row>
    <row r="161" spans="1:17" x14ac:dyDescent="0.2">
      <c r="A161" s="32">
        <f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si="7"/>
        <v>0</v>
      </c>
      <c r="M161">
        <f>IF(AND(B161&gt;Summary!$E$12,B161&lt;Summary!$E$13),1,0)</f>
        <v>0</v>
      </c>
      <c r="N161">
        <f>IF(M161=1,oneday(G160,D161,G161,K161,L161,Summary!$E$19/2,Data!N160,Data!O160,Summary!$E$14,Summary!$E$20,Summary!$E$21,1),0)</f>
        <v>0</v>
      </c>
      <c r="O161" s="31">
        <f>IF(M161=1,oneday(G160,D161,G161,K161,L161,Summary!$E$19/2,Data!N160,Data!O160,Summary!$E$14,Summary!$E$20,Summary!$E$21,2),0)</f>
        <v>0</v>
      </c>
      <c r="P161" s="31">
        <f t="shared" si="8"/>
        <v>0</v>
      </c>
      <c r="Q161" s="31">
        <f>IF(M161=1,oneday(G160,D161,G161,K161,L161,Summary!$E$19/2,Data!N160,Data!O160,Summary!$E$14,Summary!$E$20,Summary!$E$21,3),0)</f>
        <v>0</v>
      </c>
    </row>
    <row r="162" spans="1:17" x14ac:dyDescent="0.2">
      <c r="A162" s="32">
        <f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si="7"/>
        <v>0</v>
      </c>
      <c r="M162">
        <f>IF(AND(B162&gt;Summary!$E$12,B162&lt;Summary!$E$13),1,0)</f>
        <v>0</v>
      </c>
      <c r="N162">
        <f>IF(M162=1,oneday(G161,D162,G162,K162,L162,Summary!$E$19/2,Data!N161,Data!O161,Summary!$E$14,Summary!$E$20,Summary!$E$21,1),0)</f>
        <v>0</v>
      </c>
      <c r="O162" s="31">
        <f>IF(M162=1,oneday(G161,D162,G162,K162,L162,Summary!$E$19/2,Data!N161,Data!O161,Summary!$E$14,Summary!$E$20,Summary!$E$21,2),0)</f>
        <v>0</v>
      </c>
      <c r="P162" s="31">
        <f t="shared" si="8"/>
        <v>0</v>
      </c>
      <c r="Q162" s="31">
        <f>IF(M162=1,oneday(G161,D162,G162,K162,L162,Summary!$E$19/2,Data!N161,Data!O161,Summary!$E$14,Summary!$E$20,Summary!$E$21,3),0)</f>
        <v>0</v>
      </c>
    </row>
    <row r="163" spans="1:17" x14ac:dyDescent="0.2">
      <c r="A163" s="32">
        <f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si="7"/>
        <v>0</v>
      </c>
      <c r="M163">
        <f>IF(AND(B163&gt;Summary!$E$12,B163&lt;Summary!$E$13),1,0)</f>
        <v>0</v>
      </c>
      <c r="N163">
        <f>IF(M163=1,oneday(G162,D163,G163,K163,L163,Summary!$E$19/2,Data!N162,Data!O162,Summary!$E$14,Summary!$E$20,Summary!$E$21,1),0)</f>
        <v>0</v>
      </c>
      <c r="O163" s="31">
        <f>IF(M163=1,oneday(G162,D163,G163,K163,L163,Summary!$E$19/2,Data!N162,Data!O162,Summary!$E$14,Summary!$E$20,Summary!$E$21,2),0)</f>
        <v>0</v>
      </c>
      <c r="P163" s="31">
        <f t="shared" si="8"/>
        <v>0</v>
      </c>
      <c r="Q163" s="31">
        <f>IF(M163=1,oneday(G162,D163,G163,K163,L163,Summary!$E$19/2,Data!N162,Data!O162,Summary!$E$14,Summary!$E$20,Summary!$E$21,3),0)</f>
        <v>0</v>
      </c>
    </row>
    <row r="164" spans="1:17" x14ac:dyDescent="0.2">
      <c r="A164" s="32">
        <f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si="9">IF(A164=B164,1,0)</f>
        <v>0</v>
      </c>
      <c r="M164">
        <f>IF(AND(B164&gt;Summary!$E$12,B164&lt;Summary!$E$13),1,0)</f>
        <v>0</v>
      </c>
      <c r="N164">
        <f>IF(M164=1,oneday(G163,D164,G164,K164,L164,Summary!$E$19/2,Data!N163,Data!O163,Summary!$E$14,Summary!$E$20,Summary!$E$21,1),0)</f>
        <v>0</v>
      </c>
      <c r="O164" s="31">
        <f>IF(M164=1,oneday(G163,D164,G164,K164,L164,Summary!$E$19/2,Data!N163,Data!O163,Summary!$E$14,Summary!$E$20,Summary!$E$21,2),0)</f>
        <v>0</v>
      </c>
      <c r="P164" s="31">
        <f t="shared" si="8"/>
        <v>0</v>
      </c>
      <c r="Q164" s="31">
        <f>IF(M164=1,oneday(G163,D164,G164,K164,L164,Summary!$E$19/2,Data!N163,Data!O163,Summary!$E$14,Summary!$E$20,Summary!$E$21,3),0)</f>
        <v>0</v>
      </c>
    </row>
    <row r="165" spans="1:17" x14ac:dyDescent="0.2">
      <c r="A165" s="32">
        <f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si="9"/>
        <v>0</v>
      </c>
      <c r="M165">
        <f>IF(AND(B165&gt;Summary!$E$12,B165&lt;Summary!$E$13),1,0)</f>
        <v>0</v>
      </c>
      <c r="N165">
        <f>IF(M165=1,oneday(G164,D165,G165,K165,L165,Summary!$E$19/2,Data!N164,Data!O164,Summary!$E$14,Summary!$E$20,Summary!$E$21,1),0)</f>
        <v>0</v>
      </c>
      <c r="O165" s="31">
        <f>IF(M165=1,oneday(G164,D165,G165,K165,L165,Summary!$E$19/2,Data!N164,Data!O164,Summary!$E$14,Summary!$E$20,Summary!$E$21,2),0)</f>
        <v>0</v>
      </c>
      <c r="P165" s="31">
        <f t="shared" si="8"/>
        <v>0</v>
      </c>
      <c r="Q165" s="31">
        <f>IF(M165=1,oneday(G164,D165,G165,K165,L165,Summary!$E$19/2,Data!N164,Data!O164,Summary!$E$14,Summary!$E$20,Summary!$E$21,3),0)</f>
        <v>0</v>
      </c>
    </row>
    <row r="166" spans="1:17" x14ac:dyDescent="0.2">
      <c r="A166" s="32">
        <f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si="9"/>
        <v>0</v>
      </c>
      <c r="M166">
        <f>IF(AND(B166&gt;Summary!$E$12,B166&lt;Summary!$E$13),1,0)</f>
        <v>0</v>
      </c>
      <c r="N166">
        <f>IF(M166=1,oneday(G165,D166,G166,K166,L166,Summary!$E$19/2,Data!N165,Data!O165,Summary!$E$14,Summary!$E$20,Summary!$E$21,1),0)</f>
        <v>0</v>
      </c>
      <c r="O166" s="31">
        <f>IF(M166=1,oneday(G165,D166,G166,K166,L166,Summary!$E$19/2,Data!N165,Data!O165,Summary!$E$14,Summary!$E$20,Summary!$E$21,2),0)</f>
        <v>0</v>
      </c>
      <c r="P166" s="31">
        <f t="shared" si="8"/>
        <v>0</v>
      </c>
      <c r="Q166" s="31">
        <f>IF(M166=1,oneday(G165,D166,G166,K166,L166,Summary!$E$19/2,Data!N165,Data!O165,Summary!$E$14,Summary!$E$20,Summary!$E$21,3),0)</f>
        <v>0</v>
      </c>
    </row>
    <row r="167" spans="1:17" x14ac:dyDescent="0.2">
      <c r="A167" s="32">
        <f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si="9"/>
        <v>0</v>
      </c>
      <c r="M167">
        <f>IF(AND(B167&gt;Summary!$E$12,B167&lt;Summary!$E$13),1,0)</f>
        <v>0</v>
      </c>
      <c r="N167">
        <f>IF(M167=1,oneday(G166,D167,G167,K167,L167,Summary!$E$19/2,Data!N166,Data!O166,Summary!$E$14,Summary!$E$20,Summary!$E$21,1),0)</f>
        <v>0</v>
      </c>
      <c r="O167" s="31">
        <f>IF(M167=1,oneday(G166,D167,G167,K167,L167,Summary!$E$19/2,Data!N166,Data!O166,Summary!$E$14,Summary!$E$20,Summary!$E$21,2),0)</f>
        <v>0</v>
      </c>
      <c r="P167" s="31">
        <f t="shared" si="8"/>
        <v>0</v>
      </c>
      <c r="Q167" s="31">
        <f>IF(M167=1,oneday(G166,D167,G167,K167,L167,Summary!$E$19/2,Data!N166,Data!O166,Summary!$E$14,Summary!$E$20,Summary!$E$21,3),0)</f>
        <v>0</v>
      </c>
    </row>
    <row r="168" spans="1:17" x14ac:dyDescent="0.2">
      <c r="A168" s="32">
        <f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si="9"/>
        <v>0</v>
      </c>
      <c r="M168">
        <f>IF(AND(B168&gt;Summary!$E$12,B168&lt;Summary!$E$13),1,0)</f>
        <v>0</v>
      </c>
      <c r="N168">
        <f>IF(M168=1,oneday(G167,D168,G168,K168,L168,Summary!$E$19/2,Data!N167,Data!O167,Summary!$E$14,Summary!$E$20,Summary!$E$21,1),0)</f>
        <v>0</v>
      </c>
      <c r="O168" s="31">
        <f>IF(M168=1,oneday(G167,D168,G168,K168,L168,Summary!$E$19/2,Data!N167,Data!O167,Summary!$E$14,Summary!$E$20,Summary!$E$21,2),0)</f>
        <v>0</v>
      </c>
      <c r="P168" s="31">
        <f t="shared" si="8"/>
        <v>0</v>
      </c>
      <c r="Q168" s="31">
        <f>IF(M168=1,oneday(G167,D168,G168,K168,L168,Summary!$E$19/2,Data!N167,Data!O167,Summary!$E$14,Summary!$E$20,Summary!$E$21,3),0)</f>
        <v>0</v>
      </c>
    </row>
    <row r="169" spans="1:17" x14ac:dyDescent="0.2">
      <c r="A169" s="32">
        <f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si="9"/>
        <v>0</v>
      </c>
      <c r="M169">
        <f>IF(AND(B169&gt;Summary!$E$12,B169&lt;Summary!$E$13),1,0)</f>
        <v>0</v>
      </c>
      <c r="N169">
        <f>IF(M169=1,oneday(G168,D169,G169,K169,L169,Summary!$E$19/2,Data!N168,Data!O168,Summary!$E$14,Summary!$E$20,Summary!$E$21,1),0)</f>
        <v>0</v>
      </c>
      <c r="O169" s="31">
        <f>IF(M169=1,oneday(G168,D169,G169,K169,L169,Summary!$E$19/2,Data!N168,Data!O168,Summary!$E$14,Summary!$E$20,Summary!$E$21,2),0)</f>
        <v>0</v>
      </c>
      <c r="P169" s="31">
        <f t="shared" si="8"/>
        <v>0</v>
      </c>
      <c r="Q169" s="31">
        <f>IF(M169=1,oneday(G168,D169,G169,K169,L169,Summary!$E$19/2,Data!N168,Data!O168,Summary!$E$14,Summary!$E$20,Summary!$E$21,3),0)</f>
        <v>0</v>
      </c>
    </row>
    <row r="170" spans="1:17" x14ac:dyDescent="0.2">
      <c r="A170" s="32">
        <f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si="9"/>
        <v>0</v>
      </c>
      <c r="M170">
        <f>IF(AND(B170&gt;Summary!$E$12,B170&lt;Summary!$E$13),1,0)</f>
        <v>0</v>
      </c>
      <c r="N170">
        <f>IF(M170=1,oneday(G169,D170,G170,K170,L170,Summary!$E$19/2,Data!N169,Data!O169,Summary!$E$14,Summary!$E$20,Summary!$E$21,1),0)</f>
        <v>0</v>
      </c>
      <c r="O170" s="31">
        <f>IF(M170=1,oneday(G169,D170,G170,K170,L170,Summary!$E$19/2,Data!N169,Data!O169,Summary!$E$14,Summary!$E$20,Summary!$E$21,2),0)</f>
        <v>0</v>
      </c>
      <c r="P170" s="31">
        <f t="shared" si="8"/>
        <v>0</v>
      </c>
      <c r="Q170" s="31">
        <f>IF(M170=1,oneday(G169,D170,G170,K170,L170,Summary!$E$19/2,Data!N169,Data!O169,Summary!$E$14,Summary!$E$20,Summary!$E$21,3),0)</f>
        <v>0</v>
      </c>
    </row>
    <row r="171" spans="1:17" x14ac:dyDescent="0.2">
      <c r="A171" s="32">
        <f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si="9"/>
        <v>0</v>
      </c>
      <c r="M171">
        <f>IF(AND(B171&gt;Summary!$E$12,B171&lt;Summary!$E$13),1,0)</f>
        <v>0</v>
      </c>
      <c r="N171">
        <f>IF(M171=1,oneday(G170,D171,G171,K171,L171,Summary!$E$19/2,Data!N170,Data!O170,Summary!$E$14,Summary!$E$20,Summary!$E$21,1),0)</f>
        <v>0</v>
      </c>
      <c r="O171" s="31">
        <f>IF(M171=1,oneday(G170,D171,G171,K171,L171,Summary!$E$19/2,Data!N170,Data!O170,Summary!$E$14,Summary!$E$20,Summary!$E$21,2),0)</f>
        <v>0</v>
      </c>
      <c r="P171" s="31">
        <f t="shared" si="8"/>
        <v>0</v>
      </c>
      <c r="Q171" s="31">
        <f>IF(M171=1,oneday(G170,D171,G171,K171,L171,Summary!$E$19/2,Data!N170,Data!O170,Summary!$E$14,Summary!$E$20,Summary!$E$21,3),0)</f>
        <v>0</v>
      </c>
    </row>
    <row r="172" spans="1:17" x14ac:dyDescent="0.2">
      <c r="A172" s="32">
        <f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si="9"/>
        <v>0</v>
      </c>
      <c r="M172">
        <f>IF(AND(B172&gt;Summary!$E$12,B172&lt;Summary!$E$13),1,0)</f>
        <v>0</v>
      </c>
      <c r="N172">
        <f>IF(M172=1,oneday(G171,D172,G172,K172,L172,Summary!$E$19/2,Data!N171,Data!O171,Summary!$E$14,Summary!$E$20,Summary!$E$21,1),0)</f>
        <v>0</v>
      </c>
      <c r="O172" s="31">
        <f>IF(M172=1,oneday(G171,D172,G172,K172,L172,Summary!$E$19/2,Data!N171,Data!O171,Summary!$E$14,Summary!$E$20,Summary!$E$21,2),0)</f>
        <v>0</v>
      </c>
      <c r="P172" s="31">
        <f t="shared" si="8"/>
        <v>0</v>
      </c>
      <c r="Q172" s="31">
        <f>IF(M172=1,oneday(G171,D172,G172,K172,L172,Summary!$E$19/2,Data!N171,Data!O171,Summary!$E$14,Summary!$E$20,Summary!$E$21,3),0)</f>
        <v>0</v>
      </c>
    </row>
    <row r="173" spans="1:17" x14ac:dyDescent="0.2">
      <c r="A173" s="32">
        <f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si="9"/>
        <v>0</v>
      </c>
      <c r="M173">
        <f>IF(AND(B173&gt;Summary!$E$12,B173&lt;Summary!$E$13),1,0)</f>
        <v>0</v>
      </c>
      <c r="N173">
        <f>IF(M173=1,oneday(G172,D173,G173,K173,L173,Summary!$E$19/2,Data!N172,Data!O172,Summary!$E$14,Summary!$E$20,Summary!$E$21,1),0)</f>
        <v>0</v>
      </c>
      <c r="O173" s="31">
        <f>IF(M173=1,oneday(G172,D173,G173,K173,L173,Summary!$E$19/2,Data!N172,Data!O172,Summary!$E$14,Summary!$E$20,Summary!$E$21,2),0)</f>
        <v>0</v>
      </c>
      <c r="P173" s="31">
        <f t="shared" si="8"/>
        <v>0</v>
      </c>
      <c r="Q173" s="31">
        <f>IF(M173=1,oneday(G172,D173,G173,K173,L173,Summary!$E$19/2,Data!N172,Data!O172,Summary!$E$14,Summary!$E$20,Summary!$E$21,3),0)</f>
        <v>0</v>
      </c>
    </row>
    <row r="174" spans="1:17" x14ac:dyDescent="0.2">
      <c r="A174" s="32">
        <f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si="9"/>
        <v>0</v>
      </c>
      <c r="M174">
        <f>IF(AND(B174&gt;Summary!$E$12,B174&lt;Summary!$E$13),1,0)</f>
        <v>0</v>
      </c>
      <c r="N174">
        <f>IF(M174=1,oneday(G173,D174,G174,K174,L174,Summary!$E$19/2,Data!N173,Data!O173,Summary!$E$14,Summary!$E$20,Summary!$E$21,1),0)</f>
        <v>0</v>
      </c>
      <c r="O174" s="31">
        <f>IF(M174=1,oneday(G173,D174,G174,K174,L174,Summary!$E$19/2,Data!N173,Data!O173,Summary!$E$14,Summary!$E$20,Summary!$E$21,2),0)</f>
        <v>0</v>
      </c>
      <c r="P174" s="31">
        <f t="shared" si="8"/>
        <v>0</v>
      </c>
      <c r="Q174" s="31">
        <f>IF(M174=1,oneday(G173,D174,G174,K174,L174,Summary!$E$19/2,Data!N173,Data!O173,Summary!$E$14,Summary!$E$20,Summary!$E$21,3),0)</f>
        <v>0</v>
      </c>
    </row>
    <row r="175" spans="1:17" x14ac:dyDescent="0.2">
      <c r="A175" s="32">
        <f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si="9"/>
        <v>0</v>
      </c>
      <c r="M175">
        <f>IF(AND(B175&gt;Summary!$E$12,B175&lt;Summary!$E$13),1,0)</f>
        <v>0</v>
      </c>
      <c r="N175">
        <f>IF(M175=1,oneday(G174,D175,G175,K175,L175,Summary!$E$19/2,Data!N174,Data!O174,Summary!$E$14,Summary!$E$20,Summary!$E$21,1),0)</f>
        <v>0</v>
      </c>
      <c r="O175" s="31">
        <f>IF(M175=1,oneday(G174,D175,G175,K175,L175,Summary!$E$19/2,Data!N174,Data!O174,Summary!$E$14,Summary!$E$20,Summary!$E$21,2),0)</f>
        <v>0</v>
      </c>
      <c r="P175" s="31">
        <f t="shared" si="8"/>
        <v>0</v>
      </c>
      <c r="Q175" s="31">
        <f>IF(M175=1,oneday(G174,D175,G175,K175,L175,Summary!$E$19/2,Data!N174,Data!O174,Summary!$E$14,Summary!$E$20,Summary!$E$21,3),0)</f>
        <v>0</v>
      </c>
    </row>
    <row r="176" spans="1:17" x14ac:dyDescent="0.2">
      <c r="A176" s="32">
        <f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si="9"/>
        <v>0</v>
      </c>
      <c r="M176">
        <f>IF(AND(B176&gt;Summary!$E$12,B176&lt;Summary!$E$13),1,0)</f>
        <v>0</v>
      </c>
      <c r="N176">
        <f>IF(M176=1,oneday(G175,D176,G176,K176,L176,Summary!$E$19/2,Data!N175,Data!O175,Summary!$E$14,Summary!$E$20,Summary!$E$21,1),0)</f>
        <v>0</v>
      </c>
      <c r="O176" s="31">
        <f>IF(M176=1,oneday(G175,D176,G176,K176,L176,Summary!$E$19/2,Data!N175,Data!O175,Summary!$E$14,Summary!$E$20,Summary!$E$21,2),0)</f>
        <v>0</v>
      </c>
      <c r="P176" s="31">
        <f t="shared" si="8"/>
        <v>0</v>
      </c>
      <c r="Q176" s="31">
        <f>IF(M176=1,oneday(G175,D176,G176,K176,L176,Summary!$E$19/2,Data!N175,Data!O175,Summary!$E$14,Summary!$E$20,Summary!$E$21,3),0)</f>
        <v>0</v>
      </c>
    </row>
    <row r="177" spans="1:17" x14ac:dyDescent="0.2">
      <c r="A177" s="32">
        <f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si="9"/>
        <v>0</v>
      </c>
      <c r="M177">
        <f>IF(AND(B177&gt;Summary!$E$12,B177&lt;Summary!$E$13),1,0)</f>
        <v>0</v>
      </c>
      <c r="N177">
        <f>IF(M177=1,oneday(G176,D177,G177,K177,L177,Summary!$E$19/2,Data!N176,Data!O176,Summary!$E$14,Summary!$E$20,Summary!$E$21,1),0)</f>
        <v>0</v>
      </c>
      <c r="O177" s="31">
        <f>IF(M177=1,oneday(G176,D177,G177,K177,L177,Summary!$E$19/2,Data!N176,Data!O176,Summary!$E$14,Summary!$E$20,Summary!$E$21,2),0)</f>
        <v>0</v>
      </c>
      <c r="P177" s="31">
        <f t="shared" si="8"/>
        <v>0</v>
      </c>
      <c r="Q177" s="31">
        <f>IF(M177=1,oneday(G176,D177,G177,K177,L177,Summary!$E$19/2,Data!N176,Data!O176,Summary!$E$14,Summary!$E$20,Summary!$E$21,3),0)</f>
        <v>0</v>
      </c>
    </row>
    <row r="178" spans="1:17" x14ac:dyDescent="0.2">
      <c r="A178" s="32">
        <f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si="9"/>
        <v>0</v>
      </c>
      <c r="M178">
        <f>IF(AND(B178&gt;Summary!$E$12,B178&lt;Summary!$E$13),1,0)</f>
        <v>0</v>
      </c>
      <c r="N178">
        <f>IF(M178=1,oneday(G177,D178,G178,K178,L178,Summary!$E$19/2,Data!N177,Data!O177,Summary!$E$14,Summary!$E$20,Summary!$E$21,1),0)</f>
        <v>0</v>
      </c>
      <c r="O178" s="31">
        <f>IF(M178=1,oneday(G177,D178,G178,K178,L178,Summary!$E$19/2,Data!N177,Data!O177,Summary!$E$14,Summary!$E$20,Summary!$E$21,2),0)</f>
        <v>0</v>
      </c>
      <c r="P178" s="31">
        <f t="shared" si="8"/>
        <v>0</v>
      </c>
      <c r="Q178" s="31">
        <f>IF(M178=1,oneday(G177,D178,G178,K178,L178,Summary!$E$19/2,Data!N177,Data!O177,Summary!$E$14,Summary!$E$20,Summary!$E$21,3),0)</f>
        <v>0</v>
      </c>
    </row>
    <row r="179" spans="1:17" x14ac:dyDescent="0.2">
      <c r="A179" s="32">
        <f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si="9"/>
        <v>0</v>
      </c>
      <c r="M179">
        <f>IF(AND(B179&gt;Summary!$E$12,B179&lt;Summary!$E$13),1,0)</f>
        <v>0</v>
      </c>
      <c r="N179">
        <f>IF(M179=1,oneday(G178,D179,G179,K179,L179,Summary!$E$19/2,Data!N178,Data!O178,Summary!$E$14,Summary!$E$20,Summary!$E$21,1),0)</f>
        <v>0</v>
      </c>
      <c r="O179" s="31">
        <f>IF(M179=1,oneday(G178,D179,G179,K179,L179,Summary!$E$19/2,Data!N178,Data!O178,Summary!$E$14,Summary!$E$20,Summary!$E$21,2),0)</f>
        <v>0</v>
      </c>
      <c r="P179" s="31">
        <f t="shared" si="8"/>
        <v>0</v>
      </c>
      <c r="Q179" s="31">
        <f>IF(M179=1,oneday(G178,D179,G179,K179,L179,Summary!$E$19/2,Data!N178,Data!O178,Summary!$E$14,Summary!$E$20,Summary!$E$21,3),0)</f>
        <v>0</v>
      </c>
    </row>
    <row r="180" spans="1:17" x14ac:dyDescent="0.2">
      <c r="A180" s="32">
        <f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si="9"/>
        <v>0</v>
      </c>
      <c r="M180">
        <f>IF(AND(B180&gt;Summary!$E$12,B180&lt;Summary!$E$13),1,0)</f>
        <v>0</v>
      </c>
      <c r="N180">
        <f>IF(M180=1,oneday(G179,D180,G180,K180,L180,Summary!$E$19/2,Data!N179,Data!O179,Summary!$E$14,Summary!$E$20,Summary!$E$21,1),0)</f>
        <v>0</v>
      </c>
      <c r="O180" s="31">
        <f>IF(M180=1,oneday(G179,D180,G180,K180,L180,Summary!$E$19/2,Data!N179,Data!O179,Summary!$E$14,Summary!$E$20,Summary!$E$21,2),0)</f>
        <v>0</v>
      </c>
      <c r="P180" s="31">
        <f t="shared" si="8"/>
        <v>0</v>
      </c>
      <c r="Q180" s="31">
        <f>IF(M180=1,oneday(G179,D180,G180,K180,L180,Summary!$E$19/2,Data!N179,Data!O179,Summary!$E$14,Summary!$E$20,Summary!$E$21,3),0)</f>
        <v>0</v>
      </c>
    </row>
    <row r="181" spans="1:17" x14ac:dyDescent="0.2">
      <c r="A181" s="32">
        <f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si="9"/>
        <v>0</v>
      </c>
      <c r="M181">
        <f>IF(AND(B181&gt;Summary!$E$12,B181&lt;Summary!$E$13),1,0)</f>
        <v>0</v>
      </c>
      <c r="N181">
        <f>IF(M181=1,oneday(G180,D181,G181,K181,L181,Summary!$E$19/2,Data!N180,Data!O180,Summary!$E$14,Summary!$E$20,Summary!$E$21,1),0)</f>
        <v>0</v>
      </c>
      <c r="O181" s="31">
        <f>IF(M181=1,oneday(G180,D181,G181,K181,L181,Summary!$E$19/2,Data!N180,Data!O180,Summary!$E$14,Summary!$E$20,Summary!$E$21,2),0)</f>
        <v>0</v>
      </c>
      <c r="P181" s="31">
        <f t="shared" si="8"/>
        <v>0</v>
      </c>
      <c r="Q181" s="31">
        <f>IF(M181=1,oneday(G180,D181,G181,K181,L181,Summary!$E$19/2,Data!N180,Data!O180,Summary!$E$14,Summary!$E$20,Summary!$E$21,3),0)</f>
        <v>0</v>
      </c>
    </row>
    <row r="182" spans="1:17" x14ac:dyDescent="0.2">
      <c r="A182" s="32">
        <f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si="9"/>
        <v>0</v>
      </c>
      <c r="M182">
        <f>IF(AND(B182&gt;Summary!$E$12,B182&lt;Summary!$E$13),1,0)</f>
        <v>0</v>
      </c>
      <c r="N182">
        <f>IF(M182=1,oneday(G181,D182,G182,K182,L182,Summary!$E$19/2,Data!N181,Data!O181,Summary!$E$14,Summary!$E$20,Summary!$E$21,1),0)</f>
        <v>0</v>
      </c>
      <c r="O182" s="31">
        <f>IF(M182=1,oneday(G181,D182,G182,K182,L182,Summary!$E$19/2,Data!N181,Data!O181,Summary!$E$14,Summary!$E$20,Summary!$E$21,2),0)</f>
        <v>0</v>
      </c>
      <c r="P182" s="31">
        <f t="shared" si="8"/>
        <v>0</v>
      </c>
      <c r="Q182" s="31">
        <f>IF(M182=1,oneday(G181,D182,G182,K182,L182,Summary!$E$19/2,Data!N181,Data!O181,Summary!$E$14,Summary!$E$20,Summary!$E$21,3),0)</f>
        <v>0</v>
      </c>
    </row>
    <row r="183" spans="1:17" x14ac:dyDescent="0.2">
      <c r="A183" s="32">
        <f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si="9"/>
        <v>0</v>
      </c>
      <c r="M183">
        <f>IF(AND(B183&gt;Summary!$E$12,B183&lt;Summary!$E$13),1,0)</f>
        <v>0</v>
      </c>
      <c r="N183">
        <f>IF(M183=1,oneday(G182,D183,G183,K183,L183,Summary!$E$19/2,Data!N182,Data!O182,Summary!$E$14,Summary!$E$20,Summary!$E$21,1),0)</f>
        <v>0</v>
      </c>
      <c r="O183" s="31">
        <f>IF(M183=1,oneday(G182,D183,G183,K183,L183,Summary!$E$19/2,Data!N182,Data!O182,Summary!$E$14,Summary!$E$20,Summary!$E$21,2),0)</f>
        <v>0</v>
      </c>
      <c r="P183" s="31">
        <f t="shared" si="8"/>
        <v>0</v>
      </c>
      <c r="Q183" s="31">
        <f>IF(M183=1,oneday(G182,D183,G183,K183,L183,Summary!$E$19/2,Data!N182,Data!O182,Summary!$E$14,Summary!$E$20,Summary!$E$21,3),0)</f>
        <v>0</v>
      </c>
    </row>
    <row r="184" spans="1:17" x14ac:dyDescent="0.2">
      <c r="A184" s="32">
        <f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si="9"/>
        <v>1</v>
      </c>
      <c r="M184">
        <f>IF(AND(B184&gt;Summary!$E$12,B184&lt;Summary!$E$13),1,0)</f>
        <v>0</v>
      </c>
      <c r="N184">
        <f>IF(M184=1,oneday(G183,D184,G184,K184,L184,Summary!$E$19/2,Data!N183,Data!O183,Summary!$E$14,Summary!$E$20,Summary!$E$21,1),0)</f>
        <v>0</v>
      </c>
      <c r="O184" s="31">
        <f>IF(M184=1,oneday(G183,D184,G184,K184,L184,Summary!$E$19/2,Data!N183,Data!O183,Summary!$E$14,Summary!$E$20,Summary!$E$21,2),0)</f>
        <v>0</v>
      </c>
      <c r="P184" s="31">
        <f t="shared" si="8"/>
        <v>0</v>
      </c>
      <c r="Q184" s="31">
        <f>IF(M184=1,oneday(G183,D184,G184,K184,L184,Summary!$E$19/2,Data!N183,Data!O183,Summary!$E$14,Summary!$E$20,Summary!$E$21,3),0)</f>
        <v>0</v>
      </c>
    </row>
    <row r="185" spans="1:17" x14ac:dyDescent="0.2">
      <c r="A185" s="32">
        <f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si="9"/>
        <v>0</v>
      </c>
      <c r="M185">
        <f>IF(AND(B185&gt;Summary!$E$12,B185&lt;Summary!$E$13),1,0)</f>
        <v>0</v>
      </c>
      <c r="N185">
        <f>IF(M185=1,oneday(G184,D185,G185,K185,L185,Summary!$E$19/2,Data!N184,Data!O184,Summary!$E$14,Summary!$E$20,Summary!$E$21,1),0)</f>
        <v>0</v>
      </c>
      <c r="O185" s="31">
        <f>IF(M185=1,oneday(G184,D185,G185,K185,L185,Summary!$E$19/2,Data!N184,Data!O184,Summary!$E$14,Summary!$E$20,Summary!$E$21,2),0)</f>
        <v>0</v>
      </c>
      <c r="P185" s="31">
        <f t="shared" si="8"/>
        <v>0</v>
      </c>
      <c r="Q185" s="31">
        <f>IF(M185=1,oneday(G184,D185,G185,K185,L185,Summary!$E$19/2,Data!N184,Data!O184,Summary!$E$14,Summary!$E$20,Summary!$E$21,3),0)</f>
        <v>0</v>
      </c>
    </row>
    <row r="186" spans="1:17" x14ac:dyDescent="0.2">
      <c r="A186" s="32">
        <f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si="9"/>
        <v>0</v>
      </c>
      <c r="M186">
        <f>IF(AND(B186&gt;Summary!$E$12,B186&lt;Summary!$E$13),1,0)</f>
        <v>0</v>
      </c>
      <c r="N186">
        <f>IF(M186=1,oneday(G185,D186,G186,K186,L186,Summary!$E$19/2,Data!N185,Data!O185,Summary!$E$14,Summary!$E$20,Summary!$E$21,1),0)</f>
        <v>0</v>
      </c>
      <c r="O186" s="31">
        <f>IF(M186=1,oneday(G185,D186,G186,K186,L186,Summary!$E$19/2,Data!N185,Data!O185,Summary!$E$14,Summary!$E$20,Summary!$E$21,2),0)</f>
        <v>0</v>
      </c>
      <c r="P186" s="31">
        <f t="shared" si="8"/>
        <v>0</v>
      </c>
      <c r="Q186" s="31">
        <f>IF(M186=1,oneday(G185,D186,G186,K186,L186,Summary!$E$19/2,Data!N185,Data!O185,Summary!$E$14,Summary!$E$20,Summary!$E$21,3),0)</f>
        <v>0</v>
      </c>
    </row>
    <row r="187" spans="1:17" x14ac:dyDescent="0.2">
      <c r="A187" s="32">
        <f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si="9"/>
        <v>0</v>
      </c>
      <c r="M187">
        <f>IF(AND(B187&gt;Summary!$E$12,B187&lt;Summary!$E$13),1,0)</f>
        <v>0</v>
      </c>
      <c r="N187">
        <f>IF(M187=1,oneday(G186,D187,G187,K187,L187,Summary!$E$19/2,Data!N186,Data!O186,Summary!$E$14,Summary!$E$20,Summary!$E$21,1),0)</f>
        <v>0</v>
      </c>
      <c r="O187" s="31">
        <f>IF(M187=1,oneday(G186,D187,G187,K187,L187,Summary!$E$19/2,Data!N186,Data!O186,Summary!$E$14,Summary!$E$20,Summary!$E$21,2),0)</f>
        <v>0</v>
      </c>
      <c r="P187" s="31">
        <f t="shared" si="8"/>
        <v>0</v>
      </c>
      <c r="Q187" s="31">
        <f>IF(M187=1,oneday(G186,D187,G187,K187,L187,Summary!$E$19/2,Data!N186,Data!O186,Summary!$E$14,Summary!$E$20,Summary!$E$21,3),0)</f>
        <v>0</v>
      </c>
    </row>
    <row r="188" spans="1:17" x14ac:dyDescent="0.2">
      <c r="A188" s="32">
        <f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si="9"/>
        <v>0</v>
      </c>
      <c r="M188">
        <f>IF(AND(B188&gt;Summary!$E$12,B188&lt;Summary!$E$13),1,0)</f>
        <v>0</v>
      </c>
      <c r="N188">
        <f>IF(M188=1,oneday(G187,D188,G188,K188,L188,Summary!$E$19/2,Data!N187,Data!O187,Summary!$E$14,Summary!$E$20,Summary!$E$21,1),0)</f>
        <v>0</v>
      </c>
      <c r="O188" s="31">
        <f>IF(M188=1,oneday(G187,D188,G188,K188,L188,Summary!$E$19/2,Data!N187,Data!O187,Summary!$E$14,Summary!$E$20,Summary!$E$21,2),0)</f>
        <v>0</v>
      </c>
      <c r="P188" s="31">
        <f t="shared" si="8"/>
        <v>0</v>
      </c>
      <c r="Q188" s="31">
        <f>IF(M188=1,oneday(G187,D188,G188,K188,L188,Summary!$E$19/2,Data!N187,Data!O187,Summary!$E$14,Summary!$E$20,Summary!$E$21,3),0)</f>
        <v>0</v>
      </c>
    </row>
    <row r="189" spans="1:17" x14ac:dyDescent="0.2">
      <c r="A189" s="32">
        <f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si="9"/>
        <v>0</v>
      </c>
      <c r="M189">
        <f>IF(AND(B189&gt;Summary!$E$12,B189&lt;Summary!$E$13),1,0)</f>
        <v>0</v>
      </c>
      <c r="N189">
        <f>IF(M189=1,oneday(G188,D189,G189,K189,L189,Summary!$E$19/2,Data!N188,Data!O188,Summary!$E$14,Summary!$E$20,Summary!$E$21,1),0)</f>
        <v>0</v>
      </c>
      <c r="O189" s="31">
        <f>IF(M189=1,oneday(G188,D189,G189,K189,L189,Summary!$E$19/2,Data!N188,Data!O188,Summary!$E$14,Summary!$E$20,Summary!$E$21,2),0)</f>
        <v>0</v>
      </c>
      <c r="P189" s="31">
        <f t="shared" si="8"/>
        <v>0</v>
      </c>
      <c r="Q189" s="31">
        <f>IF(M189=1,oneday(G188,D189,G189,K189,L189,Summary!$E$19/2,Data!N188,Data!O188,Summary!$E$14,Summary!$E$20,Summary!$E$21,3),0)</f>
        <v>0</v>
      </c>
    </row>
    <row r="190" spans="1:17" x14ac:dyDescent="0.2">
      <c r="A190" s="32">
        <f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si="9"/>
        <v>0</v>
      </c>
      <c r="M190">
        <f>IF(AND(B190&gt;Summary!$E$12,B190&lt;Summary!$E$13),1,0)</f>
        <v>0</v>
      </c>
      <c r="N190">
        <f>IF(M190=1,oneday(G189,D190,G190,K190,L190,Summary!$E$19/2,Data!N189,Data!O189,Summary!$E$14,Summary!$E$20,Summary!$E$21,1),0)</f>
        <v>0</v>
      </c>
      <c r="O190" s="31">
        <f>IF(M190=1,oneday(G189,D190,G190,K190,L190,Summary!$E$19/2,Data!N189,Data!O189,Summary!$E$14,Summary!$E$20,Summary!$E$21,2),0)</f>
        <v>0</v>
      </c>
      <c r="P190" s="31">
        <f t="shared" si="8"/>
        <v>0</v>
      </c>
      <c r="Q190" s="31">
        <f>IF(M190=1,oneday(G189,D190,G190,K190,L190,Summary!$E$19/2,Data!N189,Data!O189,Summary!$E$14,Summary!$E$20,Summary!$E$21,3),0)</f>
        <v>0</v>
      </c>
    </row>
    <row r="191" spans="1:17" x14ac:dyDescent="0.2">
      <c r="A191" s="32">
        <f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si="9"/>
        <v>0</v>
      </c>
      <c r="M191">
        <f>IF(AND(B191&gt;Summary!$E$12,B191&lt;Summary!$E$13),1,0)</f>
        <v>0</v>
      </c>
      <c r="N191">
        <f>IF(M191=1,oneday(G190,D191,G191,K191,L191,Summary!$E$19/2,Data!N190,Data!O190,Summary!$E$14,Summary!$E$20,Summary!$E$21,1),0)</f>
        <v>0</v>
      </c>
      <c r="O191" s="31">
        <f>IF(M191=1,oneday(G190,D191,G191,K191,L191,Summary!$E$19/2,Data!N190,Data!O190,Summary!$E$14,Summary!$E$20,Summary!$E$21,2),0)</f>
        <v>0</v>
      </c>
      <c r="P191" s="31">
        <f t="shared" si="8"/>
        <v>0</v>
      </c>
      <c r="Q191" s="31">
        <f>IF(M191=1,oneday(G190,D191,G191,K191,L191,Summary!$E$19/2,Data!N190,Data!O190,Summary!$E$14,Summary!$E$20,Summary!$E$21,3),0)</f>
        <v>0</v>
      </c>
    </row>
    <row r="192" spans="1:17" x14ac:dyDescent="0.2">
      <c r="A192" s="32">
        <f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si="9"/>
        <v>0</v>
      </c>
      <c r="M192">
        <f>IF(AND(B192&gt;Summary!$E$12,B192&lt;Summary!$E$13),1,0)</f>
        <v>0</v>
      </c>
      <c r="N192">
        <f>IF(M192=1,oneday(G191,D192,G192,K192,L192,Summary!$E$19/2,Data!N191,Data!O191,Summary!$E$14,Summary!$E$20,Summary!$E$21,1),0)</f>
        <v>0</v>
      </c>
      <c r="O192" s="31">
        <f>IF(M192=1,oneday(G191,D192,G192,K192,L192,Summary!$E$19/2,Data!N191,Data!O191,Summary!$E$14,Summary!$E$20,Summary!$E$21,2),0)</f>
        <v>0</v>
      </c>
      <c r="P192" s="31">
        <f t="shared" si="8"/>
        <v>0</v>
      </c>
      <c r="Q192" s="31">
        <f>IF(M192=1,oneday(G191,D192,G192,K192,L192,Summary!$E$19/2,Data!N191,Data!O191,Summary!$E$14,Summary!$E$20,Summary!$E$21,3),0)</f>
        <v>0</v>
      </c>
    </row>
    <row r="193" spans="1:17" x14ac:dyDescent="0.2">
      <c r="A193" s="32">
        <f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si="9"/>
        <v>0</v>
      </c>
      <c r="M193">
        <f>IF(AND(B193&gt;Summary!$E$12,B193&lt;Summary!$E$13),1,0)</f>
        <v>0</v>
      </c>
      <c r="N193">
        <f>IF(M193=1,oneday(G192,D193,G193,K193,L193,Summary!$E$19/2,Data!N192,Data!O192,Summary!$E$14,Summary!$E$20,Summary!$E$21,1),0)</f>
        <v>0</v>
      </c>
      <c r="O193" s="31">
        <f>IF(M193=1,oneday(G192,D193,G193,K193,L193,Summary!$E$19/2,Data!N192,Data!O192,Summary!$E$14,Summary!$E$20,Summary!$E$21,2),0)</f>
        <v>0</v>
      </c>
      <c r="P193" s="31">
        <f t="shared" si="8"/>
        <v>0</v>
      </c>
      <c r="Q193" s="31">
        <f>IF(M193=1,oneday(G192,D193,G193,K193,L193,Summary!$E$19/2,Data!N192,Data!O192,Summary!$E$14,Summary!$E$20,Summary!$E$21,3),0)</f>
        <v>0</v>
      </c>
    </row>
    <row r="194" spans="1:17" x14ac:dyDescent="0.2">
      <c r="A194" s="32">
        <f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si="9"/>
        <v>0</v>
      </c>
      <c r="M194">
        <f>IF(AND(B194&gt;Summary!$E$12,B194&lt;Summary!$E$13),1,0)</f>
        <v>0</v>
      </c>
      <c r="N194">
        <f>IF(M194=1,oneday(G193,D194,G194,K194,L194,Summary!$E$19/2,Data!N193,Data!O193,Summary!$E$14,Summary!$E$20,Summary!$E$21,1),0)</f>
        <v>0</v>
      </c>
      <c r="O194" s="31">
        <f>IF(M194=1,oneday(G193,D194,G194,K194,L194,Summary!$E$19/2,Data!N193,Data!O193,Summary!$E$14,Summary!$E$20,Summary!$E$21,2),0)</f>
        <v>0</v>
      </c>
      <c r="P194" s="31">
        <f t="shared" si="8"/>
        <v>0</v>
      </c>
      <c r="Q194" s="31">
        <f>IF(M194=1,oneday(G193,D194,G194,K194,L194,Summary!$E$19/2,Data!N193,Data!O193,Summary!$E$14,Summary!$E$20,Summary!$E$21,3),0)</f>
        <v>0</v>
      </c>
    </row>
    <row r="195" spans="1:17" x14ac:dyDescent="0.2">
      <c r="A195" s="32">
        <f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si="9"/>
        <v>0</v>
      </c>
      <c r="M195">
        <f>IF(AND(B195&gt;Summary!$E$12,B195&lt;Summary!$E$13),1,0)</f>
        <v>0</v>
      </c>
      <c r="N195">
        <f>IF(M195=1,oneday(G194,D195,G195,K195,L195,Summary!$E$19/2,Data!N194,Data!O194,Summary!$E$14,Summary!$E$20,Summary!$E$21,1),0)</f>
        <v>0</v>
      </c>
      <c r="O195" s="31">
        <f>IF(M195=1,oneday(G194,D195,G195,K195,L195,Summary!$E$19/2,Data!N194,Data!O194,Summary!$E$14,Summary!$E$20,Summary!$E$21,2),0)</f>
        <v>0</v>
      </c>
      <c r="P195" s="31">
        <f t="shared" si="8"/>
        <v>0</v>
      </c>
      <c r="Q195" s="31">
        <f>IF(M195=1,oneday(G194,D195,G195,K195,L195,Summary!$E$19/2,Data!N194,Data!O194,Summary!$E$14,Summary!$E$20,Summary!$E$21,3),0)</f>
        <v>0</v>
      </c>
    </row>
    <row r="196" spans="1:17" x14ac:dyDescent="0.2">
      <c r="A196" s="32">
        <f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si="9"/>
        <v>0</v>
      </c>
      <c r="M196">
        <f>IF(AND(B196&gt;Summary!$E$12,B196&lt;Summary!$E$13),1,0)</f>
        <v>0</v>
      </c>
      <c r="N196">
        <f>IF(M196=1,oneday(G195,D196,G196,K196,L196,Summary!$E$19/2,Data!N195,Data!O195,Summary!$E$14,Summary!$E$20,Summary!$E$21,1),0)</f>
        <v>0</v>
      </c>
      <c r="O196" s="31">
        <f>IF(M196=1,oneday(G195,D196,G196,K196,L196,Summary!$E$19/2,Data!N195,Data!O195,Summary!$E$14,Summary!$E$20,Summary!$E$21,2),0)</f>
        <v>0</v>
      </c>
      <c r="P196" s="31">
        <f t="shared" si="8"/>
        <v>0</v>
      </c>
      <c r="Q196" s="31">
        <f>IF(M196=1,oneday(G195,D196,G196,K196,L196,Summary!$E$19/2,Data!N195,Data!O195,Summary!$E$14,Summary!$E$20,Summary!$E$21,3),0)</f>
        <v>0</v>
      </c>
    </row>
    <row r="197" spans="1:17" x14ac:dyDescent="0.2">
      <c r="A197" s="32">
        <f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si="9"/>
        <v>0</v>
      </c>
      <c r="M197">
        <f>IF(AND(B197&gt;Summary!$E$12,B197&lt;Summary!$E$13),1,0)</f>
        <v>0</v>
      </c>
      <c r="N197">
        <f>IF(M197=1,oneday(G196,D197,G197,K197,L197,Summary!$E$19/2,Data!N196,Data!O196,Summary!$E$14,Summary!$E$20,Summary!$E$21,1),0)</f>
        <v>0</v>
      </c>
      <c r="O197" s="31">
        <f>IF(M197=1,oneday(G196,D197,G197,K197,L197,Summary!$E$19/2,Data!N196,Data!O196,Summary!$E$14,Summary!$E$20,Summary!$E$21,2),0)</f>
        <v>0</v>
      </c>
      <c r="P197" s="31">
        <f t="shared" si="8"/>
        <v>0</v>
      </c>
      <c r="Q197" s="31">
        <f>IF(M197=1,oneday(G196,D197,G197,K197,L197,Summary!$E$19/2,Data!N196,Data!O196,Summary!$E$14,Summary!$E$20,Summary!$E$21,3),0)</f>
        <v>0</v>
      </c>
    </row>
    <row r="198" spans="1:17" x14ac:dyDescent="0.2">
      <c r="A198" s="32">
        <f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si="9"/>
        <v>0</v>
      </c>
      <c r="M198">
        <f>IF(AND(B198&gt;Summary!$E$12,B198&lt;Summary!$E$13),1,0)</f>
        <v>0</v>
      </c>
      <c r="N198">
        <f>IF(M198=1,oneday(G197,D198,G198,K198,L198,Summary!$E$19/2,Data!N197,Data!O197,Summary!$E$14,Summary!$E$20,Summary!$E$21,1),0)</f>
        <v>0</v>
      </c>
      <c r="O198" s="31">
        <f>IF(M198=1,oneday(G197,D198,G198,K198,L198,Summary!$E$19/2,Data!N197,Data!O197,Summary!$E$14,Summary!$E$20,Summary!$E$21,2),0)</f>
        <v>0</v>
      </c>
      <c r="P198" s="31">
        <f t="shared" si="8"/>
        <v>0</v>
      </c>
      <c r="Q198" s="31">
        <f>IF(M198=1,oneday(G197,D198,G198,K198,L198,Summary!$E$19/2,Data!N197,Data!O197,Summary!$E$14,Summary!$E$20,Summary!$E$21,3),0)</f>
        <v>0</v>
      </c>
    </row>
    <row r="199" spans="1:17" x14ac:dyDescent="0.2">
      <c r="A199" s="32">
        <f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si="9"/>
        <v>0</v>
      </c>
      <c r="M199">
        <f>IF(AND(B199&gt;Summary!$E$12,B199&lt;Summary!$E$13),1,0)</f>
        <v>0</v>
      </c>
      <c r="N199">
        <f>IF(M199=1,oneday(G198,D199,G199,K199,L199,Summary!$E$19/2,Data!N198,Data!O198,Summary!$E$14,Summary!$E$20,Summary!$E$21,1),0)</f>
        <v>0</v>
      </c>
      <c r="O199" s="31">
        <f>IF(M199=1,oneday(G198,D199,G199,K199,L199,Summary!$E$19/2,Data!N198,Data!O198,Summary!$E$14,Summary!$E$20,Summary!$E$21,2),0)</f>
        <v>0</v>
      </c>
      <c r="P199" s="31">
        <f t="shared" si="8"/>
        <v>0</v>
      </c>
      <c r="Q199" s="31">
        <f>IF(M199=1,oneday(G198,D199,G199,K199,L199,Summary!$E$19/2,Data!N198,Data!O198,Summary!$E$14,Summary!$E$20,Summary!$E$21,3),0)</f>
        <v>0</v>
      </c>
    </row>
    <row r="200" spans="1:17" x14ac:dyDescent="0.2">
      <c r="A200" s="32">
        <f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si="9"/>
        <v>0</v>
      </c>
      <c r="M200">
        <f>IF(AND(B200&gt;Summary!$E$12,B200&lt;Summary!$E$13),1,0)</f>
        <v>0</v>
      </c>
      <c r="N200">
        <f>IF(M200=1,oneday(G199,D200,G200,K200,L200,Summary!$E$19/2,Data!N199,Data!O199,Summary!$E$14,Summary!$E$20,Summary!$E$21,1),0)</f>
        <v>0</v>
      </c>
      <c r="O200" s="31">
        <f>IF(M200=1,oneday(G199,D200,G200,K200,L200,Summary!$E$19/2,Data!N199,Data!O199,Summary!$E$14,Summary!$E$20,Summary!$E$21,2),0)</f>
        <v>0</v>
      </c>
      <c r="P200" s="31">
        <f t="shared" si="8"/>
        <v>0</v>
      </c>
      <c r="Q200" s="31">
        <f>IF(M200=1,oneday(G199,D200,G200,K200,L200,Summary!$E$19/2,Data!N199,Data!O199,Summary!$E$14,Summary!$E$20,Summary!$E$21,3),0)</f>
        <v>0</v>
      </c>
    </row>
    <row r="201" spans="1:17" x14ac:dyDescent="0.2">
      <c r="A201" s="32">
        <f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si="9"/>
        <v>0</v>
      </c>
      <c r="M201">
        <f>IF(AND(B201&gt;Summary!$E$12,B201&lt;Summary!$E$13),1,0)</f>
        <v>0</v>
      </c>
      <c r="N201">
        <f>IF(M201=1,oneday(G200,D201,G201,K201,L201,Summary!$E$19/2,Data!N200,Data!O200,Summary!$E$14,Summary!$E$20,Summary!$E$21,1),0)</f>
        <v>0</v>
      </c>
      <c r="O201" s="31">
        <f>IF(M201=1,oneday(G200,D201,G201,K201,L201,Summary!$E$19/2,Data!N200,Data!O200,Summary!$E$14,Summary!$E$20,Summary!$E$21,2),0)</f>
        <v>0</v>
      </c>
      <c r="P201" s="31">
        <f t="shared" si="8"/>
        <v>0</v>
      </c>
      <c r="Q201" s="31">
        <f>IF(M201=1,oneday(G200,D201,G201,K201,L201,Summary!$E$19/2,Data!N200,Data!O200,Summary!$E$14,Summary!$E$20,Summary!$E$21,3),0)</f>
        <v>0</v>
      </c>
    </row>
    <row r="202" spans="1:17" x14ac:dyDescent="0.2">
      <c r="A202" s="32">
        <f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si="9"/>
        <v>0</v>
      </c>
      <c r="M202">
        <f>IF(AND(B202&gt;Summary!$E$12,B202&lt;Summary!$E$13),1,0)</f>
        <v>0</v>
      </c>
      <c r="N202">
        <f>IF(M202=1,oneday(G201,D202,G202,K202,L202,Summary!$E$19/2,Data!N201,Data!O201,Summary!$E$14,Summary!$E$20,Summary!$E$21,1),0)</f>
        <v>0</v>
      </c>
      <c r="O202" s="31">
        <f>IF(M202=1,oneday(G201,D202,G202,K202,L202,Summary!$E$19/2,Data!N201,Data!O201,Summary!$E$14,Summary!$E$20,Summary!$E$21,2),0)</f>
        <v>0</v>
      </c>
      <c r="P202" s="31">
        <f t="shared" si="8"/>
        <v>0</v>
      </c>
      <c r="Q202" s="31">
        <f>IF(M202=1,oneday(G201,D202,G202,K202,L202,Summary!$E$19/2,Data!N201,Data!O201,Summary!$E$14,Summary!$E$20,Summary!$E$21,3),0)</f>
        <v>0</v>
      </c>
    </row>
    <row r="203" spans="1:17" x14ac:dyDescent="0.2">
      <c r="A203" s="32">
        <f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si="9"/>
        <v>0</v>
      </c>
      <c r="M203">
        <f>IF(AND(B203&gt;Summary!$E$12,B203&lt;Summary!$E$13),1,0)</f>
        <v>0</v>
      </c>
      <c r="N203">
        <f>IF(M203=1,oneday(G202,D203,G203,K203,L203,Summary!$E$19/2,Data!N202,Data!O202,Summary!$E$14,Summary!$E$20,Summary!$E$21,1),0)</f>
        <v>0</v>
      </c>
      <c r="O203" s="31">
        <f>IF(M203=1,oneday(G202,D203,G203,K203,L203,Summary!$E$19/2,Data!N202,Data!O202,Summary!$E$14,Summary!$E$20,Summary!$E$21,2),0)</f>
        <v>0</v>
      </c>
      <c r="P203" s="31">
        <f t="shared" si="8"/>
        <v>0</v>
      </c>
      <c r="Q203" s="31">
        <f>IF(M203=1,oneday(G202,D203,G203,K203,L203,Summary!$E$19/2,Data!N202,Data!O202,Summary!$E$14,Summary!$E$20,Summary!$E$21,3),0)</f>
        <v>0</v>
      </c>
    </row>
    <row r="204" spans="1:17" x14ac:dyDescent="0.2">
      <c r="A204" s="32">
        <f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si="9"/>
        <v>1</v>
      </c>
      <c r="M204">
        <f>IF(AND(B204&gt;Summary!$E$12,B204&lt;Summary!$E$13),1,0)</f>
        <v>0</v>
      </c>
      <c r="N204">
        <f>IF(M204=1,oneday(G203,D204,G204,K204,L204,Summary!$E$19/2,Data!N203,Data!O203,Summary!$E$14,Summary!$E$20,Summary!$E$21,1),0)</f>
        <v>0</v>
      </c>
      <c r="O204" s="31">
        <f>IF(M204=1,oneday(G203,D204,G204,K204,L204,Summary!$E$19/2,Data!N203,Data!O203,Summary!$E$14,Summary!$E$20,Summary!$E$21,2),0)</f>
        <v>0</v>
      </c>
      <c r="P204" s="31">
        <f t="shared" si="8"/>
        <v>0</v>
      </c>
      <c r="Q204" s="31">
        <f>IF(M204=1,oneday(G203,D204,G204,K204,L204,Summary!$E$19/2,Data!N203,Data!O203,Summary!$E$14,Summary!$E$20,Summary!$E$21,3),0)</f>
        <v>0</v>
      </c>
    </row>
    <row r="205" spans="1:17" x14ac:dyDescent="0.2">
      <c r="A205" s="32">
        <f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si="9"/>
        <v>0</v>
      </c>
      <c r="M205">
        <f>IF(AND(B205&gt;Summary!$E$12,B205&lt;Summary!$E$13),1,0)</f>
        <v>0</v>
      </c>
      <c r="N205">
        <f>IF(M205=1,oneday(G204,D205,G205,K205,L205,Summary!$E$19/2,Data!N204,Data!O204,Summary!$E$14,Summary!$E$20,Summary!$E$21,1),0)</f>
        <v>0</v>
      </c>
      <c r="O205" s="31">
        <f>IF(M205=1,oneday(G204,D205,G205,K205,L205,Summary!$E$19/2,Data!N204,Data!O204,Summary!$E$14,Summary!$E$20,Summary!$E$21,2),0)</f>
        <v>0</v>
      </c>
      <c r="P205" s="31">
        <f t="shared" si="8"/>
        <v>0</v>
      </c>
      <c r="Q205" s="31">
        <f>IF(M205=1,oneday(G204,D205,G205,K205,L205,Summary!$E$19/2,Data!N204,Data!O204,Summary!$E$14,Summary!$E$20,Summary!$E$21,3),0)</f>
        <v>0</v>
      </c>
    </row>
    <row r="206" spans="1:17" x14ac:dyDescent="0.2">
      <c r="A206" s="32">
        <f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si="9"/>
        <v>0</v>
      </c>
      <c r="M206">
        <f>IF(AND(B206&gt;Summary!$E$12,B206&lt;Summary!$E$13),1,0)</f>
        <v>0</v>
      </c>
      <c r="N206">
        <f>IF(M206=1,oneday(G205,D206,G206,K206,L206,Summary!$E$19/2,Data!N205,Data!O205,Summary!$E$14,Summary!$E$20,Summary!$E$21,1),0)</f>
        <v>0</v>
      </c>
      <c r="O206" s="31">
        <f>IF(M206=1,oneday(G205,D206,G206,K206,L206,Summary!$E$19/2,Data!N205,Data!O205,Summary!$E$14,Summary!$E$20,Summary!$E$21,2),0)</f>
        <v>0</v>
      </c>
      <c r="P206" s="31">
        <f t="shared" si="8"/>
        <v>0</v>
      </c>
      <c r="Q206" s="31">
        <f>IF(M206=1,oneday(G205,D206,G206,K206,L206,Summary!$E$19/2,Data!N205,Data!O205,Summary!$E$14,Summary!$E$20,Summary!$E$21,3),0)</f>
        <v>0</v>
      </c>
    </row>
    <row r="207" spans="1:17" x14ac:dyDescent="0.2">
      <c r="A207" s="32">
        <f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si="9"/>
        <v>0</v>
      </c>
      <c r="M207">
        <f>IF(AND(B207&gt;Summary!$E$12,B207&lt;Summary!$E$13),1,0)</f>
        <v>0</v>
      </c>
      <c r="N207">
        <f>IF(M207=1,oneday(G206,D207,G207,K207,L207,Summary!$E$19/2,Data!N206,Data!O206,Summary!$E$14,Summary!$E$20,Summary!$E$21,1),0)</f>
        <v>0</v>
      </c>
      <c r="O207" s="31">
        <f>IF(M207=1,oneday(G206,D207,G207,K207,L207,Summary!$E$19/2,Data!N206,Data!O206,Summary!$E$14,Summary!$E$20,Summary!$E$21,2),0)</f>
        <v>0</v>
      </c>
      <c r="P207" s="31">
        <f t="shared" si="8"/>
        <v>0</v>
      </c>
      <c r="Q207" s="31">
        <f>IF(M207=1,oneday(G206,D207,G207,K207,L207,Summary!$E$19/2,Data!N206,Data!O206,Summary!$E$14,Summary!$E$20,Summary!$E$21,3),0)</f>
        <v>0</v>
      </c>
    </row>
    <row r="208" spans="1:17" x14ac:dyDescent="0.2">
      <c r="A208" s="32">
        <f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si="9"/>
        <v>0</v>
      </c>
      <c r="M208">
        <f>IF(AND(B208&gt;Summary!$E$12,B208&lt;Summary!$E$13),1,0)</f>
        <v>0</v>
      </c>
      <c r="N208">
        <f>IF(M208=1,oneday(G207,D208,G208,K208,L208,Summary!$E$19/2,Data!N207,Data!O207,Summary!$E$14,Summary!$E$20,Summary!$E$21,1),0)</f>
        <v>0</v>
      </c>
      <c r="O208" s="31">
        <f>IF(M208=1,oneday(G207,D208,G208,K208,L208,Summary!$E$19/2,Data!N207,Data!O207,Summary!$E$14,Summary!$E$20,Summary!$E$21,2),0)</f>
        <v>0</v>
      </c>
      <c r="P208" s="31">
        <f t="shared" ref="P208:P271" si="11">IF(M208=1,O208-O207,0)</f>
        <v>0</v>
      </c>
      <c r="Q208" s="31">
        <f>IF(M208=1,oneday(G207,D208,G208,K208,L208,Summary!$E$19/2,Data!N207,Data!O207,Summary!$E$14,Summary!$E$20,Summary!$E$21,3),0)</f>
        <v>0</v>
      </c>
    </row>
    <row r="209" spans="1:17" x14ac:dyDescent="0.2">
      <c r="A209" s="32">
        <f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si="9"/>
        <v>0</v>
      </c>
      <c r="M209">
        <f>IF(AND(B209&gt;Summary!$E$12,B209&lt;Summary!$E$13),1,0)</f>
        <v>0</v>
      </c>
      <c r="N209">
        <f>IF(M209=1,oneday(G208,D209,G209,K209,L209,Summary!$E$19/2,Data!N208,Data!O208,Summary!$E$14,Summary!$E$20,Summary!$E$21,1),0)</f>
        <v>0</v>
      </c>
      <c r="O209" s="31">
        <f>IF(M209=1,oneday(G208,D209,G209,K209,L209,Summary!$E$19/2,Data!N208,Data!O208,Summary!$E$14,Summary!$E$20,Summary!$E$21,2),0)</f>
        <v>0</v>
      </c>
      <c r="P209" s="31">
        <f t="shared" si="11"/>
        <v>0</v>
      </c>
      <c r="Q209" s="31">
        <f>IF(M209=1,oneday(G208,D209,G209,K209,L209,Summary!$E$19/2,Data!N208,Data!O208,Summary!$E$14,Summary!$E$20,Summary!$E$21,3),0)</f>
        <v>0</v>
      </c>
    </row>
    <row r="210" spans="1:17" x14ac:dyDescent="0.2">
      <c r="A210" s="32">
        <f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si="9"/>
        <v>0</v>
      </c>
      <c r="M210">
        <f>IF(AND(B210&gt;Summary!$E$12,B210&lt;Summary!$E$13),1,0)</f>
        <v>0</v>
      </c>
      <c r="N210">
        <f>IF(M210=1,oneday(G209,D210,G210,K210,L210,Summary!$E$19/2,Data!N209,Data!O209,Summary!$E$14,Summary!$E$20,Summary!$E$21,1),0)</f>
        <v>0</v>
      </c>
      <c r="O210" s="31">
        <f>IF(M210=1,oneday(G209,D210,G210,K210,L210,Summary!$E$19/2,Data!N209,Data!O209,Summary!$E$14,Summary!$E$20,Summary!$E$21,2),0)</f>
        <v>0</v>
      </c>
      <c r="P210" s="31">
        <f t="shared" si="11"/>
        <v>0</v>
      </c>
      <c r="Q210" s="31">
        <f>IF(M210=1,oneday(G209,D210,G210,K210,L210,Summary!$E$19/2,Data!N209,Data!O209,Summary!$E$14,Summary!$E$20,Summary!$E$21,3),0)</f>
        <v>0</v>
      </c>
    </row>
    <row r="211" spans="1:17" x14ac:dyDescent="0.2">
      <c r="A211" s="32">
        <f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si="9"/>
        <v>0</v>
      </c>
      <c r="M211">
        <f>IF(AND(B211&gt;Summary!$E$12,B211&lt;Summary!$E$13),1,0)</f>
        <v>0</v>
      </c>
      <c r="N211">
        <f>IF(M211=1,oneday(G210,D211,G211,K211,L211,Summary!$E$19/2,Data!N210,Data!O210,Summary!$E$14,Summary!$E$20,Summary!$E$21,1),0)</f>
        <v>0</v>
      </c>
      <c r="O211" s="31">
        <f>IF(M211=1,oneday(G210,D211,G211,K211,L211,Summary!$E$19/2,Data!N210,Data!O210,Summary!$E$14,Summary!$E$20,Summary!$E$21,2),0)</f>
        <v>0</v>
      </c>
      <c r="P211" s="31">
        <f t="shared" si="11"/>
        <v>0</v>
      </c>
      <c r="Q211" s="31">
        <f>IF(M211=1,oneday(G210,D211,G211,K211,L211,Summary!$E$19/2,Data!N210,Data!O210,Summary!$E$14,Summary!$E$20,Summary!$E$21,3),0)</f>
        <v>0</v>
      </c>
    </row>
    <row r="212" spans="1:17" x14ac:dyDescent="0.2">
      <c r="A212" s="32">
        <f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si="9"/>
        <v>0</v>
      </c>
      <c r="M212">
        <f>IF(AND(B212&gt;Summary!$E$12,B212&lt;Summary!$E$13),1,0)</f>
        <v>0</v>
      </c>
      <c r="N212">
        <f>IF(M212=1,oneday(G211,D212,G212,K212,L212,Summary!$E$19/2,Data!N211,Data!O211,Summary!$E$14,Summary!$E$20,Summary!$E$21,1),0)</f>
        <v>0</v>
      </c>
      <c r="O212" s="31">
        <f>IF(M212=1,oneday(G211,D212,G212,K212,L212,Summary!$E$19/2,Data!N211,Data!O211,Summary!$E$14,Summary!$E$20,Summary!$E$21,2),0)</f>
        <v>0</v>
      </c>
      <c r="P212" s="31">
        <f t="shared" si="11"/>
        <v>0</v>
      </c>
      <c r="Q212" s="31">
        <f>IF(M212=1,oneday(G211,D212,G212,K212,L212,Summary!$E$19/2,Data!N211,Data!O211,Summary!$E$14,Summary!$E$20,Summary!$E$21,3),0)</f>
        <v>0</v>
      </c>
    </row>
    <row r="213" spans="1:17" x14ac:dyDescent="0.2">
      <c r="A213" s="32">
        <f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si="9"/>
        <v>0</v>
      </c>
      <c r="M213">
        <f>IF(AND(B213&gt;Summary!$E$12,B213&lt;Summary!$E$13),1,0)</f>
        <v>0</v>
      </c>
      <c r="N213">
        <f>IF(M213=1,oneday(G212,D213,G213,K213,L213,Summary!$E$19/2,Data!N212,Data!O212,Summary!$E$14,Summary!$E$20,Summary!$E$21,1),0)</f>
        <v>0</v>
      </c>
      <c r="O213" s="31">
        <f>IF(M213=1,oneday(G212,D213,G213,K213,L213,Summary!$E$19/2,Data!N212,Data!O212,Summary!$E$14,Summary!$E$20,Summary!$E$21,2),0)</f>
        <v>0</v>
      </c>
      <c r="P213" s="31">
        <f t="shared" si="11"/>
        <v>0</v>
      </c>
      <c r="Q213" s="31">
        <f>IF(M213=1,oneday(G212,D213,G213,K213,L213,Summary!$E$19/2,Data!N212,Data!O212,Summary!$E$14,Summary!$E$20,Summary!$E$21,3),0)</f>
        <v>0</v>
      </c>
    </row>
    <row r="214" spans="1:17" x14ac:dyDescent="0.2">
      <c r="A214" s="32">
        <f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si="9"/>
        <v>0</v>
      </c>
      <c r="M214">
        <f>IF(AND(B214&gt;Summary!$E$12,B214&lt;Summary!$E$13),1,0)</f>
        <v>0</v>
      </c>
      <c r="N214">
        <f>IF(M214=1,oneday(G213,D214,G214,K214,L214,Summary!$E$19/2,Data!N213,Data!O213,Summary!$E$14,Summary!$E$20,Summary!$E$21,1),0)</f>
        <v>0</v>
      </c>
      <c r="O214" s="31">
        <f>IF(M214=1,oneday(G213,D214,G214,K214,L214,Summary!$E$19/2,Data!N213,Data!O213,Summary!$E$14,Summary!$E$20,Summary!$E$21,2),0)</f>
        <v>0</v>
      </c>
      <c r="P214" s="31">
        <f t="shared" si="11"/>
        <v>0</v>
      </c>
      <c r="Q214" s="31">
        <f>IF(M214=1,oneday(G213,D214,G214,K214,L214,Summary!$E$19/2,Data!N213,Data!O213,Summary!$E$14,Summary!$E$20,Summary!$E$21,3),0)</f>
        <v>0</v>
      </c>
    </row>
    <row r="215" spans="1:17" x14ac:dyDescent="0.2">
      <c r="A215" s="32">
        <f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si="9"/>
        <v>0</v>
      </c>
      <c r="M215">
        <f>IF(AND(B215&gt;Summary!$E$12,B215&lt;Summary!$E$13),1,0)</f>
        <v>0</v>
      </c>
      <c r="N215">
        <f>IF(M215=1,oneday(G214,D215,G215,K215,L215,Summary!$E$19/2,Data!N214,Data!O214,Summary!$E$14,Summary!$E$20,Summary!$E$21,1),0)</f>
        <v>0</v>
      </c>
      <c r="O215" s="31">
        <f>IF(M215=1,oneday(G214,D215,G215,K215,L215,Summary!$E$19/2,Data!N214,Data!O214,Summary!$E$14,Summary!$E$20,Summary!$E$21,2),0)</f>
        <v>0</v>
      </c>
      <c r="P215" s="31">
        <f t="shared" si="11"/>
        <v>0</v>
      </c>
      <c r="Q215" s="31">
        <f>IF(M215=1,oneday(G214,D215,G215,K215,L215,Summary!$E$19/2,Data!N214,Data!O214,Summary!$E$14,Summary!$E$20,Summary!$E$21,3),0)</f>
        <v>0</v>
      </c>
    </row>
    <row r="216" spans="1:17" x14ac:dyDescent="0.2">
      <c r="A216" s="32">
        <f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si="9"/>
        <v>0</v>
      </c>
      <c r="M216">
        <f>IF(AND(B216&gt;Summary!$E$12,B216&lt;Summary!$E$13),1,0)</f>
        <v>0</v>
      </c>
      <c r="N216">
        <f>IF(M216=1,oneday(G215,D216,G216,K216,L216,Summary!$E$19/2,Data!N215,Data!O215,Summary!$E$14,Summary!$E$20,Summary!$E$21,1),0)</f>
        <v>0</v>
      </c>
      <c r="O216" s="31">
        <f>IF(M216=1,oneday(G215,D216,G216,K216,L216,Summary!$E$19/2,Data!N215,Data!O215,Summary!$E$14,Summary!$E$20,Summary!$E$21,2),0)</f>
        <v>0</v>
      </c>
      <c r="P216" s="31">
        <f t="shared" si="11"/>
        <v>0</v>
      </c>
      <c r="Q216" s="31">
        <f>IF(M216=1,oneday(G215,D216,G216,K216,L216,Summary!$E$19/2,Data!N215,Data!O215,Summary!$E$14,Summary!$E$20,Summary!$E$21,3),0)</f>
        <v>0</v>
      </c>
    </row>
    <row r="217" spans="1:17" x14ac:dyDescent="0.2">
      <c r="A217" s="32">
        <f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si="9"/>
        <v>0</v>
      </c>
      <c r="M217">
        <f>IF(AND(B217&gt;Summary!$E$12,B217&lt;Summary!$E$13),1,0)</f>
        <v>0</v>
      </c>
      <c r="N217">
        <f>IF(M217=1,oneday(G216,D217,G217,K217,L217,Summary!$E$19/2,Data!N216,Data!O216,Summary!$E$14,Summary!$E$20,Summary!$E$21,1),0)</f>
        <v>0</v>
      </c>
      <c r="O217" s="31">
        <f>IF(M217=1,oneday(G216,D217,G217,K217,L217,Summary!$E$19/2,Data!N216,Data!O216,Summary!$E$14,Summary!$E$20,Summary!$E$21,2),0)</f>
        <v>0</v>
      </c>
      <c r="P217" s="31">
        <f t="shared" si="11"/>
        <v>0</v>
      </c>
      <c r="Q217" s="31">
        <f>IF(M217=1,oneday(G216,D217,G217,K217,L217,Summary!$E$19/2,Data!N216,Data!O216,Summary!$E$14,Summary!$E$20,Summary!$E$21,3),0)</f>
        <v>0</v>
      </c>
    </row>
    <row r="218" spans="1:17" x14ac:dyDescent="0.2">
      <c r="A218" s="32">
        <f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si="9"/>
        <v>0</v>
      </c>
      <c r="M218">
        <f>IF(AND(B218&gt;Summary!$E$12,B218&lt;Summary!$E$13),1,0)</f>
        <v>0</v>
      </c>
      <c r="N218">
        <f>IF(M218=1,oneday(G217,D218,G218,K218,L218,Summary!$E$19/2,Data!N217,Data!O217,Summary!$E$14,Summary!$E$20,Summary!$E$21,1),0)</f>
        <v>0</v>
      </c>
      <c r="O218" s="31">
        <f>IF(M218=1,oneday(G217,D218,G218,K218,L218,Summary!$E$19/2,Data!N217,Data!O217,Summary!$E$14,Summary!$E$20,Summary!$E$21,2),0)</f>
        <v>0</v>
      </c>
      <c r="P218" s="31">
        <f t="shared" si="11"/>
        <v>0</v>
      </c>
      <c r="Q218" s="31">
        <f>IF(M218=1,oneday(G217,D218,G218,K218,L218,Summary!$E$19/2,Data!N217,Data!O217,Summary!$E$14,Summary!$E$20,Summary!$E$21,3),0)</f>
        <v>0</v>
      </c>
    </row>
    <row r="219" spans="1:17" x14ac:dyDescent="0.2">
      <c r="A219" s="32">
        <f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si="9"/>
        <v>0</v>
      </c>
      <c r="M219">
        <f>IF(AND(B219&gt;Summary!$E$12,B219&lt;Summary!$E$13),1,0)</f>
        <v>0</v>
      </c>
      <c r="N219">
        <f>IF(M219=1,oneday(G218,D219,G219,K219,L219,Summary!$E$19/2,Data!N218,Data!O218,Summary!$E$14,Summary!$E$20,Summary!$E$21,1),0)</f>
        <v>0</v>
      </c>
      <c r="O219" s="31">
        <f>IF(M219=1,oneday(G218,D219,G219,K219,L219,Summary!$E$19/2,Data!N218,Data!O218,Summary!$E$14,Summary!$E$20,Summary!$E$21,2),0)</f>
        <v>0</v>
      </c>
      <c r="P219" s="31">
        <f t="shared" si="11"/>
        <v>0</v>
      </c>
      <c r="Q219" s="31">
        <f>IF(M219=1,oneday(G218,D219,G219,K219,L219,Summary!$E$19/2,Data!N218,Data!O218,Summary!$E$14,Summary!$E$20,Summary!$E$21,3),0)</f>
        <v>0</v>
      </c>
    </row>
    <row r="220" spans="1:17" x14ac:dyDescent="0.2">
      <c r="A220" s="32">
        <f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si="9"/>
        <v>0</v>
      </c>
      <c r="M220">
        <f>IF(AND(B220&gt;Summary!$E$12,B220&lt;Summary!$E$13),1,0)</f>
        <v>0</v>
      </c>
      <c r="N220">
        <f>IF(M220=1,oneday(G219,D220,G220,K220,L220,Summary!$E$19/2,Data!N219,Data!O219,Summary!$E$14,Summary!$E$20,Summary!$E$21,1),0)</f>
        <v>0</v>
      </c>
      <c r="O220" s="31">
        <f>IF(M220=1,oneday(G219,D220,G220,K220,L220,Summary!$E$19/2,Data!N219,Data!O219,Summary!$E$14,Summary!$E$20,Summary!$E$21,2),0)</f>
        <v>0</v>
      </c>
      <c r="P220" s="31">
        <f t="shared" si="11"/>
        <v>0</v>
      </c>
      <c r="Q220" s="31">
        <f>IF(M220=1,oneday(G219,D220,G220,K220,L220,Summary!$E$19/2,Data!N219,Data!O219,Summary!$E$14,Summary!$E$20,Summary!$E$21,3),0)</f>
        <v>0</v>
      </c>
    </row>
    <row r="221" spans="1:17" x14ac:dyDescent="0.2">
      <c r="A221" s="32">
        <f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si="9"/>
        <v>0</v>
      </c>
      <c r="M221">
        <f>IF(AND(B221&gt;Summary!$E$12,B221&lt;Summary!$E$13),1,0)</f>
        <v>0</v>
      </c>
      <c r="N221">
        <f>IF(M221=1,oneday(G220,D221,G221,K221,L221,Summary!$E$19/2,Data!N220,Data!O220,Summary!$E$14,Summary!$E$20,Summary!$E$21,1),0)</f>
        <v>0</v>
      </c>
      <c r="O221" s="31">
        <f>IF(M221=1,oneday(G220,D221,G221,K221,L221,Summary!$E$19/2,Data!N220,Data!O220,Summary!$E$14,Summary!$E$20,Summary!$E$21,2),0)</f>
        <v>0</v>
      </c>
      <c r="P221" s="31">
        <f t="shared" si="11"/>
        <v>0</v>
      </c>
      <c r="Q221" s="31">
        <f>IF(M221=1,oneday(G220,D221,G221,K221,L221,Summary!$E$19/2,Data!N220,Data!O220,Summary!$E$14,Summary!$E$20,Summary!$E$21,3),0)</f>
        <v>0</v>
      </c>
    </row>
    <row r="222" spans="1:17" x14ac:dyDescent="0.2">
      <c r="A222" s="32">
        <f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si="9"/>
        <v>0</v>
      </c>
      <c r="M222">
        <f>IF(AND(B222&gt;Summary!$E$12,B222&lt;Summary!$E$13),1,0)</f>
        <v>0</v>
      </c>
      <c r="N222">
        <f>IF(M222=1,oneday(G221,D222,G222,K222,L222,Summary!$E$19/2,Data!N221,Data!O221,Summary!$E$14,Summary!$E$20,Summary!$E$21,1),0)</f>
        <v>0</v>
      </c>
      <c r="O222" s="31">
        <f>IF(M222=1,oneday(G221,D222,G222,K222,L222,Summary!$E$19/2,Data!N221,Data!O221,Summary!$E$14,Summary!$E$20,Summary!$E$21,2),0)</f>
        <v>0</v>
      </c>
      <c r="P222" s="31">
        <f t="shared" si="11"/>
        <v>0</v>
      </c>
      <c r="Q222" s="31">
        <f>IF(M222=1,oneday(G221,D222,G222,K222,L222,Summary!$E$19/2,Data!N221,Data!O221,Summary!$E$14,Summary!$E$20,Summary!$E$21,3),0)</f>
        <v>0</v>
      </c>
    </row>
    <row r="223" spans="1:17" x14ac:dyDescent="0.2">
      <c r="A223" s="32">
        <f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si="9"/>
        <v>0</v>
      </c>
      <c r="M223">
        <f>IF(AND(B223&gt;Summary!$E$12,B223&lt;Summary!$E$13),1,0)</f>
        <v>0</v>
      </c>
      <c r="N223">
        <f>IF(M223=1,oneday(G222,D223,G223,K223,L223,Summary!$E$19/2,Data!N222,Data!O222,Summary!$E$14,Summary!$E$20,Summary!$E$21,1),0)</f>
        <v>0</v>
      </c>
      <c r="O223" s="31">
        <f>IF(M223=1,oneday(G222,D223,G223,K223,L223,Summary!$E$19/2,Data!N222,Data!O222,Summary!$E$14,Summary!$E$20,Summary!$E$21,2),0)</f>
        <v>0</v>
      </c>
      <c r="P223" s="31">
        <f t="shared" si="11"/>
        <v>0</v>
      </c>
      <c r="Q223" s="31">
        <f>IF(M223=1,oneday(G222,D223,G223,K223,L223,Summary!$E$19/2,Data!N222,Data!O222,Summary!$E$14,Summary!$E$20,Summary!$E$21,3),0)</f>
        <v>0</v>
      </c>
    </row>
    <row r="224" spans="1:17" x14ac:dyDescent="0.2">
      <c r="A224" s="32">
        <f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si="9"/>
        <v>0</v>
      </c>
      <c r="M224">
        <f>IF(AND(B224&gt;Summary!$E$12,B224&lt;Summary!$E$13),1,0)</f>
        <v>0</v>
      </c>
      <c r="N224">
        <f>IF(M224=1,oneday(G223,D224,G224,K224,L224,Summary!$E$19/2,Data!N223,Data!O223,Summary!$E$14,Summary!$E$20,Summary!$E$21,1),0)</f>
        <v>0</v>
      </c>
      <c r="O224" s="31">
        <f>IF(M224=1,oneday(G223,D224,G224,K224,L224,Summary!$E$19/2,Data!N223,Data!O223,Summary!$E$14,Summary!$E$20,Summary!$E$21,2),0)</f>
        <v>0</v>
      </c>
      <c r="P224" s="31">
        <f t="shared" si="11"/>
        <v>0</v>
      </c>
      <c r="Q224" s="31">
        <f>IF(M224=1,oneday(G223,D224,G224,K224,L224,Summary!$E$19/2,Data!N223,Data!O223,Summary!$E$14,Summary!$E$20,Summary!$E$21,3),0)</f>
        <v>0</v>
      </c>
    </row>
    <row r="225" spans="1:17" x14ac:dyDescent="0.2">
      <c r="A225" s="32">
        <f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si="9"/>
        <v>1</v>
      </c>
      <c r="M225">
        <f>IF(AND(B225&gt;Summary!$E$12,B225&lt;Summary!$E$13),1,0)</f>
        <v>0</v>
      </c>
      <c r="N225">
        <f>IF(M225=1,oneday(G224,D225,G225,K225,L225,Summary!$E$19/2,Data!N224,Data!O224,Summary!$E$14,Summary!$E$20,Summary!$E$21,1),0)</f>
        <v>0</v>
      </c>
      <c r="O225" s="31">
        <f>IF(M225=1,oneday(G224,D225,G225,K225,L225,Summary!$E$19/2,Data!N224,Data!O224,Summary!$E$14,Summary!$E$20,Summary!$E$21,2),0)</f>
        <v>0</v>
      </c>
      <c r="P225" s="31">
        <f t="shared" si="11"/>
        <v>0</v>
      </c>
      <c r="Q225" s="31">
        <f>IF(M225=1,oneday(G224,D225,G225,K225,L225,Summary!$E$19/2,Data!N224,Data!O224,Summary!$E$14,Summary!$E$20,Summary!$E$21,3),0)</f>
        <v>0</v>
      </c>
    </row>
    <row r="226" spans="1:17" x14ac:dyDescent="0.2">
      <c r="A226" s="32">
        <f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si="9"/>
        <v>0</v>
      </c>
      <c r="M226">
        <f>IF(AND(B226&gt;Summary!$E$12,B226&lt;Summary!$E$13),1,0)</f>
        <v>0</v>
      </c>
      <c r="N226">
        <f>IF(M226=1,oneday(G225,D226,G226,K226,L226,Summary!$E$19/2,Data!N225,Data!O225,Summary!$E$14,Summary!$E$20,Summary!$E$21,1),0)</f>
        <v>0</v>
      </c>
      <c r="O226" s="31">
        <f>IF(M226=1,oneday(G225,D226,G226,K226,L226,Summary!$E$19/2,Data!N225,Data!O225,Summary!$E$14,Summary!$E$20,Summary!$E$21,2),0)</f>
        <v>0</v>
      </c>
      <c r="P226" s="31">
        <f t="shared" si="11"/>
        <v>0</v>
      </c>
      <c r="Q226" s="31">
        <f>IF(M226=1,oneday(G225,D226,G226,K226,L226,Summary!$E$19/2,Data!N225,Data!O225,Summary!$E$14,Summary!$E$20,Summary!$E$21,3),0)</f>
        <v>0</v>
      </c>
    </row>
    <row r="227" spans="1:17" x14ac:dyDescent="0.2">
      <c r="A227" s="32">
        <f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si="9"/>
        <v>0</v>
      </c>
      <c r="M227">
        <f>IF(AND(B227&gt;Summary!$E$12,B227&lt;Summary!$E$13),1,0)</f>
        <v>0</v>
      </c>
      <c r="N227">
        <f>IF(M227=1,oneday(G226,D227,G227,K227,L227,Summary!$E$19/2,Data!N226,Data!O226,Summary!$E$14,Summary!$E$20,Summary!$E$21,1),0)</f>
        <v>0</v>
      </c>
      <c r="O227" s="31">
        <f>IF(M227=1,oneday(G226,D227,G227,K227,L227,Summary!$E$19/2,Data!N226,Data!O226,Summary!$E$14,Summary!$E$20,Summary!$E$21,2),0)</f>
        <v>0</v>
      </c>
      <c r="P227" s="31">
        <f t="shared" si="11"/>
        <v>0</v>
      </c>
      <c r="Q227" s="31">
        <f>IF(M227=1,oneday(G226,D227,G227,K227,L227,Summary!$E$19/2,Data!N226,Data!O226,Summary!$E$14,Summary!$E$20,Summary!$E$21,3),0)</f>
        <v>0</v>
      </c>
    </row>
    <row r="228" spans="1:17" x14ac:dyDescent="0.2">
      <c r="A228" s="32">
        <f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si="12">IF(A228=B228,1,0)</f>
        <v>0</v>
      </c>
      <c r="M228">
        <f>IF(AND(B228&gt;Summary!$E$12,B228&lt;Summary!$E$13),1,0)</f>
        <v>0</v>
      </c>
      <c r="N228">
        <f>IF(M228=1,oneday(G227,D228,G228,K228,L228,Summary!$E$19/2,Data!N227,Data!O227,Summary!$E$14,Summary!$E$20,Summary!$E$21,1),0)</f>
        <v>0</v>
      </c>
      <c r="O228" s="31">
        <f>IF(M228=1,oneday(G227,D228,G228,K228,L228,Summary!$E$19/2,Data!N227,Data!O227,Summary!$E$14,Summary!$E$20,Summary!$E$21,2),0)</f>
        <v>0</v>
      </c>
      <c r="P228" s="31">
        <f t="shared" si="11"/>
        <v>0</v>
      </c>
      <c r="Q228" s="31">
        <f>IF(M228=1,oneday(G227,D228,G228,K228,L228,Summary!$E$19/2,Data!N227,Data!O227,Summary!$E$14,Summary!$E$20,Summary!$E$21,3),0)</f>
        <v>0</v>
      </c>
    </row>
    <row r="229" spans="1:17" x14ac:dyDescent="0.2">
      <c r="A229" s="32">
        <f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si="12"/>
        <v>0</v>
      </c>
      <c r="M229">
        <f>IF(AND(B229&gt;Summary!$E$12,B229&lt;Summary!$E$13),1,0)</f>
        <v>0</v>
      </c>
      <c r="N229">
        <f>IF(M229=1,oneday(G228,D229,G229,K229,L229,Summary!$E$19/2,Data!N228,Data!O228,Summary!$E$14,Summary!$E$20,Summary!$E$21,1),0)</f>
        <v>0</v>
      </c>
      <c r="O229" s="31">
        <f>IF(M229=1,oneday(G228,D229,G229,K229,L229,Summary!$E$19/2,Data!N228,Data!O228,Summary!$E$14,Summary!$E$20,Summary!$E$21,2),0)</f>
        <v>0</v>
      </c>
      <c r="P229" s="31">
        <f t="shared" si="11"/>
        <v>0</v>
      </c>
      <c r="Q229" s="31">
        <f>IF(M229=1,oneday(G228,D229,G229,K229,L229,Summary!$E$19/2,Data!N228,Data!O228,Summary!$E$14,Summary!$E$20,Summary!$E$21,3),0)</f>
        <v>0</v>
      </c>
    </row>
    <row r="230" spans="1:17" x14ac:dyDescent="0.2">
      <c r="A230" s="32">
        <f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si="12"/>
        <v>0</v>
      </c>
      <c r="M230">
        <f>IF(AND(B230&gt;Summary!$E$12,B230&lt;Summary!$E$13),1,0)</f>
        <v>0</v>
      </c>
      <c r="N230">
        <f>IF(M230=1,oneday(G229,D230,G230,K230,L230,Summary!$E$19/2,Data!N229,Data!O229,Summary!$E$14,Summary!$E$20,Summary!$E$21,1),0)</f>
        <v>0</v>
      </c>
      <c r="O230" s="31">
        <f>IF(M230=1,oneday(G229,D230,G230,K230,L230,Summary!$E$19/2,Data!N229,Data!O229,Summary!$E$14,Summary!$E$20,Summary!$E$21,2),0)</f>
        <v>0</v>
      </c>
      <c r="P230" s="31">
        <f t="shared" si="11"/>
        <v>0</v>
      </c>
      <c r="Q230" s="31">
        <f>IF(M230=1,oneday(G229,D230,G230,K230,L230,Summary!$E$19/2,Data!N229,Data!O229,Summary!$E$14,Summary!$E$20,Summary!$E$21,3),0)</f>
        <v>0</v>
      </c>
    </row>
    <row r="231" spans="1:17" x14ac:dyDescent="0.2">
      <c r="A231" s="32">
        <f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si="12"/>
        <v>0</v>
      </c>
      <c r="M231">
        <f>IF(AND(B231&gt;Summary!$E$12,B231&lt;Summary!$E$13),1,0)</f>
        <v>0</v>
      </c>
      <c r="N231">
        <f>IF(M231=1,oneday(G230,D231,G231,K231,L231,Summary!$E$19/2,Data!N230,Data!O230,Summary!$E$14,Summary!$E$20,Summary!$E$21,1),0)</f>
        <v>0</v>
      </c>
      <c r="O231" s="31">
        <f>IF(M231=1,oneday(G230,D231,G231,K231,L231,Summary!$E$19/2,Data!N230,Data!O230,Summary!$E$14,Summary!$E$20,Summary!$E$21,2),0)</f>
        <v>0</v>
      </c>
      <c r="P231" s="31">
        <f t="shared" si="11"/>
        <v>0</v>
      </c>
      <c r="Q231" s="31">
        <f>IF(M231=1,oneday(G230,D231,G231,K231,L231,Summary!$E$19/2,Data!N230,Data!O230,Summary!$E$14,Summary!$E$20,Summary!$E$21,3),0)</f>
        <v>0</v>
      </c>
    </row>
    <row r="232" spans="1:17" x14ac:dyDescent="0.2">
      <c r="A232" s="32">
        <f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si="12"/>
        <v>0</v>
      </c>
      <c r="M232">
        <f>IF(AND(B232&gt;Summary!$E$12,B232&lt;Summary!$E$13),1,0)</f>
        <v>0</v>
      </c>
      <c r="N232">
        <f>IF(M232=1,oneday(G231,D232,G232,K232,L232,Summary!$E$19/2,Data!N231,Data!O231,Summary!$E$14,Summary!$E$20,Summary!$E$21,1),0)</f>
        <v>0</v>
      </c>
      <c r="O232" s="31">
        <f>IF(M232=1,oneday(G231,D232,G232,K232,L232,Summary!$E$19/2,Data!N231,Data!O231,Summary!$E$14,Summary!$E$20,Summary!$E$21,2),0)</f>
        <v>0</v>
      </c>
      <c r="P232" s="31">
        <f t="shared" si="11"/>
        <v>0</v>
      </c>
      <c r="Q232" s="31">
        <f>IF(M232=1,oneday(G231,D232,G232,K232,L232,Summary!$E$19/2,Data!N231,Data!O231,Summary!$E$14,Summary!$E$20,Summary!$E$21,3),0)</f>
        <v>0</v>
      </c>
    </row>
    <row r="233" spans="1:17" x14ac:dyDescent="0.2">
      <c r="A233" s="32">
        <f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si="12"/>
        <v>0</v>
      </c>
      <c r="M233">
        <f>IF(AND(B233&gt;Summary!$E$12,B233&lt;Summary!$E$13),1,0)</f>
        <v>0</v>
      </c>
      <c r="N233">
        <f>IF(M233=1,oneday(G232,D233,G233,K233,L233,Summary!$E$19/2,Data!N232,Data!O232,Summary!$E$14,Summary!$E$20,Summary!$E$21,1),0)</f>
        <v>0</v>
      </c>
      <c r="O233" s="31">
        <f>IF(M233=1,oneday(G232,D233,G233,K233,L233,Summary!$E$19/2,Data!N232,Data!O232,Summary!$E$14,Summary!$E$20,Summary!$E$21,2),0)</f>
        <v>0</v>
      </c>
      <c r="P233" s="31">
        <f t="shared" si="11"/>
        <v>0</v>
      </c>
      <c r="Q233" s="31">
        <f>IF(M233=1,oneday(G232,D233,G233,K233,L233,Summary!$E$19/2,Data!N232,Data!O232,Summary!$E$14,Summary!$E$20,Summary!$E$21,3),0)</f>
        <v>0</v>
      </c>
    </row>
    <row r="234" spans="1:17" x14ac:dyDescent="0.2">
      <c r="A234" s="32">
        <f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si="12"/>
        <v>0</v>
      </c>
      <c r="M234">
        <f>IF(AND(B234&gt;Summary!$E$12,B234&lt;Summary!$E$13),1,0)</f>
        <v>0</v>
      </c>
      <c r="N234">
        <f>IF(M234=1,oneday(G233,D234,G234,K234,L234,Summary!$E$19/2,Data!N233,Data!O233,Summary!$E$14,Summary!$E$20,Summary!$E$21,1),0)</f>
        <v>0</v>
      </c>
      <c r="O234" s="31">
        <f>IF(M234=1,oneday(G233,D234,G234,K234,L234,Summary!$E$19/2,Data!N233,Data!O233,Summary!$E$14,Summary!$E$20,Summary!$E$21,2),0)</f>
        <v>0</v>
      </c>
      <c r="P234" s="31">
        <f t="shared" si="11"/>
        <v>0</v>
      </c>
      <c r="Q234" s="31">
        <f>IF(M234=1,oneday(G233,D234,G234,K234,L234,Summary!$E$19/2,Data!N233,Data!O233,Summary!$E$14,Summary!$E$20,Summary!$E$21,3),0)</f>
        <v>0</v>
      </c>
    </row>
    <row r="235" spans="1:17" x14ac:dyDescent="0.2">
      <c r="A235" s="32">
        <f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si="12"/>
        <v>0</v>
      </c>
      <c r="M235">
        <f>IF(AND(B235&gt;Summary!$E$12,B235&lt;Summary!$E$13),1,0)</f>
        <v>0</v>
      </c>
      <c r="N235">
        <f>IF(M235=1,oneday(G234,D235,G235,K235,L235,Summary!$E$19/2,Data!N234,Data!O234,Summary!$E$14,Summary!$E$20,Summary!$E$21,1),0)</f>
        <v>0</v>
      </c>
      <c r="O235" s="31">
        <f>IF(M235=1,oneday(G234,D235,G235,K235,L235,Summary!$E$19/2,Data!N234,Data!O234,Summary!$E$14,Summary!$E$20,Summary!$E$21,2),0)</f>
        <v>0</v>
      </c>
      <c r="P235" s="31">
        <f t="shared" si="11"/>
        <v>0</v>
      </c>
      <c r="Q235" s="31">
        <f>IF(M235=1,oneday(G234,D235,G235,K235,L235,Summary!$E$19/2,Data!N234,Data!O234,Summary!$E$14,Summary!$E$20,Summary!$E$21,3),0)</f>
        <v>0</v>
      </c>
    </row>
    <row r="236" spans="1:17" x14ac:dyDescent="0.2">
      <c r="A236" s="32">
        <f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si="12"/>
        <v>0</v>
      </c>
      <c r="M236">
        <f>IF(AND(B236&gt;Summary!$E$12,B236&lt;Summary!$E$13),1,0)</f>
        <v>0</v>
      </c>
      <c r="N236">
        <f>IF(M236=1,oneday(G235,D236,G236,K236,L236,Summary!$E$19/2,Data!N235,Data!O235,Summary!$E$14,Summary!$E$20,Summary!$E$21,1),0)</f>
        <v>0</v>
      </c>
      <c r="O236" s="31">
        <f>IF(M236=1,oneday(G235,D236,G236,K236,L236,Summary!$E$19/2,Data!N235,Data!O235,Summary!$E$14,Summary!$E$20,Summary!$E$21,2),0)</f>
        <v>0</v>
      </c>
      <c r="P236" s="31">
        <f t="shared" si="11"/>
        <v>0</v>
      </c>
      <c r="Q236" s="31">
        <f>IF(M236=1,oneday(G235,D236,G236,K236,L236,Summary!$E$19/2,Data!N235,Data!O235,Summary!$E$14,Summary!$E$20,Summary!$E$21,3),0)</f>
        <v>0</v>
      </c>
    </row>
    <row r="237" spans="1:17" x14ac:dyDescent="0.2">
      <c r="A237" s="32">
        <f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si="12"/>
        <v>0</v>
      </c>
      <c r="M237">
        <f>IF(AND(B237&gt;Summary!$E$12,B237&lt;Summary!$E$13),1,0)</f>
        <v>0</v>
      </c>
      <c r="N237">
        <f>IF(M237=1,oneday(G236,D237,G237,K237,L237,Summary!$E$19/2,Data!N236,Data!O236,Summary!$E$14,Summary!$E$20,Summary!$E$21,1),0)</f>
        <v>0</v>
      </c>
      <c r="O237" s="31">
        <f>IF(M237=1,oneday(G236,D237,G237,K237,L237,Summary!$E$19/2,Data!N236,Data!O236,Summary!$E$14,Summary!$E$20,Summary!$E$21,2),0)</f>
        <v>0</v>
      </c>
      <c r="P237" s="31">
        <f t="shared" si="11"/>
        <v>0</v>
      </c>
      <c r="Q237" s="31">
        <f>IF(M237=1,oneday(G236,D237,G237,K237,L237,Summary!$E$19/2,Data!N236,Data!O236,Summary!$E$14,Summary!$E$20,Summary!$E$21,3),0)</f>
        <v>0</v>
      </c>
    </row>
    <row r="238" spans="1:17" x14ac:dyDescent="0.2">
      <c r="A238" s="32">
        <f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si="12"/>
        <v>0</v>
      </c>
      <c r="M238">
        <f>IF(AND(B238&gt;Summary!$E$12,B238&lt;Summary!$E$13),1,0)</f>
        <v>0</v>
      </c>
      <c r="N238">
        <f>IF(M238=1,oneday(G237,D238,G238,K238,L238,Summary!$E$19/2,Data!N237,Data!O237,Summary!$E$14,Summary!$E$20,Summary!$E$21,1),0)</f>
        <v>0</v>
      </c>
      <c r="O238" s="31">
        <f>IF(M238=1,oneday(G237,D238,G238,K238,L238,Summary!$E$19/2,Data!N237,Data!O237,Summary!$E$14,Summary!$E$20,Summary!$E$21,2),0)</f>
        <v>0</v>
      </c>
      <c r="P238" s="31">
        <f t="shared" si="11"/>
        <v>0</v>
      </c>
      <c r="Q238" s="31">
        <f>IF(M238=1,oneday(G237,D238,G238,K238,L238,Summary!$E$19/2,Data!N237,Data!O237,Summary!$E$14,Summary!$E$20,Summary!$E$21,3),0)</f>
        <v>0</v>
      </c>
    </row>
    <row r="239" spans="1:17" x14ac:dyDescent="0.2">
      <c r="A239" s="32">
        <f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si="12"/>
        <v>0</v>
      </c>
      <c r="M239">
        <f>IF(AND(B239&gt;Summary!$E$12,B239&lt;Summary!$E$13),1,0)</f>
        <v>0</v>
      </c>
      <c r="N239">
        <f>IF(M239=1,oneday(G238,D239,G239,K239,L239,Summary!$E$19/2,Data!N238,Data!O238,Summary!$E$14,Summary!$E$20,Summary!$E$21,1),0)</f>
        <v>0</v>
      </c>
      <c r="O239" s="31">
        <f>IF(M239=1,oneday(G238,D239,G239,K239,L239,Summary!$E$19/2,Data!N238,Data!O238,Summary!$E$14,Summary!$E$20,Summary!$E$21,2),0)</f>
        <v>0</v>
      </c>
      <c r="P239" s="31">
        <f t="shared" si="11"/>
        <v>0</v>
      </c>
      <c r="Q239" s="31">
        <f>IF(M239=1,oneday(G238,D239,G239,K239,L239,Summary!$E$19/2,Data!N238,Data!O238,Summary!$E$14,Summary!$E$20,Summary!$E$21,3),0)</f>
        <v>0</v>
      </c>
    </row>
    <row r="240" spans="1:17" x14ac:dyDescent="0.2">
      <c r="A240" s="32">
        <f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si="12"/>
        <v>0</v>
      </c>
      <c r="M240">
        <f>IF(AND(B240&gt;Summary!$E$12,B240&lt;Summary!$E$13),1,0)</f>
        <v>0</v>
      </c>
      <c r="N240">
        <f>IF(M240=1,oneday(G239,D240,G240,K240,L240,Summary!$E$19/2,Data!N239,Data!O239,Summary!$E$14,Summary!$E$20,Summary!$E$21,1),0)</f>
        <v>0</v>
      </c>
      <c r="O240" s="31">
        <f>IF(M240=1,oneday(G239,D240,G240,K240,L240,Summary!$E$19/2,Data!N239,Data!O239,Summary!$E$14,Summary!$E$20,Summary!$E$21,2),0)</f>
        <v>0</v>
      </c>
      <c r="P240" s="31">
        <f t="shared" si="11"/>
        <v>0</v>
      </c>
      <c r="Q240" s="31">
        <f>IF(M240=1,oneday(G239,D240,G240,K240,L240,Summary!$E$19/2,Data!N239,Data!O239,Summary!$E$14,Summary!$E$20,Summary!$E$21,3),0)</f>
        <v>0</v>
      </c>
    </row>
    <row r="241" spans="1:17" x14ac:dyDescent="0.2">
      <c r="A241" s="32">
        <f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si="12"/>
        <v>0</v>
      </c>
      <c r="M241">
        <f>IF(AND(B241&gt;Summary!$E$12,B241&lt;Summary!$E$13),1,0)</f>
        <v>0</v>
      </c>
      <c r="N241">
        <f>IF(M241=1,oneday(G240,D241,G241,K241,L241,Summary!$E$19/2,Data!N240,Data!O240,Summary!$E$14,Summary!$E$20,Summary!$E$21,1),0)</f>
        <v>0</v>
      </c>
      <c r="O241" s="31">
        <f>IF(M241=1,oneday(G240,D241,G241,K241,L241,Summary!$E$19/2,Data!N240,Data!O240,Summary!$E$14,Summary!$E$20,Summary!$E$21,2),0)</f>
        <v>0</v>
      </c>
      <c r="P241" s="31">
        <f t="shared" si="11"/>
        <v>0</v>
      </c>
      <c r="Q241" s="31">
        <f>IF(M241=1,oneday(G240,D241,G241,K241,L241,Summary!$E$19/2,Data!N240,Data!O240,Summary!$E$14,Summary!$E$20,Summary!$E$21,3),0)</f>
        <v>0</v>
      </c>
    </row>
    <row r="242" spans="1:17" x14ac:dyDescent="0.2">
      <c r="A242" s="32">
        <f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si="12"/>
        <v>0</v>
      </c>
      <c r="M242">
        <f>IF(AND(B242&gt;Summary!$E$12,B242&lt;Summary!$E$13),1,0)</f>
        <v>0</v>
      </c>
      <c r="N242">
        <f>IF(M242=1,oneday(G241,D242,G242,K242,L242,Summary!$E$19/2,Data!N241,Data!O241,Summary!$E$14,Summary!$E$20,Summary!$E$21,1),0)</f>
        <v>0</v>
      </c>
      <c r="O242" s="31">
        <f>IF(M242=1,oneday(G241,D242,G242,K242,L242,Summary!$E$19/2,Data!N241,Data!O241,Summary!$E$14,Summary!$E$20,Summary!$E$21,2),0)</f>
        <v>0</v>
      </c>
      <c r="P242" s="31">
        <f t="shared" si="11"/>
        <v>0</v>
      </c>
      <c r="Q242" s="31">
        <f>IF(M242=1,oneday(G241,D242,G242,K242,L242,Summary!$E$19/2,Data!N241,Data!O241,Summary!$E$14,Summary!$E$20,Summary!$E$21,3),0)</f>
        <v>0</v>
      </c>
    </row>
    <row r="243" spans="1:17" x14ac:dyDescent="0.2">
      <c r="A243" s="32">
        <f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si="12"/>
        <v>0</v>
      </c>
      <c r="M243">
        <f>IF(AND(B243&gt;Summary!$E$12,B243&lt;Summary!$E$13),1,0)</f>
        <v>0</v>
      </c>
      <c r="N243">
        <f>IF(M243=1,oneday(G242,D243,G243,K243,L243,Summary!$E$19/2,Data!N242,Data!O242,Summary!$E$14,Summary!$E$20,Summary!$E$21,1),0)</f>
        <v>0</v>
      </c>
      <c r="O243" s="31">
        <f>IF(M243=1,oneday(G242,D243,G243,K243,L243,Summary!$E$19/2,Data!N242,Data!O242,Summary!$E$14,Summary!$E$20,Summary!$E$21,2),0)</f>
        <v>0</v>
      </c>
      <c r="P243" s="31">
        <f t="shared" si="11"/>
        <v>0</v>
      </c>
      <c r="Q243" s="31">
        <f>IF(M243=1,oneday(G242,D243,G243,K243,L243,Summary!$E$19/2,Data!N242,Data!O242,Summary!$E$14,Summary!$E$20,Summary!$E$21,3),0)</f>
        <v>0</v>
      </c>
    </row>
    <row r="244" spans="1:17" x14ac:dyDescent="0.2">
      <c r="A244" s="32">
        <f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si="12"/>
        <v>0</v>
      </c>
      <c r="M244">
        <f>IF(AND(B244&gt;Summary!$E$12,B244&lt;Summary!$E$13),1,0)</f>
        <v>0</v>
      </c>
      <c r="N244">
        <f>IF(M244=1,oneday(G243,D244,G244,K244,L244,Summary!$E$19/2,Data!N243,Data!O243,Summary!$E$14,Summary!$E$20,Summary!$E$21,1),0)</f>
        <v>0</v>
      </c>
      <c r="O244" s="31">
        <f>IF(M244=1,oneday(G243,D244,G244,K244,L244,Summary!$E$19/2,Data!N243,Data!O243,Summary!$E$14,Summary!$E$20,Summary!$E$21,2),0)</f>
        <v>0</v>
      </c>
      <c r="P244" s="31">
        <f t="shared" si="11"/>
        <v>0</v>
      </c>
      <c r="Q244" s="31">
        <f>IF(M244=1,oneday(G243,D244,G244,K244,L244,Summary!$E$19/2,Data!N243,Data!O243,Summary!$E$14,Summary!$E$20,Summary!$E$21,3),0)</f>
        <v>0</v>
      </c>
    </row>
    <row r="245" spans="1:17" x14ac:dyDescent="0.2">
      <c r="A245" s="32">
        <f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si="12"/>
        <v>0</v>
      </c>
      <c r="M245">
        <f>IF(AND(B245&gt;Summary!$E$12,B245&lt;Summary!$E$13),1,0)</f>
        <v>0</v>
      </c>
      <c r="N245">
        <f>IF(M245=1,oneday(G244,D245,G245,K245,L245,Summary!$E$19/2,Data!N244,Data!O244,Summary!$E$14,Summary!$E$20,Summary!$E$21,1),0)</f>
        <v>0</v>
      </c>
      <c r="O245" s="31">
        <f>IF(M245=1,oneday(G244,D245,G245,K245,L245,Summary!$E$19/2,Data!N244,Data!O244,Summary!$E$14,Summary!$E$20,Summary!$E$21,2),0)</f>
        <v>0</v>
      </c>
      <c r="P245" s="31">
        <f t="shared" si="11"/>
        <v>0</v>
      </c>
      <c r="Q245" s="31">
        <f>IF(M245=1,oneday(G244,D245,G245,K245,L245,Summary!$E$19/2,Data!N244,Data!O244,Summary!$E$14,Summary!$E$20,Summary!$E$21,3),0)</f>
        <v>0</v>
      </c>
    </row>
    <row r="246" spans="1:17" x14ac:dyDescent="0.2">
      <c r="A246" s="32">
        <f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si="12"/>
        <v>1</v>
      </c>
      <c r="M246">
        <f>IF(AND(B246&gt;Summary!$E$12,B246&lt;Summary!$E$13),1,0)</f>
        <v>0</v>
      </c>
      <c r="N246">
        <f>IF(M246=1,oneday(G245,D246,G246,K246,L246,Summary!$E$19/2,Data!N245,Data!O245,Summary!$E$14,Summary!$E$20,Summary!$E$21,1),0)</f>
        <v>0</v>
      </c>
      <c r="O246" s="31">
        <f>IF(M246=1,oneday(G245,D246,G246,K246,L246,Summary!$E$19/2,Data!N245,Data!O245,Summary!$E$14,Summary!$E$20,Summary!$E$21,2),0)</f>
        <v>0</v>
      </c>
      <c r="P246" s="31">
        <f t="shared" si="11"/>
        <v>0</v>
      </c>
      <c r="Q246" s="31">
        <f>IF(M246=1,oneday(G245,D246,G246,K246,L246,Summary!$E$19/2,Data!N245,Data!O245,Summary!$E$14,Summary!$E$20,Summary!$E$21,3),0)</f>
        <v>0</v>
      </c>
    </row>
    <row r="247" spans="1:17" x14ac:dyDescent="0.2">
      <c r="A247" s="32">
        <f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si="12"/>
        <v>0</v>
      </c>
      <c r="M247">
        <f>IF(AND(B247&gt;Summary!$E$12,B247&lt;Summary!$E$13),1,0)</f>
        <v>0</v>
      </c>
      <c r="N247">
        <f>IF(M247=1,oneday(G246,D247,G247,K247,L247,Summary!$E$19/2,Data!N246,Data!O246,Summary!$E$14,Summary!$E$20,Summary!$E$21,1),0)</f>
        <v>0</v>
      </c>
      <c r="O247" s="31">
        <f>IF(M247=1,oneday(G246,D247,G247,K247,L247,Summary!$E$19/2,Data!N246,Data!O246,Summary!$E$14,Summary!$E$20,Summary!$E$21,2),0)</f>
        <v>0</v>
      </c>
      <c r="P247" s="31">
        <f t="shared" si="11"/>
        <v>0</v>
      </c>
      <c r="Q247" s="31">
        <f>IF(M247=1,oneday(G246,D247,G247,K247,L247,Summary!$E$19/2,Data!N246,Data!O246,Summary!$E$14,Summary!$E$20,Summary!$E$21,3),0)</f>
        <v>0</v>
      </c>
    </row>
    <row r="248" spans="1:17" x14ac:dyDescent="0.2">
      <c r="A248" s="32">
        <f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si="12"/>
        <v>0</v>
      </c>
      <c r="M248">
        <f>IF(AND(B248&gt;Summary!$E$12,B248&lt;Summary!$E$13),1,0)</f>
        <v>0</v>
      </c>
      <c r="N248">
        <f>IF(M248=1,oneday(G247,D248,G248,K248,L248,Summary!$E$19/2,Data!N247,Data!O247,Summary!$E$14,Summary!$E$20,Summary!$E$21,1),0)</f>
        <v>0</v>
      </c>
      <c r="O248" s="31">
        <f>IF(M248=1,oneday(G247,D248,G248,K248,L248,Summary!$E$19/2,Data!N247,Data!O247,Summary!$E$14,Summary!$E$20,Summary!$E$21,2),0)</f>
        <v>0</v>
      </c>
      <c r="P248" s="31">
        <f t="shared" si="11"/>
        <v>0</v>
      </c>
      <c r="Q248" s="31">
        <f>IF(M248=1,oneday(G247,D248,G248,K248,L248,Summary!$E$19/2,Data!N247,Data!O247,Summary!$E$14,Summary!$E$20,Summary!$E$21,3),0)</f>
        <v>0</v>
      </c>
    </row>
    <row r="249" spans="1:17" x14ac:dyDescent="0.2">
      <c r="A249" s="32">
        <f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si="12"/>
        <v>0</v>
      </c>
      <c r="M249">
        <f>IF(AND(B249&gt;Summary!$E$12,B249&lt;Summary!$E$13),1,0)</f>
        <v>0</v>
      </c>
      <c r="N249">
        <f>IF(M249=1,oneday(G248,D249,G249,K249,L249,Summary!$E$19/2,Data!N248,Data!O248,Summary!$E$14,Summary!$E$20,Summary!$E$21,1),0)</f>
        <v>0</v>
      </c>
      <c r="O249" s="31">
        <f>IF(M249=1,oneday(G248,D249,G249,K249,L249,Summary!$E$19/2,Data!N248,Data!O248,Summary!$E$14,Summary!$E$20,Summary!$E$21,2),0)</f>
        <v>0</v>
      </c>
      <c r="P249" s="31">
        <f t="shared" si="11"/>
        <v>0</v>
      </c>
      <c r="Q249" s="31">
        <f>IF(M249=1,oneday(G248,D249,G249,K249,L249,Summary!$E$19/2,Data!N248,Data!O248,Summary!$E$14,Summary!$E$20,Summary!$E$21,3),0)</f>
        <v>0</v>
      </c>
    </row>
    <row r="250" spans="1:17" x14ac:dyDescent="0.2">
      <c r="A250" s="32">
        <f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si="12"/>
        <v>0</v>
      </c>
      <c r="M250">
        <f>IF(AND(B250&gt;Summary!$E$12,B250&lt;Summary!$E$13),1,0)</f>
        <v>0</v>
      </c>
      <c r="N250">
        <f>IF(M250=1,oneday(G249,D250,G250,K250,L250,Summary!$E$19/2,Data!N249,Data!O249,Summary!$E$14,Summary!$E$20,Summary!$E$21,1),0)</f>
        <v>0</v>
      </c>
      <c r="O250" s="31">
        <f>IF(M250=1,oneday(G249,D250,G250,K250,L250,Summary!$E$19/2,Data!N249,Data!O249,Summary!$E$14,Summary!$E$20,Summary!$E$21,2),0)</f>
        <v>0</v>
      </c>
      <c r="P250" s="31">
        <f t="shared" si="11"/>
        <v>0</v>
      </c>
      <c r="Q250" s="31">
        <f>IF(M250=1,oneday(G249,D250,G250,K250,L250,Summary!$E$19/2,Data!N249,Data!O249,Summary!$E$14,Summary!$E$20,Summary!$E$21,3),0)</f>
        <v>0</v>
      </c>
    </row>
    <row r="251" spans="1:17" x14ac:dyDescent="0.2">
      <c r="A251" s="32">
        <f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si="12"/>
        <v>0</v>
      </c>
      <c r="M251">
        <f>IF(AND(B251&gt;Summary!$E$12,B251&lt;Summary!$E$13),1,0)</f>
        <v>0</v>
      </c>
      <c r="N251">
        <f>IF(M251=1,oneday(G250,D251,G251,K251,L251,Summary!$E$19/2,Data!N250,Data!O250,Summary!$E$14,Summary!$E$20,Summary!$E$21,1),0)</f>
        <v>0</v>
      </c>
      <c r="O251" s="31">
        <f>IF(M251=1,oneday(G250,D251,G251,K251,L251,Summary!$E$19/2,Data!N250,Data!O250,Summary!$E$14,Summary!$E$20,Summary!$E$21,2),0)</f>
        <v>0</v>
      </c>
      <c r="P251" s="31">
        <f t="shared" si="11"/>
        <v>0</v>
      </c>
      <c r="Q251" s="31">
        <f>IF(M251=1,oneday(G250,D251,G251,K251,L251,Summary!$E$19/2,Data!N250,Data!O250,Summary!$E$14,Summary!$E$20,Summary!$E$21,3),0)</f>
        <v>0</v>
      </c>
    </row>
    <row r="252" spans="1:17" x14ac:dyDescent="0.2">
      <c r="A252" s="32">
        <f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si="12"/>
        <v>0</v>
      </c>
      <c r="M252">
        <f>IF(AND(B252&gt;Summary!$E$12,B252&lt;Summary!$E$13),1,0)</f>
        <v>0</v>
      </c>
      <c r="N252">
        <f>IF(M252=1,oneday(G251,D252,G252,K252,L252,Summary!$E$19/2,Data!N251,Data!O251,Summary!$E$14,Summary!$E$20,Summary!$E$21,1),0)</f>
        <v>0</v>
      </c>
      <c r="O252" s="31">
        <f>IF(M252=1,oneday(G251,D252,G252,K252,L252,Summary!$E$19/2,Data!N251,Data!O251,Summary!$E$14,Summary!$E$20,Summary!$E$21,2),0)</f>
        <v>0</v>
      </c>
      <c r="P252" s="31">
        <f t="shared" si="11"/>
        <v>0</v>
      </c>
      <c r="Q252" s="31">
        <f>IF(M252=1,oneday(G251,D252,G252,K252,L252,Summary!$E$19/2,Data!N251,Data!O251,Summary!$E$14,Summary!$E$20,Summary!$E$21,3),0)</f>
        <v>0</v>
      </c>
    </row>
    <row r="253" spans="1:17" x14ac:dyDescent="0.2">
      <c r="A253" s="32">
        <f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si="12"/>
        <v>0</v>
      </c>
      <c r="M253">
        <f>IF(AND(B253&gt;Summary!$E$12,B253&lt;Summary!$E$13),1,0)</f>
        <v>0</v>
      </c>
      <c r="N253">
        <f>IF(M253=1,oneday(G252,D253,G253,K253,L253,Summary!$E$19/2,Data!N252,Data!O252,Summary!$E$14,Summary!$E$20,Summary!$E$21,1),0)</f>
        <v>0</v>
      </c>
      <c r="O253" s="31">
        <f>IF(M253=1,oneday(G252,D253,G253,K253,L253,Summary!$E$19/2,Data!N252,Data!O252,Summary!$E$14,Summary!$E$20,Summary!$E$21,2),0)</f>
        <v>0</v>
      </c>
      <c r="P253" s="31">
        <f t="shared" si="11"/>
        <v>0</v>
      </c>
      <c r="Q253" s="31">
        <f>IF(M253=1,oneday(G252,D253,G253,K253,L253,Summary!$E$19/2,Data!N252,Data!O252,Summary!$E$14,Summary!$E$20,Summary!$E$21,3),0)</f>
        <v>0</v>
      </c>
    </row>
    <row r="254" spans="1:17" x14ac:dyDescent="0.2">
      <c r="A254" s="32">
        <f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si="12"/>
        <v>0</v>
      </c>
      <c r="M254">
        <f>IF(AND(B254&gt;Summary!$E$12,B254&lt;Summary!$E$13),1,0)</f>
        <v>0</v>
      </c>
      <c r="N254">
        <f>IF(M254=1,oneday(G253,D254,G254,K254,L254,Summary!$E$19/2,Data!N253,Data!O253,Summary!$E$14,Summary!$E$20,Summary!$E$21,1),0)</f>
        <v>0</v>
      </c>
      <c r="O254" s="31">
        <f>IF(M254=1,oneday(G253,D254,G254,K254,L254,Summary!$E$19/2,Data!N253,Data!O253,Summary!$E$14,Summary!$E$20,Summary!$E$21,2),0)</f>
        <v>0</v>
      </c>
      <c r="P254" s="31">
        <f t="shared" si="11"/>
        <v>0</v>
      </c>
      <c r="Q254" s="31">
        <f>IF(M254=1,oneday(G253,D254,G254,K254,L254,Summary!$E$19/2,Data!N253,Data!O253,Summary!$E$14,Summary!$E$20,Summary!$E$21,3),0)</f>
        <v>0</v>
      </c>
    </row>
    <row r="255" spans="1:17" x14ac:dyDescent="0.2">
      <c r="A255" s="32">
        <f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si="12"/>
        <v>0</v>
      </c>
      <c r="M255">
        <f>IF(AND(B255&gt;Summary!$E$12,B255&lt;Summary!$E$13),1,0)</f>
        <v>0</v>
      </c>
      <c r="N255">
        <f>IF(M255=1,oneday(G254,D255,G255,K255,L255,Summary!$E$19/2,Data!N254,Data!O254,Summary!$E$14,Summary!$E$20,Summary!$E$21,1),0)</f>
        <v>0</v>
      </c>
      <c r="O255" s="31">
        <f>IF(M255=1,oneday(G254,D255,G255,K255,L255,Summary!$E$19/2,Data!N254,Data!O254,Summary!$E$14,Summary!$E$20,Summary!$E$21,2),0)</f>
        <v>0</v>
      </c>
      <c r="P255" s="31">
        <f t="shared" si="11"/>
        <v>0</v>
      </c>
      <c r="Q255" s="31">
        <f>IF(M255=1,oneday(G254,D255,G255,K255,L255,Summary!$E$19/2,Data!N254,Data!O254,Summary!$E$14,Summary!$E$20,Summary!$E$21,3),0)</f>
        <v>0</v>
      </c>
    </row>
    <row r="256" spans="1:17" x14ac:dyDescent="0.2">
      <c r="A256" s="32">
        <f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si="12"/>
        <v>0</v>
      </c>
      <c r="M256">
        <f>IF(AND(B256&gt;Summary!$E$12,B256&lt;Summary!$E$13),1,0)</f>
        <v>0</v>
      </c>
      <c r="N256">
        <f>IF(M256=1,oneday(G255,D256,G256,K256,L256,Summary!$E$19/2,Data!N255,Data!O255,Summary!$E$14,Summary!$E$20,Summary!$E$21,1),0)</f>
        <v>0</v>
      </c>
      <c r="O256" s="31">
        <f>IF(M256=1,oneday(G255,D256,G256,K256,L256,Summary!$E$19/2,Data!N255,Data!O255,Summary!$E$14,Summary!$E$20,Summary!$E$21,2),0)</f>
        <v>0</v>
      </c>
      <c r="P256" s="31">
        <f t="shared" si="11"/>
        <v>0</v>
      </c>
      <c r="Q256" s="31">
        <f>IF(M256=1,oneday(G255,D256,G256,K256,L256,Summary!$E$19/2,Data!N255,Data!O255,Summary!$E$14,Summary!$E$20,Summary!$E$21,3),0)</f>
        <v>0</v>
      </c>
    </row>
    <row r="257" spans="1:17" x14ac:dyDescent="0.2">
      <c r="A257" s="32">
        <f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si="12"/>
        <v>0</v>
      </c>
      <c r="M257">
        <f>IF(AND(B257&gt;Summary!$E$12,B257&lt;Summary!$E$13),1,0)</f>
        <v>0</v>
      </c>
      <c r="N257">
        <f>IF(M257=1,oneday(G256,D257,G257,K257,L257,Summary!$E$19/2,Data!N256,Data!O256,Summary!$E$14,Summary!$E$20,Summary!$E$21,1),0)</f>
        <v>0</v>
      </c>
      <c r="O257" s="31">
        <f>IF(M257=1,oneday(G256,D257,G257,K257,L257,Summary!$E$19/2,Data!N256,Data!O256,Summary!$E$14,Summary!$E$20,Summary!$E$21,2),0)</f>
        <v>0</v>
      </c>
      <c r="P257" s="31">
        <f t="shared" si="11"/>
        <v>0</v>
      </c>
      <c r="Q257" s="31">
        <f>IF(M257=1,oneday(G256,D257,G257,K257,L257,Summary!$E$19/2,Data!N256,Data!O256,Summary!$E$14,Summary!$E$20,Summary!$E$21,3),0)</f>
        <v>0</v>
      </c>
    </row>
    <row r="258" spans="1:17" x14ac:dyDescent="0.2">
      <c r="A258" s="32">
        <f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si="12"/>
        <v>0</v>
      </c>
      <c r="M258">
        <f>IF(AND(B258&gt;Summary!$E$12,B258&lt;Summary!$E$13),1,0)</f>
        <v>0</v>
      </c>
      <c r="N258">
        <f>IF(M258=1,oneday(G257,D258,G258,K258,L258,Summary!$E$19/2,Data!N257,Data!O257,Summary!$E$14,Summary!$E$20,Summary!$E$21,1),0)</f>
        <v>0</v>
      </c>
      <c r="O258" s="31">
        <f>IF(M258=1,oneday(G257,D258,G258,K258,L258,Summary!$E$19/2,Data!N257,Data!O257,Summary!$E$14,Summary!$E$20,Summary!$E$21,2),0)</f>
        <v>0</v>
      </c>
      <c r="P258" s="31">
        <f t="shared" si="11"/>
        <v>0</v>
      </c>
      <c r="Q258" s="31">
        <f>IF(M258=1,oneday(G257,D258,G258,K258,L258,Summary!$E$19/2,Data!N257,Data!O257,Summary!$E$14,Summary!$E$20,Summary!$E$21,3),0)</f>
        <v>0</v>
      </c>
    </row>
    <row r="259" spans="1:17" x14ac:dyDescent="0.2">
      <c r="A259" s="32">
        <f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si="12"/>
        <v>0</v>
      </c>
      <c r="M259">
        <f>IF(AND(B259&gt;Summary!$E$12,B259&lt;Summary!$E$13),1,0)</f>
        <v>0</v>
      </c>
      <c r="N259">
        <f>IF(M259=1,oneday(G258,D259,G259,K259,L259,Summary!$E$19/2,Data!N258,Data!O258,Summary!$E$14,Summary!$E$20,Summary!$E$21,1),0)</f>
        <v>0</v>
      </c>
      <c r="O259" s="31">
        <f>IF(M259=1,oneday(G258,D259,G259,K259,L259,Summary!$E$19/2,Data!N258,Data!O258,Summary!$E$14,Summary!$E$20,Summary!$E$21,2),0)</f>
        <v>0</v>
      </c>
      <c r="P259" s="31">
        <f t="shared" si="11"/>
        <v>0</v>
      </c>
      <c r="Q259" s="31">
        <f>IF(M259=1,oneday(G258,D259,G259,K259,L259,Summary!$E$19/2,Data!N258,Data!O258,Summary!$E$14,Summary!$E$20,Summary!$E$21,3),0)</f>
        <v>0</v>
      </c>
    </row>
    <row r="260" spans="1:17" x14ac:dyDescent="0.2">
      <c r="A260" s="32">
        <f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si="12"/>
        <v>0</v>
      </c>
      <c r="M260">
        <f>IF(AND(B260&gt;Summary!$E$12,B260&lt;Summary!$E$13),1,0)</f>
        <v>0</v>
      </c>
      <c r="N260">
        <f>IF(M260=1,oneday(G259,D260,G260,K260,L260,Summary!$E$19/2,Data!N259,Data!O259,Summary!$E$14,Summary!$E$20,Summary!$E$21,1),0)</f>
        <v>0</v>
      </c>
      <c r="O260" s="31">
        <f>IF(M260=1,oneday(G259,D260,G260,K260,L260,Summary!$E$19/2,Data!N259,Data!O259,Summary!$E$14,Summary!$E$20,Summary!$E$21,2),0)</f>
        <v>0</v>
      </c>
      <c r="P260" s="31">
        <f t="shared" si="11"/>
        <v>0</v>
      </c>
      <c r="Q260" s="31">
        <f>IF(M260=1,oneday(G259,D260,G260,K260,L260,Summary!$E$19/2,Data!N259,Data!O259,Summary!$E$14,Summary!$E$20,Summary!$E$21,3),0)</f>
        <v>0</v>
      </c>
    </row>
    <row r="261" spans="1:17" x14ac:dyDescent="0.2">
      <c r="A261" s="32">
        <f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si="12"/>
        <v>0</v>
      </c>
      <c r="M261">
        <f>IF(AND(B261&gt;Summary!$E$12,B261&lt;Summary!$E$13),1,0)</f>
        <v>0</v>
      </c>
      <c r="N261">
        <f>IF(M261=1,oneday(G260,D261,G261,K261,L261,Summary!$E$19/2,Data!N260,Data!O260,Summary!$E$14,Summary!$E$20,Summary!$E$21,1),0)</f>
        <v>0</v>
      </c>
      <c r="O261" s="31">
        <f>IF(M261=1,oneday(G260,D261,G261,K261,L261,Summary!$E$19/2,Data!N260,Data!O260,Summary!$E$14,Summary!$E$20,Summary!$E$21,2),0)</f>
        <v>0</v>
      </c>
      <c r="P261" s="31">
        <f t="shared" si="11"/>
        <v>0</v>
      </c>
      <c r="Q261" s="31">
        <f>IF(M261=1,oneday(G260,D261,G261,K261,L261,Summary!$E$19/2,Data!N260,Data!O260,Summary!$E$14,Summary!$E$20,Summary!$E$21,3),0)</f>
        <v>0</v>
      </c>
    </row>
    <row r="262" spans="1:17" x14ac:dyDescent="0.2">
      <c r="A262" s="32">
        <f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si="12"/>
        <v>0</v>
      </c>
      <c r="M262">
        <f>IF(AND(B262&gt;Summary!$E$12,B262&lt;Summary!$E$13),1,0)</f>
        <v>0</v>
      </c>
      <c r="N262">
        <f>IF(M262=1,oneday(G261,D262,G262,K262,L262,Summary!$E$19/2,Data!N261,Data!O261,Summary!$E$14,Summary!$E$20,Summary!$E$21,1),0)</f>
        <v>0</v>
      </c>
      <c r="O262" s="31">
        <f>IF(M262=1,oneday(G261,D262,G262,K262,L262,Summary!$E$19/2,Data!N261,Data!O261,Summary!$E$14,Summary!$E$20,Summary!$E$21,2),0)</f>
        <v>0</v>
      </c>
      <c r="P262" s="31">
        <f t="shared" si="11"/>
        <v>0</v>
      </c>
      <c r="Q262" s="31">
        <f>IF(M262=1,oneday(G261,D262,G262,K262,L262,Summary!$E$19/2,Data!N261,Data!O261,Summary!$E$14,Summary!$E$20,Summary!$E$21,3),0)</f>
        <v>0</v>
      </c>
    </row>
    <row r="263" spans="1:17" x14ac:dyDescent="0.2">
      <c r="A263" s="32">
        <f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si="12"/>
        <v>0</v>
      </c>
      <c r="M263">
        <f>IF(AND(B263&gt;Summary!$E$12,B263&lt;Summary!$E$13),1,0)</f>
        <v>0</v>
      </c>
      <c r="N263">
        <f>IF(M263=1,oneday(G262,D263,G263,K263,L263,Summary!$E$19/2,Data!N262,Data!O262,Summary!$E$14,Summary!$E$20,Summary!$E$21,1),0)</f>
        <v>0</v>
      </c>
      <c r="O263" s="31">
        <f>IF(M263=1,oneday(G262,D263,G263,K263,L263,Summary!$E$19/2,Data!N262,Data!O262,Summary!$E$14,Summary!$E$20,Summary!$E$21,2),0)</f>
        <v>0</v>
      </c>
      <c r="P263" s="31">
        <f t="shared" si="11"/>
        <v>0</v>
      </c>
      <c r="Q263" s="31">
        <f>IF(M263=1,oneday(G262,D263,G263,K263,L263,Summary!$E$19/2,Data!N262,Data!O262,Summary!$E$14,Summary!$E$20,Summary!$E$21,3),0)</f>
        <v>0</v>
      </c>
    </row>
    <row r="264" spans="1:17" x14ac:dyDescent="0.2">
      <c r="A264" s="32">
        <f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si="12"/>
        <v>0</v>
      </c>
      <c r="M264">
        <f>IF(AND(B264&gt;Summary!$E$12,B264&lt;Summary!$E$13),1,0)</f>
        <v>0</v>
      </c>
      <c r="N264">
        <f>IF(M264=1,oneday(G263,D264,G264,K264,L264,Summary!$E$19/2,Data!N263,Data!O263,Summary!$E$14,Summary!$E$20,Summary!$E$21,1),0)</f>
        <v>0</v>
      </c>
      <c r="O264" s="31">
        <f>IF(M264=1,oneday(G263,D264,G264,K264,L264,Summary!$E$19/2,Data!N263,Data!O263,Summary!$E$14,Summary!$E$20,Summary!$E$21,2),0)</f>
        <v>0</v>
      </c>
      <c r="P264" s="31">
        <f t="shared" si="11"/>
        <v>0</v>
      </c>
      <c r="Q264" s="31">
        <f>IF(M264=1,oneday(G263,D264,G264,K264,L264,Summary!$E$19/2,Data!N263,Data!O263,Summary!$E$14,Summary!$E$20,Summary!$E$21,3),0)</f>
        <v>0</v>
      </c>
    </row>
    <row r="265" spans="1:17" x14ac:dyDescent="0.2">
      <c r="A265" s="32">
        <f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si="12"/>
        <v>0</v>
      </c>
      <c r="M265">
        <f>IF(AND(B265&gt;Summary!$E$12,B265&lt;Summary!$E$13),1,0)</f>
        <v>0</v>
      </c>
      <c r="N265">
        <f>IF(M265=1,oneday(G264,D265,G265,K265,L265,Summary!$E$19/2,Data!N264,Data!O264,Summary!$E$14,Summary!$E$20,Summary!$E$21,1),0)</f>
        <v>0</v>
      </c>
      <c r="O265" s="31">
        <f>IF(M265=1,oneday(G264,D265,G265,K265,L265,Summary!$E$19/2,Data!N264,Data!O264,Summary!$E$14,Summary!$E$20,Summary!$E$21,2),0)</f>
        <v>0</v>
      </c>
      <c r="P265" s="31">
        <f t="shared" si="11"/>
        <v>0</v>
      </c>
      <c r="Q265" s="31">
        <f>IF(M265=1,oneday(G264,D265,G265,K265,L265,Summary!$E$19/2,Data!N264,Data!O264,Summary!$E$14,Summary!$E$20,Summary!$E$21,3),0)</f>
        <v>0</v>
      </c>
    </row>
    <row r="266" spans="1:17" x14ac:dyDescent="0.2">
      <c r="A266" s="32">
        <f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si="12"/>
        <v>1</v>
      </c>
      <c r="M266">
        <f>IF(AND(B266&gt;Summary!$E$12,B266&lt;Summary!$E$13),1,0)</f>
        <v>0</v>
      </c>
      <c r="N266">
        <f>IF(M266=1,oneday(G265,D266,G266,K266,L266,Summary!$E$19/2,Data!N265,Data!O265,Summary!$E$14,Summary!$E$20,Summary!$E$21,1),0)</f>
        <v>0</v>
      </c>
      <c r="O266" s="31">
        <f>IF(M266=1,oneday(G265,D266,G266,K266,L266,Summary!$E$19/2,Data!N265,Data!O265,Summary!$E$14,Summary!$E$20,Summary!$E$21,2),0)</f>
        <v>0</v>
      </c>
      <c r="P266" s="31">
        <f t="shared" si="11"/>
        <v>0</v>
      </c>
      <c r="Q266" s="31">
        <f>IF(M266=1,oneday(G265,D266,G266,K266,L266,Summary!$E$19/2,Data!N265,Data!O265,Summary!$E$14,Summary!$E$20,Summary!$E$21,3),0)</f>
        <v>0</v>
      </c>
    </row>
    <row r="267" spans="1:17" x14ac:dyDescent="0.2">
      <c r="A267" s="32">
        <f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si="12"/>
        <v>0</v>
      </c>
      <c r="M267">
        <f>IF(AND(B267&gt;Summary!$E$12,B267&lt;Summary!$E$13),1,0)</f>
        <v>0</v>
      </c>
      <c r="N267">
        <f>IF(M267=1,oneday(G266,D267,G267,K267,L267,Summary!$E$19/2,Data!N266,Data!O266,Summary!$E$14,Summary!$E$20,Summary!$E$21,1),0)</f>
        <v>0</v>
      </c>
      <c r="O267" s="31">
        <f>IF(M267=1,oneday(G266,D267,G267,K267,L267,Summary!$E$19/2,Data!N266,Data!O266,Summary!$E$14,Summary!$E$20,Summary!$E$21,2),0)</f>
        <v>0</v>
      </c>
      <c r="P267" s="31">
        <f t="shared" si="11"/>
        <v>0</v>
      </c>
      <c r="Q267" s="31">
        <f>IF(M267=1,oneday(G266,D267,G267,K267,L267,Summary!$E$19/2,Data!N266,Data!O266,Summary!$E$14,Summary!$E$20,Summary!$E$21,3),0)</f>
        <v>0</v>
      </c>
    </row>
    <row r="268" spans="1:17" x14ac:dyDescent="0.2">
      <c r="A268" s="32">
        <f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si="12"/>
        <v>0</v>
      </c>
      <c r="M268">
        <f>IF(AND(B268&gt;Summary!$E$12,B268&lt;Summary!$E$13),1,0)</f>
        <v>0</v>
      </c>
      <c r="N268">
        <f>IF(M268=1,oneday(G267,D268,G268,K268,L268,Summary!$E$19/2,Data!N267,Data!O267,Summary!$E$14,Summary!$E$20,Summary!$E$21,1),0)</f>
        <v>0</v>
      </c>
      <c r="O268" s="31">
        <f>IF(M268=1,oneday(G267,D268,G268,K268,L268,Summary!$E$19/2,Data!N267,Data!O267,Summary!$E$14,Summary!$E$20,Summary!$E$21,2),0)</f>
        <v>0</v>
      </c>
      <c r="P268" s="31">
        <f t="shared" si="11"/>
        <v>0</v>
      </c>
      <c r="Q268" s="31">
        <f>IF(M268=1,oneday(G267,D268,G268,K268,L268,Summary!$E$19/2,Data!N267,Data!O267,Summary!$E$14,Summary!$E$20,Summary!$E$21,3),0)</f>
        <v>0</v>
      </c>
    </row>
    <row r="269" spans="1:17" x14ac:dyDescent="0.2">
      <c r="A269" s="32">
        <f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si="12"/>
        <v>0</v>
      </c>
      <c r="M269">
        <f>IF(AND(B269&gt;Summary!$E$12,B269&lt;Summary!$E$13),1,0)</f>
        <v>0</v>
      </c>
      <c r="N269">
        <f>IF(M269=1,oneday(G268,D269,G269,K269,L269,Summary!$E$19/2,Data!N268,Data!O268,Summary!$E$14,Summary!$E$20,Summary!$E$21,1),0)</f>
        <v>0</v>
      </c>
      <c r="O269" s="31">
        <f>IF(M269=1,oneday(G268,D269,G269,K269,L269,Summary!$E$19/2,Data!N268,Data!O268,Summary!$E$14,Summary!$E$20,Summary!$E$21,2),0)</f>
        <v>0</v>
      </c>
      <c r="P269" s="31">
        <f t="shared" si="11"/>
        <v>0</v>
      </c>
      <c r="Q269" s="31">
        <f>IF(M269=1,oneday(G268,D269,G269,K269,L269,Summary!$E$19/2,Data!N268,Data!O268,Summary!$E$14,Summary!$E$20,Summary!$E$21,3),0)</f>
        <v>0</v>
      </c>
    </row>
    <row r="270" spans="1:17" x14ac:dyDescent="0.2">
      <c r="A270" s="32">
        <f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si="12"/>
        <v>0</v>
      </c>
      <c r="M270">
        <f>IF(AND(B270&gt;Summary!$E$12,B270&lt;Summary!$E$13),1,0)</f>
        <v>0</v>
      </c>
      <c r="N270">
        <f>IF(M270=1,oneday(G269,D270,G270,K270,L270,Summary!$E$19/2,Data!N269,Data!O269,Summary!$E$14,Summary!$E$20,Summary!$E$21,1),0)</f>
        <v>0</v>
      </c>
      <c r="O270" s="31">
        <f>IF(M270=1,oneday(G269,D270,G270,K270,L270,Summary!$E$19/2,Data!N269,Data!O269,Summary!$E$14,Summary!$E$20,Summary!$E$21,2),0)</f>
        <v>0</v>
      </c>
      <c r="P270" s="31">
        <f t="shared" si="11"/>
        <v>0</v>
      </c>
      <c r="Q270" s="31">
        <f>IF(M270=1,oneday(G269,D270,G270,K270,L270,Summary!$E$19/2,Data!N269,Data!O269,Summary!$E$14,Summary!$E$20,Summary!$E$21,3),0)</f>
        <v>0</v>
      </c>
    </row>
    <row r="271" spans="1:17" x14ac:dyDescent="0.2">
      <c r="A271" s="32">
        <f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si="12"/>
        <v>0</v>
      </c>
      <c r="M271">
        <f>IF(AND(B271&gt;Summary!$E$12,B271&lt;Summary!$E$13),1,0)</f>
        <v>0</v>
      </c>
      <c r="N271">
        <f>IF(M271=1,oneday(G270,D271,G271,K271,L271,Summary!$E$19/2,Data!N270,Data!O270,Summary!$E$14,Summary!$E$20,Summary!$E$21,1),0)</f>
        <v>0</v>
      </c>
      <c r="O271" s="31">
        <f>IF(M271=1,oneday(G270,D271,G271,K271,L271,Summary!$E$19/2,Data!N270,Data!O270,Summary!$E$14,Summary!$E$20,Summary!$E$21,2),0)</f>
        <v>0</v>
      </c>
      <c r="P271" s="31">
        <f t="shared" si="11"/>
        <v>0</v>
      </c>
      <c r="Q271" s="31">
        <f>IF(M271=1,oneday(G270,D271,G271,K271,L271,Summary!$E$19/2,Data!N270,Data!O270,Summary!$E$14,Summary!$E$20,Summary!$E$21,3),0)</f>
        <v>0</v>
      </c>
    </row>
    <row r="272" spans="1:17" x14ac:dyDescent="0.2">
      <c r="A272" s="32">
        <f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si="12"/>
        <v>0</v>
      </c>
      <c r="M272">
        <f>IF(AND(B272&gt;Summary!$E$12,B272&lt;Summary!$E$13),1,0)</f>
        <v>0</v>
      </c>
      <c r="N272">
        <f>IF(M272=1,oneday(G271,D272,G272,K272,L272,Summary!$E$19/2,Data!N271,Data!O271,Summary!$E$14,Summary!$E$20,Summary!$E$21,1),0)</f>
        <v>0</v>
      </c>
      <c r="O272" s="31">
        <f>IF(M272=1,oneday(G271,D272,G272,K272,L272,Summary!$E$19/2,Data!N271,Data!O271,Summary!$E$14,Summary!$E$20,Summary!$E$21,2),0)</f>
        <v>0</v>
      </c>
      <c r="P272" s="31">
        <f t="shared" ref="P272:P335" si="14">IF(M272=1,O272-O271,0)</f>
        <v>0</v>
      </c>
      <c r="Q272" s="31">
        <f>IF(M272=1,oneday(G271,D272,G272,K272,L272,Summary!$E$19/2,Data!N271,Data!O271,Summary!$E$14,Summary!$E$20,Summary!$E$21,3),0)</f>
        <v>0</v>
      </c>
    </row>
    <row r="273" spans="1:17" x14ac:dyDescent="0.2">
      <c r="A273" s="32">
        <f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si="12"/>
        <v>0</v>
      </c>
      <c r="M273">
        <f>IF(AND(B273&gt;Summary!$E$12,B273&lt;Summary!$E$13),1,0)</f>
        <v>0</v>
      </c>
      <c r="N273">
        <f>IF(M273=1,oneday(G272,D273,G273,K273,L273,Summary!$E$19/2,Data!N272,Data!O272,Summary!$E$14,Summary!$E$20,Summary!$E$21,1),0)</f>
        <v>0</v>
      </c>
      <c r="O273" s="31">
        <f>IF(M273=1,oneday(G272,D273,G273,K273,L273,Summary!$E$19/2,Data!N272,Data!O272,Summary!$E$14,Summary!$E$20,Summary!$E$21,2),0)</f>
        <v>0</v>
      </c>
      <c r="P273" s="31">
        <f t="shared" si="14"/>
        <v>0</v>
      </c>
      <c r="Q273" s="31">
        <f>IF(M273=1,oneday(G272,D273,G273,K273,L273,Summary!$E$19/2,Data!N272,Data!O272,Summary!$E$14,Summary!$E$20,Summary!$E$21,3),0)</f>
        <v>0</v>
      </c>
    </row>
    <row r="274" spans="1:17" x14ac:dyDescent="0.2">
      <c r="A274" s="32">
        <f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si="12"/>
        <v>0</v>
      </c>
      <c r="M274">
        <f>IF(AND(B274&gt;Summary!$E$12,B274&lt;Summary!$E$13),1,0)</f>
        <v>0</v>
      </c>
      <c r="N274">
        <f>IF(M274=1,oneday(G273,D274,G274,K274,L274,Summary!$E$19/2,Data!N273,Data!O273,Summary!$E$14,Summary!$E$20,Summary!$E$21,1),0)</f>
        <v>0</v>
      </c>
      <c r="O274" s="31">
        <f>IF(M274=1,oneday(G273,D274,G274,K274,L274,Summary!$E$19/2,Data!N273,Data!O273,Summary!$E$14,Summary!$E$20,Summary!$E$21,2),0)</f>
        <v>0</v>
      </c>
      <c r="P274" s="31">
        <f t="shared" si="14"/>
        <v>0</v>
      </c>
      <c r="Q274" s="31">
        <f>IF(M274=1,oneday(G273,D274,G274,K274,L274,Summary!$E$19/2,Data!N273,Data!O273,Summary!$E$14,Summary!$E$20,Summary!$E$21,3),0)</f>
        <v>0</v>
      </c>
    </row>
    <row r="275" spans="1:17" x14ac:dyDescent="0.2">
      <c r="A275" s="32">
        <f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si="12"/>
        <v>0</v>
      </c>
      <c r="M275">
        <f>IF(AND(B275&gt;Summary!$E$12,B275&lt;Summary!$E$13),1,0)</f>
        <v>0</v>
      </c>
      <c r="N275">
        <f>IF(M275=1,oneday(G274,D275,G275,K275,L275,Summary!$E$19/2,Data!N274,Data!O274,Summary!$E$14,Summary!$E$20,Summary!$E$21,1),0)</f>
        <v>0</v>
      </c>
      <c r="O275" s="31">
        <f>IF(M275=1,oneday(G274,D275,G275,K275,L275,Summary!$E$19/2,Data!N274,Data!O274,Summary!$E$14,Summary!$E$20,Summary!$E$21,2),0)</f>
        <v>0</v>
      </c>
      <c r="P275" s="31">
        <f t="shared" si="14"/>
        <v>0</v>
      </c>
      <c r="Q275" s="31">
        <f>IF(M275=1,oneday(G274,D275,G275,K275,L275,Summary!$E$19/2,Data!N274,Data!O274,Summary!$E$14,Summary!$E$20,Summary!$E$21,3),0)</f>
        <v>0</v>
      </c>
    </row>
    <row r="276" spans="1:17" x14ac:dyDescent="0.2">
      <c r="A276" s="32">
        <f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si="12"/>
        <v>0</v>
      </c>
      <c r="M276">
        <f>IF(AND(B276&gt;Summary!$E$12,B276&lt;Summary!$E$13),1,0)</f>
        <v>0</v>
      </c>
      <c r="N276">
        <f>IF(M276=1,oneday(G275,D276,G276,K276,L276,Summary!$E$19/2,Data!N275,Data!O275,Summary!$E$14,Summary!$E$20,Summary!$E$21,1),0)</f>
        <v>0</v>
      </c>
      <c r="O276" s="31">
        <f>IF(M276=1,oneday(G275,D276,G276,K276,L276,Summary!$E$19/2,Data!N275,Data!O275,Summary!$E$14,Summary!$E$20,Summary!$E$21,2),0)</f>
        <v>0</v>
      </c>
      <c r="P276" s="31">
        <f t="shared" si="14"/>
        <v>0</v>
      </c>
      <c r="Q276" s="31">
        <f>IF(M276=1,oneday(G275,D276,G276,K276,L276,Summary!$E$19/2,Data!N275,Data!O275,Summary!$E$14,Summary!$E$20,Summary!$E$21,3),0)</f>
        <v>0</v>
      </c>
    </row>
    <row r="277" spans="1:17" x14ac:dyDescent="0.2">
      <c r="A277" s="32">
        <f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si="12"/>
        <v>0</v>
      </c>
      <c r="M277">
        <f>IF(AND(B277&gt;Summary!$E$12,B277&lt;Summary!$E$13),1,0)</f>
        <v>0</v>
      </c>
      <c r="N277">
        <f>IF(M277=1,oneday(G276,D277,G277,K277,L277,Summary!$E$19/2,Data!N276,Data!O276,Summary!$E$14,Summary!$E$20,Summary!$E$21,1),0)</f>
        <v>0</v>
      </c>
      <c r="O277" s="31">
        <f>IF(M277=1,oneday(G276,D277,G277,K277,L277,Summary!$E$19/2,Data!N276,Data!O276,Summary!$E$14,Summary!$E$20,Summary!$E$21,2),0)</f>
        <v>0</v>
      </c>
      <c r="P277" s="31">
        <f t="shared" si="14"/>
        <v>0</v>
      </c>
      <c r="Q277" s="31">
        <f>IF(M277=1,oneday(G276,D277,G277,K277,L277,Summary!$E$19/2,Data!N276,Data!O276,Summary!$E$14,Summary!$E$20,Summary!$E$21,3),0)</f>
        <v>0</v>
      </c>
    </row>
    <row r="278" spans="1:17" x14ac:dyDescent="0.2">
      <c r="A278" s="32">
        <f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si="12"/>
        <v>0</v>
      </c>
      <c r="M278">
        <f>IF(AND(B278&gt;Summary!$E$12,B278&lt;Summary!$E$13),1,0)</f>
        <v>0</v>
      </c>
      <c r="N278">
        <f>IF(M278=1,oneday(G277,D278,G278,K278,L278,Summary!$E$19/2,Data!N277,Data!O277,Summary!$E$14,Summary!$E$20,Summary!$E$21,1),0)</f>
        <v>0</v>
      </c>
      <c r="O278" s="31">
        <f>IF(M278=1,oneday(G277,D278,G278,K278,L278,Summary!$E$19/2,Data!N277,Data!O277,Summary!$E$14,Summary!$E$20,Summary!$E$21,2),0)</f>
        <v>0</v>
      </c>
      <c r="P278" s="31">
        <f t="shared" si="14"/>
        <v>0</v>
      </c>
      <c r="Q278" s="31">
        <f>IF(M278=1,oneday(G277,D278,G278,K278,L278,Summary!$E$19/2,Data!N277,Data!O277,Summary!$E$14,Summary!$E$20,Summary!$E$21,3),0)</f>
        <v>0</v>
      </c>
    </row>
    <row r="279" spans="1:17" x14ac:dyDescent="0.2">
      <c r="A279" s="32">
        <f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si="12"/>
        <v>0</v>
      </c>
      <c r="M279">
        <f>IF(AND(B279&gt;Summary!$E$12,B279&lt;Summary!$E$13),1,0)</f>
        <v>0</v>
      </c>
      <c r="N279">
        <f>IF(M279=1,oneday(G278,D279,G279,K279,L279,Summary!$E$19/2,Data!N278,Data!O278,Summary!$E$14,Summary!$E$20,Summary!$E$21,1),0)</f>
        <v>0</v>
      </c>
      <c r="O279" s="31">
        <f>IF(M279=1,oneday(G278,D279,G279,K279,L279,Summary!$E$19/2,Data!N278,Data!O278,Summary!$E$14,Summary!$E$20,Summary!$E$21,2),0)</f>
        <v>0</v>
      </c>
      <c r="P279" s="31">
        <f t="shared" si="14"/>
        <v>0</v>
      </c>
      <c r="Q279" s="31">
        <f>IF(M279=1,oneday(G278,D279,G279,K279,L279,Summary!$E$19/2,Data!N278,Data!O278,Summary!$E$14,Summary!$E$20,Summary!$E$21,3),0)</f>
        <v>0</v>
      </c>
    </row>
    <row r="280" spans="1:17" x14ac:dyDescent="0.2">
      <c r="A280" s="32">
        <f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si="12"/>
        <v>0</v>
      </c>
      <c r="M280">
        <f>IF(AND(B280&gt;Summary!$E$12,B280&lt;Summary!$E$13),1,0)</f>
        <v>0</v>
      </c>
      <c r="N280">
        <f>IF(M280=1,oneday(G279,D280,G280,K280,L280,Summary!$E$19/2,Data!N279,Data!O279,Summary!$E$14,Summary!$E$20,Summary!$E$21,1),0)</f>
        <v>0</v>
      </c>
      <c r="O280" s="31">
        <f>IF(M280=1,oneday(G279,D280,G280,K280,L280,Summary!$E$19/2,Data!N279,Data!O279,Summary!$E$14,Summary!$E$20,Summary!$E$21,2),0)</f>
        <v>0</v>
      </c>
      <c r="P280" s="31">
        <f t="shared" si="14"/>
        <v>0</v>
      </c>
      <c r="Q280" s="31">
        <f>IF(M280=1,oneday(G279,D280,G280,K280,L280,Summary!$E$19/2,Data!N279,Data!O279,Summary!$E$14,Summary!$E$20,Summary!$E$21,3),0)</f>
        <v>0</v>
      </c>
    </row>
    <row r="281" spans="1:17" x14ac:dyDescent="0.2">
      <c r="A281" s="32">
        <f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si="12"/>
        <v>0</v>
      </c>
      <c r="M281">
        <f>IF(AND(B281&gt;Summary!$E$12,B281&lt;Summary!$E$13),1,0)</f>
        <v>0</v>
      </c>
      <c r="N281">
        <f>IF(M281=1,oneday(G280,D281,G281,K281,L281,Summary!$E$19/2,Data!N280,Data!O280,Summary!$E$14,Summary!$E$20,Summary!$E$21,1),0)</f>
        <v>0</v>
      </c>
      <c r="O281" s="31">
        <f>IF(M281=1,oneday(G280,D281,G281,K281,L281,Summary!$E$19/2,Data!N280,Data!O280,Summary!$E$14,Summary!$E$20,Summary!$E$21,2),0)</f>
        <v>0</v>
      </c>
      <c r="P281" s="31">
        <f t="shared" si="14"/>
        <v>0</v>
      </c>
      <c r="Q281" s="31">
        <f>IF(M281=1,oneday(G280,D281,G281,K281,L281,Summary!$E$19/2,Data!N280,Data!O280,Summary!$E$14,Summary!$E$20,Summary!$E$21,3),0)</f>
        <v>0</v>
      </c>
    </row>
    <row r="282" spans="1:17" x14ac:dyDescent="0.2">
      <c r="A282" s="32">
        <f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si="12"/>
        <v>0</v>
      </c>
      <c r="M282">
        <f>IF(AND(B282&gt;Summary!$E$12,B282&lt;Summary!$E$13),1,0)</f>
        <v>0</v>
      </c>
      <c r="N282">
        <f>IF(M282=1,oneday(G281,D282,G282,K282,L282,Summary!$E$19/2,Data!N281,Data!O281,Summary!$E$14,Summary!$E$20,Summary!$E$21,1),0)</f>
        <v>0</v>
      </c>
      <c r="O282" s="31">
        <f>IF(M282=1,oneday(G281,D282,G282,K282,L282,Summary!$E$19/2,Data!N281,Data!O281,Summary!$E$14,Summary!$E$20,Summary!$E$21,2),0)</f>
        <v>0</v>
      </c>
      <c r="P282" s="31">
        <f t="shared" si="14"/>
        <v>0</v>
      </c>
      <c r="Q282" s="31">
        <f>IF(M282=1,oneday(G281,D282,G282,K282,L282,Summary!$E$19/2,Data!N281,Data!O281,Summary!$E$14,Summary!$E$20,Summary!$E$21,3),0)</f>
        <v>0</v>
      </c>
    </row>
    <row r="283" spans="1:17" x14ac:dyDescent="0.2">
      <c r="A283" s="32">
        <f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si="12"/>
        <v>0</v>
      </c>
      <c r="M283">
        <f>IF(AND(B283&gt;Summary!$E$12,B283&lt;Summary!$E$13),1,0)</f>
        <v>0</v>
      </c>
      <c r="N283">
        <f>IF(M283=1,oneday(G282,D283,G283,K283,L283,Summary!$E$19/2,Data!N282,Data!O282,Summary!$E$14,Summary!$E$20,Summary!$E$21,1),0)</f>
        <v>0</v>
      </c>
      <c r="O283" s="31">
        <f>IF(M283=1,oneday(G282,D283,G283,K283,L283,Summary!$E$19/2,Data!N282,Data!O282,Summary!$E$14,Summary!$E$20,Summary!$E$21,2),0)</f>
        <v>0</v>
      </c>
      <c r="P283" s="31">
        <f t="shared" si="14"/>
        <v>0</v>
      </c>
      <c r="Q283" s="31">
        <f>IF(M283=1,oneday(G282,D283,G283,K283,L283,Summary!$E$19/2,Data!N282,Data!O282,Summary!$E$14,Summary!$E$20,Summary!$E$21,3),0)</f>
        <v>0</v>
      </c>
    </row>
    <row r="284" spans="1:17" x14ac:dyDescent="0.2">
      <c r="A284" s="32">
        <f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si="12"/>
        <v>0</v>
      </c>
      <c r="M284">
        <f>IF(AND(B284&gt;Summary!$E$12,B284&lt;Summary!$E$13),1,0)</f>
        <v>0</v>
      </c>
      <c r="N284">
        <f>IF(M284=1,oneday(G283,D284,G284,K284,L284,Summary!$E$19/2,Data!N283,Data!O283,Summary!$E$14,Summary!$E$20,Summary!$E$21,1),0)</f>
        <v>0</v>
      </c>
      <c r="O284" s="31">
        <f>IF(M284=1,oneday(G283,D284,G284,K284,L284,Summary!$E$19/2,Data!N283,Data!O283,Summary!$E$14,Summary!$E$20,Summary!$E$21,2),0)</f>
        <v>0</v>
      </c>
      <c r="P284" s="31">
        <f t="shared" si="14"/>
        <v>0</v>
      </c>
      <c r="Q284" s="31">
        <f>IF(M284=1,oneday(G283,D284,G284,K284,L284,Summary!$E$19/2,Data!N283,Data!O283,Summary!$E$14,Summary!$E$20,Summary!$E$21,3),0)</f>
        <v>0</v>
      </c>
    </row>
    <row r="285" spans="1:17" x14ac:dyDescent="0.2">
      <c r="A285" s="32">
        <f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si="12"/>
        <v>0</v>
      </c>
      <c r="M285">
        <f>IF(AND(B285&gt;Summary!$E$12,B285&lt;Summary!$E$13),1,0)</f>
        <v>0</v>
      </c>
      <c r="N285">
        <f>IF(M285=1,oneday(G284,D285,G285,K285,L285,Summary!$E$19/2,Data!N284,Data!O284,Summary!$E$14,Summary!$E$20,Summary!$E$21,1),0)</f>
        <v>0</v>
      </c>
      <c r="O285" s="31">
        <f>IF(M285=1,oneday(G284,D285,G285,K285,L285,Summary!$E$19/2,Data!N284,Data!O284,Summary!$E$14,Summary!$E$20,Summary!$E$21,2),0)</f>
        <v>0</v>
      </c>
      <c r="P285" s="31">
        <f t="shared" si="14"/>
        <v>0</v>
      </c>
      <c r="Q285" s="31">
        <f>IF(M285=1,oneday(G284,D285,G285,K285,L285,Summary!$E$19/2,Data!N284,Data!O284,Summary!$E$14,Summary!$E$20,Summary!$E$21,3),0)</f>
        <v>0</v>
      </c>
    </row>
    <row r="286" spans="1:17" x14ac:dyDescent="0.2">
      <c r="A286" s="32">
        <f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si="12"/>
        <v>0</v>
      </c>
      <c r="M286">
        <f>IF(AND(B286&gt;Summary!$E$12,B286&lt;Summary!$E$13),1,0)</f>
        <v>0</v>
      </c>
      <c r="N286">
        <f>IF(M286=1,oneday(G285,D286,G286,K286,L286,Summary!$E$19/2,Data!N285,Data!O285,Summary!$E$14,Summary!$E$20,Summary!$E$21,1),0)</f>
        <v>0</v>
      </c>
      <c r="O286" s="31">
        <f>IF(M286=1,oneday(G285,D286,G286,K286,L286,Summary!$E$19/2,Data!N285,Data!O285,Summary!$E$14,Summary!$E$20,Summary!$E$21,2),0)</f>
        <v>0</v>
      </c>
      <c r="P286" s="31">
        <f t="shared" si="14"/>
        <v>0</v>
      </c>
      <c r="Q286" s="31">
        <f>IF(M286=1,oneday(G285,D286,G286,K286,L286,Summary!$E$19/2,Data!N285,Data!O285,Summary!$E$14,Summary!$E$20,Summary!$E$21,3),0)</f>
        <v>0</v>
      </c>
    </row>
    <row r="287" spans="1:17" x14ac:dyDescent="0.2">
      <c r="A287" s="32">
        <f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si="12"/>
        <v>0</v>
      </c>
      <c r="M287">
        <f>IF(AND(B287&gt;Summary!$E$12,B287&lt;Summary!$E$13),1,0)</f>
        <v>0</v>
      </c>
      <c r="N287">
        <f>IF(M287=1,oneday(G286,D287,G287,K287,L287,Summary!$E$19/2,Data!N286,Data!O286,Summary!$E$14,Summary!$E$20,Summary!$E$21,1),0)</f>
        <v>0</v>
      </c>
      <c r="O287" s="31">
        <f>IF(M287=1,oneday(G286,D287,G287,K287,L287,Summary!$E$19/2,Data!N286,Data!O286,Summary!$E$14,Summary!$E$20,Summary!$E$21,2),0)</f>
        <v>0</v>
      </c>
      <c r="P287" s="31">
        <f t="shared" si="14"/>
        <v>0</v>
      </c>
      <c r="Q287" s="31">
        <f>IF(M287=1,oneday(G286,D287,G287,K287,L287,Summary!$E$19/2,Data!N286,Data!O286,Summary!$E$14,Summary!$E$20,Summary!$E$21,3),0)</f>
        <v>0</v>
      </c>
    </row>
    <row r="288" spans="1:17" x14ac:dyDescent="0.2">
      <c r="A288" s="32">
        <f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si="12"/>
        <v>0</v>
      </c>
      <c r="M288">
        <f>IF(AND(B288&gt;Summary!$E$12,B288&lt;Summary!$E$13),1,0)</f>
        <v>0</v>
      </c>
      <c r="N288">
        <f>IF(M288=1,oneday(G287,D288,G288,K288,L288,Summary!$E$19/2,Data!N287,Data!O287,Summary!$E$14,Summary!$E$20,Summary!$E$21,1),0)</f>
        <v>0</v>
      </c>
      <c r="O288" s="31">
        <f>IF(M288=1,oneday(G287,D288,G288,K288,L288,Summary!$E$19/2,Data!N287,Data!O287,Summary!$E$14,Summary!$E$20,Summary!$E$21,2),0)</f>
        <v>0</v>
      </c>
      <c r="P288" s="31">
        <f t="shared" si="14"/>
        <v>0</v>
      </c>
      <c r="Q288" s="31">
        <f>IF(M288=1,oneday(G287,D288,G288,K288,L288,Summary!$E$19/2,Data!N287,Data!O287,Summary!$E$14,Summary!$E$20,Summary!$E$21,3),0)</f>
        <v>0</v>
      </c>
    </row>
    <row r="289" spans="1:17" x14ac:dyDescent="0.2">
      <c r="A289" s="32">
        <f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si="12"/>
        <v>0</v>
      </c>
      <c r="M289">
        <f>IF(AND(B289&gt;Summary!$E$12,B289&lt;Summary!$E$13),1,0)</f>
        <v>0</v>
      </c>
      <c r="N289">
        <f>IF(M289=1,oneday(G288,D289,G289,K289,L289,Summary!$E$19/2,Data!N288,Data!O288,Summary!$E$14,Summary!$E$20,Summary!$E$21,1),0)</f>
        <v>0</v>
      </c>
      <c r="O289" s="31">
        <f>IF(M289=1,oneday(G288,D289,G289,K289,L289,Summary!$E$19/2,Data!N288,Data!O288,Summary!$E$14,Summary!$E$20,Summary!$E$21,2),0)</f>
        <v>0</v>
      </c>
      <c r="P289" s="31">
        <f t="shared" si="14"/>
        <v>0</v>
      </c>
      <c r="Q289" s="31">
        <f>IF(M289=1,oneday(G288,D289,G289,K289,L289,Summary!$E$19/2,Data!N288,Data!O288,Summary!$E$14,Summary!$E$20,Summary!$E$21,3),0)</f>
        <v>0</v>
      </c>
    </row>
    <row r="290" spans="1:17" x14ac:dyDescent="0.2">
      <c r="A290" s="32">
        <f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si="12"/>
        <v>0</v>
      </c>
      <c r="M290">
        <f>IF(AND(B290&gt;Summary!$E$12,B290&lt;Summary!$E$13),1,0)</f>
        <v>0</v>
      </c>
      <c r="N290">
        <f>IF(M290=1,oneday(G289,D290,G290,K290,L290,Summary!$E$19/2,Data!N289,Data!O289,Summary!$E$14,Summary!$E$20,Summary!$E$21,1),0)</f>
        <v>0</v>
      </c>
      <c r="O290" s="31">
        <f>IF(M290=1,oneday(G289,D290,G290,K290,L290,Summary!$E$19/2,Data!N289,Data!O289,Summary!$E$14,Summary!$E$20,Summary!$E$21,2),0)</f>
        <v>0</v>
      </c>
      <c r="P290" s="31">
        <f t="shared" si="14"/>
        <v>0</v>
      </c>
      <c r="Q290" s="31">
        <f>IF(M290=1,oneday(G289,D290,G290,K290,L290,Summary!$E$19/2,Data!N289,Data!O289,Summary!$E$14,Summary!$E$20,Summary!$E$21,3),0)</f>
        <v>0</v>
      </c>
    </row>
    <row r="291" spans="1:17" x14ac:dyDescent="0.2">
      <c r="A291" s="32">
        <f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si="12"/>
        <v>0</v>
      </c>
      <c r="M291">
        <f>IF(AND(B291&gt;Summary!$E$12,B291&lt;Summary!$E$13),1,0)</f>
        <v>0</v>
      </c>
      <c r="N291">
        <f>IF(M291=1,oneday(G290,D291,G291,K291,L291,Summary!$E$19/2,Data!N290,Data!O290,Summary!$E$14,Summary!$E$20,Summary!$E$21,1),0)</f>
        <v>0</v>
      </c>
      <c r="O291" s="31">
        <f>IF(M291=1,oneday(G290,D291,G291,K291,L291,Summary!$E$19/2,Data!N290,Data!O290,Summary!$E$14,Summary!$E$20,Summary!$E$21,2),0)</f>
        <v>0</v>
      </c>
      <c r="P291" s="31">
        <f t="shared" si="14"/>
        <v>0</v>
      </c>
      <c r="Q291" s="31">
        <f>IF(M291=1,oneday(G290,D291,G291,K291,L291,Summary!$E$19/2,Data!N290,Data!O290,Summary!$E$14,Summary!$E$20,Summary!$E$21,3),0)</f>
        <v>0</v>
      </c>
    </row>
    <row r="292" spans="1:17" x14ac:dyDescent="0.2">
      <c r="A292" s="32">
        <f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si="15">IF(A292=B292,1,0)</f>
        <v>0</v>
      </c>
      <c r="M292">
        <f>IF(AND(B292&gt;Summary!$E$12,B292&lt;Summary!$E$13),1,0)</f>
        <v>0</v>
      </c>
      <c r="N292">
        <f>IF(M292=1,oneday(G291,D292,G292,K292,L292,Summary!$E$19/2,Data!N291,Data!O291,Summary!$E$14,Summary!$E$20,Summary!$E$21,1),0)</f>
        <v>0</v>
      </c>
      <c r="O292" s="31">
        <f>IF(M292=1,oneday(G291,D292,G292,K292,L292,Summary!$E$19/2,Data!N291,Data!O291,Summary!$E$14,Summary!$E$20,Summary!$E$21,2),0)</f>
        <v>0</v>
      </c>
      <c r="P292" s="31">
        <f t="shared" si="14"/>
        <v>0</v>
      </c>
      <c r="Q292" s="31">
        <f>IF(M292=1,oneday(G291,D292,G292,K292,L292,Summary!$E$19/2,Data!N291,Data!O291,Summary!$E$14,Summary!$E$20,Summary!$E$21,3),0)</f>
        <v>0</v>
      </c>
    </row>
    <row r="293" spans="1:17" x14ac:dyDescent="0.2">
      <c r="A293" s="32">
        <f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si="15"/>
        <v>0</v>
      </c>
      <c r="M293">
        <f>IF(AND(B293&gt;Summary!$E$12,B293&lt;Summary!$E$13),1,0)</f>
        <v>0</v>
      </c>
      <c r="N293">
        <f>IF(M293=1,oneday(G292,D293,G293,K293,L293,Summary!$E$19/2,Data!N292,Data!O292,Summary!$E$14,Summary!$E$20,Summary!$E$21,1),0)</f>
        <v>0</v>
      </c>
      <c r="O293" s="31">
        <f>IF(M293=1,oneday(G292,D293,G293,K293,L293,Summary!$E$19/2,Data!N292,Data!O292,Summary!$E$14,Summary!$E$20,Summary!$E$21,2),0)</f>
        <v>0</v>
      </c>
      <c r="P293" s="31">
        <f t="shared" si="14"/>
        <v>0</v>
      </c>
      <c r="Q293" s="31">
        <f>IF(M293=1,oneday(G292,D293,G293,K293,L293,Summary!$E$19/2,Data!N292,Data!O292,Summary!$E$14,Summary!$E$20,Summary!$E$21,3),0)</f>
        <v>0</v>
      </c>
    </row>
    <row r="294" spans="1:17" x14ac:dyDescent="0.2">
      <c r="A294" s="32">
        <f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si="15"/>
        <v>0</v>
      </c>
      <c r="M294">
        <f>IF(AND(B294&gt;Summary!$E$12,B294&lt;Summary!$E$13),1,0)</f>
        <v>0</v>
      </c>
      <c r="N294">
        <f>IF(M294=1,oneday(G293,D294,G294,K294,L294,Summary!$E$19/2,Data!N293,Data!O293,Summary!$E$14,Summary!$E$20,Summary!$E$21,1),0)</f>
        <v>0</v>
      </c>
      <c r="O294" s="31">
        <f>IF(M294=1,oneday(G293,D294,G294,K294,L294,Summary!$E$19/2,Data!N293,Data!O293,Summary!$E$14,Summary!$E$20,Summary!$E$21,2),0)</f>
        <v>0</v>
      </c>
      <c r="P294" s="31">
        <f t="shared" si="14"/>
        <v>0</v>
      </c>
      <c r="Q294" s="31">
        <f>IF(M294=1,oneday(G293,D294,G294,K294,L294,Summary!$E$19/2,Data!N293,Data!O293,Summary!$E$14,Summary!$E$20,Summary!$E$21,3),0)</f>
        <v>0</v>
      </c>
    </row>
    <row r="295" spans="1:17" x14ac:dyDescent="0.2">
      <c r="A295" s="32">
        <f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si="15"/>
        <v>0</v>
      </c>
      <c r="M295">
        <f>IF(AND(B295&gt;Summary!$E$12,B295&lt;Summary!$E$13),1,0)</f>
        <v>0</v>
      </c>
      <c r="N295">
        <f>IF(M295=1,oneday(G294,D295,G295,K295,L295,Summary!$E$19/2,Data!N294,Data!O294,Summary!$E$14,Summary!$E$20,Summary!$E$21,1),0)</f>
        <v>0</v>
      </c>
      <c r="O295" s="31">
        <f>IF(M295=1,oneday(G294,D295,G295,K295,L295,Summary!$E$19/2,Data!N294,Data!O294,Summary!$E$14,Summary!$E$20,Summary!$E$21,2),0)</f>
        <v>0</v>
      </c>
      <c r="P295" s="31">
        <f t="shared" si="14"/>
        <v>0</v>
      </c>
      <c r="Q295" s="31">
        <f>IF(M295=1,oneday(G294,D295,G295,K295,L295,Summary!$E$19/2,Data!N294,Data!O294,Summary!$E$14,Summary!$E$20,Summary!$E$21,3),0)</f>
        <v>0</v>
      </c>
    </row>
    <row r="296" spans="1:17" x14ac:dyDescent="0.2">
      <c r="A296" s="32">
        <f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si="15"/>
        <v>0</v>
      </c>
      <c r="M296">
        <f>IF(AND(B296&gt;Summary!$E$12,B296&lt;Summary!$E$13),1,0)</f>
        <v>0</v>
      </c>
      <c r="N296">
        <f>IF(M296=1,oneday(G295,D296,G296,K296,L296,Summary!$E$19/2,Data!N295,Data!O295,Summary!$E$14,Summary!$E$20,Summary!$E$21,1),0)</f>
        <v>0</v>
      </c>
      <c r="O296" s="31">
        <f>IF(M296=1,oneday(G295,D296,G296,K296,L296,Summary!$E$19/2,Data!N295,Data!O295,Summary!$E$14,Summary!$E$20,Summary!$E$21,2),0)</f>
        <v>0</v>
      </c>
      <c r="P296" s="31">
        <f t="shared" si="14"/>
        <v>0</v>
      </c>
      <c r="Q296" s="31">
        <f>IF(M296=1,oneday(G295,D296,G296,K296,L296,Summary!$E$19/2,Data!N295,Data!O295,Summary!$E$14,Summary!$E$20,Summary!$E$21,3),0)</f>
        <v>0</v>
      </c>
    </row>
    <row r="297" spans="1:17" x14ac:dyDescent="0.2">
      <c r="A297" s="32">
        <f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si="15"/>
        <v>0</v>
      </c>
      <c r="M297">
        <f>IF(AND(B297&gt;Summary!$E$12,B297&lt;Summary!$E$13),1,0)</f>
        <v>0</v>
      </c>
      <c r="N297">
        <f>IF(M297=1,oneday(G296,D297,G297,K297,L297,Summary!$E$19/2,Data!N296,Data!O296,Summary!$E$14,Summary!$E$20,Summary!$E$21,1),0)</f>
        <v>0</v>
      </c>
      <c r="O297" s="31">
        <f>IF(M297=1,oneday(G296,D297,G297,K297,L297,Summary!$E$19/2,Data!N296,Data!O296,Summary!$E$14,Summary!$E$20,Summary!$E$21,2),0)</f>
        <v>0</v>
      </c>
      <c r="P297" s="31">
        <f t="shared" si="14"/>
        <v>0</v>
      </c>
      <c r="Q297" s="31">
        <f>IF(M297=1,oneday(G296,D297,G297,K297,L297,Summary!$E$19/2,Data!N296,Data!O296,Summary!$E$14,Summary!$E$20,Summary!$E$21,3),0)</f>
        <v>0</v>
      </c>
    </row>
    <row r="298" spans="1:17" x14ac:dyDescent="0.2">
      <c r="A298" s="32">
        <f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si="15"/>
        <v>0</v>
      </c>
      <c r="M298">
        <f>IF(AND(B298&gt;Summary!$E$12,B298&lt;Summary!$E$13),1,0)</f>
        <v>0</v>
      </c>
      <c r="N298">
        <f>IF(M298=1,oneday(G297,D298,G298,K298,L298,Summary!$E$19/2,Data!N297,Data!O297,Summary!$E$14,Summary!$E$20,Summary!$E$21,1),0)</f>
        <v>0</v>
      </c>
      <c r="O298" s="31">
        <f>IF(M298=1,oneday(G297,D298,G298,K298,L298,Summary!$E$19/2,Data!N297,Data!O297,Summary!$E$14,Summary!$E$20,Summary!$E$21,2),0)</f>
        <v>0</v>
      </c>
      <c r="P298" s="31">
        <f t="shared" si="14"/>
        <v>0</v>
      </c>
      <c r="Q298" s="31">
        <f>IF(M298=1,oneday(G297,D298,G298,K298,L298,Summary!$E$19/2,Data!N297,Data!O297,Summary!$E$14,Summary!$E$20,Summary!$E$21,3),0)</f>
        <v>0</v>
      </c>
    </row>
    <row r="299" spans="1:17" x14ac:dyDescent="0.2">
      <c r="A299" s="32">
        <f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si="15"/>
        <v>0</v>
      </c>
      <c r="M299">
        <f>IF(AND(B299&gt;Summary!$E$12,B299&lt;Summary!$E$13),1,0)</f>
        <v>0</v>
      </c>
      <c r="N299">
        <f>IF(M299=1,oneday(G298,D299,G299,K299,L299,Summary!$E$19/2,Data!N298,Data!O298,Summary!$E$14,Summary!$E$20,Summary!$E$21,1),0)</f>
        <v>0</v>
      </c>
      <c r="O299" s="31">
        <f>IF(M299=1,oneday(G298,D299,G299,K299,L299,Summary!$E$19/2,Data!N298,Data!O298,Summary!$E$14,Summary!$E$20,Summary!$E$21,2),0)</f>
        <v>0</v>
      </c>
      <c r="P299" s="31">
        <f t="shared" si="14"/>
        <v>0</v>
      </c>
      <c r="Q299" s="31">
        <f>IF(M299=1,oneday(G298,D299,G299,K299,L299,Summary!$E$19/2,Data!N298,Data!O298,Summary!$E$14,Summary!$E$20,Summary!$E$21,3),0)</f>
        <v>0</v>
      </c>
    </row>
    <row r="300" spans="1:17" x14ac:dyDescent="0.2">
      <c r="A300" s="32">
        <f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si="15"/>
        <v>0</v>
      </c>
      <c r="M300">
        <f>IF(AND(B300&gt;Summary!$E$12,B300&lt;Summary!$E$13),1,0)</f>
        <v>0</v>
      </c>
      <c r="N300">
        <f>IF(M300=1,oneday(G299,D300,G300,K300,L300,Summary!$E$19/2,Data!N299,Data!O299,Summary!$E$14,Summary!$E$20,Summary!$E$21,1),0)</f>
        <v>0</v>
      </c>
      <c r="O300" s="31">
        <f>IF(M300=1,oneday(G299,D300,G300,K300,L300,Summary!$E$19/2,Data!N299,Data!O299,Summary!$E$14,Summary!$E$20,Summary!$E$21,2),0)</f>
        <v>0</v>
      </c>
      <c r="P300" s="31">
        <f t="shared" si="14"/>
        <v>0</v>
      </c>
      <c r="Q300" s="31">
        <f>IF(M300=1,oneday(G299,D300,G300,K300,L300,Summary!$E$19/2,Data!N299,Data!O299,Summary!$E$14,Summary!$E$20,Summary!$E$21,3),0)</f>
        <v>0</v>
      </c>
    </row>
    <row r="301" spans="1:17" x14ac:dyDescent="0.2">
      <c r="A301" s="32">
        <f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si="15"/>
        <v>0</v>
      </c>
      <c r="M301">
        <f>IF(AND(B301&gt;Summary!$E$12,B301&lt;Summary!$E$13),1,0)</f>
        <v>0</v>
      </c>
      <c r="N301">
        <f>IF(M301=1,oneday(G300,D301,G301,K301,L301,Summary!$E$19/2,Data!N300,Data!O300,Summary!$E$14,Summary!$E$20,Summary!$E$21,1),0)</f>
        <v>0</v>
      </c>
      <c r="O301" s="31">
        <f>IF(M301=1,oneday(G300,D301,G301,K301,L301,Summary!$E$19/2,Data!N300,Data!O300,Summary!$E$14,Summary!$E$20,Summary!$E$21,2),0)</f>
        <v>0</v>
      </c>
      <c r="P301" s="31">
        <f t="shared" si="14"/>
        <v>0</v>
      </c>
      <c r="Q301" s="31">
        <f>IF(M301=1,oneday(G300,D301,G301,K301,L301,Summary!$E$19/2,Data!N300,Data!O300,Summary!$E$14,Summary!$E$20,Summary!$E$21,3),0)</f>
        <v>0</v>
      </c>
    </row>
    <row r="302" spans="1:17" x14ac:dyDescent="0.2">
      <c r="A302" s="32">
        <f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si="15"/>
        <v>0</v>
      </c>
      <c r="M302">
        <f>IF(AND(B302&gt;Summary!$E$12,B302&lt;Summary!$E$13),1,0)</f>
        <v>0</v>
      </c>
      <c r="N302">
        <f>IF(M302=1,oneday(G301,D302,G302,K302,L302,Summary!$E$19/2,Data!N301,Data!O301,Summary!$E$14,Summary!$E$20,Summary!$E$21,1),0)</f>
        <v>0</v>
      </c>
      <c r="O302" s="31">
        <f>IF(M302=1,oneday(G301,D302,G302,K302,L302,Summary!$E$19/2,Data!N301,Data!O301,Summary!$E$14,Summary!$E$20,Summary!$E$21,2),0)</f>
        <v>0</v>
      </c>
      <c r="P302" s="31">
        <f t="shared" si="14"/>
        <v>0</v>
      </c>
      <c r="Q302" s="31">
        <f>IF(M302=1,oneday(G301,D302,G302,K302,L302,Summary!$E$19/2,Data!N301,Data!O301,Summary!$E$14,Summary!$E$20,Summary!$E$21,3),0)</f>
        <v>0</v>
      </c>
    </row>
    <row r="303" spans="1:17" x14ac:dyDescent="0.2">
      <c r="A303" s="32">
        <f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si="15"/>
        <v>0</v>
      </c>
      <c r="M303">
        <f>IF(AND(B303&gt;Summary!$E$12,B303&lt;Summary!$E$13),1,0)</f>
        <v>0</v>
      </c>
      <c r="N303">
        <f>IF(M303=1,oneday(G302,D303,G303,K303,L303,Summary!$E$19/2,Data!N302,Data!O302,Summary!$E$14,Summary!$E$20,Summary!$E$21,1),0)</f>
        <v>0</v>
      </c>
      <c r="O303" s="31">
        <f>IF(M303=1,oneday(G302,D303,G303,K303,L303,Summary!$E$19/2,Data!N302,Data!O302,Summary!$E$14,Summary!$E$20,Summary!$E$21,2),0)</f>
        <v>0</v>
      </c>
      <c r="P303" s="31">
        <f t="shared" si="14"/>
        <v>0</v>
      </c>
      <c r="Q303" s="31">
        <f>IF(M303=1,oneday(G302,D303,G303,K303,L303,Summary!$E$19/2,Data!N302,Data!O302,Summary!$E$14,Summary!$E$20,Summary!$E$21,3),0)</f>
        <v>0</v>
      </c>
    </row>
    <row r="304" spans="1:17" x14ac:dyDescent="0.2">
      <c r="A304" s="32">
        <f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si="15"/>
        <v>0</v>
      </c>
      <c r="M304">
        <f>IF(AND(B304&gt;Summary!$E$12,B304&lt;Summary!$E$13),1,0)</f>
        <v>0</v>
      </c>
      <c r="N304">
        <f>IF(M304=1,oneday(G303,D304,G304,K304,L304,Summary!$E$19/2,Data!N303,Data!O303,Summary!$E$14,Summary!$E$20,Summary!$E$21,1),0)</f>
        <v>0</v>
      </c>
      <c r="O304" s="31">
        <f>IF(M304=1,oneday(G303,D304,G304,K304,L304,Summary!$E$19/2,Data!N303,Data!O303,Summary!$E$14,Summary!$E$20,Summary!$E$21,2),0)</f>
        <v>0</v>
      </c>
      <c r="P304" s="31">
        <f t="shared" si="14"/>
        <v>0</v>
      </c>
      <c r="Q304" s="31">
        <f>IF(M304=1,oneday(G303,D304,G304,K304,L304,Summary!$E$19/2,Data!N303,Data!O303,Summary!$E$14,Summary!$E$20,Summary!$E$21,3),0)</f>
        <v>0</v>
      </c>
    </row>
    <row r="305" spans="1:17" x14ac:dyDescent="0.2">
      <c r="A305" s="32">
        <f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si="15"/>
        <v>0</v>
      </c>
      <c r="M305">
        <f>IF(AND(B305&gt;Summary!$E$12,B305&lt;Summary!$E$13),1,0)</f>
        <v>0</v>
      </c>
      <c r="N305">
        <f>IF(M305=1,oneday(G304,D305,G305,K305,L305,Summary!$E$19/2,Data!N304,Data!O304,Summary!$E$14,Summary!$E$20,Summary!$E$21,1),0)</f>
        <v>0</v>
      </c>
      <c r="O305" s="31">
        <f>IF(M305=1,oneday(G304,D305,G305,K305,L305,Summary!$E$19/2,Data!N304,Data!O304,Summary!$E$14,Summary!$E$20,Summary!$E$21,2),0)</f>
        <v>0</v>
      </c>
      <c r="P305" s="31">
        <f t="shared" si="14"/>
        <v>0</v>
      </c>
      <c r="Q305" s="31">
        <f>IF(M305=1,oneday(G304,D305,G305,K305,L305,Summary!$E$19/2,Data!N304,Data!O304,Summary!$E$14,Summary!$E$20,Summary!$E$21,3),0)</f>
        <v>0</v>
      </c>
    </row>
    <row r="306" spans="1:17" x14ac:dyDescent="0.2">
      <c r="A306" s="32">
        <f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si="15"/>
        <v>0</v>
      </c>
      <c r="M306">
        <f>IF(AND(B306&gt;Summary!$E$12,B306&lt;Summary!$E$13),1,0)</f>
        <v>0</v>
      </c>
      <c r="N306">
        <f>IF(M306=1,oneday(G305,D306,G306,K306,L306,Summary!$E$19/2,Data!N305,Data!O305,Summary!$E$14,Summary!$E$20,Summary!$E$21,1),0)</f>
        <v>0</v>
      </c>
      <c r="O306" s="31">
        <f>IF(M306=1,oneday(G305,D306,G306,K306,L306,Summary!$E$19/2,Data!N305,Data!O305,Summary!$E$14,Summary!$E$20,Summary!$E$21,2),0)</f>
        <v>0</v>
      </c>
      <c r="P306" s="31">
        <f t="shared" si="14"/>
        <v>0</v>
      </c>
      <c r="Q306" s="31">
        <f>IF(M306=1,oneday(G305,D306,G306,K306,L306,Summary!$E$19/2,Data!N305,Data!O305,Summary!$E$14,Summary!$E$20,Summary!$E$21,3),0)</f>
        <v>0</v>
      </c>
    </row>
    <row r="307" spans="1:17" x14ac:dyDescent="0.2">
      <c r="A307" s="32">
        <f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si="15"/>
        <v>0</v>
      </c>
      <c r="M307">
        <f>IF(AND(B307&gt;Summary!$E$12,B307&lt;Summary!$E$13),1,0)</f>
        <v>0</v>
      </c>
      <c r="N307">
        <f>IF(M307=1,oneday(G306,D307,G307,K307,L307,Summary!$E$19/2,Data!N306,Data!O306,Summary!$E$14,Summary!$E$20,Summary!$E$21,1),0)</f>
        <v>0</v>
      </c>
      <c r="O307" s="31">
        <f>IF(M307=1,oneday(G306,D307,G307,K307,L307,Summary!$E$19/2,Data!N306,Data!O306,Summary!$E$14,Summary!$E$20,Summary!$E$21,2),0)</f>
        <v>0</v>
      </c>
      <c r="P307" s="31">
        <f t="shared" si="14"/>
        <v>0</v>
      </c>
      <c r="Q307" s="31">
        <f>IF(M307=1,oneday(G306,D307,G307,K307,L307,Summary!$E$19/2,Data!N306,Data!O306,Summary!$E$14,Summary!$E$20,Summary!$E$21,3),0)</f>
        <v>0</v>
      </c>
    </row>
    <row r="308" spans="1:17" x14ac:dyDescent="0.2">
      <c r="A308" s="32">
        <f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si="15"/>
        <v>0</v>
      </c>
      <c r="M308">
        <f>IF(AND(B308&gt;Summary!$E$12,B308&lt;Summary!$E$13),1,0)</f>
        <v>0</v>
      </c>
      <c r="N308">
        <f>IF(M308=1,oneday(G307,D308,G308,K308,L308,Summary!$E$19/2,Data!N307,Data!O307,Summary!$E$14,Summary!$E$20,Summary!$E$21,1),0)</f>
        <v>0</v>
      </c>
      <c r="O308" s="31">
        <f>IF(M308=1,oneday(G307,D308,G308,K308,L308,Summary!$E$19/2,Data!N307,Data!O307,Summary!$E$14,Summary!$E$20,Summary!$E$21,2),0)</f>
        <v>0</v>
      </c>
      <c r="P308" s="31">
        <f t="shared" si="14"/>
        <v>0</v>
      </c>
      <c r="Q308" s="31">
        <f>IF(M308=1,oneday(G307,D308,G308,K308,L308,Summary!$E$19/2,Data!N307,Data!O307,Summary!$E$14,Summary!$E$20,Summary!$E$21,3),0)</f>
        <v>0</v>
      </c>
    </row>
    <row r="309" spans="1:17" x14ac:dyDescent="0.2">
      <c r="A309" s="32">
        <f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si="15"/>
        <v>0</v>
      </c>
      <c r="M309">
        <f>IF(AND(B309&gt;Summary!$E$12,B309&lt;Summary!$E$13),1,0)</f>
        <v>0</v>
      </c>
      <c r="N309">
        <f>IF(M309=1,oneday(G308,D309,G309,K309,L309,Summary!$E$19/2,Data!N308,Data!O308,Summary!$E$14,Summary!$E$20,Summary!$E$21,1),0)</f>
        <v>0</v>
      </c>
      <c r="O309" s="31">
        <f>IF(M309=1,oneday(G308,D309,G309,K309,L309,Summary!$E$19/2,Data!N308,Data!O308,Summary!$E$14,Summary!$E$20,Summary!$E$21,2),0)</f>
        <v>0</v>
      </c>
      <c r="P309" s="31">
        <f t="shared" si="14"/>
        <v>0</v>
      </c>
      <c r="Q309" s="31">
        <f>IF(M309=1,oneday(G308,D309,G309,K309,L309,Summary!$E$19/2,Data!N308,Data!O308,Summary!$E$14,Summary!$E$20,Summary!$E$21,3),0)</f>
        <v>0</v>
      </c>
    </row>
    <row r="310" spans="1:17" x14ac:dyDescent="0.2">
      <c r="A310" s="32">
        <f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si="15"/>
        <v>1</v>
      </c>
      <c r="M310">
        <f>IF(AND(B310&gt;Summary!$E$12,B310&lt;Summary!$E$13),1,0)</f>
        <v>0</v>
      </c>
      <c r="N310">
        <f>IF(M310=1,oneday(G309,D310,G310,K310,L310,Summary!$E$19/2,Data!N309,Data!O309,Summary!$E$14,Summary!$E$20,Summary!$E$21,1),0)</f>
        <v>0</v>
      </c>
      <c r="O310" s="31">
        <f>IF(M310=1,oneday(G309,D310,G310,K310,L310,Summary!$E$19/2,Data!N309,Data!O309,Summary!$E$14,Summary!$E$20,Summary!$E$21,2),0)</f>
        <v>0</v>
      </c>
      <c r="P310" s="31">
        <f t="shared" si="14"/>
        <v>0</v>
      </c>
      <c r="Q310" s="31">
        <f>IF(M310=1,oneday(G309,D310,G310,K310,L310,Summary!$E$19/2,Data!N309,Data!O309,Summary!$E$14,Summary!$E$20,Summary!$E$21,3),0)</f>
        <v>0</v>
      </c>
    </row>
    <row r="311" spans="1:17" x14ac:dyDescent="0.2">
      <c r="A311" s="32">
        <f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si="15"/>
        <v>0</v>
      </c>
      <c r="M311">
        <f>IF(AND(B311&gt;Summary!$E$12,B311&lt;Summary!$E$13),1,0)</f>
        <v>0</v>
      </c>
      <c r="N311">
        <f>IF(M311=1,oneday(G310,D311,G311,K311,L311,Summary!$E$19/2,Data!N310,Data!O310,Summary!$E$14,Summary!$E$20,Summary!$E$21,1),0)</f>
        <v>0</v>
      </c>
      <c r="O311" s="31">
        <f>IF(M311=1,oneday(G310,D311,G311,K311,L311,Summary!$E$19/2,Data!N310,Data!O310,Summary!$E$14,Summary!$E$20,Summary!$E$21,2),0)</f>
        <v>0</v>
      </c>
      <c r="P311" s="31">
        <f t="shared" si="14"/>
        <v>0</v>
      </c>
      <c r="Q311" s="31">
        <f>IF(M311=1,oneday(G310,D311,G311,K311,L311,Summary!$E$19/2,Data!N310,Data!O310,Summary!$E$14,Summary!$E$20,Summary!$E$21,3),0)</f>
        <v>0</v>
      </c>
    </row>
    <row r="312" spans="1:17" x14ac:dyDescent="0.2">
      <c r="A312" s="32">
        <f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si="15"/>
        <v>0</v>
      </c>
      <c r="M312">
        <f>IF(AND(B312&gt;Summary!$E$12,B312&lt;Summary!$E$13),1,0)</f>
        <v>0</v>
      </c>
      <c r="N312">
        <f>IF(M312=1,oneday(G311,D312,G312,K312,L312,Summary!$E$19/2,Data!N311,Data!O311,Summary!$E$14,Summary!$E$20,Summary!$E$21,1),0)</f>
        <v>0</v>
      </c>
      <c r="O312" s="31">
        <f>IF(M312=1,oneday(G311,D312,G312,K312,L312,Summary!$E$19/2,Data!N311,Data!O311,Summary!$E$14,Summary!$E$20,Summary!$E$21,2),0)</f>
        <v>0</v>
      </c>
      <c r="P312" s="31">
        <f t="shared" si="14"/>
        <v>0</v>
      </c>
      <c r="Q312" s="31">
        <f>IF(M312=1,oneday(G311,D312,G312,K312,L312,Summary!$E$19/2,Data!N311,Data!O311,Summary!$E$14,Summary!$E$20,Summary!$E$21,3),0)</f>
        <v>0</v>
      </c>
    </row>
    <row r="313" spans="1:17" x14ac:dyDescent="0.2">
      <c r="A313" s="32">
        <f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si="15"/>
        <v>0</v>
      </c>
      <c r="M313">
        <f>IF(AND(B313&gt;Summary!$E$12,B313&lt;Summary!$E$13),1,0)</f>
        <v>0</v>
      </c>
      <c r="N313">
        <f>IF(M313=1,oneday(G312,D313,G313,K313,L313,Summary!$E$19/2,Data!N312,Data!O312,Summary!$E$14,Summary!$E$20,Summary!$E$21,1),0)</f>
        <v>0</v>
      </c>
      <c r="O313" s="31">
        <f>IF(M313=1,oneday(G312,D313,G313,K313,L313,Summary!$E$19/2,Data!N312,Data!O312,Summary!$E$14,Summary!$E$20,Summary!$E$21,2),0)</f>
        <v>0</v>
      </c>
      <c r="P313" s="31">
        <f t="shared" si="14"/>
        <v>0</v>
      </c>
      <c r="Q313" s="31">
        <f>IF(M313=1,oneday(G312,D313,G313,K313,L313,Summary!$E$19/2,Data!N312,Data!O312,Summary!$E$14,Summary!$E$20,Summary!$E$21,3),0)</f>
        <v>0</v>
      </c>
    </row>
    <row r="314" spans="1:17" x14ac:dyDescent="0.2">
      <c r="A314" s="32">
        <f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si="15"/>
        <v>0</v>
      </c>
      <c r="M314">
        <f>IF(AND(B314&gt;Summary!$E$12,B314&lt;Summary!$E$13),1,0)</f>
        <v>0</v>
      </c>
      <c r="N314">
        <f>IF(M314=1,oneday(G313,D314,G314,K314,L314,Summary!$E$19/2,Data!N313,Data!O313,Summary!$E$14,Summary!$E$20,Summary!$E$21,1),0)</f>
        <v>0</v>
      </c>
      <c r="O314" s="31">
        <f>IF(M314=1,oneday(G313,D314,G314,K314,L314,Summary!$E$19/2,Data!N313,Data!O313,Summary!$E$14,Summary!$E$20,Summary!$E$21,2),0)</f>
        <v>0</v>
      </c>
      <c r="P314" s="31">
        <f t="shared" si="14"/>
        <v>0</v>
      </c>
      <c r="Q314" s="31">
        <f>IF(M314=1,oneday(G313,D314,G314,K314,L314,Summary!$E$19/2,Data!N313,Data!O313,Summary!$E$14,Summary!$E$20,Summary!$E$21,3),0)</f>
        <v>0</v>
      </c>
    </row>
    <row r="315" spans="1:17" x14ac:dyDescent="0.2">
      <c r="A315" s="32">
        <f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si="15"/>
        <v>0</v>
      </c>
      <c r="M315">
        <f>IF(AND(B315&gt;Summary!$E$12,B315&lt;Summary!$E$13),1,0)</f>
        <v>0</v>
      </c>
      <c r="N315">
        <f>IF(M315=1,oneday(G314,D315,G315,K315,L315,Summary!$E$19/2,Data!N314,Data!O314,Summary!$E$14,Summary!$E$20,Summary!$E$21,1),0)</f>
        <v>0</v>
      </c>
      <c r="O315" s="31">
        <f>IF(M315=1,oneday(G314,D315,G315,K315,L315,Summary!$E$19/2,Data!N314,Data!O314,Summary!$E$14,Summary!$E$20,Summary!$E$21,2),0)</f>
        <v>0</v>
      </c>
      <c r="P315" s="31">
        <f t="shared" si="14"/>
        <v>0</v>
      </c>
      <c r="Q315" s="31">
        <f>IF(M315=1,oneday(G314,D315,G315,K315,L315,Summary!$E$19/2,Data!N314,Data!O314,Summary!$E$14,Summary!$E$20,Summary!$E$21,3),0)</f>
        <v>0</v>
      </c>
    </row>
    <row r="316" spans="1:17" x14ac:dyDescent="0.2">
      <c r="A316" s="32">
        <f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si="15"/>
        <v>0</v>
      </c>
      <c r="M316">
        <f>IF(AND(B316&gt;Summary!$E$12,B316&lt;Summary!$E$13),1,0)</f>
        <v>0</v>
      </c>
      <c r="N316">
        <f>IF(M316=1,oneday(G315,D316,G316,K316,L316,Summary!$E$19/2,Data!N315,Data!O315,Summary!$E$14,Summary!$E$20,Summary!$E$21,1),0)</f>
        <v>0</v>
      </c>
      <c r="O316" s="31">
        <f>IF(M316=1,oneday(G315,D316,G316,K316,L316,Summary!$E$19/2,Data!N315,Data!O315,Summary!$E$14,Summary!$E$20,Summary!$E$21,2),0)</f>
        <v>0</v>
      </c>
      <c r="P316" s="31">
        <f t="shared" si="14"/>
        <v>0</v>
      </c>
      <c r="Q316" s="31">
        <f>IF(M316=1,oneday(G315,D316,G316,K316,L316,Summary!$E$19/2,Data!N315,Data!O315,Summary!$E$14,Summary!$E$20,Summary!$E$21,3),0)</f>
        <v>0</v>
      </c>
    </row>
    <row r="317" spans="1:17" x14ac:dyDescent="0.2">
      <c r="A317" s="32">
        <f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si="15"/>
        <v>0</v>
      </c>
      <c r="M317">
        <f>IF(AND(B317&gt;Summary!$E$12,B317&lt;Summary!$E$13),1,0)</f>
        <v>0</v>
      </c>
      <c r="N317">
        <f>IF(M317=1,oneday(G316,D317,G317,K317,L317,Summary!$E$19/2,Data!N316,Data!O316,Summary!$E$14,Summary!$E$20,Summary!$E$21,1),0)</f>
        <v>0</v>
      </c>
      <c r="O317" s="31">
        <f>IF(M317=1,oneday(G316,D317,G317,K317,L317,Summary!$E$19/2,Data!N316,Data!O316,Summary!$E$14,Summary!$E$20,Summary!$E$21,2),0)</f>
        <v>0</v>
      </c>
      <c r="P317" s="31">
        <f t="shared" si="14"/>
        <v>0</v>
      </c>
      <c r="Q317" s="31">
        <f>IF(M317=1,oneday(G316,D317,G317,K317,L317,Summary!$E$19/2,Data!N316,Data!O316,Summary!$E$14,Summary!$E$20,Summary!$E$21,3),0)</f>
        <v>0</v>
      </c>
    </row>
    <row r="318" spans="1:17" x14ac:dyDescent="0.2">
      <c r="A318" s="32">
        <f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si="15"/>
        <v>0</v>
      </c>
      <c r="M318">
        <f>IF(AND(B318&gt;Summary!$E$12,B318&lt;Summary!$E$13),1,0)</f>
        <v>0</v>
      </c>
      <c r="N318">
        <f>IF(M318=1,oneday(G317,D318,G318,K318,L318,Summary!$E$19/2,Data!N317,Data!O317,Summary!$E$14,Summary!$E$20,Summary!$E$21,1),0)</f>
        <v>0</v>
      </c>
      <c r="O318" s="31">
        <f>IF(M318=1,oneday(G317,D318,G318,K318,L318,Summary!$E$19/2,Data!N317,Data!O317,Summary!$E$14,Summary!$E$20,Summary!$E$21,2),0)</f>
        <v>0</v>
      </c>
      <c r="P318" s="31">
        <f t="shared" si="14"/>
        <v>0</v>
      </c>
      <c r="Q318" s="31">
        <f>IF(M318=1,oneday(G317,D318,G318,K318,L318,Summary!$E$19/2,Data!N317,Data!O317,Summary!$E$14,Summary!$E$20,Summary!$E$21,3),0)</f>
        <v>0</v>
      </c>
    </row>
    <row r="319" spans="1:17" x14ac:dyDescent="0.2">
      <c r="A319" s="32">
        <f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si="15"/>
        <v>0</v>
      </c>
      <c r="M319">
        <f>IF(AND(B319&gt;Summary!$E$12,B319&lt;Summary!$E$13),1,0)</f>
        <v>0</v>
      </c>
      <c r="N319">
        <f>IF(M319=1,oneday(G318,D319,G319,K319,L319,Summary!$E$19/2,Data!N318,Data!O318,Summary!$E$14,Summary!$E$20,Summary!$E$21,1),0)</f>
        <v>0</v>
      </c>
      <c r="O319" s="31">
        <f>IF(M319=1,oneday(G318,D319,G319,K319,L319,Summary!$E$19/2,Data!N318,Data!O318,Summary!$E$14,Summary!$E$20,Summary!$E$21,2),0)</f>
        <v>0</v>
      </c>
      <c r="P319" s="31">
        <f t="shared" si="14"/>
        <v>0</v>
      </c>
      <c r="Q319" s="31">
        <f>IF(M319=1,oneday(G318,D319,G319,K319,L319,Summary!$E$19/2,Data!N318,Data!O318,Summary!$E$14,Summary!$E$20,Summary!$E$21,3),0)</f>
        <v>0</v>
      </c>
    </row>
    <row r="320" spans="1:17" x14ac:dyDescent="0.2">
      <c r="A320" s="32">
        <f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si="15"/>
        <v>0</v>
      </c>
      <c r="M320">
        <f>IF(AND(B320&gt;Summary!$E$12,B320&lt;Summary!$E$13),1,0)</f>
        <v>0</v>
      </c>
      <c r="N320">
        <f>IF(M320=1,oneday(G319,D320,G320,K320,L320,Summary!$E$19/2,Data!N319,Data!O319,Summary!$E$14,Summary!$E$20,Summary!$E$21,1),0)</f>
        <v>0</v>
      </c>
      <c r="O320" s="31">
        <f>IF(M320=1,oneday(G319,D320,G320,K320,L320,Summary!$E$19/2,Data!N319,Data!O319,Summary!$E$14,Summary!$E$20,Summary!$E$21,2),0)</f>
        <v>0</v>
      </c>
      <c r="P320" s="31">
        <f t="shared" si="14"/>
        <v>0</v>
      </c>
      <c r="Q320" s="31">
        <f>IF(M320=1,oneday(G319,D320,G320,K320,L320,Summary!$E$19/2,Data!N319,Data!O319,Summary!$E$14,Summary!$E$20,Summary!$E$21,3),0)</f>
        <v>0</v>
      </c>
    </row>
    <row r="321" spans="1:17" x14ac:dyDescent="0.2">
      <c r="A321" s="32">
        <f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si="15"/>
        <v>0</v>
      </c>
      <c r="M321">
        <f>IF(AND(B321&gt;Summary!$E$12,B321&lt;Summary!$E$13),1,0)</f>
        <v>0</v>
      </c>
      <c r="N321">
        <f>IF(M321=1,oneday(G320,D321,G321,K321,L321,Summary!$E$19/2,Data!N320,Data!O320,Summary!$E$14,Summary!$E$20,Summary!$E$21,1),0)</f>
        <v>0</v>
      </c>
      <c r="O321" s="31">
        <f>IF(M321=1,oneday(G320,D321,G321,K321,L321,Summary!$E$19/2,Data!N320,Data!O320,Summary!$E$14,Summary!$E$20,Summary!$E$21,2),0)</f>
        <v>0</v>
      </c>
      <c r="P321" s="31">
        <f t="shared" si="14"/>
        <v>0</v>
      </c>
      <c r="Q321" s="31">
        <f>IF(M321=1,oneday(G320,D321,G321,K321,L321,Summary!$E$19/2,Data!N320,Data!O320,Summary!$E$14,Summary!$E$20,Summary!$E$21,3),0)</f>
        <v>0</v>
      </c>
    </row>
    <row r="322" spans="1:17" x14ac:dyDescent="0.2">
      <c r="A322" s="32">
        <f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si="15"/>
        <v>0</v>
      </c>
      <c r="M322">
        <f>IF(AND(B322&gt;Summary!$E$12,B322&lt;Summary!$E$13),1,0)</f>
        <v>0</v>
      </c>
      <c r="N322">
        <f>IF(M322=1,oneday(G321,D322,G322,K322,L322,Summary!$E$19/2,Data!N321,Data!O321,Summary!$E$14,Summary!$E$20,Summary!$E$21,1),0)</f>
        <v>0</v>
      </c>
      <c r="O322" s="31">
        <f>IF(M322=1,oneday(G321,D322,G322,K322,L322,Summary!$E$19/2,Data!N321,Data!O321,Summary!$E$14,Summary!$E$20,Summary!$E$21,2),0)</f>
        <v>0</v>
      </c>
      <c r="P322" s="31">
        <f t="shared" si="14"/>
        <v>0</v>
      </c>
      <c r="Q322" s="31">
        <f>IF(M322=1,oneday(G321,D322,G322,K322,L322,Summary!$E$19/2,Data!N321,Data!O321,Summary!$E$14,Summary!$E$20,Summary!$E$21,3),0)</f>
        <v>0</v>
      </c>
    </row>
    <row r="323" spans="1:17" x14ac:dyDescent="0.2">
      <c r="A323" s="32">
        <f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si="15"/>
        <v>0</v>
      </c>
      <c r="M323">
        <f>IF(AND(B323&gt;Summary!$E$12,B323&lt;Summary!$E$13),1,0)</f>
        <v>0</v>
      </c>
      <c r="N323">
        <f>IF(M323=1,oneday(G322,D323,G323,K323,L323,Summary!$E$19/2,Data!N322,Data!O322,Summary!$E$14,Summary!$E$20,Summary!$E$21,1),0)</f>
        <v>0</v>
      </c>
      <c r="O323" s="31">
        <f>IF(M323=1,oneday(G322,D323,G323,K323,L323,Summary!$E$19/2,Data!N322,Data!O322,Summary!$E$14,Summary!$E$20,Summary!$E$21,2),0)</f>
        <v>0</v>
      </c>
      <c r="P323" s="31">
        <f t="shared" si="14"/>
        <v>0</v>
      </c>
      <c r="Q323" s="31">
        <f>IF(M323=1,oneday(G322,D323,G323,K323,L323,Summary!$E$19/2,Data!N322,Data!O322,Summary!$E$14,Summary!$E$20,Summary!$E$21,3),0)</f>
        <v>0</v>
      </c>
    </row>
    <row r="324" spans="1:17" x14ac:dyDescent="0.2">
      <c r="A324" s="32">
        <f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si="15"/>
        <v>0</v>
      </c>
      <c r="M324">
        <f>IF(AND(B324&gt;Summary!$E$12,B324&lt;Summary!$E$13),1,0)</f>
        <v>0</v>
      </c>
      <c r="N324">
        <f>IF(M324=1,oneday(G323,D324,G324,K324,L324,Summary!$E$19/2,Data!N323,Data!O323,Summary!$E$14,Summary!$E$20,Summary!$E$21,1),0)</f>
        <v>0</v>
      </c>
      <c r="O324" s="31">
        <f>IF(M324=1,oneday(G323,D324,G324,K324,L324,Summary!$E$19/2,Data!N323,Data!O323,Summary!$E$14,Summary!$E$20,Summary!$E$21,2),0)</f>
        <v>0</v>
      </c>
      <c r="P324" s="31">
        <f t="shared" si="14"/>
        <v>0</v>
      </c>
      <c r="Q324" s="31">
        <f>IF(M324=1,oneday(G323,D324,G324,K324,L324,Summary!$E$19/2,Data!N323,Data!O323,Summary!$E$14,Summary!$E$20,Summary!$E$21,3),0)</f>
        <v>0</v>
      </c>
    </row>
    <row r="325" spans="1:17" x14ac:dyDescent="0.2">
      <c r="A325" s="32">
        <f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si="15"/>
        <v>0</v>
      </c>
      <c r="M325">
        <f>IF(AND(B325&gt;Summary!$E$12,B325&lt;Summary!$E$13),1,0)</f>
        <v>0</v>
      </c>
      <c r="N325">
        <f>IF(M325=1,oneday(G324,D325,G325,K325,L325,Summary!$E$19/2,Data!N324,Data!O324,Summary!$E$14,Summary!$E$20,Summary!$E$21,1),0)</f>
        <v>0</v>
      </c>
      <c r="O325" s="31">
        <f>IF(M325=1,oneday(G324,D325,G325,K325,L325,Summary!$E$19/2,Data!N324,Data!O324,Summary!$E$14,Summary!$E$20,Summary!$E$21,2),0)</f>
        <v>0</v>
      </c>
      <c r="P325" s="31">
        <f t="shared" si="14"/>
        <v>0</v>
      </c>
      <c r="Q325" s="31">
        <f>IF(M325=1,oneday(G324,D325,G325,K325,L325,Summary!$E$19/2,Data!N324,Data!O324,Summary!$E$14,Summary!$E$20,Summary!$E$21,3),0)</f>
        <v>0</v>
      </c>
    </row>
    <row r="326" spans="1:17" x14ac:dyDescent="0.2">
      <c r="A326" s="32">
        <f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si="15"/>
        <v>0</v>
      </c>
      <c r="M326">
        <f>IF(AND(B326&gt;Summary!$E$12,B326&lt;Summary!$E$13),1,0)</f>
        <v>0</v>
      </c>
      <c r="N326">
        <f>IF(M326=1,oneday(G325,D326,G326,K326,L326,Summary!$E$19/2,Data!N325,Data!O325,Summary!$E$14,Summary!$E$20,Summary!$E$21,1),0)</f>
        <v>0</v>
      </c>
      <c r="O326" s="31">
        <f>IF(M326=1,oneday(G325,D326,G326,K326,L326,Summary!$E$19/2,Data!N325,Data!O325,Summary!$E$14,Summary!$E$20,Summary!$E$21,2),0)</f>
        <v>0</v>
      </c>
      <c r="P326" s="31">
        <f t="shared" si="14"/>
        <v>0</v>
      </c>
      <c r="Q326" s="31">
        <f>IF(M326=1,oneday(G325,D326,G326,K326,L326,Summary!$E$19/2,Data!N325,Data!O325,Summary!$E$14,Summary!$E$20,Summary!$E$21,3),0)</f>
        <v>0</v>
      </c>
    </row>
    <row r="327" spans="1:17" x14ac:dyDescent="0.2">
      <c r="A327" s="32">
        <f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si="15"/>
        <v>0</v>
      </c>
      <c r="M327">
        <f>IF(AND(B327&gt;Summary!$E$12,B327&lt;Summary!$E$13),1,0)</f>
        <v>0</v>
      </c>
      <c r="N327">
        <f>IF(M327=1,oneday(G326,D327,G327,K327,L327,Summary!$E$19/2,Data!N326,Data!O326,Summary!$E$14,Summary!$E$20,Summary!$E$21,1),0)</f>
        <v>0</v>
      </c>
      <c r="O327" s="31">
        <f>IF(M327=1,oneday(G326,D327,G327,K327,L327,Summary!$E$19/2,Data!N326,Data!O326,Summary!$E$14,Summary!$E$20,Summary!$E$21,2),0)</f>
        <v>0</v>
      </c>
      <c r="P327" s="31">
        <f t="shared" si="14"/>
        <v>0</v>
      </c>
      <c r="Q327" s="31">
        <f>IF(M327=1,oneday(G326,D327,G327,K327,L327,Summary!$E$19/2,Data!N326,Data!O326,Summary!$E$14,Summary!$E$20,Summary!$E$21,3),0)</f>
        <v>0</v>
      </c>
    </row>
    <row r="328" spans="1:17" x14ac:dyDescent="0.2">
      <c r="A328" s="32">
        <f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si="15"/>
        <v>0</v>
      </c>
      <c r="M328">
        <f>IF(AND(B328&gt;Summary!$E$12,B328&lt;Summary!$E$13),1,0)</f>
        <v>0</v>
      </c>
      <c r="N328">
        <f>IF(M328=1,oneday(G327,D328,G328,K328,L328,Summary!$E$19/2,Data!N327,Data!O327,Summary!$E$14,Summary!$E$20,Summary!$E$21,1),0)</f>
        <v>0</v>
      </c>
      <c r="O328" s="31">
        <f>IF(M328=1,oneday(G327,D328,G328,K328,L328,Summary!$E$19/2,Data!N327,Data!O327,Summary!$E$14,Summary!$E$20,Summary!$E$21,2),0)</f>
        <v>0</v>
      </c>
      <c r="P328" s="31">
        <f t="shared" si="14"/>
        <v>0</v>
      </c>
      <c r="Q328" s="31">
        <f>IF(M328=1,oneday(G327,D328,G328,K328,L328,Summary!$E$19/2,Data!N327,Data!O327,Summary!$E$14,Summary!$E$20,Summary!$E$21,3),0)</f>
        <v>0</v>
      </c>
    </row>
    <row r="329" spans="1:17" x14ac:dyDescent="0.2">
      <c r="A329" s="32">
        <f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si="15"/>
        <v>0</v>
      </c>
      <c r="M329">
        <f>IF(AND(B329&gt;Summary!$E$12,B329&lt;Summary!$E$13),1,0)</f>
        <v>0</v>
      </c>
      <c r="N329">
        <f>IF(M329=1,oneday(G328,D329,G329,K329,L329,Summary!$E$19/2,Data!N328,Data!O328,Summary!$E$14,Summary!$E$20,Summary!$E$21,1),0)</f>
        <v>0</v>
      </c>
      <c r="O329" s="31">
        <f>IF(M329=1,oneday(G328,D329,G329,K329,L329,Summary!$E$19/2,Data!N328,Data!O328,Summary!$E$14,Summary!$E$20,Summary!$E$21,2),0)</f>
        <v>0</v>
      </c>
      <c r="P329" s="31">
        <f t="shared" si="14"/>
        <v>0</v>
      </c>
      <c r="Q329" s="31">
        <f>IF(M329=1,oneday(G328,D329,G329,K329,L329,Summary!$E$19/2,Data!N328,Data!O328,Summary!$E$14,Summary!$E$20,Summary!$E$21,3),0)</f>
        <v>0</v>
      </c>
    </row>
    <row r="330" spans="1:17" x14ac:dyDescent="0.2">
      <c r="A330" s="32">
        <f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si="15"/>
        <v>1</v>
      </c>
      <c r="M330">
        <f>IF(AND(B330&gt;Summary!$E$12,B330&lt;Summary!$E$13),1,0)</f>
        <v>0</v>
      </c>
      <c r="N330">
        <f>IF(M330=1,oneday(G329,D330,G330,K330,L330,Summary!$E$19/2,Data!N329,Data!O329,Summary!$E$14,Summary!$E$20,Summary!$E$21,1),0)</f>
        <v>0</v>
      </c>
      <c r="O330" s="31">
        <f>IF(M330=1,oneday(G329,D330,G330,K330,L330,Summary!$E$19/2,Data!N329,Data!O329,Summary!$E$14,Summary!$E$20,Summary!$E$21,2),0)</f>
        <v>0</v>
      </c>
      <c r="P330" s="31">
        <f t="shared" si="14"/>
        <v>0</v>
      </c>
      <c r="Q330" s="31">
        <f>IF(M330=1,oneday(G329,D330,G330,K330,L330,Summary!$E$19/2,Data!N329,Data!O329,Summary!$E$14,Summary!$E$20,Summary!$E$21,3),0)</f>
        <v>0</v>
      </c>
    </row>
    <row r="331" spans="1:17" x14ac:dyDescent="0.2">
      <c r="A331" s="32">
        <f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si="15"/>
        <v>0</v>
      </c>
      <c r="M331">
        <f>IF(AND(B331&gt;Summary!$E$12,B331&lt;Summary!$E$13),1,0)</f>
        <v>0</v>
      </c>
      <c r="N331">
        <f>IF(M331=1,oneday(G330,D331,G331,K331,L331,Summary!$E$19/2,Data!N330,Data!O330,Summary!$E$14,Summary!$E$20,Summary!$E$21,1),0)</f>
        <v>0</v>
      </c>
      <c r="O331" s="31">
        <f>IF(M331=1,oneday(G330,D331,G331,K331,L331,Summary!$E$19/2,Data!N330,Data!O330,Summary!$E$14,Summary!$E$20,Summary!$E$21,2),0)</f>
        <v>0</v>
      </c>
      <c r="P331" s="31">
        <f t="shared" si="14"/>
        <v>0</v>
      </c>
      <c r="Q331" s="31">
        <f>IF(M331=1,oneday(G330,D331,G331,K331,L331,Summary!$E$19/2,Data!N330,Data!O330,Summary!$E$14,Summary!$E$20,Summary!$E$21,3),0)</f>
        <v>0</v>
      </c>
    </row>
    <row r="332" spans="1:17" x14ac:dyDescent="0.2">
      <c r="A332" s="32">
        <f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si="15"/>
        <v>0</v>
      </c>
      <c r="M332">
        <f>IF(AND(B332&gt;Summary!$E$12,B332&lt;Summary!$E$13),1,0)</f>
        <v>0</v>
      </c>
      <c r="N332">
        <f>IF(M332=1,oneday(G331,D332,G332,K332,L332,Summary!$E$19/2,Data!N331,Data!O331,Summary!$E$14,Summary!$E$20,Summary!$E$21,1),0)</f>
        <v>0</v>
      </c>
      <c r="O332" s="31">
        <f>IF(M332=1,oneday(G331,D332,G332,K332,L332,Summary!$E$19/2,Data!N331,Data!O331,Summary!$E$14,Summary!$E$20,Summary!$E$21,2),0)</f>
        <v>0</v>
      </c>
      <c r="P332" s="31">
        <f t="shared" si="14"/>
        <v>0</v>
      </c>
      <c r="Q332" s="31">
        <f>IF(M332=1,oneday(G331,D332,G332,K332,L332,Summary!$E$19/2,Data!N331,Data!O331,Summary!$E$14,Summary!$E$20,Summary!$E$21,3),0)</f>
        <v>0</v>
      </c>
    </row>
    <row r="333" spans="1:17" x14ac:dyDescent="0.2">
      <c r="A333" s="32">
        <f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si="15"/>
        <v>0</v>
      </c>
      <c r="M333">
        <f>IF(AND(B333&gt;Summary!$E$12,B333&lt;Summary!$E$13),1,0)</f>
        <v>0</v>
      </c>
      <c r="N333">
        <f>IF(M333=1,oneday(G332,D333,G333,K333,L333,Summary!$E$19/2,Data!N332,Data!O332,Summary!$E$14,Summary!$E$20,Summary!$E$21,1),0)</f>
        <v>0</v>
      </c>
      <c r="O333" s="31">
        <f>IF(M333=1,oneday(G332,D333,G333,K333,L333,Summary!$E$19/2,Data!N332,Data!O332,Summary!$E$14,Summary!$E$20,Summary!$E$21,2),0)</f>
        <v>0</v>
      </c>
      <c r="P333" s="31">
        <f t="shared" si="14"/>
        <v>0</v>
      </c>
      <c r="Q333" s="31">
        <f>IF(M333=1,oneday(G332,D333,G333,K333,L333,Summary!$E$19/2,Data!N332,Data!O332,Summary!$E$14,Summary!$E$20,Summary!$E$21,3),0)</f>
        <v>0</v>
      </c>
    </row>
    <row r="334" spans="1:17" x14ac:dyDescent="0.2">
      <c r="A334" s="32">
        <f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si="15"/>
        <v>0</v>
      </c>
      <c r="M334">
        <f>IF(AND(B334&gt;Summary!$E$12,B334&lt;Summary!$E$13),1,0)</f>
        <v>0</v>
      </c>
      <c r="N334">
        <f>IF(M334=1,oneday(G333,D334,G334,K334,L334,Summary!$E$19/2,Data!N333,Data!O333,Summary!$E$14,Summary!$E$20,Summary!$E$21,1),0)</f>
        <v>0</v>
      </c>
      <c r="O334" s="31">
        <f>IF(M334=1,oneday(G333,D334,G334,K334,L334,Summary!$E$19/2,Data!N333,Data!O333,Summary!$E$14,Summary!$E$20,Summary!$E$21,2),0)</f>
        <v>0</v>
      </c>
      <c r="P334" s="31">
        <f t="shared" si="14"/>
        <v>0</v>
      </c>
      <c r="Q334" s="31">
        <f>IF(M334=1,oneday(G333,D334,G334,K334,L334,Summary!$E$19/2,Data!N333,Data!O333,Summary!$E$14,Summary!$E$20,Summary!$E$21,3),0)</f>
        <v>0</v>
      </c>
    </row>
    <row r="335" spans="1:17" x14ac:dyDescent="0.2">
      <c r="A335" s="32">
        <f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si="15"/>
        <v>0</v>
      </c>
      <c r="M335">
        <f>IF(AND(B335&gt;Summary!$E$12,B335&lt;Summary!$E$13),1,0)</f>
        <v>0</v>
      </c>
      <c r="N335">
        <f>IF(M335=1,oneday(G334,D335,G335,K335,L335,Summary!$E$19/2,Data!N334,Data!O334,Summary!$E$14,Summary!$E$20,Summary!$E$21,1),0)</f>
        <v>0</v>
      </c>
      <c r="O335" s="31">
        <f>IF(M335=1,oneday(G334,D335,G335,K335,L335,Summary!$E$19/2,Data!N334,Data!O334,Summary!$E$14,Summary!$E$20,Summary!$E$21,2),0)</f>
        <v>0</v>
      </c>
      <c r="P335" s="31">
        <f t="shared" si="14"/>
        <v>0</v>
      </c>
      <c r="Q335" s="31">
        <f>IF(M335=1,oneday(G334,D335,G335,K335,L335,Summary!$E$19/2,Data!N334,Data!O334,Summary!$E$14,Summary!$E$20,Summary!$E$21,3),0)</f>
        <v>0</v>
      </c>
    </row>
    <row r="336" spans="1:17" x14ac:dyDescent="0.2">
      <c r="A336" s="32">
        <f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si="15"/>
        <v>0</v>
      </c>
      <c r="M336">
        <f>IF(AND(B336&gt;Summary!$E$12,B336&lt;Summary!$E$13),1,0)</f>
        <v>0</v>
      </c>
      <c r="N336">
        <f>IF(M336=1,oneday(G335,D336,G336,K336,L336,Summary!$E$19/2,Data!N335,Data!O335,Summary!$E$14,Summary!$E$20,Summary!$E$21,1),0)</f>
        <v>0</v>
      </c>
      <c r="O336" s="31">
        <f>IF(M336=1,oneday(G335,D336,G336,K336,L336,Summary!$E$19/2,Data!N335,Data!O335,Summary!$E$14,Summary!$E$20,Summary!$E$21,2),0)</f>
        <v>0</v>
      </c>
      <c r="P336" s="31">
        <f t="shared" ref="P336:P399" si="17">IF(M336=1,O336-O335,0)</f>
        <v>0</v>
      </c>
      <c r="Q336" s="31">
        <f>IF(M336=1,oneday(G335,D336,G336,K336,L336,Summary!$E$19/2,Data!N335,Data!O335,Summary!$E$14,Summary!$E$20,Summary!$E$21,3),0)</f>
        <v>0</v>
      </c>
    </row>
    <row r="337" spans="1:17" x14ac:dyDescent="0.2">
      <c r="A337" s="32">
        <f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si="15"/>
        <v>0</v>
      </c>
      <c r="M337">
        <f>IF(AND(B337&gt;Summary!$E$12,B337&lt;Summary!$E$13),1,0)</f>
        <v>0</v>
      </c>
      <c r="N337">
        <f>IF(M337=1,oneday(G336,D337,G337,K337,L337,Summary!$E$19/2,Data!N336,Data!O336,Summary!$E$14,Summary!$E$20,Summary!$E$21,1),0)</f>
        <v>0</v>
      </c>
      <c r="O337" s="31">
        <f>IF(M337=1,oneday(G336,D337,G337,K337,L337,Summary!$E$19/2,Data!N336,Data!O336,Summary!$E$14,Summary!$E$20,Summary!$E$21,2),0)</f>
        <v>0</v>
      </c>
      <c r="P337" s="31">
        <f t="shared" si="17"/>
        <v>0</v>
      </c>
      <c r="Q337" s="31">
        <f>IF(M337=1,oneday(G336,D337,G337,K337,L337,Summary!$E$19/2,Data!N336,Data!O336,Summary!$E$14,Summary!$E$20,Summary!$E$21,3),0)</f>
        <v>0</v>
      </c>
    </row>
    <row r="338" spans="1:17" x14ac:dyDescent="0.2">
      <c r="A338" s="32">
        <f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si="15"/>
        <v>0</v>
      </c>
      <c r="M338">
        <f>IF(AND(B338&gt;Summary!$E$12,B338&lt;Summary!$E$13),1,0)</f>
        <v>0</v>
      </c>
      <c r="N338">
        <f>IF(M338=1,oneday(G337,D338,G338,K338,L338,Summary!$E$19/2,Data!N337,Data!O337,Summary!$E$14,Summary!$E$20,Summary!$E$21,1),0)</f>
        <v>0</v>
      </c>
      <c r="O338" s="31">
        <f>IF(M338=1,oneday(G337,D338,G338,K338,L338,Summary!$E$19/2,Data!N337,Data!O337,Summary!$E$14,Summary!$E$20,Summary!$E$21,2),0)</f>
        <v>0</v>
      </c>
      <c r="P338" s="31">
        <f t="shared" si="17"/>
        <v>0</v>
      </c>
      <c r="Q338" s="31">
        <f>IF(M338=1,oneday(G337,D338,G338,K338,L338,Summary!$E$19/2,Data!N337,Data!O337,Summary!$E$14,Summary!$E$20,Summary!$E$21,3),0)</f>
        <v>0</v>
      </c>
    </row>
    <row r="339" spans="1:17" x14ac:dyDescent="0.2">
      <c r="A339" s="32">
        <f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si="15"/>
        <v>0</v>
      </c>
      <c r="M339">
        <f>IF(AND(B339&gt;Summary!$E$12,B339&lt;Summary!$E$13),1,0)</f>
        <v>0</v>
      </c>
      <c r="N339">
        <f>IF(M339=1,oneday(G338,D339,G339,K339,L339,Summary!$E$19/2,Data!N338,Data!O338,Summary!$E$14,Summary!$E$20,Summary!$E$21,1),0)</f>
        <v>0</v>
      </c>
      <c r="O339" s="31">
        <f>IF(M339=1,oneday(G338,D339,G339,K339,L339,Summary!$E$19/2,Data!N338,Data!O338,Summary!$E$14,Summary!$E$20,Summary!$E$21,2),0)</f>
        <v>0</v>
      </c>
      <c r="P339" s="31">
        <f t="shared" si="17"/>
        <v>0</v>
      </c>
      <c r="Q339" s="31">
        <f>IF(M339=1,oneday(G338,D339,G339,K339,L339,Summary!$E$19/2,Data!N338,Data!O338,Summary!$E$14,Summary!$E$20,Summary!$E$21,3),0)</f>
        <v>0</v>
      </c>
    </row>
    <row r="340" spans="1:17" x14ac:dyDescent="0.2">
      <c r="A340" s="32">
        <f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si="15"/>
        <v>0</v>
      </c>
      <c r="M340">
        <f>IF(AND(B340&gt;Summary!$E$12,B340&lt;Summary!$E$13),1,0)</f>
        <v>0</v>
      </c>
      <c r="N340">
        <f>IF(M340=1,oneday(G339,D340,G340,K340,L340,Summary!$E$19/2,Data!N339,Data!O339,Summary!$E$14,Summary!$E$20,Summary!$E$21,1),0)</f>
        <v>0</v>
      </c>
      <c r="O340" s="31">
        <f>IF(M340=1,oneday(G339,D340,G340,K340,L340,Summary!$E$19/2,Data!N339,Data!O339,Summary!$E$14,Summary!$E$20,Summary!$E$21,2),0)</f>
        <v>0</v>
      </c>
      <c r="P340" s="31">
        <f t="shared" si="17"/>
        <v>0</v>
      </c>
      <c r="Q340" s="31">
        <f>IF(M340=1,oneday(G339,D340,G340,K340,L340,Summary!$E$19/2,Data!N339,Data!O339,Summary!$E$14,Summary!$E$20,Summary!$E$21,3),0)</f>
        <v>0</v>
      </c>
    </row>
    <row r="341" spans="1:17" x14ac:dyDescent="0.2">
      <c r="A341" s="32">
        <f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si="15"/>
        <v>0</v>
      </c>
      <c r="M341">
        <f>IF(AND(B341&gt;Summary!$E$12,B341&lt;Summary!$E$13),1,0)</f>
        <v>0</v>
      </c>
      <c r="N341">
        <f>IF(M341=1,oneday(G340,D341,G341,K341,L341,Summary!$E$19/2,Data!N340,Data!O340,Summary!$E$14,Summary!$E$20,Summary!$E$21,1),0)</f>
        <v>0</v>
      </c>
      <c r="O341" s="31">
        <f>IF(M341=1,oneday(G340,D341,G341,K341,L341,Summary!$E$19/2,Data!N340,Data!O340,Summary!$E$14,Summary!$E$20,Summary!$E$21,2),0)</f>
        <v>0</v>
      </c>
      <c r="P341" s="31">
        <f t="shared" si="17"/>
        <v>0</v>
      </c>
      <c r="Q341" s="31">
        <f>IF(M341=1,oneday(G340,D341,G341,K341,L341,Summary!$E$19/2,Data!N340,Data!O340,Summary!$E$14,Summary!$E$20,Summary!$E$21,3),0)</f>
        <v>0</v>
      </c>
    </row>
    <row r="342" spans="1:17" x14ac:dyDescent="0.2">
      <c r="A342" s="32">
        <f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si="15"/>
        <v>0</v>
      </c>
      <c r="M342">
        <f>IF(AND(B342&gt;Summary!$E$12,B342&lt;Summary!$E$13),1,0)</f>
        <v>0</v>
      </c>
      <c r="N342">
        <f>IF(M342=1,oneday(G341,D342,G342,K342,L342,Summary!$E$19/2,Data!N341,Data!O341,Summary!$E$14,Summary!$E$20,Summary!$E$21,1),0)</f>
        <v>0</v>
      </c>
      <c r="O342" s="31">
        <f>IF(M342=1,oneday(G341,D342,G342,K342,L342,Summary!$E$19/2,Data!N341,Data!O341,Summary!$E$14,Summary!$E$20,Summary!$E$21,2),0)</f>
        <v>0</v>
      </c>
      <c r="P342" s="31">
        <f t="shared" si="17"/>
        <v>0</v>
      </c>
      <c r="Q342" s="31">
        <f>IF(M342=1,oneday(G341,D342,G342,K342,L342,Summary!$E$19/2,Data!N341,Data!O341,Summary!$E$14,Summary!$E$20,Summary!$E$21,3),0)</f>
        <v>0</v>
      </c>
    </row>
    <row r="343" spans="1:17" x14ac:dyDescent="0.2">
      <c r="A343" s="32">
        <f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si="15"/>
        <v>0</v>
      </c>
      <c r="M343">
        <f>IF(AND(B343&gt;Summary!$E$12,B343&lt;Summary!$E$13),1,0)</f>
        <v>0</v>
      </c>
      <c r="N343">
        <f>IF(M343=1,oneday(G342,D343,G343,K343,L343,Summary!$E$19/2,Data!N342,Data!O342,Summary!$E$14,Summary!$E$20,Summary!$E$21,1),0)</f>
        <v>0</v>
      </c>
      <c r="O343" s="31">
        <f>IF(M343=1,oneday(G342,D343,G343,K343,L343,Summary!$E$19/2,Data!N342,Data!O342,Summary!$E$14,Summary!$E$20,Summary!$E$21,2),0)</f>
        <v>0</v>
      </c>
      <c r="P343" s="31">
        <f t="shared" si="17"/>
        <v>0</v>
      </c>
      <c r="Q343" s="31">
        <f>IF(M343=1,oneday(G342,D343,G343,K343,L343,Summary!$E$19/2,Data!N342,Data!O342,Summary!$E$14,Summary!$E$20,Summary!$E$21,3),0)</f>
        <v>0</v>
      </c>
    </row>
    <row r="344" spans="1:17" x14ac:dyDescent="0.2">
      <c r="A344" s="32">
        <f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si="15"/>
        <v>0</v>
      </c>
      <c r="M344">
        <f>IF(AND(B344&gt;Summary!$E$12,B344&lt;Summary!$E$13),1,0)</f>
        <v>0</v>
      </c>
      <c r="N344">
        <f>IF(M344=1,oneday(G343,D344,G344,K344,L344,Summary!$E$19/2,Data!N343,Data!O343,Summary!$E$14,Summary!$E$20,Summary!$E$21,1),0)</f>
        <v>0</v>
      </c>
      <c r="O344" s="31">
        <f>IF(M344=1,oneday(G343,D344,G344,K344,L344,Summary!$E$19/2,Data!N343,Data!O343,Summary!$E$14,Summary!$E$20,Summary!$E$21,2),0)</f>
        <v>0</v>
      </c>
      <c r="P344" s="31">
        <f t="shared" si="17"/>
        <v>0</v>
      </c>
      <c r="Q344" s="31">
        <f>IF(M344=1,oneday(G343,D344,G344,K344,L344,Summary!$E$19/2,Data!N343,Data!O343,Summary!$E$14,Summary!$E$20,Summary!$E$21,3),0)</f>
        <v>0</v>
      </c>
    </row>
    <row r="345" spans="1:17" x14ac:dyDescent="0.2">
      <c r="A345" s="32">
        <f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si="15"/>
        <v>0</v>
      </c>
      <c r="M345">
        <f>IF(AND(B345&gt;Summary!$E$12,B345&lt;Summary!$E$13),1,0)</f>
        <v>0</v>
      </c>
      <c r="N345">
        <f>IF(M345=1,oneday(G344,D345,G345,K345,L345,Summary!$E$19/2,Data!N344,Data!O344,Summary!$E$14,Summary!$E$20,Summary!$E$21,1),0)</f>
        <v>0</v>
      </c>
      <c r="O345" s="31">
        <f>IF(M345=1,oneday(G344,D345,G345,K345,L345,Summary!$E$19/2,Data!N344,Data!O344,Summary!$E$14,Summary!$E$20,Summary!$E$21,2),0)</f>
        <v>0</v>
      </c>
      <c r="P345" s="31">
        <f t="shared" si="17"/>
        <v>0</v>
      </c>
      <c r="Q345" s="31">
        <f>IF(M345=1,oneday(G344,D345,G345,K345,L345,Summary!$E$19/2,Data!N344,Data!O344,Summary!$E$14,Summary!$E$20,Summary!$E$21,3),0)</f>
        <v>0</v>
      </c>
    </row>
    <row r="346" spans="1:17" x14ac:dyDescent="0.2">
      <c r="A346" s="32">
        <f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si="15"/>
        <v>0</v>
      </c>
      <c r="M346">
        <f>IF(AND(B346&gt;Summary!$E$12,B346&lt;Summary!$E$13),1,0)</f>
        <v>0</v>
      </c>
      <c r="N346">
        <f>IF(M346=1,oneday(G345,D346,G346,K346,L346,Summary!$E$19/2,Data!N345,Data!O345,Summary!$E$14,Summary!$E$20,Summary!$E$21,1),0)</f>
        <v>0</v>
      </c>
      <c r="O346" s="31">
        <f>IF(M346=1,oneday(G345,D346,G346,K346,L346,Summary!$E$19/2,Data!N345,Data!O345,Summary!$E$14,Summary!$E$20,Summary!$E$21,2),0)</f>
        <v>0</v>
      </c>
      <c r="P346" s="31">
        <f t="shared" si="17"/>
        <v>0</v>
      </c>
      <c r="Q346" s="31">
        <f>IF(M346=1,oneday(G345,D346,G346,K346,L346,Summary!$E$19/2,Data!N345,Data!O345,Summary!$E$14,Summary!$E$20,Summary!$E$21,3),0)</f>
        <v>0</v>
      </c>
    </row>
    <row r="347" spans="1:17" x14ac:dyDescent="0.2">
      <c r="A347" s="32">
        <f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si="15"/>
        <v>0</v>
      </c>
      <c r="M347">
        <f>IF(AND(B347&gt;Summary!$E$12,B347&lt;Summary!$E$13),1,0)</f>
        <v>0</v>
      </c>
      <c r="N347">
        <f>IF(M347=1,oneday(G346,D347,G347,K347,L347,Summary!$E$19/2,Data!N346,Data!O346,Summary!$E$14,Summary!$E$20,Summary!$E$21,1),0)</f>
        <v>0</v>
      </c>
      <c r="O347" s="31">
        <f>IF(M347=1,oneday(G346,D347,G347,K347,L347,Summary!$E$19/2,Data!N346,Data!O346,Summary!$E$14,Summary!$E$20,Summary!$E$21,2),0)</f>
        <v>0</v>
      </c>
      <c r="P347" s="31">
        <f t="shared" si="17"/>
        <v>0</v>
      </c>
      <c r="Q347" s="31">
        <f>IF(M347=1,oneday(G346,D347,G347,K347,L347,Summary!$E$19/2,Data!N346,Data!O346,Summary!$E$14,Summary!$E$20,Summary!$E$21,3),0)</f>
        <v>0</v>
      </c>
    </row>
    <row r="348" spans="1:17" x14ac:dyDescent="0.2">
      <c r="A348" s="32">
        <f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si="15"/>
        <v>0</v>
      </c>
      <c r="M348">
        <f>IF(AND(B348&gt;Summary!$E$12,B348&lt;Summary!$E$13),1,0)</f>
        <v>0</v>
      </c>
      <c r="N348">
        <f>IF(M348=1,oneday(G347,D348,G348,K348,L348,Summary!$E$19/2,Data!N347,Data!O347,Summary!$E$14,Summary!$E$20,Summary!$E$21,1),0)</f>
        <v>0</v>
      </c>
      <c r="O348" s="31">
        <f>IF(M348=1,oneday(G347,D348,G348,K348,L348,Summary!$E$19/2,Data!N347,Data!O347,Summary!$E$14,Summary!$E$20,Summary!$E$21,2),0)</f>
        <v>0</v>
      </c>
      <c r="P348" s="31">
        <f t="shared" si="17"/>
        <v>0</v>
      </c>
      <c r="Q348" s="31">
        <f>IF(M348=1,oneday(G347,D348,G348,K348,L348,Summary!$E$19/2,Data!N347,Data!O347,Summary!$E$14,Summary!$E$20,Summary!$E$21,3),0)</f>
        <v>0</v>
      </c>
    </row>
    <row r="349" spans="1:17" x14ac:dyDescent="0.2">
      <c r="A349" s="32">
        <f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si="15"/>
        <v>0</v>
      </c>
      <c r="M349">
        <f>IF(AND(B349&gt;Summary!$E$12,B349&lt;Summary!$E$13),1,0)</f>
        <v>0</v>
      </c>
      <c r="N349">
        <f>IF(M349=1,oneday(G348,D349,G349,K349,L349,Summary!$E$19/2,Data!N348,Data!O348,Summary!$E$14,Summary!$E$20,Summary!$E$21,1),0)</f>
        <v>0</v>
      </c>
      <c r="O349" s="31">
        <f>IF(M349=1,oneday(G348,D349,G349,K349,L349,Summary!$E$19/2,Data!N348,Data!O348,Summary!$E$14,Summary!$E$20,Summary!$E$21,2),0)</f>
        <v>0</v>
      </c>
      <c r="P349" s="31">
        <f t="shared" si="17"/>
        <v>0</v>
      </c>
      <c r="Q349" s="31">
        <f>IF(M349=1,oneday(G348,D349,G349,K349,L349,Summary!$E$19/2,Data!N348,Data!O348,Summary!$E$14,Summary!$E$20,Summary!$E$21,3),0)</f>
        <v>0</v>
      </c>
    </row>
    <row r="350" spans="1:17" x14ac:dyDescent="0.2">
      <c r="A350" s="32">
        <f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si="15"/>
        <v>0</v>
      </c>
      <c r="M350">
        <f>IF(AND(B350&gt;Summary!$E$12,B350&lt;Summary!$E$13),1,0)</f>
        <v>0</v>
      </c>
      <c r="N350">
        <f>IF(M350=1,oneday(G349,D350,G350,K350,L350,Summary!$E$19/2,Data!N349,Data!O349,Summary!$E$14,Summary!$E$20,Summary!$E$21,1),0)</f>
        <v>0</v>
      </c>
      <c r="O350" s="31">
        <f>IF(M350=1,oneday(G349,D350,G350,K350,L350,Summary!$E$19/2,Data!N349,Data!O349,Summary!$E$14,Summary!$E$20,Summary!$E$21,2),0)</f>
        <v>0</v>
      </c>
      <c r="P350" s="31">
        <f t="shared" si="17"/>
        <v>0</v>
      </c>
      <c r="Q350" s="31">
        <f>IF(M350=1,oneday(G349,D350,G350,K350,L350,Summary!$E$19/2,Data!N349,Data!O349,Summary!$E$14,Summary!$E$20,Summary!$E$21,3),0)</f>
        <v>0</v>
      </c>
    </row>
    <row r="351" spans="1:17" x14ac:dyDescent="0.2">
      <c r="A351" s="32">
        <f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si="15"/>
        <v>1</v>
      </c>
      <c r="M351">
        <f>IF(AND(B351&gt;Summary!$E$12,B351&lt;Summary!$E$13),1,0)</f>
        <v>0</v>
      </c>
      <c r="N351">
        <f>IF(M351=1,oneday(G350,D351,G351,K351,L351,Summary!$E$19/2,Data!N350,Data!O350,Summary!$E$14,Summary!$E$20,Summary!$E$21,1),0)</f>
        <v>0</v>
      </c>
      <c r="O351" s="31">
        <f>IF(M351=1,oneday(G350,D351,G351,K351,L351,Summary!$E$19/2,Data!N350,Data!O350,Summary!$E$14,Summary!$E$20,Summary!$E$21,2),0)</f>
        <v>0</v>
      </c>
      <c r="P351" s="31">
        <f t="shared" si="17"/>
        <v>0</v>
      </c>
      <c r="Q351" s="31">
        <f>IF(M351=1,oneday(G350,D351,G351,K351,L351,Summary!$E$19/2,Data!N350,Data!O350,Summary!$E$14,Summary!$E$20,Summary!$E$21,3),0)</f>
        <v>0</v>
      </c>
    </row>
    <row r="352" spans="1:17" x14ac:dyDescent="0.2">
      <c r="A352" s="32">
        <f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si="15"/>
        <v>0</v>
      </c>
      <c r="M352">
        <f>IF(AND(B352&gt;Summary!$E$12,B352&lt;Summary!$E$13),1,0)</f>
        <v>0</v>
      </c>
      <c r="N352">
        <f>IF(M352=1,oneday(G351,D352,G352,K352,L352,Summary!$E$19/2,Data!N351,Data!O351,Summary!$E$14,Summary!$E$20,Summary!$E$21,1),0)</f>
        <v>0</v>
      </c>
      <c r="O352" s="31">
        <f>IF(M352=1,oneday(G351,D352,G352,K352,L352,Summary!$E$19/2,Data!N351,Data!O351,Summary!$E$14,Summary!$E$20,Summary!$E$21,2),0)</f>
        <v>0</v>
      </c>
      <c r="P352" s="31">
        <f t="shared" si="17"/>
        <v>0</v>
      </c>
      <c r="Q352" s="31">
        <f>IF(M352=1,oneday(G351,D352,G352,K352,L352,Summary!$E$19/2,Data!N351,Data!O351,Summary!$E$14,Summary!$E$20,Summary!$E$21,3),0)</f>
        <v>0</v>
      </c>
    </row>
    <row r="353" spans="1:17" x14ac:dyDescent="0.2">
      <c r="A353" s="32">
        <f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si="15"/>
        <v>0</v>
      </c>
      <c r="M353">
        <f>IF(AND(B353&gt;Summary!$E$12,B353&lt;Summary!$E$13),1,0)</f>
        <v>0</v>
      </c>
      <c r="N353">
        <f>IF(M353=1,oneday(G352,D353,G353,K353,L353,Summary!$E$19/2,Data!N352,Data!O352,Summary!$E$14,Summary!$E$20,Summary!$E$21,1),0)</f>
        <v>0</v>
      </c>
      <c r="O353" s="31">
        <f>IF(M353=1,oneday(G352,D353,G353,K353,L353,Summary!$E$19/2,Data!N352,Data!O352,Summary!$E$14,Summary!$E$20,Summary!$E$21,2),0)</f>
        <v>0</v>
      </c>
      <c r="P353" s="31">
        <f t="shared" si="17"/>
        <v>0</v>
      </c>
      <c r="Q353" s="31">
        <f>IF(M353=1,oneday(G352,D353,G353,K353,L353,Summary!$E$19/2,Data!N352,Data!O352,Summary!$E$14,Summary!$E$20,Summary!$E$21,3),0)</f>
        <v>0</v>
      </c>
    </row>
    <row r="354" spans="1:17" x14ac:dyDescent="0.2">
      <c r="A354" s="32">
        <f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si="15"/>
        <v>0</v>
      </c>
      <c r="M354">
        <f>IF(AND(B354&gt;Summary!$E$12,B354&lt;Summary!$E$13),1,0)</f>
        <v>0</v>
      </c>
      <c r="N354">
        <f>IF(M354=1,oneday(G353,D354,G354,K354,L354,Summary!$E$19/2,Data!N353,Data!O353,Summary!$E$14,Summary!$E$20,Summary!$E$21,1),0)</f>
        <v>0</v>
      </c>
      <c r="O354" s="31">
        <f>IF(M354=1,oneday(G353,D354,G354,K354,L354,Summary!$E$19/2,Data!N353,Data!O353,Summary!$E$14,Summary!$E$20,Summary!$E$21,2),0)</f>
        <v>0</v>
      </c>
      <c r="P354" s="31">
        <f t="shared" si="17"/>
        <v>0</v>
      </c>
      <c r="Q354" s="31">
        <f>IF(M354=1,oneday(G353,D354,G354,K354,L354,Summary!$E$19/2,Data!N353,Data!O353,Summary!$E$14,Summary!$E$20,Summary!$E$21,3),0)</f>
        <v>0</v>
      </c>
    </row>
    <row r="355" spans="1:17" x14ac:dyDescent="0.2">
      <c r="A355" s="32">
        <f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si="15"/>
        <v>0</v>
      </c>
      <c r="M355">
        <f>IF(AND(B355&gt;Summary!$E$12,B355&lt;Summary!$E$13),1,0)</f>
        <v>0</v>
      </c>
      <c r="N355">
        <f>IF(M355=1,oneday(G354,D355,G355,K355,L355,Summary!$E$19/2,Data!N354,Data!O354,Summary!$E$14,Summary!$E$20,Summary!$E$21,1),0)</f>
        <v>0</v>
      </c>
      <c r="O355" s="31">
        <f>IF(M355=1,oneday(G354,D355,G355,K355,L355,Summary!$E$19/2,Data!N354,Data!O354,Summary!$E$14,Summary!$E$20,Summary!$E$21,2),0)</f>
        <v>0</v>
      </c>
      <c r="P355" s="31">
        <f t="shared" si="17"/>
        <v>0</v>
      </c>
      <c r="Q355" s="31">
        <f>IF(M355=1,oneday(G354,D355,G355,K355,L355,Summary!$E$19/2,Data!N354,Data!O354,Summary!$E$14,Summary!$E$20,Summary!$E$21,3),0)</f>
        <v>0</v>
      </c>
    </row>
    <row r="356" spans="1:17" x14ac:dyDescent="0.2">
      <c r="A356" s="32">
        <f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si="18">IF(A356=B356,1,0)</f>
        <v>0</v>
      </c>
      <c r="M356">
        <f>IF(AND(B356&gt;Summary!$E$12,B356&lt;Summary!$E$13),1,0)</f>
        <v>0</v>
      </c>
      <c r="N356">
        <f>IF(M356=1,oneday(G355,D356,G356,K356,L356,Summary!$E$19/2,Data!N355,Data!O355,Summary!$E$14,Summary!$E$20,Summary!$E$21,1),0)</f>
        <v>0</v>
      </c>
      <c r="O356" s="31">
        <f>IF(M356=1,oneday(G355,D356,G356,K356,L356,Summary!$E$19/2,Data!N355,Data!O355,Summary!$E$14,Summary!$E$20,Summary!$E$21,2),0)</f>
        <v>0</v>
      </c>
      <c r="P356" s="31">
        <f t="shared" si="17"/>
        <v>0</v>
      </c>
      <c r="Q356" s="31">
        <f>IF(M356=1,oneday(G355,D356,G356,K356,L356,Summary!$E$19/2,Data!N355,Data!O355,Summary!$E$14,Summary!$E$20,Summary!$E$21,3),0)</f>
        <v>0</v>
      </c>
    </row>
    <row r="357" spans="1:17" x14ac:dyDescent="0.2">
      <c r="A357" s="32">
        <f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si="18"/>
        <v>0</v>
      </c>
      <c r="M357">
        <f>IF(AND(B357&gt;Summary!$E$12,B357&lt;Summary!$E$13),1,0)</f>
        <v>0</v>
      </c>
      <c r="N357">
        <f>IF(M357=1,oneday(G356,D357,G357,K357,L357,Summary!$E$19/2,Data!N356,Data!O356,Summary!$E$14,Summary!$E$20,Summary!$E$21,1),0)</f>
        <v>0</v>
      </c>
      <c r="O357" s="31">
        <f>IF(M357=1,oneday(G356,D357,G357,K357,L357,Summary!$E$19/2,Data!N356,Data!O356,Summary!$E$14,Summary!$E$20,Summary!$E$21,2),0)</f>
        <v>0</v>
      </c>
      <c r="P357" s="31">
        <f t="shared" si="17"/>
        <v>0</v>
      </c>
      <c r="Q357" s="31">
        <f>IF(M357=1,oneday(G356,D357,G357,K357,L357,Summary!$E$19/2,Data!N356,Data!O356,Summary!$E$14,Summary!$E$20,Summary!$E$21,3),0)</f>
        <v>0</v>
      </c>
    </row>
    <row r="358" spans="1:17" x14ac:dyDescent="0.2">
      <c r="A358" s="32">
        <f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si="18"/>
        <v>0</v>
      </c>
      <c r="M358">
        <f>IF(AND(B358&gt;Summary!$E$12,B358&lt;Summary!$E$13),1,0)</f>
        <v>0</v>
      </c>
      <c r="N358">
        <f>IF(M358=1,oneday(G357,D358,G358,K358,L358,Summary!$E$19/2,Data!N357,Data!O357,Summary!$E$14,Summary!$E$20,Summary!$E$21,1),0)</f>
        <v>0</v>
      </c>
      <c r="O358" s="31">
        <f>IF(M358=1,oneday(G357,D358,G358,K358,L358,Summary!$E$19/2,Data!N357,Data!O357,Summary!$E$14,Summary!$E$20,Summary!$E$21,2),0)</f>
        <v>0</v>
      </c>
      <c r="P358" s="31">
        <f t="shared" si="17"/>
        <v>0</v>
      </c>
      <c r="Q358" s="31">
        <f>IF(M358=1,oneday(G357,D358,G358,K358,L358,Summary!$E$19/2,Data!N357,Data!O357,Summary!$E$14,Summary!$E$20,Summary!$E$21,3),0)</f>
        <v>0</v>
      </c>
    </row>
    <row r="359" spans="1:17" x14ac:dyDescent="0.2">
      <c r="A359" s="32">
        <f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si="18"/>
        <v>0</v>
      </c>
      <c r="M359">
        <f>IF(AND(B359&gt;Summary!$E$12,B359&lt;Summary!$E$13),1,0)</f>
        <v>0</v>
      </c>
      <c r="N359">
        <f>IF(M359=1,oneday(G358,D359,G359,K359,L359,Summary!$E$19/2,Data!N358,Data!O358,Summary!$E$14,Summary!$E$20,Summary!$E$21,1),0)</f>
        <v>0</v>
      </c>
      <c r="O359" s="31">
        <f>IF(M359=1,oneday(G358,D359,G359,K359,L359,Summary!$E$19/2,Data!N358,Data!O358,Summary!$E$14,Summary!$E$20,Summary!$E$21,2),0)</f>
        <v>0</v>
      </c>
      <c r="P359" s="31">
        <f t="shared" si="17"/>
        <v>0</v>
      </c>
      <c r="Q359" s="31">
        <f>IF(M359=1,oneday(G358,D359,G359,K359,L359,Summary!$E$19/2,Data!N358,Data!O358,Summary!$E$14,Summary!$E$20,Summary!$E$21,3),0)</f>
        <v>0</v>
      </c>
    </row>
    <row r="360" spans="1:17" x14ac:dyDescent="0.2">
      <c r="A360" s="32">
        <f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si="18"/>
        <v>0</v>
      </c>
      <c r="M360">
        <f>IF(AND(B360&gt;Summary!$E$12,B360&lt;Summary!$E$13),1,0)</f>
        <v>0</v>
      </c>
      <c r="N360">
        <f>IF(M360=1,oneday(G359,D360,G360,K360,L360,Summary!$E$19/2,Data!N359,Data!O359,Summary!$E$14,Summary!$E$20,Summary!$E$21,1),0)</f>
        <v>0</v>
      </c>
      <c r="O360" s="31">
        <f>IF(M360=1,oneday(G359,D360,G360,K360,L360,Summary!$E$19/2,Data!N359,Data!O359,Summary!$E$14,Summary!$E$20,Summary!$E$21,2),0)</f>
        <v>0</v>
      </c>
      <c r="P360" s="31">
        <f t="shared" si="17"/>
        <v>0</v>
      </c>
      <c r="Q360" s="31">
        <f>IF(M360=1,oneday(G359,D360,G360,K360,L360,Summary!$E$19/2,Data!N359,Data!O359,Summary!$E$14,Summary!$E$20,Summary!$E$21,3),0)</f>
        <v>0</v>
      </c>
    </row>
    <row r="361" spans="1:17" x14ac:dyDescent="0.2">
      <c r="A361" s="32">
        <f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si="18"/>
        <v>0</v>
      </c>
      <c r="M361">
        <f>IF(AND(B361&gt;Summary!$E$12,B361&lt;Summary!$E$13),1,0)</f>
        <v>0</v>
      </c>
      <c r="N361">
        <f>IF(M361=1,oneday(G360,D361,G361,K361,L361,Summary!$E$19/2,Data!N360,Data!O360,Summary!$E$14,Summary!$E$20,Summary!$E$21,1),0)</f>
        <v>0</v>
      </c>
      <c r="O361" s="31">
        <f>IF(M361=1,oneday(G360,D361,G361,K361,L361,Summary!$E$19/2,Data!N360,Data!O360,Summary!$E$14,Summary!$E$20,Summary!$E$21,2),0)</f>
        <v>0</v>
      </c>
      <c r="P361" s="31">
        <f t="shared" si="17"/>
        <v>0</v>
      </c>
      <c r="Q361" s="31">
        <f>IF(M361=1,oneday(G360,D361,G361,K361,L361,Summary!$E$19/2,Data!N360,Data!O360,Summary!$E$14,Summary!$E$20,Summary!$E$21,3),0)</f>
        <v>0</v>
      </c>
    </row>
    <row r="362" spans="1:17" x14ac:dyDescent="0.2">
      <c r="A362" s="32">
        <f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si="18"/>
        <v>0</v>
      </c>
      <c r="M362">
        <f>IF(AND(B362&gt;Summary!$E$12,B362&lt;Summary!$E$13),1,0)</f>
        <v>0</v>
      </c>
      <c r="N362">
        <f>IF(M362=1,oneday(G361,D362,G362,K362,L362,Summary!$E$19/2,Data!N361,Data!O361,Summary!$E$14,Summary!$E$20,Summary!$E$21,1),0)</f>
        <v>0</v>
      </c>
      <c r="O362" s="31">
        <f>IF(M362=1,oneday(G361,D362,G362,K362,L362,Summary!$E$19/2,Data!N361,Data!O361,Summary!$E$14,Summary!$E$20,Summary!$E$21,2),0)</f>
        <v>0</v>
      </c>
      <c r="P362" s="31">
        <f t="shared" si="17"/>
        <v>0</v>
      </c>
      <c r="Q362" s="31">
        <f>IF(M362=1,oneday(G361,D362,G362,K362,L362,Summary!$E$19/2,Data!N361,Data!O361,Summary!$E$14,Summary!$E$20,Summary!$E$21,3),0)</f>
        <v>0</v>
      </c>
    </row>
    <row r="363" spans="1:17" x14ac:dyDescent="0.2">
      <c r="A363" s="32">
        <f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si="18"/>
        <v>0</v>
      </c>
      <c r="M363">
        <f>IF(AND(B363&gt;Summary!$E$12,B363&lt;Summary!$E$13),1,0)</f>
        <v>0</v>
      </c>
      <c r="N363">
        <f>IF(M363=1,oneday(G362,D363,G363,K363,L363,Summary!$E$19/2,Data!N362,Data!O362,Summary!$E$14,Summary!$E$20,Summary!$E$21,1),0)</f>
        <v>0</v>
      </c>
      <c r="O363" s="31">
        <f>IF(M363=1,oneday(G362,D363,G363,K363,L363,Summary!$E$19/2,Data!N362,Data!O362,Summary!$E$14,Summary!$E$20,Summary!$E$21,2),0)</f>
        <v>0</v>
      </c>
      <c r="P363" s="31">
        <f t="shared" si="17"/>
        <v>0</v>
      </c>
      <c r="Q363" s="31">
        <f>IF(M363=1,oneday(G362,D363,G363,K363,L363,Summary!$E$19/2,Data!N362,Data!O362,Summary!$E$14,Summary!$E$20,Summary!$E$21,3),0)</f>
        <v>0</v>
      </c>
    </row>
    <row r="364" spans="1:17" x14ac:dyDescent="0.2">
      <c r="A364" s="32">
        <f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si="18"/>
        <v>0</v>
      </c>
      <c r="M364">
        <f>IF(AND(B364&gt;Summary!$E$12,B364&lt;Summary!$E$13),1,0)</f>
        <v>0</v>
      </c>
      <c r="N364">
        <f>IF(M364=1,oneday(G363,D364,G364,K364,L364,Summary!$E$19/2,Data!N363,Data!O363,Summary!$E$14,Summary!$E$20,Summary!$E$21,1),0)</f>
        <v>0</v>
      </c>
      <c r="O364" s="31">
        <f>IF(M364=1,oneday(G363,D364,G364,K364,L364,Summary!$E$19/2,Data!N363,Data!O363,Summary!$E$14,Summary!$E$20,Summary!$E$21,2),0)</f>
        <v>0</v>
      </c>
      <c r="P364" s="31">
        <f t="shared" si="17"/>
        <v>0</v>
      </c>
      <c r="Q364" s="31">
        <f>IF(M364=1,oneday(G363,D364,G364,K364,L364,Summary!$E$19/2,Data!N363,Data!O363,Summary!$E$14,Summary!$E$20,Summary!$E$21,3),0)</f>
        <v>0</v>
      </c>
    </row>
    <row r="365" spans="1:17" x14ac:dyDescent="0.2">
      <c r="A365" s="32">
        <f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si="18"/>
        <v>0</v>
      </c>
      <c r="M365">
        <f>IF(AND(B365&gt;Summary!$E$12,B365&lt;Summary!$E$13),1,0)</f>
        <v>0</v>
      </c>
      <c r="N365">
        <f>IF(M365=1,oneday(G364,D365,G365,K365,L365,Summary!$E$19/2,Data!N364,Data!O364,Summary!$E$14,Summary!$E$20,Summary!$E$21,1),0)</f>
        <v>0</v>
      </c>
      <c r="O365" s="31">
        <f>IF(M365=1,oneday(G364,D365,G365,K365,L365,Summary!$E$19/2,Data!N364,Data!O364,Summary!$E$14,Summary!$E$20,Summary!$E$21,2),0)</f>
        <v>0</v>
      </c>
      <c r="P365" s="31">
        <f t="shared" si="17"/>
        <v>0</v>
      </c>
      <c r="Q365" s="31">
        <f>IF(M365=1,oneday(G364,D365,G365,K365,L365,Summary!$E$19/2,Data!N364,Data!O364,Summary!$E$14,Summary!$E$20,Summary!$E$21,3),0)</f>
        <v>0</v>
      </c>
    </row>
    <row r="366" spans="1:17" x14ac:dyDescent="0.2">
      <c r="A366" s="32">
        <f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si="18"/>
        <v>0</v>
      </c>
      <c r="M366">
        <f>IF(AND(B366&gt;Summary!$E$12,B366&lt;Summary!$E$13),1,0)</f>
        <v>0</v>
      </c>
      <c r="N366">
        <f>IF(M366=1,oneday(G365,D366,G366,K366,L366,Summary!$E$19/2,Data!N365,Data!O365,Summary!$E$14,Summary!$E$20,Summary!$E$21,1),0)</f>
        <v>0</v>
      </c>
      <c r="O366" s="31">
        <f>IF(M366=1,oneday(G365,D366,G366,K366,L366,Summary!$E$19/2,Data!N365,Data!O365,Summary!$E$14,Summary!$E$20,Summary!$E$21,2),0)</f>
        <v>0</v>
      </c>
      <c r="P366" s="31">
        <f t="shared" si="17"/>
        <v>0</v>
      </c>
      <c r="Q366" s="31">
        <f>IF(M366=1,oneday(G365,D366,G366,K366,L366,Summary!$E$19/2,Data!N365,Data!O365,Summary!$E$14,Summary!$E$20,Summary!$E$21,3),0)</f>
        <v>0</v>
      </c>
    </row>
    <row r="367" spans="1:17" x14ac:dyDescent="0.2">
      <c r="A367" s="32">
        <f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si="18"/>
        <v>0</v>
      </c>
      <c r="M367">
        <f>IF(AND(B367&gt;Summary!$E$12,B367&lt;Summary!$E$13),1,0)</f>
        <v>0</v>
      </c>
      <c r="N367">
        <f>IF(M367=1,oneday(G366,D367,G367,K367,L367,Summary!$E$19/2,Data!N366,Data!O366,Summary!$E$14,Summary!$E$20,Summary!$E$21,1),0)</f>
        <v>0</v>
      </c>
      <c r="O367" s="31">
        <f>IF(M367=1,oneday(G366,D367,G367,K367,L367,Summary!$E$19/2,Data!N366,Data!O366,Summary!$E$14,Summary!$E$20,Summary!$E$21,2),0)</f>
        <v>0</v>
      </c>
      <c r="P367" s="31">
        <f t="shared" si="17"/>
        <v>0</v>
      </c>
      <c r="Q367" s="31">
        <f>IF(M367=1,oneday(G366,D367,G367,K367,L367,Summary!$E$19/2,Data!N366,Data!O366,Summary!$E$14,Summary!$E$20,Summary!$E$21,3),0)</f>
        <v>0</v>
      </c>
    </row>
    <row r="368" spans="1:17" x14ac:dyDescent="0.2">
      <c r="A368" s="32">
        <f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si="18"/>
        <v>0</v>
      </c>
      <c r="M368">
        <f>IF(AND(B368&gt;Summary!$E$12,B368&lt;Summary!$E$13),1,0)</f>
        <v>0</v>
      </c>
      <c r="N368">
        <f>IF(M368=1,oneday(G367,D368,G368,K368,L368,Summary!$E$19/2,Data!N367,Data!O367,Summary!$E$14,Summary!$E$20,Summary!$E$21,1),0)</f>
        <v>0</v>
      </c>
      <c r="O368" s="31">
        <f>IF(M368=1,oneday(G367,D368,G368,K368,L368,Summary!$E$19/2,Data!N367,Data!O367,Summary!$E$14,Summary!$E$20,Summary!$E$21,2),0)</f>
        <v>0</v>
      </c>
      <c r="P368" s="31">
        <f t="shared" si="17"/>
        <v>0</v>
      </c>
      <c r="Q368" s="31">
        <f>IF(M368=1,oneday(G367,D368,G368,K368,L368,Summary!$E$19/2,Data!N367,Data!O367,Summary!$E$14,Summary!$E$20,Summary!$E$21,3),0)</f>
        <v>0</v>
      </c>
    </row>
    <row r="369" spans="1:17" x14ac:dyDescent="0.2">
      <c r="A369" s="32">
        <f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si="18"/>
        <v>0</v>
      </c>
      <c r="M369">
        <f>IF(AND(B369&gt;Summary!$E$12,B369&lt;Summary!$E$13),1,0)</f>
        <v>0</v>
      </c>
      <c r="N369">
        <f>IF(M369=1,oneday(G368,D369,G369,K369,L369,Summary!$E$19/2,Data!N368,Data!O368,Summary!$E$14,Summary!$E$20,Summary!$E$21,1),0)</f>
        <v>0</v>
      </c>
      <c r="O369" s="31">
        <f>IF(M369=1,oneday(G368,D369,G369,K369,L369,Summary!$E$19/2,Data!N368,Data!O368,Summary!$E$14,Summary!$E$20,Summary!$E$21,2),0)</f>
        <v>0</v>
      </c>
      <c r="P369" s="31">
        <f t="shared" si="17"/>
        <v>0</v>
      </c>
      <c r="Q369" s="31">
        <f>IF(M369=1,oneday(G368,D369,G369,K369,L369,Summary!$E$19/2,Data!N368,Data!O368,Summary!$E$14,Summary!$E$20,Summary!$E$21,3),0)</f>
        <v>0</v>
      </c>
    </row>
    <row r="370" spans="1:17" x14ac:dyDescent="0.2">
      <c r="A370" s="32">
        <f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si="18"/>
        <v>0</v>
      </c>
      <c r="M370">
        <f>IF(AND(B370&gt;Summary!$E$12,B370&lt;Summary!$E$13),1,0)</f>
        <v>0</v>
      </c>
      <c r="N370">
        <f>IF(M370=1,oneday(G369,D370,G370,K370,L370,Summary!$E$19/2,Data!N369,Data!O369,Summary!$E$14,Summary!$E$20,Summary!$E$21,1),0)</f>
        <v>0</v>
      </c>
      <c r="O370" s="31">
        <f>IF(M370=1,oneday(G369,D370,G370,K370,L370,Summary!$E$19/2,Data!N369,Data!O369,Summary!$E$14,Summary!$E$20,Summary!$E$21,2),0)</f>
        <v>0</v>
      </c>
      <c r="P370" s="31">
        <f t="shared" si="17"/>
        <v>0</v>
      </c>
      <c r="Q370" s="31">
        <f>IF(M370=1,oneday(G369,D370,G370,K370,L370,Summary!$E$19/2,Data!N369,Data!O369,Summary!$E$14,Summary!$E$20,Summary!$E$21,3),0)</f>
        <v>0</v>
      </c>
    </row>
    <row r="371" spans="1:17" x14ac:dyDescent="0.2">
      <c r="A371" s="32">
        <f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si="18"/>
        <v>0</v>
      </c>
      <c r="M371">
        <f>IF(AND(B371&gt;Summary!$E$12,B371&lt;Summary!$E$13),1,0)</f>
        <v>0</v>
      </c>
      <c r="N371">
        <f>IF(M371=1,oneday(G370,D371,G371,K371,L371,Summary!$E$19/2,Data!N370,Data!O370,Summary!$E$14,Summary!$E$20,Summary!$E$21,1),0)</f>
        <v>0</v>
      </c>
      <c r="O371" s="31">
        <f>IF(M371=1,oneday(G370,D371,G371,K371,L371,Summary!$E$19/2,Data!N370,Data!O370,Summary!$E$14,Summary!$E$20,Summary!$E$21,2),0)</f>
        <v>0</v>
      </c>
      <c r="P371" s="31">
        <f t="shared" si="17"/>
        <v>0</v>
      </c>
      <c r="Q371" s="31">
        <f>IF(M371=1,oneday(G370,D371,G371,K371,L371,Summary!$E$19/2,Data!N370,Data!O370,Summary!$E$14,Summary!$E$20,Summary!$E$21,3),0)</f>
        <v>0</v>
      </c>
    </row>
    <row r="372" spans="1:17" x14ac:dyDescent="0.2">
      <c r="A372" s="32">
        <f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si="18"/>
        <v>0</v>
      </c>
      <c r="M372">
        <f>IF(AND(B372&gt;Summary!$E$12,B372&lt;Summary!$E$13),1,0)</f>
        <v>0</v>
      </c>
      <c r="N372">
        <f>IF(M372=1,oneday(G371,D372,G372,K372,L372,Summary!$E$19/2,Data!N371,Data!O371,Summary!$E$14,Summary!$E$20,Summary!$E$21,1),0)</f>
        <v>0</v>
      </c>
      <c r="O372" s="31">
        <f>IF(M372=1,oneday(G371,D372,G372,K372,L372,Summary!$E$19/2,Data!N371,Data!O371,Summary!$E$14,Summary!$E$20,Summary!$E$21,2),0)</f>
        <v>0</v>
      </c>
      <c r="P372" s="31">
        <f t="shared" si="17"/>
        <v>0</v>
      </c>
      <c r="Q372" s="31">
        <f>IF(M372=1,oneday(G371,D372,G372,K372,L372,Summary!$E$19/2,Data!N371,Data!O371,Summary!$E$14,Summary!$E$20,Summary!$E$21,3),0)</f>
        <v>0</v>
      </c>
    </row>
    <row r="373" spans="1:17" x14ac:dyDescent="0.2">
      <c r="A373" s="32">
        <f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si="18"/>
        <v>1</v>
      </c>
      <c r="M373">
        <f>IF(AND(B373&gt;Summary!$E$12,B373&lt;Summary!$E$13),1,0)</f>
        <v>0</v>
      </c>
      <c r="N373">
        <f>IF(M373=1,oneday(G372,D373,G373,K373,L373,Summary!$E$19/2,Data!N372,Data!O372,Summary!$E$14,Summary!$E$20,Summary!$E$21,1),0)</f>
        <v>0</v>
      </c>
      <c r="O373" s="31">
        <f>IF(M373=1,oneday(G372,D373,G373,K373,L373,Summary!$E$19/2,Data!N372,Data!O372,Summary!$E$14,Summary!$E$20,Summary!$E$21,2),0)</f>
        <v>0</v>
      </c>
      <c r="P373" s="31">
        <f t="shared" si="17"/>
        <v>0</v>
      </c>
      <c r="Q373" s="31">
        <f>IF(M373=1,oneday(G372,D373,G373,K373,L373,Summary!$E$19/2,Data!N372,Data!O372,Summary!$E$14,Summary!$E$20,Summary!$E$21,3),0)</f>
        <v>0</v>
      </c>
    </row>
    <row r="374" spans="1:17" x14ac:dyDescent="0.2">
      <c r="A374" s="32">
        <f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si="18"/>
        <v>0</v>
      </c>
      <c r="M374">
        <f>IF(AND(B374&gt;Summary!$E$12,B374&lt;Summary!$E$13),1,0)</f>
        <v>0</v>
      </c>
      <c r="N374">
        <f>IF(M374=1,oneday(G373,D374,G374,K374,L374,Summary!$E$19/2,Data!N373,Data!O373,Summary!$E$14,Summary!$E$20,Summary!$E$21,1),0)</f>
        <v>0</v>
      </c>
      <c r="O374" s="31">
        <f>IF(M374=1,oneday(G373,D374,G374,K374,L374,Summary!$E$19/2,Data!N373,Data!O373,Summary!$E$14,Summary!$E$20,Summary!$E$21,2),0)</f>
        <v>0</v>
      </c>
      <c r="P374" s="31">
        <f t="shared" si="17"/>
        <v>0</v>
      </c>
      <c r="Q374" s="31">
        <f>IF(M374=1,oneday(G373,D374,G374,K374,L374,Summary!$E$19/2,Data!N373,Data!O373,Summary!$E$14,Summary!$E$20,Summary!$E$21,3),0)</f>
        <v>0</v>
      </c>
    </row>
    <row r="375" spans="1:17" x14ac:dyDescent="0.2">
      <c r="A375" s="32">
        <f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si="18"/>
        <v>0</v>
      </c>
      <c r="M375">
        <f>IF(AND(B375&gt;Summary!$E$12,B375&lt;Summary!$E$13),1,0)</f>
        <v>0</v>
      </c>
      <c r="N375">
        <f>IF(M375=1,oneday(G374,D375,G375,K375,L375,Summary!$E$19/2,Data!N374,Data!O374,Summary!$E$14,Summary!$E$20,Summary!$E$21,1),0)</f>
        <v>0</v>
      </c>
      <c r="O375" s="31">
        <f>IF(M375=1,oneday(G374,D375,G375,K375,L375,Summary!$E$19/2,Data!N374,Data!O374,Summary!$E$14,Summary!$E$20,Summary!$E$21,2),0)</f>
        <v>0</v>
      </c>
      <c r="P375" s="31">
        <f t="shared" si="17"/>
        <v>0</v>
      </c>
      <c r="Q375" s="31">
        <f>IF(M375=1,oneday(G374,D375,G375,K375,L375,Summary!$E$19/2,Data!N374,Data!O374,Summary!$E$14,Summary!$E$20,Summary!$E$21,3),0)</f>
        <v>0</v>
      </c>
    </row>
    <row r="376" spans="1:17" x14ac:dyDescent="0.2">
      <c r="A376" s="32">
        <f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si="18"/>
        <v>0</v>
      </c>
      <c r="M376">
        <f>IF(AND(B376&gt;Summary!$E$12,B376&lt;Summary!$E$13),1,0)</f>
        <v>0</v>
      </c>
      <c r="N376">
        <f>IF(M376=1,oneday(G375,D376,G376,K376,L376,Summary!$E$19/2,Data!N375,Data!O375,Summary!$E$14,Summary!$E$20,Summary!$E$21,1),0)</f>
        <v>0</v>
      </c>
      <c r="O376" s="31">
        <f>IF(M376=1,oneday(G375,D376,G376,K376,L376,Summary!$E$19/2,Data!N375,Data!O375,Summary!$E$14,Summary!$E$20,Summary!$E$21,2),0)</f>
        <v>0</v>
      </c>
      <c r="P376" s="31">
        <f t="shared" si="17"/>
        <v>0</v>
      </c>
      <c r="Q376" s="31">
        <f>IF(M376=1,oneday(G375,D376,G376,K376,L376,Summary!$E$19/2,Data!N375,Data!O375,Summary!$E$14,Summary!$E$20,Summary!$E$21,3),0)</f>
        <v>0</v>
      </c>
    </row>
    <row r="377" spans="1:17" x14ac:dyDescent="0.2">
      <c r="A377" s="32">
        <f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si="18"/>
        <v>0</v>
      </c>
      <c r="M377">
        <f>IF(AND(B377&gt;Summary!$E$12,B377&lt;Summary!$E$13),1,0)</f>
        <v>0</v>
      </c>
      <c r="N377">
        <f>IF(M377=1,oneday(G376,D377,G377,K377,L377,Summary!$E$19/2,Data!N376,Data!O376,Summary!$E$14,Summary!$E$20,Summary!$E$21,1),0)</f>
        <v>0</v>
      </c>
      <c r="O377" s="31">
        <f>IF(M377=1,oneday(G376,D377,G377,K377,L377,Summary!$E$19/2,Data!N376,Data!O376,Summary!$E$14,Summary!$E$20,Summary!$E$21,2),0)</f>
        <v>0</v>
      </c>
      <c r="P377" s="31">
        <f t="shared" si="17"/>
        <v>0</v>
      </c>
      <c r="Q377" s="31">
        <f>IF(M377=1,oneday(G376,D377,G377,K377,L377,Summary!$E$19/2,Data!N376,Data!O376,Summary!$E$14,Summary!$E$20,Summary!$E$21,3),0)</f>
        <v>0</v>
      </c>
    </row>
    <row r="378" spans="1:17" x14ac:dyDescent="0.2">
      <c r="A378" s="32">
        <f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si="18"/>
        <v>0</v>
      </c>
      <c r="M378">
        <f>IF(AND(B378&gt;Summary!$E$12,B378&lt;Summary!$E$13),1,0)</f>
        <v>0</v>
      </c>
      <c r="N378">
        <f>IF(M378=1,oneday(G377,D378,G378,K378,L378,Summary!$E$19/2,Data!N377,Data!O377,Summary!$E$14,Summary!$E$20,Summary!$E$21,1),0)</f>
        <v>0</v>
      </c>
      <c r="O378" s="31">
        <f>IF(M378=1,oneday(G377,D378,G378,K378,L378,Summary!$E$19/2,Data!N377,Data!O377,Summary!$E$14,Summary!$E$20,Summary!$E$21,2),0)</f>
        <v>0</v>
      </c>
      <c r="P378" s="31">
        <f t="shared" si="17"/>
        <v>0</v>
      </c>
      <c r="Q378" s="31">
        <f>IF(M378=1,oneday(G377,D378,G378,K378,L378,Summary!$E$19/2,Data!N377,Data!O377,Summary!$E$14,Summary!$E$20,Summary!$E$21,3),0)</f>
        <v>0</v>
      </c>
    </row>
    <row r="379" spans="1:17" x14ac:dyDescent="0.2">
      <c r="A379" s="32">
        <f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si="18"/>
        <v>0</v>
      </c>
      <c r="M379">
        <f>IF(AND(B379&gt;Summary!$E$12,B379&lt;Summary!$E$13),1,0)</f>
        <v>0</v>
      </c>
      <c r="N379">
        <f>IF(M379=1,oneday(G378,D379,G379,K379,L379,Summary!$E$19/2,Data!N378,Data!O378,Summary!$E$14,Summary!$E$20,Summary!$E$21,1),0)</f>
        <v>0</v>
      </c>
      <c r="O379" s="31">
        <f>IF(M379=1,oneday(G378,D379,G379,K379,L379,Summary!$E$19/2,Data!N378,Data!O378,Summary!$E$14,Summary!$E$20,Summary!$E$21,2),0)</f>
        <v>0</v>
      </c>
      <c r="P379" s="31">
        <f t="shared" si="17"/>
        <v>0</v>
      </c>
      <c r="Q379" s="31">
        <f>IF(M379=1,oneday(G378,D379,G379,K379,L379,Summary!$E$19/2,Data!N378,Data!O378,Summary!$E$14,Summary!$E$20,Summary!$E$21,3),0)</f>
        <v>0</v>
      </c>
    </row>
    <row r="380" spans="1:17" x14ac:dyDescent="0.2">
      <c r="A380" s="32">
        <f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si="18"/>
        <v>0</v>
      </c>
      <c r="M380">
        <f>IF(AND(B380&gt;Summary!$E$12,B380&lt;Summary!$E$13),1,0)</f>
        <v>0</v>
      </c>
      <c r="N380">
        <f>IF(M380=1,oneday(G379,D380,G380,K380,L380,Summary!$E$19/2,Data!N379,Data!O379,Summary!$E$14,Summary!$E$20,Summary!$E$21,1),0)</f>
        <v>0</v>
      </c>
      <c r="O380" s="31">
        <f>IF(M380=1,oneday(G379,D380,G380,K380,L380,Summary!$E$19/2,Data!N379,Data!O379,Summary!$E$14,Summary!$E$20,Summary!$E$21,2),0)</f>
        <v>0</v>
      </c>
      <c r="P380" s="31">
        <f t="shared" si="17"/>
        <v>0</v>
      </c>
      <c r="Q380" s="31">
        <f>IF(M380=1,oneday(G379,D380,G380,K380,L380,Summary!$E$19/2,Data!N379,Data!O379,Summary!$E$14,Summary!$E$20,Summary!$E$21,3),0)</f>
        <v>0</v>
      </c>
    </row>
    <row r="381" spans="1:17" x14ac:dyDescent="0.2">
      <c r="A381" s="32">
        <f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si="18"/>
        <v>0</v>
      </c>
      <c r="M381">
        <f>IF(AND(B381&gt;Summary!$E$12,B381&lt;Summary!$E$13),1,0)</f>
        <v>0</v>
      </c>
      <c r="N381">
        <f>IF(M381=1,oneday(G380,D381,G381,K381,L381,Summary!$E$19/2,Data!N380,Data!O380,Summary!$E$14,Summary!$E$20,Summary!$E$21,1),0)</f>
        <v>0</v>
      </c>
      <c r="O381" s="31">
        <f>IF(M381=1,oneday(G380,D381,G381,K381,L381,Summary!$E$19/2,Data!N380,Data!O380,Summary!$E$14,Summary!$E$20,Summary!$E$21,2),0)</f>
        <v>0</v>
      </c>
      <c r="P381" s="31">
        <f t="shared" si="17"/>
        <v>0</v>
      </c>
      <c r="Q381" s="31">
        <f>IF(M381=1,oneday(G380,D381,G381,K381,L381,Summary!$E$19/2,Data!N380,Data!O380,Summary!$E$14,Summary!$E$20,Summary!$E$21,3),0)</f>
        <v>0</v>
      </c>
    </row>
    <row r="382" spans="1:17" x14ac:dyDescent="0.2">
      <c r="A382" s="32">
        <f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si="18"/>
        <v>0</v>
      </c>
      <c r="M382">
        <f>IF(AND(B382&gt;Summary!$E$12,B382&lt;Summary!$E$13),1,0)</f>
        <v>0</v>
      </c>
      <c r="N382">
        <f>IF(M382=1,oneday(G381,D382,G382,K382,L382,Summary!$E$19/2,Data!N381,Data!O381,Summary!$E$14,Summary!$E$20,Summary!$E$21,1),0)</f>
        <v>0</v>
      </c>
      <c r="O382" s="31">
        <f>IF(M382=1,oneday(G381,D382,G382,K382,L382,Summary!$E$19/2,Data!N381,Data!O381,Summary!$E$14,Summary!$E$20,Summary!$E$21,2),0)</f>
        <v>0</v>
      </c>
      <c r="P382" s="31">
        <f t="shared" si="17"/>
        <v>0</v>
      </c>
      <c r="Q382" s="31">
        <f>IF(M382=1,oneday(G381,D382,G382,K382,L382,Summary!$E$19/2,Data!N381,Data!O381,Summary!$E$14,Summary!$E$20,Summary!$E$21,3),0)</f>
        <v>0</v>
      </c>
    </row>
    <row r="383" spans="1:17" x14ac:dyDescent="0.2">
      <c r="A383" s="32">
        <f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si="18"/>
        <v>0</v>
      </c>
      <c r="M383">
        <f>IF(AND(B383&gt;Summary!$E$12,B383&lt;Summary!$E$13),1,0)</f>
        <v>0</v>
      </c>
      <c r="N383">
        <f>IF(M383=1,oneday(G382,D383,G383,K383,L383,Summary!$E$19/2,Data!N382,Data!O382,Summary!$E$14,Summary!$E$20,Summary!$E$21,1),0)</f>
        <v>0</v>
      </c>
      <c r="O383" s="31">
        <f>IF(M383=1,oneday(G382,D383,G383,K383,L383,Summary!$E$19/2,Data!N382,Data!O382,Summary!$E$14,Summary!$E$20,Summary!$E$21,2),0)</f>
        <v>0</v>
      </c>
      <c r="P383" s="31">
        <f t="shared" si="17"/>
        <v>0</v>
      </c>
      <c r="Q383" s="31">
        <f>IF(M383=1,oneday(G382,D383,G383,K383,L383,Summary!$E$19/2,Data!N382,Data!O382,Summary!$E$14,Summary!$E$20,Summary!$E$21,3),0)</f>
        <v>0</v>
      </c>
    </row>
    <row r="384" spans="1:17" x14ac:dyDescent="0.2">
      <c r="A384" s="32">
        <f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si="18"/>
        <v>0</v>
      </c>
      <c r="M384">
        <f>IF(AND(B384&gt;Summary!$E$12,B384&lt;Summary!$E$13),1,0)</f>
        <v>0</v>
      </c>
      <c r="N384">
        <f>IF(M384=1,oneday(G383,D384,G384,K384,L384,Summary!$E$19/2,Data!N383,Data!O383,Summary!$E$14,Summary!$E$20,Summary!$E$21,1),0)</f>
        <v>0</v>
      </c>
      <c r="O384" s="31">
        <f>IF(M384=1,oneday(G383,D384,G384,K384,L384,Summary!$E$19/2,Data!N383,Data!O383,Summary!$E$14,Summary!$E$20,Summary!$E$21,2),0)</f>
        <v>0</v>
      </c>
      <c r="P384" s="31">
        <f t="shared" si="17"/>
        <v>0</v>
      </c>
      <c r="Q384" s="31">
        <f>IF(M384=1,oneday(G383,D384,G384,K384,L384,Summary!$E$19/2,Data!N383,Data!O383,Summary!$E$14,Summary!$E$20,Summary!$E$21,3),0)</f>
        <v>0</v>
      </c>
    </row>
    <row r="385" spans="1:17" x14ac:dyDescent="0.2">
      <c r="A385" s="32">
        <f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si="18"/>
        <v>0</v>
      </c>
      <c r="M385">
        <f>IF(AND(B385&gt;Summary!$E$12,B385&lt;Summary!$E$13),1,0)</f>
        <v>0</v>
      </c>
      <c r="N385">
        <f>IF(M385=1,oneday(G384,D385,G385,K385,L385,Summary!$E$19/2,Data!N384,Data!O384,Summary!$E$14,Summary!$E$20,Summary!$E$21,1),0)</f>
        <v>0</v>
      </c>
      <c r="O385" s="31">
        <f>IF(M385=1,oneday(G384,D385,G385,K385,L385,Summary!$E$19/2,Data!N384,Data!O384,Summary!$E$14,Summary!$E$20,Summary!$E$21,2),0)</f>
        <v>0</v>
      </c>
      <c r="P385" s="31">
        <f t="shared" si="17"/>
        <v>0</v>
      </c>
      <c r="Q385" s="31">
        <f>IF(M385=1,oneday(G384,D385,G385,K385,L385,Summary!$E$19/2,Data!N384,Data!O384,Summary!$E$14,Summary!$E$20,Summary!$E$21,3),0)</f>
        <v>0</v>
      </c>
    </row>
    <row r="386" spans="1:17" x14ac:dyDescent="0.2">
      <c r="A386" s="32">
        <f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si="18"/>
        <v>0</v>
      </c>
      <c r="M386">
        <f>IF(AND(B386&gt;Summary!$E$12,B386&lt;Summary!$E$13),1,0)</f>
        <v>0</v>
      </c>
      <c r="N386">
        <f>IF(M386=1,oneday(G385,D386,G386,K386,L386,Summary!$E$19/2,Data!N385,Data!O385,Summary!$E$14,Summary!$E$20,Summary!$E$21,1),0)</f>
        <v>0</v>
      </c>
      <c r="O386" s="31">
        <f>IF(M386=1,oneday(G385,D386,G386,K386,L386,Summary!$E$19/2,Data!N385,Data!O385,Summary!$E$14,Summary!$E$20,Summary!$E$21,2),0)</f>
        <v>0</v>
      </c>
      <c r="P386" s="31">
        <f t="shared" si="17"/>
        <v>0</v>
      </c>
      <c r="Q386" s="31">
        <f>IF(M386=1,oneday(G385,D386,G386,K386,L386,Summary!$E$19/2,Data!N385,Data!O385,Summary!$E$14,Summary!$E$20,Summary!$E$21,3),0)</f>
        <v>0</v>
      </c>
    </row>
    <row r="387" spans="1:17" x14ac:dyDescent="0.2">
      <c r="A387" s="32">
        <f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si="18"/>
        <v>0</v>
      </c>
      <c r="M387">
        <f>IF(AND(B387&gt;Summary!$E$12,B387&lt;Summary!$E$13),1,0)</f>
        <v>0</v>
      </c>
      <c r="N387">
        <f>IF(M387=1,oneday(G386,D387,G387,K387,L387,Summary!$E$19/2,Data!N386,Data!O386,Summary!$E$14,Summary!$E$20,Summary!$E$21,1),0)</f>
        <v>0</v>
      </c>
      <c r="O387" s="31">
        <f>IF(M387=1,oneday(G386,D387,G387,K387,L387,Summary!$E$19/2,Data!N386,Data!O386,Summary!$E$14,Summary!$E$20,Summary!$E$21,2),0)</f>
        <v>0</v>
      </c>
      <c r="P387" s="31">
        <f t="shared" si="17"/>
        <v>0</v>
      </c>
      <c r="Q387" s="31">
        <f>IF(M387=1,oneday(G386,D387,G387,K387,L387,Summary!$E$19/2,Data!N386,Data!O386,Summary!$E$14,Summary!$E$20,Summary!$E$21,3),0)</f>
        <v>0</v>
      </c>
    </row>
    <row r="388" spans="1:17" x14ac:dyDescent="0.2">
      <c r="A388" s="32">
        <f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si="18"/>
        <v>0</v>
      </c>
      <c r="M388">
        <f>IF(AND(B388&gt;Summary!$E$12,B388&lt;Summary!$E$13),1,0)</f>
        <v>0</v>
      </c>
      <c r="N388">
        <f>IF(M388=1,oneday(G387,D388,G388,K388,L388,Summary!$E$19/2,Data!N387,Data!O387,Summary!$E$14,Summary!$E$20,Summary!$E$21,1),0)</f>
        <v>0</v>
      </c>
      <c r="O388" s="31">
        <f>IF(M388=1,oneday(G387,D388,G388,K388,L388,Summary!$E$19/2,Data!N387,Data!O387,Summary!$E$14,Summary!$E$20,Summary!$E$21,2),0)</f>
        <v>0</v>
      </c>
      <c r="P388" s="31">
        <f t="shared" si="17"/>
        <v>0</v>
      </c>
      <c r="Q388" s="31">
        <f>IF(M388=1,oneday(G387,D388,G388,K388,L388,Summary!$E$19/2,Data!N387,Data!O387,Summary!$E$14,Summary!$E$20,Summary!$E$21,3),0)</f>
        <v>0</v>
      </c>
    </row>
    <row r="389" spans="1:17" x14ac:dyDescent="0.2">
      <c r="A389" s="32">
        <f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si="18"/>
        <v>0</v>
      </c>
      <c r="M389">
        <f>IF(AND(B389&gt;Summary!$E$12,B389&lt;Summary!$E$13),1,0)</f>
        <v>0</v>
      </c>
      <c r="N389">
        <f>IF(M389=1,oneday(G388,D389,G389,K389,L389,Summary!$E$19/2,Data!N388,Data!O388,Summary!$E$14,Summary!$E$20,Summary!$E$21,1),0)</f>
        <v>0</v>
      </c>
      <c r="O389" s="31">
        <f>IF(M389=1,oneday(G388,D389,G389,K389,L389,Summary!$E$19/2,Data!N388,Data!O388,Summary!$E$14,Summary!$E$20,Summary!$E$21,2),0)</f>
        <v>0</v>
      </c>
      <c r="P389" s="31">
        <f t="shared" si="17"/>
        <v>0</v>
      </c>
      <c r="Q389" s="31">
        <f>IF(M389=1,oneday(G388,D389,G389,K389,L389,Summary!$E$19/2,Data!N388,Data!O388,Summary!$E$14,Summary!$E$20,Summary!$E$21,3),0)</f>
        <v>0</v>
      </c>
    </row>
    <row r="390" spans="1:17" x14ac:dyDescent="0.2">
      <c r="A390" s="32">
        <f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si="18"/>
        <v>0</v>
      </c>
      <c r="M390">
        <f>IF(AND(B390&gt;Summary!$E$12,B390&lt;Summary!$E$13),1,0)</f>
        <v>0</v>
      </c>
      <c r="N390">
        <f>IF(M390=1,oneday(G389,D390,G390,K390,L390,Summary!$E$19/2,Data!N389,Data!O389,Summary!$E$14,Summary!$E$20,Summary!$E$21,1),0)</f>
        <v>0</v>
      </c>
      <c r="O390" s="31">
        <f>IF(M390=1,oneday(G389,D390,G390,K390,L390,Summary!$E$19/2,Data!N389,Data!O389,Summary!$E$14,Summary!$E$20,Summary!$E$21,2),0)</f>
        <v>0</v>
      </c>
      <c r="P390" s="31">
        <f t="shared" si="17"/>
        <v>0</v>
      </c>
      <c r="Q390" s="31">
        <f>IF(M390=1,oneday(G389,D390,G390,K390,L390,Summary!$E$19/2,Data!N389,Data!O389,Summary!$E$14,Summary!$E$20,Summary!$E$21,3),0)</f>
        <v>0</v>
      </c>
    </row>
    <row r="391" spans="1:17" x14ac:dyDescent="0.2">
      <c r="A391" s="32">
        <f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si="18"/>
        <v>0</v>
      </c>
      <c r="M391">
        <f>IF(AND(B391&gt;Summary!$E$12,B391&lt;Summary!$E$13),1,0)</f>
        <v>0</v>
      </c>
      <c r="N391">
        <f>IF(M391=1,oneday(G390,D391,G391,K391,L391,Summary!$E$19/2,Data!N390,Data!O390,Summary!$E$14,Summary!$E$20,Summary!$E$21,1),0)</f>
        <v>0</v>
      </c>
      <c r="O391" s="31">
        <f>IF(M391=1,oneday(G390,D391,G391,K391,L391,Summary!$E$19/2,Data!N390,Data!O390,Summary!$E$14,Summary!$E$20,Summary!$E$21,2),0)</f>
        <v>0</v>
      </c>
      <c r="P391" s="31">
        <f t="shared" si="17"/>
        <v>0</v>
      </c>
      <c r="Q391" s="31">
        <f>IF(M391=1,oneday(G390,D391,G391,K391,L391,Summary!$E$19/2,Data!N390,Data!O390,Summary!$E$14,Summary!$E$20,Summary!$E$21,3),0)</f>
        <v>0</v>
      </c>
    </row>
    <row r="392" spans="1:17" x14ac:dyDescent="0.2">
      <c r="A392" s="32">
        <f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si="18"/>
        <v>0</v>
      </c>
      <c r="M392">
        <f>IF(AND(B392&gt;Summary!$E$12,B392&lt;Summary!$E$13),1,0)</f>
        <v>0</v>
      </c>
      <c r="N392">
        <f>IF(M392=1,oneday(G391,D392,G392,K392,L392,Summary!$E$19/2,Data!N391,Data!O391,Summary!$E$14,Summary!$E$20,Summary!$E$21,1),0)</f>
        <v>0</v>
      </c>
      <c r="O392" s="31">
        <f>IF(M392=1,oneday(G391,D392,G392,K392,L392,Summary!$E$19/2,Data!N391,Data!O391,Summary!$E$14,Summary!$E$20,Summary!$E$21,2),0)</f>
        <v>0</v>
      </c>
      <c r="P392" s="31">
        <f t="shared" si="17"/>
        <v>0</v>
      </c>
      <c r="Q392" s="31">
        <f>IF(M392=1,oneday(G391,D392,G392,K392,L392,Summary!$E$19/2,Data!N391,Data!O391,Summary!$E$14,Summary!$E$20,Summary!$E$21,3),0)</f>
        <v>0</v>
      </c>
    </row>
    <row r="393" spans="1:17" x14ac:dyDescent="0.2">
      <c r="A393" s="32">
        <f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si="18"/>
        <v>0</v>
      </c>
      <c r="M393">
        <f>IF(AND(B393&gt;Summary!$E$12,B393&lt;Summary!$E$13),1,0)</f>
        <v>0</v>
      </c>
      <c r="N393">
        <f>IF(M393=1,oneday(G392,D393,G393,K393,L393,Summary!$E$19/2,Data!N392,Data!O392,Summary!$E$14,Summary!$E$20,Summary!$E$21,1),0)</f>
        <v>0</v>
      </c>
      <c r="O393" s="31">
        <f>IF(M393=1,oneday(G392,D393,G393,K393,L393,Summary!$E$19/2,Data!N392,Data!O392,Summary!$E$14,Summary!$E$20,Summary!$E$21,2),0)</f>
        <v>0</v>
      </c>
      <c r="P393" s="31">
        <f t="shared" si="17"/>
        <v>0</v>
      </c>
      <c r="Q393" s="31">
        <f>IF(M393=1,oneday(G392,D393,G393,K393,L393,Summary!$E$19/2,Data!N392,Data!O392,Summary!$E$14,Summary!$E$20,Summary!$E$21,3),0)</f>
        <v>0</v>
      </c>
    </row>
    <row r="394" spans="1:17" x14ac:dyDescent="0.2">
      <c r="A394" s="32">
        <f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si="18"/>
        <v>1</v>
      </c>
      <c r="M394">
        <f>IF(AND(B394&gt;Summary!$E$12,B394&lt;Summary!$E$13),1,0)</f>
        <v>0</v>
      </c>
      <c r="N394">
        <f>IF(M394=1,oneday(G393,D394,G394,K394,L394,Summary!$E$19/2,Data!N393,Data!O393,Summary!$E$14,Summary!$E$20,Summary!$E$21,1),0)</f>
        <v>0</v>
      </c>
      <c r="O394" s="31">
        <f>IF(M394=1,oneday(G393,D394,G394,K394,L394,Summary!$E$19/2,Data!N393,Data!O393,Summary!$E$14,Summary!$E$20,Summary!$E$21,2),0)</f>
        <v>0</v>
      </c>
      <c r="P394" s="31">
        <f t="shared" si="17"/>
        <v>0</v>
      </c>
      <c r="Q394" s="31">
        <f>IF(M394=1,oneday(G393,D394,G394,K394,L394,Summary!$E$19/2,Data!N393,Data!O393,Summary!$E$14,Summary!$E$20,Summary!$E$21,3),0)</f>
        <v>0</v>
      </c>
    </row>
    <row r="395" spans="1:17" x14ac:dyDescent="0.2">
      <c r="A395" s="32">
        <f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si="18"/>
        <v>0</v>
      </c>
      <c r="M395">
        <f>IF(AND(B395&gt;Summary!$E$12,B395&lt;Summary!$E$13),1,0)</f>
        <v>0</v>
      </c>
      <c r="N395">
        <f>IF(M395=1,oneday(G394,D395,G395,K395,L395,Summary!$E$19/2,Data!N394,Data!O394,Summary!$E$14,Summary!$E$20,Summary!$E$21,1),0)</f>
        <v>0</v>
      </c>
      <c r="O395" s="31">
        <f>IF(M395=1,oneday(G394,D395,G395,K395,L395,Summary!$E$19/2,Data!N394,Data!O394,Summary!$E$14,Summary!$E$20,Summary!$E$21,2),0)</f>
        <v>0</v>
      </c>
      <c r="P395" s="31">
        <f t="shared" si="17"/>
        <v>0</v>
      </c>
      <c r="Q395" s="31">
        <f>IF(M395=1,oneday(G394,D395,G395,K395,L395,Summary!$E$19/2,Data!N394,Data!O394,Summary!$E$14,Summary!$E$20,Summary!$E$21,3),0)</f>
        <v>0</v>
      </c>
    </row>
    <row r="396" spans="1:17" x14ac:dyDescent="0.2">
      <c r="A396" s="32">
        <f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si="18"/>
        <v>0</v>
      </c>
      <c r="M396">
        <f>IF(AND(B396&gt;Summary!$E$12,B396&lt;Summary!$E$13),1,0)</f>
        <v>0</v>
      </c>
      <c r="N396">
        <f>IF(M396=1,oneday(G395,D396,G396,K396,L396,Summary!$E$19/2,Data!N395,Data!O395,Summary!$E$14,Summary!$E$20,Summary!$E$21,1),0)</f>
        <v>0</v>
      </c>
      <c r="O396" s="31">
        <f>IF(M396=1,oneday(G395,D396,G396,K396,L396,Summary!$E$19/2,Data!N395,Data!O395,Summary!$E$14,Summary!$E$20,Summary!$E$21,2),0)</f>
        <v>0</v>
      </c>
      <c r="P396" s="31">
        <f t="shared" si="17"/>
        <v>0</v>
      </c>
      <c r="Q396" s="31">
        <f>IF(M396=1,oneday(G395,D396,G396,K396,L396,Summary!$E$19/2,Data!N395,Data!O395,Summary!$E$14,Summary!$E$20,Summary!$E$21,3),0)</f>
        <v>0</v>
      </c>
    </row>
    <row r="397" spans="1:17" x14ac:dyDescent="0.2">
      <c r="A397" s="32">
        <f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si="18"/>
        <v>0</v>
      </c>
      <c r="M397">
        <f>IF(AND(B397&gt;Summary!$E$12,B397&lt;Summary!$E$13),1,0)</f>
        <v>0</v>
      </c>
      <c r="N397">
        <f>IF(M397=1,oneday(G396,D397,G397,K397,L397,Summary!$E$19/2,Data!N396,Data!O396,Summary!$E$14,Summary!$E$20,Summary!$E$21,1),0)</f>
        <v>0</v>
      </c>
      <c r="O397" s="31">
        <f>IF(M397=1,oneday(G396,D397,G397,K397,L397,Summary!$E$19/2,Data!N396,Data!O396,Summary!$E$14,Summary!$E$20,Summary!$E$21,2),0)</f>
        <v>0</v>
      </c>
      <c r="P397" s="31">
        <f t="shared" si="17"/>
        <v>0</v>
      </c>
      <c r="Q397" s="31">
        <f>IF(M397=1,oneday(G396,D397,G397,K397,L397,Summary!$E$19/2,Data!N396,Data!O396,Summary!$E$14,Summary!$E$20,Summary!$E$21,3),0)</f>
        <v>0</v>
      </c>
    </row>
    <row r="398" spans="1:17" x14ac:dyDescent="0.2">
      <c r="A398" s="32">
        <f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si="18"/>
        <v>0</v>
      </c>
      <c r="M398">
        <f>IF(AND(B398&gt;Summary!$E$12,B398&lt;Summary!$E$13),1,0)</f>
        <v>0</v>
      </c>
      <c r="N398">
        <f>IF(M398=1,oneday(G397,D398,G398,K398,L398,Summary!$E$19/2,Data!N397,Data!O397,Summary!$E$14,Summary!$E$20,Summary!$E$21,1),0)</f>
        <v>0</v>
      </c>
      <c r="O398" s="31">
        <f>IF(M398=1,oneday(G397,D398,G398,K398,L398,Summary!$E$19/2,Data!N397,Data!O397,Summary!$E$14,Summary!$E$20,Summary!$E$21,2),0)</f>
        <v>0</v>
      </c>
      <c r="P398" s="31">
        <f t="shared" si="17"/>
        <v>0</v>
      </c>
      <c r="Q398" s="31">
        <f>IF(M398=1,oneday(G397,D398,G398,K398,L398,Summary!$E$19/2,Data!N397,Data!O397,Summary!$E$14,Summary!$E$20,Summary!$E$21,3),0)</f>
        <v>0</v>
      </c>
    </row>
    <row r="399" spans="1:17" x14ac:dyDescent="0.2">
      <c r="A399" s="32">
        <f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si="18"/>
        <v>0</v>
      </c>
      <c r="M399">
        <f>IF(AND(B399&gt;Summary!$E$12,B399&lt;Summary!$E$13),1,0)</f>
        <v>0</v>
      </c>
      <c r="N399">
        <f>IF(M399=1,oneday(G398,D399,G399,K399,L399,Summary!$E$19/2,Data!N398,Data!O398,Summary!$E$14,Summary!$E$20,Summary!$E$21,1),0)</f>
        <v>0</v>
      </c>
      <c r="O399" s="31">
        <f>IF(M399=1,oneday(G398,D399,G399,K399,L399,Summary!$E$19/2,Data!N398,Data!O398,Summary!$E$14,Summary!$E$20,Summary!$E$21,2),0)</f>
        <v>0</v>
      </c>
      <c r="P399" s="31">
        <f t="shared" si="17"/>
        <v>0</v>
      </c>
      <c r="Q399" s="31">
        <f>IF(M399=1,oneday(G398,D399,G399,K399,L399,Summary!$E$19/2,Data!N398,Data!O398,Summary!$E$14,Summary!$E$20,Summary!$E$21,3),0)</f>
        <v>0</v>
      </c>
    </row>
    <row r="400" spans="1:17" x14ac:dyDescent="0.2">
      <c r="A400" s="32">
        <f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si="18"/>
        <v>0</v>
      </c>
      <c r="M400">
        <f>IF(AND(B400&gt;Summary!$E$12,B400&lt;Summary!$E$13),1,0)</f>
        <v>0</v>
      </c>
      <c r="N400">
        <f>IF(M400=1,oneday(G399,D400,G400,K400,L400,Summary!$E$19/2,Data!N399,Data!O399,Summary!$E$14,Summary!$E$20,Summary!$E$21,1),0)</f>
        <v>0</v>
      </c>
      <c r="O400" s="31">
        <f>IF(M400=1,oneday(G399,D400,G400,K400,L400,Summary!$E$19/2,Data!N399,Data!O399,Summary!$E$14,Summary!$E$20,Summary!$E$21,2),0)</f>
        <v>0</v>
      </c>
      <c r="P400" s="31">
        <f t="shared" ref="P400:P463" si="20">IF(M400=1,O400-O399,0)</f>
        <v>0</v>
      </c>
      <c r="Q400" s="31">
        <f>IF(M400=1,oneday(G399,D400,G400,K400,L400,Summary!$E$19/2,Data!N399,Data!O399,Summary!$E$14,Summary!$E$20,Summary!$E$21,3),0)</f>
        <v>0</v>
      </c>
    </row>
    <row r="401" spans="1:17" x14ac:dyDescent="0.2">
      <c r="A401" s="32">
        <f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si="18"/>
        <v>0</v>
      </c>
      <c r="M401">
        <f>IF(AND(B401&gt;Summary!$E$12,B401&lt;Summary!$E$13),1,0)</f>
        <v>0</v>
      </c>
      <c r="N401">
        <f>IF(M401=1,oneday(G400,D401,G401,K401,L401,Summary!$E$19/2,Data!N400,Data!O400,Summary!$E$14,Summary!$E$20,Summary!$E$21,1),0)</f>
        <v>0</v>
      </c>
      <c r="O401" s="31">
        <f>IF(M401=1,oneday(G400,D401,G401,K401,L401,Summary!$E$19/2,Data!N400,Data!O400,Summary!$E$14,Summary!$E$20,Summary!$E$21,2),0)</f>
        <v>0</v>
      </c>
      <c r="P401" s="31">
        <f t="shared" si="20"/>
        <v>0</v>
      </c>
      <c r="Q401" s="31">
        <f>IF(M401=1,oneday(G400,D401,G401,K401,L401,Summary!$E$19/2,Data!N400,Data!O400,Summary!$E$14,Summary!$E$20,Summary!$E$21,3),0)</f>
        <v>0</v>
      </c>
    </row>
    <row r="402" spans="1:17" x14ac:dyDescent="0.2">
      <c r="A402" s="32">
        <f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si="18"/>
        <v>0</v>
      </c>
      <c r="M402">
        <f>IF(AND(B402&gt;Summary!$E$12,B402&lt;Summary!$E$13),1,0)</f>
        <v>0</v>
      </c>
      <c r="N402">
        <f>IF(M402=1,oneday(G401,D402,G402,K402,L402,Summary!$E$19/2,Data!N401,Data!O401,Summary!$E$14,Summary!$E$20,Summary!$E$21,1),0)</f>
        <v>0</v>
      </c>
      <c r="O402" s="31">
        <f>IF(M402=1,oneday(G401,D402,G402,K402,L402,Summary!$E$19/2,Data!N401,Data!O401,Summary!$E$14,Summary!$E$20,Summary!$E$21,2),0)</f>
        <v>0</v>
      </c>
      <c r="P402" s="31">
        <f t="shared" si="20"/>
        <v>0</v>
      </c>
      <c r="Q402" s="31">
        <f>IF(M402=1,oneday(G401,D402,G402,K402,L402,Summary!$E$19/2,Data!N401,Data!O401,Summary!$E$14,Summary!$E$20,Summary!$E$21,3),0)</f>
        <v>0</v>
      </c>
    </row>
    <row r="403" spans="1:17" x14ac:dyDescent="0.2">
      <c r="A403" s="32">
        <f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si="18"/>
        <v>0</v>
      </c>
      <c r="M403">
        <f>IF(AND(B403&gt;Summary!$E$12,B403&lt;Summary!$E$13),1,0)</f>
        <v>0</v>
      </c>
      <c r="N403">
        <f>IF(M403=1,oneday(G402,D403,G403,K403,L403,Summary!$E$19/2,Data!N402,Data!O402,Summary!$E$14,Summary!$E$20,Summary!$E$21,1),0)</f>
        <v>0</v>
      </c>
      <c r="O403" s="31">
        <f>IF(M403=1,oneday(G402,D403,G403,K403,L403,Summary!$E$19/2,Data!N402,Data!O402,Summary!$E$14,Summary!$E$20,Summary!$E$21,2),0)</f>
        <v>0</v>
      </c>
      <c r="P403" s="31">
        <f t="shared" si="20"/>
        <v>0</v>
      </c>
      <c r="Q403" s="31">
        <f>IF(M403=1,oneday(G402,D403,G403,K403,L403,Summary!$E$19/2,Data!N402,Data!O402,Summary!$E$14,Summary!$E$20,Summary!$E$21,3),0)</f>
        <v>0</v>
      </c>
    </row>
    <row r="404" spans="1:17" x14ac:dyDescent="0.2">
      <c r="A404" s="32">
        <f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si="18"/>
        <v>0</v>
      </c>
      <c r="M404">
        <f>IF(AND(B404&gt;Summary!$E$12,B404&lt;Summary!$E$13),1,0)</f>
        <v>0</v>
      </c>
      <c r="N404">
        <f>IF(M404=1,oneday(G403,D404,G404,K404,L404,Summary!$E$19/2,Data!N403,Data!O403,Summary!$E$14,Summary!$E$20,Summary!$E$21,1),0)</f>
        <v>0</v>
      </c>
      <c r="O404" s="31">
        <f>IF(M404=1,oneday(G403,D404,G404,K404,L404,Summary!$E$19/2,Data!N403,Data!O403,Summary!$E$14,Summary!$E$20,Summary!$E$21,2),0)</f>
        <v>0</v>
      </c>
      <c r="P404" s="31">
        <f t="shared" si="20"/>
        <v>0</v>
      </c>
      <c r="Q404" s="31">
        <f>IF(M404=1,oneday(G403,D404,G404,K404,L404,Summary!$E$19/2,Data!N403,Data!O403,Summary!$E$14,Summary!$E$20,Summary!$E$21,3),0)</f>
        <v>0</v>
      </c>
    </row>
    <row r="405" spans="1:17" x14ac:dyDescent="0.2">
      <c r="A405" s="32">
        <f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si="18"/>
        <v>0</v>
      </c>
      <c r="M405">
        <f>IF(AND(B405&gt;Summary!$E$12,B405&lt;Summary!$E$13),1,0)</f>
        <v>0</v>
      </c>
      <c r="N405">
        <f>IF(M405=1,oneday(G404,D405,G405,K405,L405,Summary!$E$19/2,Data!N404,Data!O404,Summary!$E$14,Summary!$E$20,Summary!$E$21,1),0)</f>
        <v>0</v>
      </c>
      <c r="O405" s="31">
        <f>IF(M405=1,oneday(G404,D405,G405,K405,L405,Summary!$E$19/2,Data!N404,Data!O404,Summary!$E$14,Summary!$E$20,Summary!$E$21,2),0)</f>
        <v>0</v>
      </c>
      <c r="P405" s="31">
        <f t="shared" si="20"/>
        <v>0</v>
      </c>
      <c r="Q405" s="31">
        <f>IF(M405=1,oneday(G404,D405,G405,K405,L405,Summary!$E$19/2,Data!N404,Data!O404,Summary!$E$14,Summary!$E$20,Summary!$E$21,3),0)</f>
        <v>0</v>
      </c>
    </row>
    <row r="406" spans="1:17" x14ac:dyDescent="0.2">
      <c r="A406" s="32">
        <f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si="18"/>
        <v>0</v>
      </c>
      <c r="M406">
        <f>IF(AND(B406&gt;Summary!$E$12,B406&lt;Summary!$E$13),1,0)</f>
        <v>0</v>
      </c>
      <c r="N406">
        <f>IF(M406=1,oneday(G405,D406,G406,K406,L406,Summary!$E$19/2,Data!N405,Data!O405,Summary!$E$14,Summary!$E$20,Summary!$E$21,1),0)</f>
        <v>0</v>
      </c>
      <c r="O406" s="31">
        <f>IF(M406=1,oneday(G405,D406,G406,K406,L406,Summary!$E$19/2,Data!N405,Data!O405,Summary!$E$14,Summary!$E$20,Summary!$E$21,2),0)</f>
        <v>0</v>
      </c>
      <c r="P406" s="31">
        <f t="shared" si="20"/>
        <v>0</v>
      </c>
      <c r="Q406" s="31">
        <f>IF(M406=1,oneday(G405,D406,G406,K406,L406,Summary!$E$19/2,Data!N405,Data!O405,Summary!$E$14,Summary!$E$20,Summary!$E$21,3),0)</f>
        <v>0</v>
      </c>
    </row>
    <row r="407" spans="1:17" x14ac:dyDescent="0.2">
      <c r="A407" s="32">
        <f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si="18"/>
        <v>0</v>
      </c>
      <c r="M407">
        <f>IF(AND(B407&gt;Summary!$E$12,B407&lt;Summary!$E$13),1,0)</f>
        <v>0</v>
      </c>
      <c r="N407">
        <f>IF(M407=1,oneday(G406,D407,G407,K407,L407,Summary!$E$19/2,Data!N406,Data!O406,Summary!$E$14,Summary!$E$20,Summary!$E$21,1),0)</f>
        <v>0</v>
      </c>
      <c r="O407" s="31">
        <f>IF(M407=1,oneday(G406,D407,G407,K407,L407,Summary!$E$19/2,Data!N406,Data!O406,Summary!$E$14,Summary!$E$20,Summary!$E$21,2),0)</f>
        <v>0</v>
      </c>
      <c r="P407" s="31">
        <f t="shared" si="20"/>
        <v>0</v>
      </c>
      <c r="Q407" s="31">
        <f>IF(M407=1,oneday(G406,D407,G407,K407,L407,Summary!$E$19/2,Data!N406,Data!O406,Summary!$E$14,Summary!$E$20,Summary!$E$21,3),0)</f>
        <v>0</v>
      </c>
    </row>
    <row r="408" spans="1:17" x14ac:dyDescent="0.2">
      <c r="A408" s="32">
        <f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si="18"/>
        <v>0</v>
      </c>
      <c r="M408">
        <f>IF(AND(B408&gt;Summary!$E$12,B408&lt;Summary!$E$13),1,0)</f>
        <v>0</v>
      </c>
      <c r="N408">
        <f>IF(M408=1,oneday(G407,D408,G408,K408,L408,Summary!$E$19/2,Data!N407,Data!O407,Summary!$E$14,Summary!$E$20,Summary!$E$21,1),0)</f>
        <v>0</v>
      </c>
      <c r="O408" s="31">
        <f>IF(M408=1,oneday(G407,D408,G408,K408,L408,Summary!$E$19/2,Data!N407,Data!O407,Summary!$E$14,Summary!$E$20,Summary!$E$21,2),0)</f>
        <v>0</v>
      </c>
      <c r="P408" s="31">
        <f t="shared" si="20"/>
        <v>0</v>
      </c>
      <c r="Q408" s="31">
        <f>IF(M408=1,oneday(G407,D408,G408,K408,L408,Summary!$E$19/2,Data!N407,Data!O407,Summary!$E$14,Summary!$E$20,Summary!$E$21,3),0)</f>
        <v>0</v>
      </c>
    </row>
    <row r="409" spans="1:17" x14ac:dyDescent="0.2">
      <c r="A409" s="32">
        <f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si="18"/>
        <v>0</v>
      </c>
      <c r="M409">
        <f>IF(AND(B409&gt;Summary!$E$12,B409&lt;Summary!$E$13),1,0)</f>
        <v>0</v>
      </c>
      <c r="N409">
        <f>IF(M409=1,oneday(G408,D409,G409,K409,L409,Summary!$E$19/2,Data!N408,Data!O408,Summary!$E$14,Summary!$E$20,Summary!$E$21,1),0)</f>
        <v>0</v>
      </c>
      <c r="O409" s="31">
        <f>IF(M409=1,oneday(G408,D409,G409,K409,L409,Summary!$E$19/2,Data!N408,Data!O408,Summary!$E$14,Summary!$E$20,Summary!$E$21,2),0)</f>
        <v>0</v>
      </c>
      <c r="P409" s="31">
        <f t="shared" si="20"/>
        <v>0</v>
      </c>
      <c r="Q409" s="31">
        <f>IF(M409=1,oneday(G408,D409,G409,K409,L409,Summary!$E$19/2,Data!N408,Data!O408,Summary!$E$14,Summary!$E$20,Summary!$E$21,3),0)</f>
        <v>0</v>
      </c>
    </row>
    <row r="410" spans="1:17" x14ac:dyDescent="0.2">
      <c r="A410" s="32">
        <f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si="18"/>
        <v>0</v>
      </c>
      <c r="M410">
        <f>IF(AND(B410&gt;Summary!$E$12,B410&lt;Summary!$E$13),1,0)</f>
        <v>0</v>
      </c>
      <c r="N410">
        <f>IF(M410=1,oneday(G409,D410,G410,K410,L410,Summary!$E$19/2,Data!N409,Data!O409,Summary!$E$14,Summary!$E$20,Summary!$E$21,1),0)</f>
        <v>0</v>
      </c>
      <c r="O410" s="31">
        <f>IF(M410=1,oneday(G409,D410,G410,K410,L410,Summary!$E$19/2,Data!N409,Data!O409,Summary!$E$14,Summary!$E$20,Summary!$E$21,2),0)</f>
        <v>0</v>
      </c>
      <c r="P410" s="31">
        <f t="shared" si="20"/>
        <v>0</v>
      </c>
      <c r="Q410" s="31">
        <f>IF(M410=1,oneday(G409,D410,G410,K410,L410,Summary!$E$19/2,Data!N409,Data!O409,Summary!$E$14,Summary!$E$20,Summary!$E$21,3),0)</f>
        <v>0</v>
      </c>
    </row>
    <row r="411" spans="1:17" x14ac:dyDescent="0.2">
      <c r="A411" s="32">
        <f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si="18"/>
        <v>0</v>
      </c>
      <c r="M411">
        <f>IF(AND(B411&gt;Summary!$E$12,B411&lt;Summary!$E$13),1,0)</f>
        <v>0</v>
      </c>
      <c r="N411">
        <f>IF(M411=1,oneday(G410,D411,G411,K411,L411,Summary!$E$19/2,Data!N410,Data!O410,Summary!$E$14,Summary!$E$20,Summary!$E$21,1),0)</f>
        <v>0</v>
      </c>
      <c r="O411" s="31">
        <f>IF(M411=1,oneday(G410,D411,G411,K411,L411,Summary!$E$19/2,Data!N410,Data!O410,Summary!$E$14,Summary!$E$20,Summary!$E$21,2),0)</f>
        <v>0</v>
      </c>
      <c r="P411" s="31">
        <f t="shared" si="20"/>
        <v>0</v>
      </c>
      <c r="Q411" s="31">
        <f>IF(M411=1,oneday(G410,D411,G411,K411,L411,Summary!$E$19/2,Data!N410,Data!O410,Summary!$E$14,Summary!$E$20,Summary!$E$21,3),0)</f>
        <v>0</v>
      </c>
    </row>
    <row r="412" spans="1:17" x14ac:dyDescent="0.2">
      <c r="A412" s="32">
        <f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si="18"/>
        <v>0</v>
      </c>
      <c r="M412">
        <f>IF(AND(B412&gt;Summary!$E$12,B412&lt;Summary!$E$13),1,0)</f>
        <v>0</v>
      </c>
      <c r="N412">
        <f>IF(M412=1,oneday(G411,D412,G412,K412,L412,Summary!$E$19/2,Data!N411,Data!O411,Summary!$E$14,Summary!$E$20,Summary!$E$21,1),0)</f>
        <v>0</v>
      </c>
      <c r="O412" s="31">
        <f>IF(M412=1,oneday(G411,D412,G412,K412,L412,Summary!$E$19/2,Data!N411,Data!O411,Summary!$E$14,Summary!$E$20,Summary!$E$21,2),0)</f>
        <v>0</v>
      </c>
      <c r="P412" s="31">
        <f t="shared" si="20"/>
        <v>0</v>
      </c>
      <c r="Q412" s="31">
        <f>IF(M412=1,oneday(G411,D412,G412,K412,L412,Summary!$E$19/2,Data!N411,Data!O411,Summary!$E$14,Summary!$E$20,Summary!$E$21,3),0)</f>
        <v>0</v>
      </c>
    </row>
    <row r="413" spans="1:17" x14ac:dyDescent="0.2">
      <c r="A413" s="32">
        <f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si="18"/>
        <v>0</v>
      </c>
      <c r="M413">
        <f>IF(AND(B413&gt;Summary!$E$12,B413&lt;Summary!$E$13),1,0)</f>
        <v>0</v>
      </c>
      <c r="N413">
        <f>IF(M413=1,oneday(G412,D413,G413,K413,L413,Summary!$E$19/2,Data!N412,Data!O412,Summary!$E$14,Summary!$E$20,Summary!$E$21,1),0)</f>
        <v>0</v>
      </c>
      <c r="O413" s="31">
        <f>IF(M413=1,oneday(G412,D413,G413,K413,L413,Summary!$E$19/2,Data!N412,Data!O412,Summary!$E$14,Summary!$E$20,Summary!$E$21,2),0)</f>
        <v>0</v>
      </c>
      <c r="P413" s="31">
        <f t="shared" si="20"/>
        <v>0</v>
      </c>
      <c r="Q413" s="31">
        <f>IF(M413=1,oneday(G412,D413,G413,K413,L413,Summary!$E$19/2,Data!N412,Data!O412,Summary!$E$14,Summary!$E$20,Summary!$E$21,3),0)</f>
        <v>0</v>
      </c>
    </row>
    <row r="414" spans="1:17" x14ac:dyDescent="0.2">
      <c r="A414" s="32">
        <f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si="18"/>
        <v>0</v>
      </c>
      <c r="M414">
        <f>IF(AND(B414&gt;Summary!$E$12,B414&lt;Summary!$E$13),1,0)</f>
        <v>0</v>
      </c>
      <c r="N414">
        <f>IF(M414=1,oneday(G413,D414,G414,K414,L414,Summary!$E$19/2,Data!N413,Data!O413,Summary!$E$14,Summary!$E$20,Summary!$E$21,1),0)</f>
        <v>0</v>
      </c>
      <c r="O414" s="31">
        <f>IF(M414=1,oneday(G413,D414,G414,K414,L414,Summary!$E$19/2,Data!N413,Data!O413,Summary!$E$14,Summary!$E$20,Summary!$E$21,2),0)</f>
        <v>0</v>
      </c>
      <c r="P414" s="31">
        <f t="shared" si="20"/>
        <v>0</v>
      </c>
      <c r="Q414" s="31">
        <f>IF(M414=1,oneday(G413,D414,G414,K414,L414,Summary!$E$19/2,Data!N413,Data!O413,Summary!$E$14,Summary!$E$20,Summary!$E$21,3),0)</f>
        <v>0</v>
      </c>
    </row>
    <row r="415" spans="1:17" x14ac:dyDescent="0.2">
      <c r="A415" s="32">
        <f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si="18"/>
        <v>0</v>
      </c>
      <c r="M415">
        <f>IF(AND(B415&gt;Summary!$E$12,B415&lt;Summary!$E$13),1,0)</f>
        <v>0</v>
      </c>
      <c r="N415">
        <f>IF(M415=1,oneday(G414,D415,G415,K415,L415,Summary!$E$19/2,Data!N414,Data!O414,Summary!$E$14,Summary!$E$20,Summary!$E$21,1),0)</f>
        <v>0</v>
      </c>
      <c r="O415" s="31">
        <f>IF(M415=1,oneday(G414,D415,G415,K415,L415,Summary!$E$19/2,Data!N414,Data!O414,Summary!$E$14,Summary!$E$20,Summary!$E$21,2),0)</f>
        <v>0</v>
      </c>
      <c r="P415" s="31">
        <f t="shared" si="20"/>
        <v>0</v>
      </c>
      <c r="Q415" s="31">
        <f>IF(M415=1,oneday(G414,D415,G415,K415,L415,Summary!$E$19/2,Data!N414,Data!O414,Summary!$E$14,Summary!$E$20,Summary!$E$21,3),0)</f>
        <v>0</v>
      </c>
    </row>
    <row r="416" spans="1:17" x14ac:dyDescent="0.2">
      <c r="A416" s="32">
        <f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si="18"/>
        <v>1</v>
      </c>
      <c r="M416">
        <f>IF(AND(B416&gt;Summary!$E$12,B416&lt;Summary!$E$13),1,0)</f>
        <v>0</v>
      </c>
      <c r="N416">
        <f>IF(M416=1,oneday(G415,D416,G416,K416,L416,Summary!$E$19/2,Data!N415,Data!O415,Summary!$E$14,Summary!$E$20,Summary!$E$21,1),0)</f>
        <v>0</v>
      </c>
      <c r="O416" s="31">
        <f>IF(M416=1,oneday(G415,D416,G416,K416,L416,Summary!$E$19/2,Data!N415,Data!O415,Summary!$E$14,Summary!$E$20,Summary!$E$21,2),0)</f>
        <v>0</v>
      </c>
      <c r="P416" s="31">
        <f t="shared" si="20"/>
        <v>0</v>
      </c>
      <c r="Q416" s="31">
        <f>IF(M416=1,oneday(G415,D416,G416,K416,L416,Summary!$E$19/2,Data!N415,Data!O415,Summary!$E$14,Summary!$E$20,Summary!$E$21,3),0)</f>
        <v>0</v>
      </c>
    </row>
    <row r="417" spans="1:17" x14ac:dyDescent="0.2">
      <c r="A417" s="32">
        <f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si="18"/>
        <v>0</v>
      </c>
      <c r="M417">
        <f>IF(AND(B417&gt;Summary!$E$12,B417&lt;Summary!$E$13),1,0)</f>
        <v>0</v>
      </c>
      <c r="N417">
        <f>IF(M417=1,oneday(G416,D417,G417,K417,L417,Summary!$E$19/2,Data!N416,Data!O416,Summary!$E$14,Summary!$E$20,Summary!$E$21,1),0)</f>
        <v>0</v>
      </c>
      <c r="O417" s="31">
        <f>IF(M417=1,oneday(G416,D417,G417,K417,L417,Summary!$E$19/2,Data!N416,Data!O416,Summary!$E$14,Summary!$E$20,Summary!$E$21,2),0)</f>
        <v>0</v>
      </c>
      <c r="P417" s="31">
        <f t="shared" si="20"/>
        <v>0</v>
      </c>
      <c r="Q417" s="31">
        <f>IF(M417=1,oneday(G416,D417,G417,K417,L417,Summary!$E$19/2,Data!N416,Data!O416,Summary!$E$14,Summary!$E$20,Summary!$E$21,3),0)</f>
        <v>0</v>
      </c>
    </row>
    <row r="418" spans="1:17" x14ac:dyDescent="0.2">
      <c r="A418" s="32">
        <f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si="18"/>
        <v>0</v>
      </c>
      <c r="M418">
        <f>IF(AND(B418&gt;Summary!$E$12,B418&lt;Summary!$E$13),1,0)</f>
        <v>0</v>
      </c>
      <c r="N418">
        <f>IF(M418=1,oneday(G417,D418,G418,K418,L418,Summary!$E$19/2,Data!N417,Data!O417,Summary!$E$14,Summary!$E$20,Summary!$E$21,1),0)</f>
        <v>0</v>
      </c>
      <c r="O418" s="31">
        <f>IF(M418=1,oneday(G417,D418,G418,K418,L418,Summary!$E$19/2,Data!N417,Data!O417,Summary!$E$14,Summary!$E$20,Summary!$E$21,2),0)</f>
        <v>0</v>
      </c>
      <c r="P418" s="31">
        <f t="shared" si="20"/>
        <v>0</v>
      </c>
      <c r="Q418" s="31">
        <f>IF(M418=1,oneday(G417,D418,G418,K418,L418,Summary!$E$19/2,Data!N417,Data!O417,Summary!$E$14,Summary!$E$20,Summary!$E$21,3),0)</f>
        <v>0</v>
      </c>
    </row>
    <row r="419" spans="1:17" x14ac:dyDescent="0.2">
      <c r="A419" s="32">
        <f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si="18"/>
        <v>0</v>
      </c>
      <c r="M419">
        <f>IF(AND(B419&gt;Summary!$E$12,B419&lt;Summary!$E$13),1,0)</f>
        <v>0</v>
      </c>
      <c r="N419">
        <f>IF(M419=1,oneday(G418,D419,G419,K419,L419,Summary!$E$19/2,Data!N418,Data!O418,Summary!$E$14,Summary!$E$20,Summary!$E$21,1),0)</f>
        <v>0</v>
      </c>
      <c r="O419" s="31">
        <f>IF(M419=1,oneday(G418,D419,G419,K419,L419,Summary!$E$19/2,Data!N418,Data!O418,Summary!$E$14,Summary!$E$20,Summary!$E$21,2),0)</f>
        <v>0</v>
      </c>
      <c r="P419" s="31">
        <f t="shared" si="20"/>
        <v>0</v>
      </c>
      <c r="Q419" s="31">
        <f>IF(M419=1,oneday(G418,D419,G419,K419,L419,Summary!$E$19/2,Data!N418,Data!O418,Summary!$E$14,Summary!$E$20,Summary!$E$21,3),0)</f>
        <v>0</v>
      </c>
    </row>
    <row r="420" spans="1:17" x14ac:dyDescent="0.2">
      <c r="A420" s="32">
        <f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si="21">IF(A420=B420,1,0)</f>
        <v>0</v>
      </c>
      <c r="M420">
        <f>IF(AND(B420&gt;Summary!$E$12,B420&lt;Summary!$E$13),1,0)</f>
        <v>0</v>
      </c>
      <c r="N420">
        <f>IF(M420=1,oneday(G419,D420,G420,K420,L420,Summary!$E$19/2,Data!N419,Data!O419,Summary!$E$14,Summary!$E$20,Summary!$E$21,1),0)</f>
        <v>0</v>
      </c>
      <c r="O420" s="31">
        <f>IF(M420=1,oneday(G419,D420,G420,K420,L420,Summary!$E$19/2,Data!N419,Data!O419,Summary!$E$14,Summary!$E$20,Summary!$E$21,2),0)</f>
        <v>0</v>
      </c>
      <c r="P420" s="31">
        <f t="shared" si="20"/>
        <v>0</v>
      </c>
      <c r="Q420" s="31">
        <f>IF(M420=1,oneday(G419,D420,G420,K420,L420,Summary!$E$19/2,Data!N419,Data!O419,Summary!$E$14,Summary!$E$20,Summary!$E$21,3),0)</f>
        <v>0</v>
      </c>
    </row>
    <row r="421" spans="1:17" x14ac:dyDescent="0.2">
      <c r="A421" s="32">
        <f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si="21"/>
        <v>0</v>
      </c>
      <c r="M421">
        <f>IF(AND(B421&gt;Summary!$E$12,B421&lt;Summary!$E$13),1,0)</f>
        <v>0</v>
      </c>
      <c r="N421">
        <f>IF(M421=1,oneday(G420,D421,G421,K421,L421,Summary!$E$19/2,Data!N420,Data!O420,Summary!$E$14,Summary!$E$20,Summary!$E$21,1),0)</f>
        <v>0</v>
      </c>
      <c r="O421" s="31">
        <f>IF(M421=1,oneday(G420,D421,G421,K421,L421,Summary!$E$19/2,Data!N420,Data!O420,Summary!$E$14,Summary!$E$20,Summary!$E$21,2),0)</f>
        <v>0</v>
      </c>
      <c r="P421" s="31">
        <f t="shared" si="20"/>
        <v>0</v>
      </c>
      <c r="Q421" s="31">
        <f>IF(M421=1,oneday(G420,D421,G421,K421,L421,Summary!$E$19/2,Data!N420,Data!O420,Summary!$E$14,Summary!$E$20,Summary!$E$21,3),0)</f>
        <v>0</v>
      </c>
    </row>
    <row r="422" spans="1:17" x14ac:dyDescent="0.2">
      <c r="A422" s="32">
        <f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si="21"/>
        <v>0</v>
      </c>
      <c r="M422">
        <f>IF(AND(B422&gt;Summary!$E$12,B422&lt;Summary!$E$13),1,0)</f>
        <v>0</v>
      </c>
      <c r="N422">
        <f>IF(M422=1,oneday(G421,D422,G422,K422,L422,Summary!$E$19/2,Data!N421,Data!O421,Summary!$E$14,Summary!$E$20,Summary!$E$21,1),0)</f>
        <v>0</v>
      </c>
      <c r="O422" s="31">
        <f>IF(M422=1,oneday(G421,D422,G422,K422,L422,Summary!$E$19/2,Data!N421,Data!O421,Summary!$E$14,Summary!$E$20,Summary!$E$21,2),0)</f>
        <v>0</v>
      </c>
      <c r="P422" s="31">
        <f t="shared" si="20"/>
        <v>0</v>
      </c>
      <c r="Q422" s="31">
        <f>IF(M422=1,oneday(G421,D422,G422,K422,L422,Summary!$E$19/2,Data!N421,Data!O421,Summary!$E$14,Summary!$E$20,Summary!$E$21,3),0)</f>
        <v>0</v>
      </c>
    </row>
    <row r="423" spans="1:17" x14ac:dyDescent="0.2">
      <c r="A423" s="32">
        <f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si="21"/>
        <v>0</v>
      </c>
      <c r="M423">
        <f>IF(AND(B423&gt;Summary!$E$12,B423&lt;Summary!$E$13),1,0)</f>
        <v>0</v>
      </c>
      <c r="N423">
        <f>IF(M423=1,oneday(G422,D423,G423,K423,L423,Summary!$E$19/2,Data!N422,Data!O422,Summary!$E$14,Summary!$E$20,Summary!$E$21,1),0)</f>
        <v>0</v>
      </c>
      <c r="O423" s="31">
        <f>IF(M423=1,oneday(G422,D423,G423,K423,L423,Summary!$E$19/2,Data!N422,Data!O422,Summary!$E$14,Summary!$E$20,Summary!$E$21,2),0)</f>
        <v>0</v>
      </c>
      <c r="P423" s="31">
        <f t="shared" si="20"/>
        <v>0</v>
      </c>
      <c r="Q423" s="31">
        <f>IF(M423=1,oneday(G422,D423,G423,K423,L423,Summary!$E$19/2,Data!N422,Data!O422,Summary!$E$14,Summary!$E$20,Summary!$E$21,3),0)</f>
        <v>0</v>
      </c>
    </row>
    <row r="424" spans="1:17" x14ac:dyDescent="0.2">
      <c r="A424" s="32">
        <f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si="21"/>
        <v>0</v>
      </c>
      <c r="M424">
        <f>IF(AND(B424&gt;Summary!$E$12,B424&lt;Summary!$E$13),1,0)</f>
        <v>0</v>
      </c>
      <c r="N424">
        <f>IF(M424=1,oneday(G423,D424,G424,K424,L424,Summary!$E$19/2,Data!N423,Data!O423,Summary!$E$14,Summary!$E$20,Summary!$E$21,1),0)</f>
        <v>0</v>
      </c>
      <c r="O424" s="31">
        <f>IF(M424=1,oneday(G423,D424,G424,K424,L424,Summary!$E$19/2,Data!N423,Data!O423,Summary!$E$14,Summary!$E$20,Summary!$E$21,2),0)</f>
        <v>0</v>
      </c>
      <c r="P424" s="31">
        <f t="shared" si="20"/>
        <v>0</v>
      </c>
      <c r="Q424" s="31">
        <f>IF(M424=1,oneday(G423,D424,G424,K424,L424,Summary!$E$19/2,Data!N423,Data!O423,Summary!$E$14,Summary!$E$20,Summary!$E$21,3),0)</f>
        <v>0</v>
      </c>
    </row>
    <row r="425" spans="1:17" x14ac:dyDescent="0.2">
      <c r="A425" s="32">
        <f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si="21"/>
        <v>0</v>
      </c>
      <c r="M425">
        <f>IF(AND(B425&gt;Summary!$E$12,B425&lt;Summary!$E$13),1,0)</f>
        <v>0</v>
      </c>
      <c r="N425">
        <f>IF(M425=1,oneday(G424,D425,G425,K425,L425,Summary!$E$19/2,Data!N424,Data!O424,Summary!$E$14,Summary!$E$20,Summary!$E$21,1),0)</f>
        <v>0</v>
      </c>
      <c r="O425" s="31">
        <f>IF(M425=1,oneday(G424,D425,G425,K425,L425,Summary!$E$19/2,Data!N424,Data!O424,Summary!$E$14,Summary!$E$20,Summary!$E$21,2),0)</f>
        <v>0</v>
      </c>
      <c r="P425" s="31">
        <f t="shared" si="20"/>
        <v>0</v>
      </c>
      <c r="Q425" s="31">
        <f>IF(M425=1,oneday(G424,D425,G425,K425,L425,Summary!$E$19/2,Data!N424,Data!O424,Summary!$E$14,Summary!$E$20,Summary!$E$21,3),0)</f>
        <v>0</v>
      </c>
    </row>
    <row r="426" spans="1:17" x14ac:dyDescent="0.2">
      <c r="A426" s="32">
        <f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si="21"/>
        <v>0</v>
      </c>
      <c r="M426">
        <f>IF(AND(B426&gt;Summary!$E$12,B426&lt;Summary!$E$13),1,0)</f>
        <v>0</v>
      </c>
      <c r="N426">
        <f>IF(M426=1,oneday(G425,D426,G426,K426,L426,Summary!$E$19/2,Data!N425,Data!O425,Summary!$E$14,Summary!$E$20,Summary!$E$21,1),0)</f>
        <v>0</v>
      </c>
      <c r="O426" s="31">
        <f>IF(M426=1,oneday(G425,D426,G426,K426,L426,Summary!$E$19/2,Data!N425,Data!O425,Summary!$E$14,Summary!$E$20,Summary!$E$21,2),0)</f>
        <v>0</v>
      </c>
      <c r="P426" s="31">
        <f t="shared" si="20"/>
        <v>0</v>
      </c>
      <c r="Q426" s="31">
        <f>IF(M426=1,oneday(G425,D426,G426,K426,L426,Summary!$E$19/2,Data!N425,Data!O425,Summary!$E$14,Summary!$E$20,Summary!$E$21,3),0)</f>
        <v>0</v>
      </c>
    </row>
    <row r="427" spans="1:17" x14ac:dyDescent="0.2">
      <c r="A427" s="32">
        <f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si="21"/>
        <v>0</v>
      </c>
      <c r="M427">
        <f>IF(AND(B427&gt;Summary!$E$12,B427&lt;Summary!$E$13),1,0)</f>
        <v>0</v>
      </c>
      <c r="N427">
        <f>IF(M427=1,oneday(G426,D427,G427,K427,L427,Summary!$E$19/2,Data!N426,Data!O426,Summary!$E$14,Summary!$E$20,Summary!$E$21,1),0)</f>
        <v>0</v>
      </c>
      <c r="O427" s="31">
        <f>IF(M427=1,oneday(G426,D427,G427,K427,L427,Summary!$E$19/2,Data!N426,Data!O426,Summary!$E$14,Summary!$E$20,Summary!$E$21,2),0)</f>
        <v>0</v>
      </c>
      <c r="P427" s="31">
        <f t="shared" si="20"/>
        <v>0</v>
      </c>
      <c r="Q427" s="31">
        <f>IF(M427=1,oneday(G426,D427,G427,K427,L427,Summary!$E$19/2,Data!N426,Data!O426,Summary!$E$14,Summary!$E$20,Summary!$E$21,3),0)</f>
        <v>0</v>
      </c>
    </row>
    <row r="428" spans="1:17" x14ac:dyDescent="0.2">
      <c r="A428" s="32">
        <f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si="21"/>
        <v>0</v>
      </c>
      <c r="M428">
        <f>IF(AND(B428&gt;Summary!$E$12,B428&lt;Summary!$E$13),1,0)</f>
        <v>0</v>
      </c>
      <c r="N428">
        <f>IF(M428=1,oneday(G427,D428,G428,K428,L428,Summary!$E$19/2,Data!N427,Data!O427,Summary!$E$14,Summary!$E$20,Summary!$E$21,1),0)</f>
        <v>0</v>
      </c>
      <c r="O428" s="31">
        <f>IF(M428=1,oneday(G427,D428,G428,K428,L428,Summary!$E$19/2,Data!N427,Data!O427,Summary!$E$14,Summary!$E$20,Summary!$E$21,2),0)</f>
        <v>0</v>
      </c>
      <c r="P428" s="31">
        <f t="shared" si="20"/>
        <v>0</v>
      </c>
      <c r="Q428" s="31">
        <f>IF(M428=1,oneday(G427,D428,G428,K428,L428,Summary!$E$19/2,Data!N427,Data!O427,Summary!$E$14,Summary!$E$20,Summary!$E$21,3),0)</f>
        <v>0</v>
      </c>
    </row>
    <row r="429" spans="1:17" x14ac:dyDescent="0.2">
      <c r="A429" s="32">
        <f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si="21"/>
        <v>0</v>
      </c>
      <c r="M429">
        <f>IF(AND(B429&gt;Summary!$E$12,B429&lt;Summary!$E$13),1,0)</f>
        <v>0</v>
      </c>
      <c r="N429">
        <f>IF(M429=1,oneday(G428,D429,G429,K429,L429,Summary!$E$19/2,Data!N428,Data!O428,Summary!$E$14,Summary!$E$20,Summary!$E$21,1),0)</f>
        <v>0</v>
      </c>
      <c r="O429" s="31">
        <f>IF(M429=1,oneday(G428,D429,G429,K429,L429,Summary!$E$19/2,Data!N428,Data!O428,Summary!$E$14,Summary!$E$20,Summary!$E$21,2),0)</f>
        <v>0</v>
      </c>
      <c r="P429" s="31">
        <f t="shared" si="20"/>
        <v>0</v>
      </c>
      <c r="Q429" s="31">
        <f>IF(M429=1,oneday(G428,D429,G429,K429,L429,Summary!$E$19/2,Data!N428,Data!O428,Summary!$E$14,Summary!$E$20,Summary!$E$21,3),0)</f>
        <v>0</v>
      </c>
    </row>
    <row r="430" spans="1:17" x14ac:dyDescent="0.2">
      <c r="A430" s="32">
        <f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si="21"/>
        <v>0</v>
      </c>
      <c r="M430">
        <f>IF(AND(B430&gt;Summary!$E$12,B430&lt;Summary!$E$13),1,0)</f>
        <v>0</v>
      </c>
      <c r="N430">
        <f>IF(M430=1,oneday(G429,D430,G430,K430,L430,Summary!$E$19/2,Data!N429,Data!O429,Summary!$E$14,Summary!$E$20,Summary!$E$21,1),0)</f>
        <v>0</v>
      </c>
      <c r="O430" s="31">
        <f>IF(M430=1,oneday(G429,D430,G430,K430,L430,Summary!$E$19/2,Data!N429,Data!O429,Summary!$E$14,Summary!$E$20,Summary!$E$21,2),0)</f>
        <v>0</v>
      </c>
      <c r="P430" s="31">
        <f t="shared" si="20"/>
        <v>0</v>
      </c>
      <c r="Q430" s="31">
        <f>IF(M430=1,oneday(G429,D430,G430,K430,L430,Summary!$E$19/2,Data!N429,Data!O429,Summary!$E$14,Summary!$E$20,Summary!$E$21,3),0)</f>
        <v>0</v>
      </c>
    </row>
    <row r="431" spans="1:17" x14ac:dyDescent="0.2">
      <c r="A431" s="32">
        <f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si="21"/>
        <v>0</v>
      </c>
      <c r="M431">
        <f>IF(AND(B431&gt;Summary!$E$12,B431&lt;Summary!$E$13),1,0)</f>
        <v>0</v>
      </c>
      <c r="N431">
        <f>IF(M431=1,oneday(G430,D431,G431,K431,L431,Summary!$E$19/2,Data!N430,Data!O430,Summary!$E$14,Summary!$E$20,Summary!$E$21,1),0)</f>
        <v>0</v>
      </c>
      <c r="O431" s="31">
        <f>IF(M431=1,oneday(G430,D431,G431,K431,L431,Summary!$E$19/2,Data!N430,Data!O430,Summary!$E$14,Summary!$E$20,Summary!$E$21,2),0)</f>
        <v>0</v>
      </c>
      <c r="P431" s="31">
        <f t="shared" si="20"/>
        <v>0</v>
      </c>
      <c r="Q431" s="31">
        <f>IF(M431=1,oneday(G430,D431,G431,K431,L431,Summary!$E$19/2,Data!N430,Data!O430,Summary!$E$14,Summary!$E$20,Summary!$E$21,3),0)</f>
        <v>0</v>
      </c>
    </row>
    <row r="432" spans="1:17" x14ac:dyDescent="0.2">
      <c r="A432" s="32">
        <f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si="21"/>
        <v>0</v>
      </c>
      <c r="M432">
        <f>IF(AND(B432&gt;Summary!$E$12,B432&lt;Summary!$E$13),1,0)</f>
        <v>0</v>
      </c>
      <c r="N432">
        <f>IF(M432=1,oneday(G431,D432,G432,K432,L432,Summary!$E$19/2,Data!N431,Data!O431,Summary!$E$14,Summary!$E$20,Summary!$E$21,1),0)</f>
        <v>0</v>
      </c>
      <c r="O432" s="31">
        <f>IF(M432=1,oneday(G431,D432,G432,K432,L432,Summary!$E$19/2,Data!N431,Data!O431,Summary!$E$14,Summary!$E$20,Summary!$E$21,2),0)</f>
        <v>0</v>
      </c>
      <c r="P432" s="31">
        <f t="shared" si="20"/>
        <v>0</v>
      </c>
      <c r="Q432" s="31">
        <f>IF(M432=1,oneday(G431,D432,G432,K432,L432,Summary!$E$19/2,Data!N431,Data!O431,Summary!$E$14,Summary!$E$20,Summary!$E$21,3),0)</f>
        <v>0</v>
      </c>
    </row>
    <row r="433" spans="1:17" x14ac:dyDescent="0.2">
      <c r="A433" s="32">
        <f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si="21"/>
        <v>0</v>
      </c>
      <c r="M433">
        <f>IF(AND(B433&gt;Summary!$E$12,B433&lt;Summary!$E$13),1,0)</f>
        <v>0</v>
      </c>
      <c r="N433">
        <f>IF(M433=1,oneday(G432,D433,G433,K433,L433,Summary!$E$19/2,Data!N432,Data!O432,Summary!$E$14,Summary!$E$20,Summary!$E$21,1),0)</f>
        <v>0</v>
      </c>
      <c r="O433" s="31">
        <f>IF(M433=1,oneday(G432,D433,G433,K433,L433,Summary!$E$19/2,Data!N432,Data!O432,Summary!$E$14,Summary!$E$20,Summary!$E$21,2),0)</f>
        <v>0</v>
      </c>
      <c r="P433" s="31">
        <f t="shared" si="20"/>
        <v>0</v>
      </c>
      <c r="Q433" s="31">
        <f>IF(M433=1,oneday(G432,D433,G433,K433,L433,Summary!$E$19/2,Data!N432,Data!O432,Summary!$E$14,Summary!$E$20,Summary!$E$21,3),0)</f>
        <v>0</v>
      </c>
    </row>
    <row r="434" spans="1:17" x14ac:dyDescent="0.2">
      <c r="A434" s="32">
        <f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si="21"/>
        <v>0</v>
      </c>
      <c r="M434">
        <f>IF(AND(B434&gt;Summary!$E$12,B434&lt;Summary!$E$13),1,0)</f>
        <v>0</v>
      </c>
      <c r="N434">
        <f>IF(M434=1,oneday(G433,D434,G434,K434,L434,Summary!$E$19/2,Data!N433,Data!O433,Summary!$E$14,Summary!$E$20,Summary!$E$21,1),0)</f>
        <v>0</v>
      </c>
      <c r="O434" s="31">
        <f>IF(M434=1,oneday(G433,D434,G434,K434,L434,Summary!$E$19/2,Data!N433,Data!O433,Summary!$E$14,Summary!$E$20,Summary!$E$21,2),0)</f>
        <v>0</v>
      </c>
      <c r="P434" s="31">
        <f t="shared" si="20"/>
        <v>0</v>
      </c>
      <c r="Q434" s="31">
        <f>IF(M434=1,oneday(G433,D434,G434,K434,L434,Summary!$E$19/2,Data!N433,Data!O433,Summary!$E$14,Summary!$E$20,Summary!$E$21,3),0)</f>
        <v>0</v>
      </c>
    </row>
    <row r="435" spans="1:17" x14ac:dyDescent="0.2">
      <c r="A435" s="32">
        <f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si="21"/>
        <v>0</v>
      </c>
      <c r="M435">
        <f>IF(AND(B435&gt;Summary!$E$12,B435&lt;Summary!$E$13),1,0)</f>
        <v>0</v>
      </c>
      <c r="N435">
        <f>IF(M435=1,oneday(G434,D435,G435,K435,L435,Summary!$E$19/2,Data!N434,Data!O434,Summary!$E$14,Summary!$E$20,Summary!$E$21,1),0)</f>
        <v>0</v>
      </c>
      <c r="O435" s="31">
        <f>IF(M435=1,oneday(G434,D435,G435,K435,L435,Summary!$E$19/2,Data!N434,Data!O434,Summary!$E$14,Summary!$E$20,Summary!$E$21,2),0)</f>
        <v>0</v>
      </c>
      <c r="P435" s="31">
        <f t="shared" si="20"/>
        <v>0</v>
      </c>
      <c r="Q435" s="31">
        <f>IF(M435=1,oneday(G434,D435,G435,K435,L435,Summary!$E$19/2,Data!N434,Data!O434,Summary!$E$14,Summary!$E$20,Summary!$E$21,3),0)</f>
        <v>0</v>
      </c>
    </row>
    <row r="436" spans="1:17" x14ac:dyDescent="0.2">
      <c r="A436" s="32">
        <f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si="21"/>
        <v>1</v>
      </c>
      <c r="M436">
        <f>IF(AND(B436&gt;Summary!$E$12,B436&lt;Summary!$E$13),1,0)</f>
        <v>0</v>
      </c>
      <c r="N436">
        <f>IF(M436=1,oneday(G435,D436,G436,K436,L436,Summary!$E$19/2,Data!N435,Data!O435,Summary!$E$14,Summary!$E$20,Summary!$E$21,1),0)</f>
        <v>0</v>
      </c>
      <c r="O436" s="31">
        <f>IF(M436=1,oneday(G435,D436,G436,K436,L436,Summary!$E$19/2,Data!N435,Data!O435,Summary!$E$14,Summary!$E$20,Summary!$E$21,2),0)</f>
        <v>0</v>
      </c>
      <c r="P436" s="31">
        <f t="shared" si="20"/>
        <v>0</v>
      </c>
      <c r="Q436" s="31">
        <f>IF(M436=1,oneday(G435,D436,G436,K436,L436,Summary!$E$19/2,Data!N435,Data!O435,Summary!$E$14,Summary!$E$20,Summary!$E$21,3),0)</f>
        <v>0</v>
      </c>
    </row>
    <row r="437" spans="1:17" x14ac:dyDescent="0.2">
      <c r="A437" s="32">
        <f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si="21"/>
        <v>0</v>
      </c>
      <c r="M437">
        <f>IF(AND(B437&gt;Summary!$E$12,B437&lt;Summary!$E$13),1,0)</f>
        <v>0</v>
      </c>
      <c r="N437">
        <f>IF(M437=1,oneday(G436,D437,G437,K437,L437,Summary!$E$19/2,Data!N436,Data!O436,Summary!$E$14,Summary!$E$20,Summary!$E$21,1),0)</f>
        <v>0</v>
      </c>
      <c r="O437" s="31">
        <f>IF(M437=1,oneday(G436,D437,G437,K437,L437,Summary!$E$19/2,Data!N436,Data!O436,Summary!$E$14,Summary!$E$20,Summary!$E$21,2),0)</f>
        <v>0</v>
      </c>
      <c r="P437" s="31">
        <f t="shared" si="20"/>
        <v>0</v>
      </c>
      <c r="Q437" s="31">
        <f>IF(M437=1,oneday(G436,D437,G437,K437,L437,Summary!$E$19/2,Data!N436,Data!O436,Summary!$E$14,Summary!$E$20,Summary!$E$21,3),0)</f>
        <v>0</v>
      </c>
    </row>
    <row r="438" spans="1:17" x14ac:dyDescent="0.2">
      <c r="A438" s="32">
        <f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si="21"/>
        <v>0</v>
      </c>
      <c r="M438">
        <f>IF(AND(B438&gt;Summary!$E$12,B438&lt;Summary!$E$13),1,0)</f>
        <v>0</v>
      </c>
      <c r="N438">
        <f>IF(M438=1,oneday(G437,D438,G438,K438,L438,Summary!$E$19/2,Data!N437,Data!O437,Summary!$E$14,Summary!$E$20,Summary!$E$21,1),0)</f>
        <v>0</v>
      </c>
      <c r="O438" s="31">
        <f>IF(M438=1,oneday(G437,D438,G438,K438,L438,Summary!$E$19/2,Data!N437,Data!O437,Summary!$E$14,Summary!$E$20,Summary!$E$21,2),0)</f>
        <v>0</v>
      </c>
      <c r="P438" s="31">
        <f t="shared" si="20"/>
        <v>0</v>
      </c>
      <c r="Q438" s="31">
        <f>IF(M438=1,oneday(G437,D438,G438,K438,L438,Summary!$E$19/2,Data!N437,Data!O437,Summary!$E$14,Summary!$E$20,Summary!$E$21,3),0)</f>
        <v>0</v>
      </c>
    </row>
    <row r="439" spans="1:17" x14ac:dyDescent="0.2">
      <c r="A439" s="32">
        <f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si="21"/>
        <v>0</v>
      </c>
      <c r="M439">
        <f>IF(AND(B439&gt;Summary!$E$12,B439&lt;Summary!$E$13),1,0)</f>
        <v>0</v>
      </c>
      <c r="N439">
        <f>IF(M439=1,oneday(G438,D439,G439,K439,L439,Summary!$E$19/2,Data!N438,Data!O438,Summary!$E$14,Summary!$E$20,Summary!$E$21,1),0)</f>
        <v>0</v>
      </c>
      <c r="O439" s="31">
        <f>IF(M439=1,oneday(G438,D439,G439,K439,L439,Summary!$E$19/2,Data!N438,Data!O438,Summary!$E$14,Summary!$E$20,Summary!$E$21,2),0)</f>
        <v>0</v>
      </c>
      <c r="P439" s="31">
        <f t="shared" si="20"/>
        <v>0</v>
      </c>
      <c r="Q439" s="31">
        <f>IF(M439=1,oneday(G438,D439,G439,K439,L439,Summary!$E$19/2,Data!N438,Data!O438,Summary!$E$14,Summary!$E$20,Summary!$E$21,3),0)</f>
        <v>0</v>
      </c>
    </row>
    <row r="440" spans="1:17" x14ac:dyDescent="0.2">
      <c r="A440" s="32">
        <f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si="21"/>
        <v>0</v>
      </c>
      <c r="M440">
        <f>IF(AND(B440&gt;Summary!$E$12,B440&lt;Summary!$E$13),1,0)</f>
        <v>0</v>
      </c>
      <c r="N440">
        <f>IF(M440=1,oneday(G439,D440,G440,K440,L440,Summary!$E$19/2,Data!N439,Data!O439,Summary!$E$14,Summary!$E$20,Summary!$E$21,1),0)</f>
        <v>0</v>
      </c>
      <c r="O440" s="31">
        <f>IF(M440=1,oneday(G439,D440,G440,K440,L440,Summary!$E$19/2,Data!N439,Data!O439,Summary!$E$14,Summary!$E$20,Summary!$E$21,2),0)</f>
        <v>0</v>
      </c>
      <c r="P440" s="31">
        <f t="shared" si="20"/>
        <v>0</v>
      </c>
      <c r="Q440" s="31">
        <f>IF(M440=1,oneday(G439,D440,G440,K440,L440,Summary!$E$19/2,Data!N439,Data!O439,Summary!$E$14,Summary!$E$20,Summary!$E$21,3),0)</f>
        <v>0</v>
      </c>
    </row>
    <row r="441" spans="1:17" x14ac:dyDescent="0.2">
      <c r="A441" s="32">
        <f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si="21"/>
        <v>0</v>
      </c>
      <c r="M441">
        <f>IF(AND(B441&gt;Summary!$E$12,B441&lt;Summary!$E$13),1,0)</f>
        <v>0</v>
      </c>
      <c r="N441">
        <f>IF(M441=1,oneday(G440,D441,G441,K441,L441,Summary!$E$19/2,Data!N440,Data!O440,Summary!$E$14,Summary!$E$20,Summary!$E$21,1),0)</f>
        <v>0</v>
      </c>
      <c r="O441" s="31">
        <f>IF(M441=1,oneday(G440,D441,G441,K441,L441,Summary!$E$19/2,Data!N440,Data!O440,Summary!$E$14,Summary!$E$20,Summary!$E$21,2),0)</f>
        <v>0</v>
      </c>
      <c r="P441" s="31">
        <f t="shared" si="20"/>
        <v>0</v>
      </c>
      <c r="Q441" s="31">
        <f>IF(M441=1,oneday(G440,D441,G441,K441,L441,Summary!$E$19/2,Data!N440,Data!O440,Summary!$E$14,Summary!$E$20,Summary!$E$21,3),0)</f>
        <v>0</v>
      </c>
    </row>
    <row r="442" spans="1:17" x14ac:dyDescent="0.2">
      <c r="A442" s="32">
        <f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si="21"/>
        <v>0</v>
      </c>
      <c r="M442">
        <f>IF(AND(B442&gt;Summary!$E$12,B442&lt;Summary!$E$13),1,0)</f>
        <v>0</v>
      </c>
      <c r="N442">
        <f>IF(M442=1,oneday(G441,D442,G442,K442,L442,Summary!$E$19/2,Data!N441,Data!O441,Summary!$E$14,Summary!$E$20,Summary!$E$21,1),0)</f>
        <v>0</v>
      </c>
      <c r="O442" s="31">
        <f>IF(M442=1,oneday(G441,D442,G442,K442,L442,Summary!$E$19/2,Data!N441,Data!O441,Summary!$E$14,Summary!$E$20,Summary!$E$21,2),0)</f>
        <v>0</v>
      </c>
      <c r="P442" s="31">
        <f t="shared" si="20"/>
        <v>0</v>
      </c>
      <c r="Q442" s="31">
        <f>IF(M442=1,oneday(G441,D442,G442,K442,L442,Summary!$E$19/2,Data!N441,Data!O441,Summary!$E$14,Summary!$E$20,Summary!$E$21,3),0)</f>
        <v>0</v>
      </c>
    </row>
    <row r="443" spans="1:17" x14ac:dyDescent="0.2">
      <c r="A443" s="32">
        <f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si="21"/>
        <v>0</v>
      </c>
      <c r="M443">
        <f>IF(AND(B443&gt;Summary!$E$12,B443&lt;Summary!$E$13),1,0)</f>
        <v>0</v>
      </c>
      <c r="N443">
        <f>IF(M443=1,oneday(G442,D443,G443,K443,L443,Summary!$E$19/2,Data!N442,Data!O442,Summary!$E$14,Summary!$E$20,Summary!$E$21,1),0)</f>
        <v>0</v>
      </c>
      <c r="O443" s="31">
        <f>IF(M443=1,oneday(G442,D443,G443,K443,L443,Summary!$E$19/2,Data!N442,Data!O442,Summary!$E$14,Summary!$E$20,Summary!$E$21,2),0)</f>
        <v>0</v>
      </c>
      <c r="P443" s="31">
        <f t="shared" si="20"/>
        <v>0</v>
      </c>
      <c r="Q443" s="31">
        <f>IF(M443=1,oneday(G442,D443,G443,K443,L443,Summary!$E$19/2,Data!N442,Data!O442,Summary!$E$14,Summary!$E$20,Summary!$E$21,3),0)</f>
        <v>0</v>
      </c>
    </row>
    <row r="444" spans="1:17" x14ac:dyDescent="0.2">
      <c r="A444" s="32">
        <f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si="21"/>
        <v>0</v>
      </c>
      <c r="M444">
        <f>IF(AND(B444&gt;Summary!$E$12,B444&lt;Summary!$E$13),1,0)</f>
        <v>0</v>
      </c>
      <c r="N444">
        <f>IF(M444=1,oneday(G443,D444,G444,K444,L444,Summary!$E$19/2,Data!N443,Data!O443,Summary!$E$14,Summary!$E$20,Summary!$E$21,1),0)</f>
        <v>0</v>
      </c>
      <c r="O444" s="31">
        <f>IF(M444=1,oneday(G443,D444,G444,K444,L444,Summary!$E$19/2,Data!N443,Data!O443,Summary!$E$14,Summary!$E$20,Summary!$E$21,2),0)</f>
        <v>0</v>
      </c>
      <c r="P444" s="31">
        <f t="shared" si="20"/>
        <v>0</v>
      </c>
      <c r="Q444" s="31">
        <f>IF(M444=1,oneday(G443,D444,G444,K444,L444,Summary!$E$19/2,Data!N443,Data!O443,Summary!$E$14,Summary!$E$20,Summary!$E$21,3),0)</f>
        <v>0</v>
      </c>
    </row>
    <row r="445" spans="1:17" x14ac:dyDescent="0.2">
      <c r="A445" s="32">
        <f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si="21"/>
        <v>0</v>
      </c>
      <c r="M445">
        <f>IF(AND(B445&gt;Summary!$E$12,B445&lt;Summary!$E$13),1,0)</f>
        <v>0</v>
      </c>
      <c r="N445">
        <f>IF(M445=1,oneday(G444,D445,G445,K445,L445,Summary!$E$19/2,Data!N444,Data!O444,Summary!$E$14,Summary!$E$20,Summary!$E$21,1),0)</f>
        <v>0</v>
      </c>
      <c r="O445" s="31">
        <f>IF(M445=1,oneday(G444,D445,G445,K445,L445,Summary!$E$19/2,Data!N444,Data!O444,Summary!$E$14,Summary!$E$20,Summary!$E$21,2),0)</f>
        <v>0</v>
      </c>
      <c r="P445" s="31">
        <f t="shared" si="20"/>
        <v>0</v>
      </c>
      <c r="Q445" s="31">
        <f>IF(M445=1,oneday(G444,D445,G445,K445,L445,Summary!$E$19/2,Data!N444,Data!O444,Summary!$E$14,Summary!$E$20,Summary!$E$21,3),0)</f>
        <v>0</v>
      </c>
    </row>
    <row r="446" spans="1:17" x14ac:dyDescent="0.2">
      <c r="A446" s="32">
        <f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si="21"/>
        <v>0</v>
      </c>
      <c r="M446">
        <f>IF(AND(B446&gt;Summary!$E$12,B446&lt;Summary!$E$13),1,0)</f>
        <v>0</v>
      </c>
      <c r="N446">
        <f>IF(M446=1,oneday(G445,D446,G446,K446,L446,Summary!$E$19/2,Data!N445,Data!O445,Summary!$E$14,Summary!$E$20,Summary!$E$21,1),0)</f>
        <v>0</v>
      </c>
      <c r="O446" s="31">
        <f>IF(M446=1,oneday(G445,D446,G446,K446,L446,Summary!$E$19/2,Data!N445,Data!O445,Summary!$E$14,Summary!$E$20,Summary!$E$21,2),0)</f>
        <v>0</v>
      </c>
      <c r="P446" s="31">
        <f t="shared" si="20"/>
        <v>0</v>
      </c>
      <c r="Q446" s="31">
        <f>IF(M446=1,oneday(G445,D446,G446,K446,L446,Summary!$E$19/2,Data!N445,Data!O445,Summary!$E$14,Summary!$E$20,Summary!$E$21,3),0)</f>
        <v>0</v>
      </c>
    </row>
    <row r="447" spans="1:17" x14ac:dyDescent="0.2">
      <c r="A447" s="32">
        <f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si="21"/>
        <v>0</v>
      </c>
      <c r="M447">
        <f>IF(AND(B447&gt;Summary!$E$12,B447&lt;Summary!$E$13),1,0)</f>
        <v>0</v>
      </c>
      <c r="N447">
        <f>IF(M447=1,oneday(G446,D447,G447,K447,L447,Summary!$E$19/2,Data!N446,Data!O446,Summary!$E$14,Summary!$E$20,Summary!$E$21,1),0)</f>
        <v>0</v>
      </c>
      <c r="O447" s="31">
        <f>IF(M447=1,oneday(G446,D447,G447,K447,L447,Summary!$E$19/2,Data!N446,Data!O446,Summary!$E$14,Summary!$E$20,Summary!$E$21,2),0)</f>
        <v>0</v>
      </c>
      <c r="P447" s="31">
        <f t="shared" si="20"/>
        <v>0</v>
      </c>
      <c r="Q447" s="31">
        <f>IF(M447=1,oneday(G446,D447,G447,K447,L447,Summary!$E$19/2,Data!N446,Data!O446,Summary!$E$14,Summary!$E$20,Summary!$E$21,3),0)</f>
        <v>0</v>
      </c>
    </row>
    <row r="448" spans="1:17" x14ac:dyDescent="0.2">
      <c r="A448" s="32">
        <f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si="21"/>
        <v>0</v>
      </c>
      <c r="M448">
        <f>IF(AND(B448&gt;Summary!$E$12,B448&lt;Summary!$E$13),1,0)</f>
        <v>0</v>
      </c>
      <c r="N448">
        <f>IF(M448=1,oneday(G447,D448,G448,K448,L448,Summary!$E$19/2,Data!N447,Data!O447,Summary!$E$14,Summary!$E$20,Summary!$E$21,1),0)</f>
        <v>0</v>
      </c>
      <c r="O448" s="31">
        <f>IF(M448=1,oneday(G447,D448,G448,K448,L448,Summary!$E$19/2,Data!N447,Data!O447,Summary!$E$14,Summary!$E$20,Summary!$E$21,2),0)</f>
        <v>0</v>
      </c>
      <c r="P448" s="31">
        <f t="shared" si="20"/>
        <v>0</v>
      </c>
      <c r="Q448" s="31">
        <f>IF(M448=1,oneday(G447,D448,G448,K448,L448,Summary!$E$19/2,Data!N447,Data!O447,Summary!$E$14,Summary!$E$20,Summary!$E$21,3),0)</f>
        <v>0</v>
      </c>
    </row>
    <row r="449" spans="1:17" x14ac:dyDescent="0.2">
      <c r="A449" s="32">
        <f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si="21"/>
        <v>0</v>
      </c>
      <c r="M449">
        <f>IF(AND(B449&gt;Summary!$E$12,B449&lt;Summary!$E$13),1,0)</f>
        <v>0</v>
      </c>
      <c r="N449">
        <f>IF(M449=1,oneday(G448,D449,G449,K449,L449,Summary!$E$19/2,Data!N448,Data!O448,Summary!$E$14,Summary!$E$20,Summary!$E$21,1),0)</f>
        <v>0</v>
      </c>
      <c r="O449" s="31">
        <f>IF(M449=1,oneday(G448,D449,G449,K449,L449,Summary!$E$19/2,Data!N448,Data!O448,Summary!$E$14,Summary!$E$20,Summary!$E$21,2),0)</f>
        <v>0</v>
      </c>
      <c r="P449" s="31">
        <f t="shared" si="20"/>
        <v>0</v>
      </c>
      <c r="Q449" s="31">
        <f>IF(M449=1,oneday(G448,D449,G449,K449,L449,Summary!$E$19/2,Data!N448,Data!O448,Summary!$E$14,Summary!$E$20,Summary!$E$21,3),0)</f>
        <v>0</v>
      </c>
    </row>
    <row r="450" spans="1:17" x14ac:dyDescent="0.2">
      <c r="A450" s="32">
        <f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si="21"/>
        <v>0</v>
      </c>
      <c r="M450">
        <f>IF(AND(B450&gt;Summary!$E$12,B450&lt;Summary!$E$13),1,0)</f>
        <v>0</v>
      </c>
      <c r="N450">
        <f>IF(M450=1,oneday(G449,D450,G450,K450,L450,Summary!$E$19/2,Data!N449,Data!O449,Summary!$E$14,Summary!$E$20,Summary!$E$21,1),0)</f>
        <v>0</v>
      </c>
      <c r="O450" s="31">
        <f>IF(M450=1,oneday(G449,D450,G450,K450,L450,Summary!$E$19/2,Data!N449,Data!O449,Summary!$E$14,Summary!$E$20,Summary!$E$21,2),0)</f>
        <v>0</v>
      </c>
      <c r="P450" s="31">
        <f t="shared" si="20"/>
        <v>0</v>
      </c>
      <c r="Q450" s="31">
        <f>IF(M450=1,oneday(G449,D450,G450,K450,L450,Summary!$E$19/2,Data!N449,Data!O449,Summary!$E$14,Summary!$E$20,Summary!$E$21,3),0)</f>
        <v>0</v>
      </c>
    </row>
    <row r="451" spans="1:17" x14ac:dyDescent="0.2">
      <c r="A451" s="32">
        <f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si="21"/>
        <v>0</v>
      </c>
      <c r="M451">
        <f>IF(AND(B451&gt;Summary!$E$12,B451&lt;Summary!$E$13),1,0)</f>
        <v>0</v>
      </c>
      <c r="N451">
        <f>IF(M451=1,oneday(G450,D451,G451,K451,L451,Summary!$E$19/2,Data!N450,Data!O450,Summary!$E$14,Summary!$E$20,Summary!$E$21,1),0)</f>
        <v>0</v>
      </c>
      <c r="O451" s="31">
        <f>IF(M451=1,oneday(G450,D451,G451,K451,L451,Summary!$E$19/2,Data!N450,Data!O450,Summary!$E$14,Summary!$E$20,Summary!$E$21,2),0)</f>
        <v>0</v>
      </c>
      <c r="P451" s="31">
        <f t="shared" si="20"/>
        <v>0</v>
      </c>
      <c r="Q451" s="31">
        <f>IF(M451=1,oneday(G450,D451,G451,K451,L451,Summary!$E$19/2,Data!N450,Data!O450,Summary!$E$14,Summary!$E$20,Summary!$E$21,3),0)</f>
        <v>0</v>
      </c>
    </row>
    <row r="452" spans="1:17" x14ac:dyDescent="0.2">
      <c r="A452" s="32">
        <f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si="21"/>
        <v>0</v>
      </c>
      <c r="M452">
        <f>IF(AND(B452&gt;Summary!$E$12,B452&lt;Summary!$E$13),1,0)</f>
        <v>0</v>
      </c>
      <c r="N452">
        <f>IF(M452=1,oneday(G451,D452,G452,K452,L452,Summary!$E$19/2,Data!N451,Data!O451,Summary!$E$14,Summary!$E$20,Summary!$E$21,1),0)</f>
        <v>0</v>
      </c>
      <c r="O452" s="31">
        <f>IF(M452=1,oneday(G451,D452,G452,K452,L452,Summary!$E$19/2,Data!N451,Data!O451,Summary!$E$14,Summary!$E$20,Summary!$E$21,2),0)</f>
        <v>0</v>
      </c>
      <c r="P452" s="31">
        <f t="shared" si="20"/>
        <v>0</v>
      </c>
      <c r="Q452" s="31">
        <f>IF(M452=1,oneday(G451,D452,G452,K452,L452,Summary!$E$19/2,Data!N451,Data!O451,Summary!$E$14,Summary!$E$20,Summary!$E$21,3),0)</f>
        <v>0</v>
      </c>
    </row>
    <row r="453" spans="1:17" x14ac:dyDescent="0.2">
      <c r="A453" s="32">
        <f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si="21"/>
        <v>0</v>
      </c>
      <c r="M453">
        <f>IF(AND(B453&gt;Summary!$E$12,B453&lt;Summary!$E$13),1,0)</f>
        <v>0</v>
      </c>
      <c r="N453">
        <f>IF(M453=1,oneday(G452,D453,G453,K453,L453,Summary!$E$19/2,Data!N452,Data!O452,Summary!$E$14,Summary!$E$20,Summary!$E$21,1),0)</f>
        <v>0</v>
      </c>
      <c r="O453" s="31">
        <f>IF(M453=1,oneday(G452,D453,G453,K453,L453,Summary!$E$19/2,Data!N452,Data!O452,Summary!$E$14,Summary!$E$20,Summary!$E$21,2),0)</f>
        <v>0</v>
      </c>
      <c r="P453" s="31">
        <f t="shared" si="20"/>
        <v>0</v>
      </c>
      <c r="Q453" s="31">
        <f>IF(M453=1,oneday(G452,D453,G453,K453,L453,Summary!$E$19/2,Data!N452,Data!O452,Summary!$E$14,Summary!$E$20,Summary!$E$21,3),0)</f>
        <v>0</v>
      </c>
    </row>
    <row r="454" spans="1:17" x14ac:dyDescent="0.2">
      <c r="A454" s="32">
        <f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si="21"/>
        <v>0</v>
      </c>
      <c r="M454">
        <f>IF(AND(B454&gt;Summary!$E$12,B454&lt;Summary!$E$13),1,0)</f>
        <v>0</v>
      </c>
      <c r="N454">
        <f>IF(M454=1,oneday(G453,D454,G454,K454,L454,Summary!$E$19/2,Data!N453,Data!O453,Summary!$E$14,Summary!$E$20,Summary!$E$21,1),0)</f>
        <v>0</v>
      </c>
      <c r="O454" s="31">
        <f>IF(M454=1,oneday(G453,D454,G454,K454,L454,Summary!$E$19/2,Data!N453,Data!O453,Summary!$E$14,Summary!$E$20,Summary!$E$21,2),0)</f>
        <v>0</v>
      </c>
      <c r="P454" s="31">
        <f t="shared" si="20"/>
        <v>0</v>
      </c>
      <c r="Q454" s="31">
        <f>IF(M454=1,oneday(G453,D454,G454,K454,L454,Summary!$E$19/2,Data!N453,Data!O453,Summary!$E$14,Summary!$E$20,Summary!$E$21,3),0)</f>
        <v>0</v>
      </c>
    </row>
    <row r="455" spans="1:17" x14ac:dyDescent="0.2">
      <c r="A455" s="32">
        <f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si="21"/>
        <v>0</v>
      </c>
      <c r="M455">
        <f>IF(AND(B455&gt;Summary!$E$12,B455&lt;Summary!$E$13),1,0)</f>
        <v>0</v>
      </c>
      <c r="N455">
        <f>IF(M455=1,oneday(G454,D455,G455,K455,L455,Summary!$E$19/2,Data!N454,Data!O454,Summary!$E$14,Summary!$E$20,Summary!$E$21,1),0)</f>
        <v>0</v>
      </c>
      <c r="O455" s="31">
        <f>IF(M455=1,oneday(G454,D455,G455,K455,L455,Summary!$E$19/2,Data!N454,Data!O454,Summary!$E$14,Summary!$E$20,Summary!$E$21,2),0)</f>
        <v>0</v>
      </c>
      <c r="P455" s="31">
        <f t="shared" si="20"/>
        <v>0</v>
      </c>
      <c r="Q455" s="31">
        <f>IF(M455=1,oneday(G454,D455,G455,K455,L455,Summary!$E$19/2,Data!N454,Data!O454,Summary!$E$14,Summary!$E$20,Summary!$E$21,3),0)</f>
        <v>0</v>
      </c>
    </row>
    <row r="456" spans="1:17" x14ac:dyDescent="0.2">
      <c r="A456" s="32">
        <f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si="21"/>
        <v>1</v>
      </c>
      <c r="M456">
        <f>IF(AND(B456&gt;Summary!$E$12,B456&lt;Summary!$E$13),1,0)</f>
        <v>0</v>
      </c>
      <c r="N456">
        <f>IF(M456=1,oneday(G455,D456,G456,K456,L456,Summary!$E$19/2,Data!N455,Data!O455,Summary!$E$14,Summary!$E$20,Summary!$E$21,1),0)</f>
        <v>0</v>
      </c>
      <c r="O456" s="31">
        <f>IF(M456=1,oneday(G455,D456,G456,K456,L456,Summary!$E$19/2,Data!N455,Data!O455,Summary!$E$14,Summary!$E$20,Summary!$E$21,2),0)</f>
        <v>0</v>
      </c>
      <c r="P456" s="31">
        <f t="shared" si="20"/>
        <v>0</v>
      </c>
      <c r="Q456" s="31">
        <f>IF(M456=1,oneday(G455,D456,G456,K456,L456,Summary!$E$19/2,Data!N455,Data!O455,Summary!$E$14,Summary!$E$20,Summary!$E$21,3),0)</f>
        <v>0</v>
      </c>
    </row>
    <row r="457" spans="1:17" x14ac:dyDescent="0.2">
      <c r="A457" s="32">
        <f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si="21"/>
        <v>0</v>
      </c>
      <c r="M457">
        <f>IF(AND(B457&gt;Summary!$E$12,B457&lt;Summary!$E$13),1,0)</f>
        <v>0</v>
      </c>
      <c r="N457">
        <f>IF(M457=1,oneday(G456,D457,G457,K457,L457,Summary!$E$19/2,Data!N456,Data!O456,Summary!$E$14,Summary!$E$20,Summary!$E$21,1),0)</f>
        <v>0</v>
      </c>
      <c r="O457" s="31">
        <f>IF(M457=1,oneday(G456,D457,G457,K457,L457,Summary!$E$19/2,Data!N456,Data!O456,Summary!$E$14,Summary!$E$20,Summary!$E$21,2),0)</f>
        <v>0</v>
      </c>
      <c r="P457" s="31">
        <f t="shared" si="20"/>
        <v>0</v>
      </c>
      <c r="Q457" s="31">
        <f>IF(M457=1,oneday(G456,D457,G457,K457,L457,Summary!$E$19/2,Data!N456,Data!O456,Summary!$E$14,Summary!$E$20,Summary!$E$21,3),0)</f>
        <v>0</v>
      </c>
    </row>
    <row r="458" spans="1:17" x14ac:dyDescent="0.2">
      <c r="A458" s="32">
        <f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si="21"/>
        <v>0</v>
      </c>
      <c r="M458">
        <f>IF(AND(B458&gt;Summary!$E$12,B458&lt;Summary!$E$13),1,0)</f>
        <v>0</v>
      </c>
      <c r="N458">
        <f>IF(M458=1,oneday(G457,D458,G458,K458,L458,Summary!$E$19/2,Data!N457,Data!O457,Summary!$E$14,Summary!$E$20,Summary!$E$21,1),0)</f>
        <v>0</v>
      </c>
      <c r="O458" s="31">
        <f>IF(M458=1,oneday(G457,D458,G458,K458,L458,Summary!$E$19/2,Data!N457,Data!O457,Summary!$E$14,Summary!$E$20,Summary!$E$21,2),0)</f>
        <v>0</v>
      </c>
      <c r="P458" s="31">
        <f t="shared" si="20"/>
        <v>0</v>
      </c>
      <c r="Q458" s="31">
        <f>IF(M458=1,oneday(G457,D458,G458,K458,L458,Summary!$E$19/2,Data!N457,Data!O457,Summary!$E$14,Summary!$E$20,Summary!$E$21,3),0)</f>
        <v>0</v>
      </c>
    </row>
    <row r="459" spans="1:17" x14ac:dyDescent="0.2">
      <c r="A459" s="32">
        <f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si="21"/>
        <v>0</v>
      </c>
      <c r="M459">
        <f>IF(AND(B459&gt;Summary!$E$12,B459&lt;Summary!$E$13),1,0)</f>
        <v>0</v>
      </c>
      <c r="N459">
        <f>IF(M459=1,oneday(G458,D459,G459,K459,L459,Summary!$E$19/2,Data!N458,Data!O458,Summary!$E$14,Summary!$E$20,Summary!$E$21,1),0)</f>
        <v>0</v>
      </c>
      <c r="O459" s="31">
        <f>IF(M459=1,oneday(G458,D459,G459,K459,L459,Summary!$E$19/2,Data!N458,Data!O458,Summary!$E$14,Summary!$E$20,Summary!$E$21,2),0)</f>
        <v>0</v>
      </c>
      <c r="P459" s="31">
        <f t="shared" si="20"/>
        <v>0</v>
      </c>
      <c r="Q459" s="31">
        <f>IF(M459=1,oneday(G458,D459,G459,K459,L459,Summary!$E$19/2,Data!N458,Data!O458,Summary!$E$14,Summary!$E$20,Summary!$E$21,3),0)</f>
        <v>0</v>
      </c>
    </row>
    <row r="460" spans="1:17" x14ac:dyDescent="0.2">
      <c r="A460" s="32">
        <f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si="21"/>
        <v>0</v>
      </c>
      <c r="M460">
        <f>IF(AND(B460&gt;Summary!$E$12,B460&lt;Summary!$E$13),1,0)</f>
        <v>0</v>
      </c>
      <c r="N460">
        <f>IF(M460=1,oneday(G459,D460,G460,K460,L460,Summary!$E$19/2,Data!N459,Data!O459,Summary!$E$14,Summary!$E$20,Summary!$E$21,1),0)</f>
        <v>0</v>
      </c>
      <c r="O460" s="31">
        <f>IF(M460=1,oneday(G459,D460,G460,K460,L460,Summary!$E$19/2,Data!N459,Data!O459,Summary!$E$14,Summary!$E$20,Summary!$E$21,2),0)</f>
        <v>0</v>
      </c>
      <c r="P460" s="31">
        <f t="shared" si="20"/>
        <v>0</v>
      </c>
      <c r="Q460" s="31">
        <f>IF(M460=1,oneday(G459,D460,G460,K460,L460,Summary!$E$19/2,Data!N459,Data!O459,Summary!$E$14,Summary!$E$20,Summary!$E$21,3),0)</f>
        <v>0</v>
      </c>
    </row>
    <row r="461" spans="1:17" x14ac:dyDescent="0.2">
      <c r="A461" s="32">
        <f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si="21"/>
        <v>0</v>
      </c>
      <c r="M461">
        <f>IF(AND(B461&gt;Summary!$E$12,B461&lt;Summary!$E$13),1,0)</f>
        <v>0</v>
      </c>
      <c r="N461">
        <f>IF(M461=1,oneday(G460,D461,G461,K461,L461,Summary!$E$19/2,Data!N460,Data!O460,Summary!$E$14,Summary!$E$20,Summary!$E$21,1),0)</f>
        <v>0</v>
      </c>
      <c r="O461" s="31">
        <f>IF(M461=1,oneday(G460,D461,G461,K461,L461,Summary!$E$19/2,Data!N460,Data!O460,Summary!$E$14,Summary!$E$20,Summary!$E$21,2),0)</f>
        <v>0</v>
      </c>
      <c r="P461" s="31">
        <f t="shared" si="20"/>
        <v>0</v>
      </c>
      <c r="Q461" s="31">
        <f>IF(M461=1,oneday(G460,D461,G461,K461,L461,Summary!$E$19/2,Data!N460,Data!O460,Summary!$E$14,Summary!$E$20,Summary!$E$21,3),0)</f>
        <v>0</v>
      </c>
    </row>
    <row r="462" spans="1:17" x14ac:dyDescent="0.2">
      <c r="A462" s="32">
        <f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si="21"/>
        <v>0</v>
      </c>
      <c r="M462">
        <f>IF(AND(B462&gt;Summary!$E$12,B462&lt;Summary!$E$13),1,0)</f>
        <v>0</v>
      </c>
      <c r="N462">
        <f>IF(M462=1,oneday(G461,D462,G462,K462,L462,Summary!$E$19/2,Data!N461,Data!O461,Summary!$E$14,Summary!$E$20,Summary!$E$21,1),0)</f>
        <v>0</v>
      </c>
      <c r="O462" s="31">
        <f>IF(M462=1,oneday(G461,D462,G462,K462,L462,Summary!$E$19/2,Data!N461,Data!O461,Summary!$E$14,Summary!$E$20,Summary!$E$21,2),0)</f>
        <v>0</v>
      </c>
      <c r="P462" s="31">
        <f t="shared" si="20"/>
        <v>0</v>
      </c>
      <c r="Q462" s="31">
        <f>IF(M462=1,oneday(G461,D462,G462,K462,L462,Summary!$E$19/2,Data!N461,Data!O461,Summary!$E$14,Summary!$E$20,Summary!$E$21,3),0)</f>
        <v>0</v>
      </c>
    </row>
    <row r="463" spans="1:17" x14ac:dyDescent="0.2">
      <c r="A463" s="32">
        <f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si="21"/>
        <v>0</v>
      </c>
      <c r="M463">
        <f>IF(AND(B463&gt;Summary!$E$12,B463&lt;Summary!$E$13),1,0)</f>
        <v>0</v>
      </c>
      <c r="N463">
        <f>IF(M463=1,oneday(G462,D463,G463,K463,L463,Summary!$E$19/2,Data!N462,Data!O462,Summary!$E$14,Summary!$E$20,Summary!$E$21,1),0)</f>
        <v>0</v>
      </c>
      <c r="O463" s="31">
        <f>IF(M463=1,oneday(G462,D463,G463,K463,L463,Summary!$E$19/2,Data!N462,Data!O462,Summary!$E$14,Summary!$E$20,Summary!$E$21,2),0)</f>
        <v>0</v>
      </c>
      <c r="P463" s="31">
        <f t="shared" si="20"/>
        <v>0</v>
      </c>
      <c r="Q463" s="31">
        <f>IF(M463=1,oneday(G462,D463,G463,K463,L463,Summary!$E$19/2,Data!N462,Data!O462,Summary!$E$14,Summary!$E$20,Summary!$E$21,3),0)</f>
        <v>0</v>
      </c>
    </row>
    <row r="464" spans="1:17" x14ac:dyDescent="0.2">
      <c r="A464" s="32">
        <f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si="21"/>
        <v>0</v>
      </c>
      <c r="M464">
        <f>IF(AND(B464&gt;Summary!$E$12,B464&lt;Summary!$E$13),1,0)</f>
        <v>0</v>
      </c>
      <c r="N464">
        <f>IF(M464=1,oneday(G463,D464,G464,K464,L464,Summary!$E$19/2,Data!N463,Data!O463,Summary!$E$14,Summary!$E$20,Summary!$E$21,1),0)</f>
        <v>0</v>
      </c>
      <c r="O464" s="31">
        <f>IF(M464=1,oneday(G463,D464,G464,K464,L464,Summary!$E$19/2,Data!N463,Data!O463,Summary!$E$14,Summary!$E$20,Summary!$E$21,2),0)</f>
        <v>0</v>
      </c>
      <c r="P464" s="31">
        <f t="shared" ref="P464:P527" si="23">IF(M464=1,O464-O463,0)</f>
        <v>0</v>
      </c>
      <c r="Q464" s="31">
        <f>IF(M464=1,oneday(G463,D464,G464,K464,L464,Summary!$E$19/2,Data!N463,Data!O463,Summary!$E$14,Summary!$E$20,Summary!$E$21,3),0)</f>
        <v>0</v>
      </c>
    </row>
    <row r="465" spans="1:17" x14ac:dyDescent="0.2">
      <c r="A465" s="32">
        <f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si="21"/>
        <v>0</v>
      </c>
      <c r="M465">
        <f>IF(AND(B465&gt;Summary!$E$12,B465&lt;Summary!$E$13),1,0)</f>
        <v>0</v>
      </c>
      <c r="N465">
        <f>IF(M465=1,oneday(G464,D465,G465,K465,L465,Summary!$E$19/2,Data!N464,Data!O464,Summary!$E$14,Summary!$E$20,Summary!$E$21,1),0)</f>
        <v>0</v>
      </c>
      <c r="O465" s="31">
        <f>IF(M465=1,oneday(G464,D465,G465,K465,L465,Summary!$E$19/2,Data!N464,Data!O464,Summary!$E$14,Summary!$E$20,Summary!$E$21,2),0)</f>
        <v>0</v>
      </c>
      <c r="P465" s="31">
        <f t="shared" si="23"/>
        <v>0</v>
      </c>
      <c r="Q465" s="31">
        <f>IF(M465=1,oneday(G464,D465,G465,K465,L465,Summary!$E$19/2,Data!N464,Data!O464,Summary!$E$14,Summary!$E$20,Summary!$E$21,3),0)</f>
        <v>0</v>
      </c>
    </row>
    <row r="466" spans="1:17" x14ac:dyDescent="0.2">
      <c r="A466" s="32">
        <f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si="21"/>
        <v>0</v>
      </c>
      <c r="M466">
        <f>IF(AND(B466&gt;Summary!$E$12,B466&lt;Summary!$E$13),1,0)</f>
        <v>0</v>
      </c>
      <c r="N466">
        <f>IF(M466=1,oneday(G465,D466,G466,K466,L466,Summary!$E$19/2,Data!N465,Data!O465,Summary!$E$14,Summary!$E$20,Summary!$E$21,1),0)</f>
        <v>0</v>
      </c>
      <c r="O466" s="31">
        <f>IF(M466=1,oneday(G465,D466,G466,K466,L466,Summary!$E$19/2,Data!N465,Data!O465,Summary!$E$14,Summary!$E$20,Summary!$E$21,2),0)</f>
        <v>0</v>
      </c>
      <c r="P466" s="31">
        <f t="shared" si="23"/>
        <v>0</v>
      </c>
      <c r="Q466" s="31">
        <f>IF(M466=1,oneday(G465,D466,G466,K466,L466,Summary!$E$19/2,Data!N465,Data!O465,Summary!$E$14,Summary!$E$20,Summary!$E$21,3),0)</f>
        <v>0</v>
      </c>
    </row>
    <row r="467" spans="1:17" x14ac:dyDescent="0.2">
      <c r="A467" s="32">
        <f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si="21"/>
        <v>0</v>
      </c>
      <c r="M467">
        <f>IF(AND(B467&gt;Summary!$E$12,B467&lt;Summary!$E$13),1,0)</f>
        <v>0</v>
      </c>
      <c r="N467">
        <f>IF(M467=1,oneday(G466,D467,G467,K467,L467,Summary!$E$19/2,Data!N466,Data!O466,Summary!$E$14,Summary!$E$20,Summary!$E$21,1),0)</f>
        <v>0</v>
      </c>
      <c r="O467" s="31">
        <f>IF(M467=1,oneday(G466,D467,G467,K467,L467,Summary!$E$19/2,Data!N466,Data!O466,Summary!$E$14,Summary!$E$20,Summary!$E$21,2),0)</f>
        <v>0</v>
      </c>
      <c r="P467" s="31">
        <f t="shared" si="23"/>
        <v>0</v>
      </c>
      <c r="Q467" s="31">
        <f>IF(M467=1,oneday(G466,D467,G467,K467,L467,Summary!$E$19/2,Data!N466,Data!O466,Summary!$E$14,Summary!$E$20,Summary!$E$21,3),0)</f>
        <v>0</v>
      </c>
    </row>
    <row r="468" spans="1:17" x14ac:dyDescent="0.2">
      <c r="A468" s="32">
        <f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si="21"/>
        <v>0</v>
      </c>
      <c r="M468">
        <f>IF(AND(B468&gt;Summary!$E$12,B468&lt;Summary!$E$13),1,0)</f>
        <v>0</v>
      </c>
      <c r="N468">
        <f>IF(M468=1,oneday(G467,D468,G468,K468,L468,Summary!$E$19/2,Data!N467,Data!O467,Summary!$E$14,Summary!$E$20,Summary!$E$21,1),0)</f>
        <v>0</v>
      </c>
      <c r="O468" s="31">
        <f>IF(M468=1,oneday(G467,D468,G468,K468,L468,Summary!$E$19/2,Data!N467,Data!O467,Summary!$E$14,Summary!$E$20,Summary!$E$21,2),0)</f>
        <v>0</v>
      </c>
      <c r="P468" s="31">
        <f t="shared" si="23"/>
        <v>0</v>
      </c>
      <c r="Q468" s="31">
        <f>IF(M468=1,oneday(G467,D468,G468,K468,L468,Summary!$E$19/2,Data!N467,Data!O467,Summary!$E$14,Summary!$E$20,Summary!$E$21,3),0)</f>
        <v>0</v>
      </c>
    </row>
    <row r="469" spans="1:17" x14ac:dyDescent="0.2">
      <c r="A469" s="32">
        <f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si="21"/>
        <v>0</v>
      </c>
      <c r="M469">
        <f>IF(AND(B469&gt;Summary!$E$12,B469&lt;Summary!$E$13),1,0)</f>
        <v>0</v>
      </c>
      <c r="N469">
        <f>IF(M469=1,oneday(G468,D469,G469,K469,L469,Summary!$E$19/2,Data!N468,Data!O468,Summary!$E$14,Summary!$E$20,Summary!$E$21,1),0)</f>
        <v>0</v>
      </c>
      <c r="O469" s="31">
        <f>IF(M469=1,oneday(G468,D469,G469,K469,L469,Summary!$E$19/2,Data!N468,Data!O468,Summary!$E$14,Summary!$E$20,Summary!$E$21,2),0)</f>
        <v>0</v>
      </c>
      <c r="P469" s="31">
        <f t="shared" si="23"/>
        <v>0</v>
      </c>
      <c r="Q469" s="31">
        <f>IF(M469=1,oneday(G468,D469,G469,K469,L469,Summary!$E$19/2,Data!N468,Data!O468,Summary!$E$14,Summary!$E$20,Summary!$E$21,3),0)</f>
        <v>0</v>
      </c>
    </row>
    <row r="470" spans="1:17" x14ac:dyDescent="0.2">
      <c r="A470" s="32">
        <f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si="21"/>
        <v>0</v>
      </c>
      <c r="M470">
        <f>IF(AND(B470&gt;Summary!$E$12,B470&lt;Summary!$E$13),1,0)</f>
        <v>0</v>
      </c>
      <c r="N470">
        <f>IF(M470=1,oneday(G469,D470,G470,K470,L470,Summary!$E$19/2,Data!N469,Data!O469,Summary!$E$14,Summary!$E$20,Summary!$E$21,1),0)</f>
        <v>0</v>
      </c>
      <c r="O470" s="31">
        <f>IF(M470=1,oneday(G469,D470,G470,K470,L470,Summary!$E$19/2,Data!N469,Data!O469,Summary!$E$14,Summary!$E$20,Summary!$E$21,2),0)</f>
        <v>0</v>
      </c>
      <c r="P470" s="31">
        <f t="shared" si="23"/>
        <v>0</v>
      </c>
      <c r="Q470" s="31">
        <f>IF(M470=1,oneday(G469,D470,G470,K470,L470,Summary!$E$19/2,Data!N469,Data!O469,Summary!$E$14,Summary!$E$20,Summary!$E$21,3),0)</f>
        <v>0</v>
      </c>
    </row>
    <row r="471" spans="1:17" x14ac:dyDescent="0.2">
      <c r="A471" s="32">
        <f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si="21"/>
        <v>0</v>
      </c>
      <c r="M471">
        <f>IF(AND(B471&gt;Summary!$E$12,B471&lt;Summary!$E$13),1,0)</f>
        <v>0</v>
      </c>
      <c r="N471">
        <f>IF(M471=1,oneday(G470,D471,G471,K471,L471,Summary!$E$19/2,Data!N470,Data!O470,Summary!$E$14,Summary!$E$20,Summary!$E$21,1),0)</f>
        <v>0</v>
      </c>
      <c r="O471" s="31">
        <f>IF(M471=1,oneday(G470,D471,G471,K471,L471,Summary!$E$19/2,Data!N470,Data!O470,Summary!$E$14,Summary!$E$20,Summary!$E$21,2),0)</f>
        <v>0</v>
      </c>
      <c r="P471" s="31">
        <f t="shared" si="23"/>
        <v>0</v>
      </c>
      <c r="Q471" s="31">
        <f>IF(M471=1,oneday(G470,D471,G471,K471,L471,Summary!$E$19/2,Data!N470,Data!O470,Summary!$E$14,Summary!$E$20,Summary!$E$21,3),0)</f>
        <v>0</v>
      </c>
    </row>
    <row r="472" spans="1:17" x14ac:dyDescent="0.2">
      <c r="A472" s="32">
        <f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si="21"/>
        <v>0</v>
      </c>
      <c r="M472">
        <f>IF(AND(B472&gt;Summary!$E$12,B472&lt;Summary!$E$13),1,0)</f>
        <v>0</v>
      </c>
      <c r="N472">
        <f>IF(M472=1,oneday(G471,D472,G472,K472,L472,Summary!$E$19/2,Data!N471,Data!O471,Summary!$E$14,Summary!$E$20,Summary!$E$21,1),0)</f>
        <v>0</v>
      </c>
      <c r="O472" s="31">
        <f>IF(M472=1,oneday(G471,D472,G472,K472,L472,Summary!$E$19/2,Data!N471,Data!O471,Summary!$E$14,Summary!$E$20,Summary!$E$21,2),0)</f>
        <v>0</v>
      </c>
      <c r="P472" s="31">
        <f t="shared" si="23"/>
        <v>0</v>
      </c>
      <c r="Q472" s="31">
        <f>IF(M472=1,oneday(G471,D472,G472,K472,L472,Summary!$E$19/2,Data!N471,Data!O471,Summary!$E$14,Summary!$E$20,Summary!$E$21,3),0)</f>
        <v>0</v>
      </c>
    </row>
    <row r="473" spans="1:17" x14ac:dyDescent="0.2">
      <c r="A473" s="32">
        <f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si="21"/>
        <v>0</v>
      </c>
      <c r="M473">
        <f>IF(AND(B473&gt;Summary!$E$12,B473&lt;Summary!$E$13),1,0)</f>
        <v>0</v>
      </c>
      <c r="N473">
        <f>IF(M473=1,oneday(G472,D473,G473,K473,L473,Summary!$E$19/2,Data!N472,Data!O472,Summary!$E$14,Summary!$E$20,Summary!$E$21,1),0)</f>
        <v>0</v>
      </c>
      <c r="O473" s="31">
        <f>IF(M473=1,oneday(G472,D473,G473,K473,L473,Summary!$E$19/2,Data!N472,Data!O472,Summary!$E$14,Summary!$E$20,Summary!$E$21,2),0)</f>
        <v>0</v>
      </c>
      <c r="P473" s="31">
        <f t="shared" si="23"/>
        <v>0</v>
      </c>
      <c r="Q473" s="31">
        <f>IF(M473=1,oneday(G472,D473,G473,K473,L473,Summary!$E$19/2,Data!N472,Data!O472,Summary!$E$14,Summary!$E$20,Summary!$E$21,3),0)</f>
        <v>0</v>
      </c>
    </row>
    <row r="474" spans="1:17" x14ac:dyDescent="0.2">
      <c r="A474" s="32">
        <f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si="21"/>
        <v>0</v>
      </c>
      <c r="M474">
        <f>IF(AND(B474&gt;Summary!$E$12,B474&lt;Summary!$E$13),1,0)</f>
        <v>0</v>
      </c>
      <c r="N474">
        <f>IF(M474=1,oneday(G473,D474,G474,K474,L474,Summary!$E$19/2,Data!N473,Data!O473,Summary!$E$14,Summary!$E$20,Summary!$E$21,1),0)</f>
        <v>0</v>
      </c>
      <c r="O474" s="31">
        <f>IF(M474=1,oneday(G473,D474,G474,K474,L474,Summary!$E$19/2,Data!N473,Data!O473,Summary!$E$14,Summary!$E$20,Summary!$E$21,2),0)</f>
        <v>0</v>
      </c>
      <c r="P474" s="31">
        <f t="shared" si="23"/>
        <v>0</v>
      </c>
      <c r="Q474" s="31">
        <f>IF(M474=1,oneday(G473,D474,G474,K474,L474,Summary!$E$19/2,Data!N473,Data!O473,Summary!$E$14,Summary!$E$20,Summary!$E$21,3),0)</f>
        <v>0</v>
      </c>
    </row>
    <row r="475" spans="1:17" x14ac:dyDescent="0.2">
      <c r="A475" s="32">
        <f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si="21"/>
        <v>0</v>
      </c>
      <c r="M475">
        <f>IF(AND(B475&gt;Summary!$E$12,B475&lt;Summary!$E$13),1,0)</f>
        <v>0</v>
      </c>
      <c r="N475">
        <f>IF(M475=1,oneday(G474,D475,G475,K475,L475,Summary!$E$19/2,Data!N474,Data!O474,Summary!$E$14,Summary!$E$20,Summary!$E$21,1),0)</f>
        <v>0</v>
      </c>
      <c r="O475" s="31">
        <f>IF(M475=1,oneday(G474,D475,G475,K475,L475,Summary!$E$19/2,Data!N474,Data!O474,Summary!$E$14,Summary!$E$20,Summary!$E$21,2),0)</f>
        <v>0</v>
      </c>
      <c r="P475" s="31">
        <f t="shared" si="23"/>
        <v>0</v>
      </c>
      <c r="Q475" s="31">
        <f>IF(M475=1,oneday(G474,D475,G475,K475,L475,Summary!$E$19/2,Data!N474,Data!O474,Summary!$E$14,Summary!$E$20,Summary!$E$21,3),0)</f>
        <v>0</v>
      </c>
    </row>
    <row r="476" spans="1:17" x14ac:dyDescent="0.2">
      <c r="A476" s="32">
        <f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si="21"/>
        <v>1</v>
      </c>
      <c r="M476">
        <f>IF(AND(B476&gt;Summary!$E$12,B476&lt;Summary!$E$13),1,0)</f>
        <v>0</v>
      </c>
      <c r="N476">
        <f>IF(M476=1,oneday(G475,D476,G476,K476,L476,Summary!$E$19/2,Data!N475,Data!O475,Summary!$E$14,Summary!$E$20,Summary!$E$21,1),0)</f>
        <v>0</v>
      </c>
      <c r="O476" s="31">
        <f>IF(M476=1,oneday(G475,D476,G476,K476,L476,Summary!$E$19/2,Data!N475,Data!O475,Summary!$E$14,Summary!$E$20,Summary!$E$21,2),0)</f>
        <v>0</v>
      </c>
      <c r="P476" s="31">
        <f t="shared" si="23"/>
        <v>0</v>
      </c>
      <c r="Q476" s="31">
        <f>IF(M476=1,oneday(G475,D476,G476,K476,L476,Summary!$E$19/2,Data!N475,Data!O475,Summary!$E$14,Summary!$E$20,Summary!$E$21,3),0)</f>
        <v>0</v>
      </c>
    </row>
    <row r="477" spans="1:17" x14ac:dyDescent="0.2">
      <c r="A477" s="32">
        <f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si="21"/>
        <v>0</v>
      </c>
      <c r="M477">
        <f>IF(AND(B477&gt;Summary!$E$12,B477&lt;Summary!$E$13),1,0)</f>
        <v>0</v>
      </c>
      <c r="N477">
        <f>IF(M477=1,oneday(G476,D477,G477,K477,L477,Summary!$E$19/2,Data!N476,Data!O476,Summary!$E$14,Summary!$E$20,Summary!$E$21,1),0)</f>
        <v>0</v>
      </c>
      <c r="O477" s="31">
        <f>IF(M477=1,oneday(G476,D477,G477,K477,L477,Summary!$E$19/2,Data!N476,Data!O476,Summary!$E$14,Summary!$E$20,Summary!$E$21,2),0)</f>
        <v>0</v>
      </c>
      <c r="P477" s="31">
        <f t="shared" si="23"/>
        <v>0</v>
      </c>
      <c r="Q477" s="31">
        <f>IF(M477=1,oneday(G476,D477,G477,K477,L477,Summary!$E$19/2,Data!N476,Data!O476,Summary!$E$14,Summary!$E$20,Summary!$E$21,3),0)</f>
        <v>0</v>
      </c>
    </row>
    <row r="478" spans="1:17" x14ac:dyDescent="0.2">
      <c r="A478" s="32">
        <f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si="21"/>
        <v>0</v>
      </c>
      <c r="M478">
        <f>IF(AND(B478&gt;Summary!$E$12,B478&lt;Summary!$E$13),1,0)</f>
        <v>0</v>
      </c>
      <c r="N478">
        <f>IF(M478=1,oneday(G477,D478,G478,K478,L478,Summary!$E$19/2,Data!N477,Data!O477,Summary!$E$14,Summary!$E$20,Summary!$E$21,1),0)</f>
        <v>0</v>
      </c>
      <c r="O478" s="31">
        <f>IF(M478=1,oneday(G477,D478,G478,K478,L478,Summary!$E$19/2,Data!N477,Data!O477,Summary!$E$14,Summary!$E$20,Summary!$E$21,2),0)</f>
        <v>0</v>
      </c>
      <c r="P478" s="31">
        <f t="shared" si="23"/>
        <v>0</v>
      </c>
      <c r="Q478" s="31">
        <f>IF(M478=1,oneday(G477,D478,G478,K478,L478,Summary!$E$19/2,Data!N477,Data!O477,Summary!$E$14,Summary!$E$20,Summary!$E$21,3),0)</f>
        <v>0</v>
      </c>
    </row>
    <row r="479" spans="1:17" x14ac:dyDescent="0.2">
      <c r="A479" s="32">
        <f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si="21"/>
        <v>0</v>
      </c>
      <c r="M479">
        <f>IF(AND(B479&gt;Summary!$E$12,B479&lt;Summary!$E$13),1,0)</f>
        <v>0</v>
      </c>
      <c r="N479">
        <f>IF(M479=1,oneday(G478,D479,G479,K479,L479,Summary!$E$19/2,Data!N478,Data!O478,Summary!$E$14,Summary!$E$20,Summary!$E$21,1),0)</f>
        <v>0</v>
      </c>
      <c r="O479" s="31">
        <f>IF(M479=1,oneday(G478,D479,G479,K479,L479,Summary!$E$19/2,Data!N478,Data!O478,Summary!$E$14,Summary!$E$20,Summary!$E$21,2),0)</f>
        <v>0</v>
      </c>
      <c r="P479" s="31">
        <f t="shared" si="23"/>
        <v>0</v>
      </c>
      <c r="Q479" s="31">
        <f>IF(M479=1,oneday(G478,D479,G479,K479,L479,Summary!$E$19/2,Data!N478,Data!O478,Summary!$E$14,Summary!$E$20,Summary!$E$21,3),0)</f>
        <v>0</v>
      </c>
    </row>
    <row r="480" spans="1:17" x14ac:dyDescent="0.2">
      <c r="A480" s="32">
        <f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si="21"/>
        <v>0</v>
      </c>
      <c r="M480">
        <f>IF(AND(B480&gt;Summary!$E$12,B480&lt;Summary!$E$13),1,0)</f>
        <v>0</v>
      </c>
      <c r="N480">
        <f>IF(M480=1,oneday(G479,D480,G480,K480,L480,Summary!$E$19/2,Data!N479,Data!O479,Summary!$E$14,Summary!$E$20,Summary!$E$21,1),0)</f>
        <v>0</v>
      </c>
      <c r="O480" s="31">
        <f>IF(M480=1,oneday(G479,D480,G480,K480,L480,Summary!$E$19/2,Data!N479,Data!O479,Summary!$E$14,Summary!$E$20,Summary!$E$21,2),0)</f>
        <v>0</v>
      </c>
      <c r="P480" s="31">
        <f t="shared" si="23"/>
        <v>0</v>
      </c>
      <c r="Q480" s="31">
        <f>IF(M480=1,oneday(G479,D480,G480,K480,L480,Summary!$E$19/2,Data!N479,Data!O479,Summary!$E$14,Summary!$E$20,Summary!$E$21,3),0)</f>
        <v>0</v>
      </c>
    </row>
    <row r="481" spans="1:17" x14ac:dyDescent="0.2">
      <c r="A481" s="32">
        <f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si="21"/>
        <v>0</v>
      </c>
      <c r="M481">
        <f>IF(AND(B481&gt;Summary!$E$12,B481&lt;Summary!$E$13),1,0)</f>
        <v>0</v>
      </c>
      <c r="N481">
        <f>IF(M481=1,oneday(G480,D481,G481,K481,L481,Summary!$E$19/2,Data!N480,Data!O480,Summary!$E$14,Summary!$E$20,Summary!$E$21,1),0)</f>
        <v>0</v>
      </c>
      <c r="O481" s="31">
        <f>IF(M481=1,oneday(G480,D481,G481,K481,L481,Summary!$E$19/2,Data!N480,Data!O480,Summary!$E$14,Summary!$E$20,Summary!$E$21,2),0)</f>
        <v>0</v>
      </c>
      <c r="P481" s="31">
        <f t="shared" si="23"/>
        <v>0</v>
      </c>
      <c r="Q481" s="31">
        <f>IF(M481=1,oneday(G480,D481,G481,K481,L481,Summary!$E$19/2,Data!N480,Data!O480,Summary!$E$14,Summary!$E$20,Summary!$E$21,3),0)</f>
        <v>0</v>
      </c>
    </row>
    <row r="482" spans="1:17" x14ac:dyDescent="0.2">
      <c r="A482" s="32">
        <f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si="21"/>
        <v>0</v>
      </c>
      <c r="M482">
        <f>IF(AND(B482&gt;Summary!$E$12,B482&lt;Summary!$E$13),1,0)</f>
        <v>0</v>
      </c>
      <c r="N482">
        <f>IF(M482=1,oneday(G481,D482,G482,K482,L482,Summary!$E$19/2,Data!N481,Data!O481,Summary!$E$14,Summary!$E$20,Summary!$E$21,1),0)</f>
        <v>0</v>
      </c>
      <c r="O482" s="31">
        <f>IF(M482=1,oneday(G481,D482,G482,K482,L482,Summary!$E$19/2,Data!N481,Data!O481,Summary!$E$14,Summary!$E$20,Summary!$E$21,2),0)</f>
        <v>0</v>
      </c>
      <c r="P482" s="31">
        <f t="shared" si="23"/>
        <v>0</v>
      </c>
      <c r="Q482" s="31">
        <f>IF(M482=1,oneday(G481,D482,G482,K482,L482,Summary!$E$19/2,Data!N481,Data!O481,Summary!$E$14,Summary!$E$20,Summary!$E$21,3),0)</f>
        <v>0</v>
      </c>
    </row>
    <row r="483" spans="1:17" x14ac:dyDescent="0.2">
      <c r="A483" s="32">
        <f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si="21"/>
        <v>0</v>
      </c>
      <c r="M483">
        <f>IF(AND(B483&gt;Summary!$E$12,B483&lt;Summary!$E$13),1,0)</f>
        <v>0</v>
      </c>
      <c r="N483">
        <f>IF(M483=1,oneday(G482,D483,G483,K483,L483,Summary!$E$19/2,Data!N482,Data!O482,Summary!$E$14,Summary!$E$20,Summary!$E$21,1),0)</f>
        <v>0</v>
      </c>
      <c r="O483" s="31">
        <f>IF(M483=1,oneday(G482,D483,G483,K483,L483,Summary!$E$19/2,Data!N482,Data!O482,Summary!$E$14,Summary!$E$20,Summary!$E$21,2),0)</f>
        <v>0</v>
      </c>
      <c r="P483" s="31">
        <f t="shared" si="23"/>
        <v>0</v>
      </c>
      <c r="Q483" s="31">
        <f>IF(M483=1,oneday(G482,D483,G483,K483,L483,Summary!$E$19/2,Data!N482,Data!O482,Summary!$E$14,Summary!$E$20,Summary!$E$21,3),0)</f>
        <v>0</v>
      </c>
    </row>
    <row r="484" spans="1:17" x14ac:dyDescent="0.2">
      <c r="A484" s="32">
        <f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si="24">IF(A484=B484,1,0)</f>
        <v>0</v>
      </c>
      <c r="M484">
        <f>IF(AND(B484&gt;Summary!$E$12,B484&lt;Summary!$E$13),1,0)</f>
        <v>0</v>
      </c>
      <c r="N484">
        <f>IF(M484=1,oneday(G483,D484,G484,K484,L484,Summary!$E$19/2,Data!N483,Data!O483,Summary!$E$14,Summary!$E$20,Summary!$E$21,1),0)</f>
        <v>0</v>
      </c>
      <c r="O484" s="31">
        <f>IF(M484=1,oneday(G483,D484,G484,K484,L484,Summary!$E$19/2,Data!N483,Data!O483,Summary!$E$14,Summary!$E$20,Summary!$E$21,2),0)</f>
        <v>0</v>
      </c>
      <c r="P484" s="31">
        <f t="shared" si="23"/>
        <v>0</v>
      </c>
      <c r="Q484" s="31">
        <f>IF(M484=1,oneday(G483,D484,G484,K484,L484,Summary!$E$19/2,Data!N483,Data!O483,Summary!$E$14,Summary!$E$20,Summary!$E$21,3),0)</f>
        <v>0</v>
      </c>
    </row>
    <row r="485" spans="1:17" x14ac:dyDescent="0.2">
      <c r="A485" s="32">
        <f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si="24"/>
        <v>0</v>
      </c>
      <c r="M485">
        <f>IF(AND(B485&gt;Summary!$E$12,B485&lt;Summary!$E$13),1,0)</f>
        <v>0</v>
      </c>
      <c r="N485">
        <f>IF(M485=1,oneday(G484,D485,G485,K485,L485,Summary!$E$19/2,Data!N484,Data!O484,Summary!$E$14,Summary!$E$20,Summary!$E$21,1),0)</f>
        <v>0</v>
      </c>
      <c r="O485" s="31">
        <f>IF(M485=1,oneday(G484,D485,G485,K485,L485,Summary!$E$19/2,Data!N484,Data!O484,Summary!$E$14,Summary!$E$20,Summary!$E$21,2),0)</f>
        <v>0</v>
      </c>
      <c r="P485" s="31">
        <f t="shared" si="23"/>
        <v>0</v>
      </c>
      <c r="Q485" s="31">
        <f>IF(M485=1,oneday(G484,D485,G485,K485,L485,Summary!$E$19/2,Data!N484,Data!O484,Summary!$E$14,Summary!$E$20,Summary!$E$21,3),0)</f>
        <v>0</v>
      </c>
    </row>
    <row r="486" spans="1:17" x14ac:dyDescent="0.2">
      <c r="A486" s="32">
        <f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si="24"/>
        <v>0</v>
      </c>
      <c r="M486">
        <f>IF(AND(B486&gt;Summary!$E$12,B486&lt;Summary!$E$13),1,0)</f>
        <v>0</v>
      </c>
      <c r="N486">
        <f>IF(M486=1,oneday(G485,D486,G486,K486,L486,Summary!$E$19/2,Data!N485,Data!O485,Summary!$E$14,Summary!$E$20,Summary!$E$21,1),0)</f>
        <v>0</v>
      </c>
      <c r="O486" s="31">
        <f>IF(M486=1,oneday(G485,D486,G486,K486,L486,Summary!$E$19/2,Data!N485,Data!O485,Summary!$E$14,Summary!$E$20,Summary!$E$21,2),0)</f>
        <v>0</v>
      </c>
      <c r="P486" s="31">
        <f t="shared" si="23"/>
        <v>0</v>
      </c>
      <c r="Q486" s="31">
        <f>IF(M486=1,oneday(G485,D486,G486,K486,L486,Summary!$E$19/2,Data!N485,Data!O485,Summary!$E$14,Summary!$E$20,Summary!$E$21,3),0)</f>
        <v>0</v>
      </c>
    </row>
    <row r="487" spans="1:17" x14ac:dyDescent="0.2">
      <c r="A487" s="32">
        <f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si="24"/>
        <v>0</v>
      </c>
      <c r="M487">
        <f>IF(AND(B487&gt;Summary!$E$12,B487&lt;Summary!$E$13),1,0)</f>
        <v>0</v>
      </c>
      <c r="N487">
        <f>IF(M487=1,oneday(G486,D487,G487,K487,L487,Summary!$E$19/2,Data!N486,Data!O486,Summary!$E$14,Summary!$E$20,Summary!$E$21,1),0)</f>
        <v>0</v>
      </c>
      <c r="O487" s="31">
        <f>IF(M487=1,oneday(G486,D487,G487,K487,L487,Summary!$E$19/2,Data!N486,Data!O486,Summary!$E$14,Summary!$E$20,Summary!$E$21,2),0)</f>
        <v>0</v>
      </c>
      <c r="P487" s="31">
        <f t="shared" si="23"/>
        <v>0</v>
      </c>
      <c r="Q487" s="31">
        <f>IF(M487=1,oneday(G486,D487,G487,K487,L487,Summary!$E$19/2,Data!N486,Data!O486,Summary!$E$14,Summary!$E$20,Summary!$E$21,3),0)</f>
        <v>0</v>
      </c>
    </row>
    <row r="488" spans="1:17" x14ac:dyDescent="0.2">
      <c r="A488" s="32">
        <f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si="24"/>
        <v>0</v>
      </c>
      <c r="M488">
        <f>IF(AND(B488&gt;Summary!$E$12,B488&lt;Summary!$E$13),1,0)</f>
        <v>0</v>
      </c>
      <c r="N488">
        <f>IF(M488=1,oneday(G487,D488,G488,K488,L488,Summary!$E$19/2,Data!N487,Data!O487,Summary!$E$14,Summary!$E$20,Summary!$E$21,1),0)</f>
        <v>0</v>
      </c>
      <c r="O488" s="31">
        <f>IF(M488=1,oneday(G487,D488,G488,K488,L488,Summary!$E$19/2,Data!N487,Data!O487,Summary!$E$14,Summary!$E$20,Summary!$E$21,2),0)</f>
        <v>0</v>
      </c>
      <c r="P488" s="31">
        <f t="shared" si="23"/>
        <v>0</v>
      </c>
      <c r="Q488" s="31">
        <f>IF(M488=1,oneday(G487,D488,G488,K488,L488,Summary!$E$19/2,Data!N487,Data!O487,Summary!$E$14,Summary!$E$20,Summary!$E$21,3),0)</f>
        <v>0</v>
      </c>
    </row>
    <row r="489" spans="1:17" x14ac:dyDescent="0.2">
      <c r="A489" s="32">
        <f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si="24"/>
        <v>0</v>
      </c>
      <c r="M489">
        <f>IF(AND(B489&gt;Summary!$E$12,B489&lt;Summary!$E$13),1,0)</f>
        <v>0</v>
      </c>
      <c r="N489">
        <f>IF(M489=1,oneday(G488,D489,G489,K489,L489,Summary!$E$19/2,Data!N488,Data!O488,Summary!$E$14,Summary!$E$20,Summary!$E$21,1),0)</f>
        <v>0</v>
      </c>
      <c r="O489" s="31">
        <f>IF(M489=1,oneday(G488,D489,G489,K489,L489,Summary!$E$19/2,Data!N488,Data!O488,Summary!$E$14,Summary!$E$20,Summary!$E$21,2),0)</f>
        <v>0</v>
      </c>
      <c r="P489" s="31">
        <f t="shared" si="23"/>
        <v>0</v>
      </c>
      <c r="Q489" s="31">
        <f>IF(M489=1,oneday(G488,D489,G489,K489,L489,Summary!$E$19/2,Data!N488,Data!O488,Summary!$E$14,Summary!$E$20,Summary!$E$21,3),0)</f>
        <v>0</v>
      </c>
    </row>
    <row r="490" spans="1:17" x14ac:dyDescent="0.2">
      <c r="A490" s="32">
        <f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si="24"/>
        <v>0</v>
      </c>
      <c r="M490">
        <f>IF(AND(B490&gt;Summary!$E$12,B490&lt;Summary!$E$13),1,0)</f>
        <v>0</v>
      </c>
      <c r="N490">
        <f>IF(M490=1,oneday(G489,D490,G490,K490,L490,Summary!$E$19/2,Data!N489,Data!O489,Summary!$E$14,Summary!$E$20,Summary!$E$21,1),0)</f>
        <v>0</v>
      </c>
      <c r="O490" s="31">
        <f>IF(M490=1,oneday(G489,D490,G490,K490,L490,Summary!$E$19/2,Data!N489,Data!O489,Summary!$E$14,Summary!$E$20,Summary!$E$21,2),0)</f>
        <v>0</v>
      </c>
      <c r="P490" s="31">
        <f t="shared" si="23"/>
        <v>0</v>
      </c>
      <c r="Q490" s="31">
        <f>IF(M490=1,oneday(G489,D490,G490,K490,L490,Summary!$E$19/2,Data!N489,Data!O489,Summary!$E$14,Summary!$E$20,Summary!$E$21,3),0)</f>
        <v>0</v>
      </c>
    </row>
    <row r="491" spans="1:17" x14ac:dyDescent="0.2">
      <c r="A491" s="32">
        <f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si="24"/>
        <v>0</v>
      </c>
      <c r="M491">
        <f>IF(AND(B491&gt;Summary!$E$12,B491&lt;Summary!$E$13),1,0)</f>
        <v>0</v>
      </c>
      <c r="N491">
        <f>IF(M491=1,oneday(G490,D491,G491,K491,L491,Summary!$E$19/2,Data!N490,Data!O490,Summary!$E$14,Summary!$E$20,Summary!$E$21,1),0)</f>
        <v>0</v>
      </c>
      <c r="O491" s="31">
        <f>IF(M491=1,oneday(G490,D491,G491,K491,L491,Summary!$E$19/2,Data!N490,Data!O490,Summary!$E$14,Summary!$E$20,Summary!$E$21,2),0)</f>
        <v>0</v>
      </c>
      <c r="P491" s="31">
        <f t="shared" si="23"/>
        <v>0</v>
      </c>
      <c r="Q491" s="31">
        <f>IF(M491=1,oneday(G490,D491,G491,K491,L491,Summary!$E$19/2,Data!N490,Data!O490,Summary!$E$14,Summary!$E$20,Summary!$E$21,3),0)</f>
        <v>0</v>
      </c>
    </row>
    <row r="492" spans="1:17" x14ac:dyDescent="0.2">
      <c r="A492" s="32">
        <f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si="24"/>
        <v>0</v>
      </c>
      <c r="M492">
        <f>IF(AND(B492&gt;Summary!$E$12,B492&lt;Summary!$E$13),1,0)</f>
        <v>0</v>
      </c>
      <c r="N492">
        <f>IF(M492=1,oneday(G491,D492,G492,K492,L492,Summary!$E$19/2,Data!N491,Data!O491,Summary!$E$14,Summary!$E$20,Summary!$E$21,1),0)</f>
        <v>0</v>
      </c>
      <c r="O492" s="31">
        <f>IF(M492=1,oneday(G491,D492,G492,K492,L492,Summary!$E$19/2,Data!N491,Data!O491,Summary!$E$14,Summary!$E$20,Summary!$E$21,2),0)</f>
        <v>0</v>
      </c>
      <c r="P492" s="31">
        <f t="shared" si="23"/>
        <v>0</v>
      </c>
      <c r="Q492" s="31">
        <f>IF(M492=1,oneday(G491,D492,G492,K492,L492,Summary!$E$19/2,Data!N491,Data!O491,Summary!$E$14,Summary!$E$20,Summary!$E$21,3),0)</f>
        <v>0</v>
      </c>
    </row>
    <row r="493" spans="1:17" x14ac:dyDescent="0.2">
      <c r="A493" s="32">
        <f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si="24"/>
        <v>0</v>
      </c>
      <c r="M493">
        <f>IF(AND(B493&gt;Summary!$E$12,B493&lt;Summary!$E$13),1,0)</f>
        <v>0</v>
      </c>
      <c r="N493">
        <f>IF(M493=1,oneday(G492,D493,G493,K493,L493,Summary!$E$19/2,Data!N492,Data!O492,Summary!$E$14,Summary!$E$20,Summary!$E$21,1),0)</f>
        <v>0</v>
      </c>
      <c r="O493" s="31">
        <f>IF(M493=1,oneday(G492,D493,G493,K493,L493,Summary!$E$19/2,Data!N492,Data!O492,Summary!$E$14,Summary!$E$20,Summary!$E$21,2),0)</f>
        <v>0</v>
      </c>
      <c r="P493" s="31">
        <f t="shared" si="23"/>
        <v>0</v>
      </c>
      <c r="Q493" s="31">
        <f>IF(M493=1,oneday(G492,D493,G493,K493,L493,Summary!$E$19/2,Data!N492,Data!O492,Summary!$E$14,Summary!$E$20,Summary!$E$21,3),0)</f>
        <v>0</v>
      </c>
    </row>
    <row r="494" spans="1:17" x14ac:dyDescent="0.2">
      <c r="A494" s="32">
        <f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si="24"/>
        <v>0</v>
      </c>
      <c r="M494">
        <f>IF(AND(B494&gt;Summary!$E$12,B494&lt;Summary!$E$13),1,0)</f>
        <v>0</v>
      </c>
      <c r="N494">
        <f>IF(M494=1,oneday(G493,D494,G494,K494,L494,Summary!$E$19/2,Data!N493,Data!O493,Summary!$E$14,Summary!$E$20,Summary!$E$21,1),0)</f>
        <v>0</v>
      </c>
      <c r="O494" s="31">
        <f>IF(M494=1,oneday(G493,D494,G494,K494,L494,Summary!$E$19/2,Data!N493,Data!O493,Summary!$E$14,Summary!$E$20,Summary!$E$21,2),0)</f>
        <v>0</v>
      </c>
      <c r="P494" s="31">
        <f t="shared" si="23"/>
        <v>0</v>
      </c>
      <c r="Q494" s="31">
        <f>IF(M494=1,oneday(G493,D494,G494,K494,L494,Summary!$E$19/2,Data!N493,Data!O493,Summary!$E$14,Summary!$E$20,Summary!$E$21,3),0)</f>
        <v>0</v>
      </c>
    </row>
    <row r="495" spans="1:17" x14ac:dyDescent="0.2">
      <c r="A495" s="32">
        <f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si="24"/>
        <v>0</v>
      </c>
      <c r="M495">
        <f>IF(AND(B495&gt;Summary!$E$12,B495&lt;Summary!$E$13),1,0)</f>
        <v>0</v>
      </c>
      <c r="N495">
        <f>IF(M495=1,oneday(G494,D495,G495,K495,L495,Summary!$E$19/2,Data!N494,Data!O494,Summary!$E$14,Summary!$E$20,Summary!$E$21,1),0)</f>
        <v>0</v>
      </c>
      <c r="O495" s="31">
        <f>IF(M495=1,oneday(G494,D495,G495,K495,L495,Summary!$E$19/2,Data!N494,Data!O494,Summary!$E$14,Summary!$E$20,Summary!$E$21,2),0)</f>
        <v>0</v>
      </c>
      <c r="P495" s="31">
        <f t="shared" si="23"/>
        <v>0</v>
      </c>
      <c r="Q495" s="31">
        <f>IF(M495=1,oneday(G494,D495,G495,K495,L495,Summary!$E$19/2,Data!N494,Data!O494,Summary!$E$14,Summary!$E$20,Summary!$E$21,3),0)</f>
        <v>0</v>
      </c>
    </row>
    <row r="496" spans="1:17" x14ac:dyDescent="0.2">
      <c r="A496" s="32">
        <f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si="24"/>
        <v>1</v>
      </c>
      <c r="M496">
        <f>IF(AND(B496&gt;Summary!$E$12,B496&lt;Summary!$E$13),1,0)</f>
        <v>0</v>
      </c>
      <c r="N496">
        <f>IF(M496=1,oneday(G495,D496,G496,K496,L496,Summary!$E$19/2,Data!N495,Data!O495,Summary!$E$14,Summary!$E$20,Summary!$E$21,1),0)</f>
        <v>0</v>
      </c>
      <c r="O496" s="31">
        <f>IF(M496=1,oneday(G495,D496,G496,K496,L496,Summary!$E$19/2,Data!N495,Data!O495,Summary!$E$14,Summary!$E$20,Summary!$E$21,2),0)</f>
        <v>0</v>
      </c>
      <c r="P496" s="31">
        <f t="shared" si="23"/>
        <v>0</v>
      </c>
      <c r="Q496" s="31">
        <f>IF(M496=1,oneday(G495,D496,G496,K496,L496,Summary!$E$19/2,Data!N495,Data!O495,Summary!$E$14,Summary!$E$20,Summary!$E$21,3),0)</f>
        <v>0</v>
      </c>
    </row>
    <row r="497" spans="1:17" x14ac:dyDescent="0.2">
      <c r="A497" s="32">
        <f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si="24"/>
        <v>0</v>
      </c>
      <c r="M497">
        <f>IF(AND(B497&gt;Summary!$E$12,B497&lt;Summary!$E$13),1,0)</f>
        <v>0</v>
      </c>
      <c r="N497">
        <f>IF(M497=1,oneday(G496,D497,G497,K497,L497,Summary!$E$19/2,Data!N496,Data!O496,Summary!$E$14,Summary!$E$20,Summary!$E$21,1),0)</f>
        <v>0</v>
      </c>
      <c r="O497" s="31">
        <f>IF(M497=1,oneday(G496,D497,G497,K497,L497,Summary!$E$19/2,Data!N496,Data!O496,Summary!$E$14,Summary!$E$20,Summary!$E$21,2),0)</f>
        <v>0</v>
      </c>
      <c r="P497" s="31">
        <f t="shared" si="23"/>
        <v>0</v>
      </c>
      <c r="Q497" s="31">
        <f>IF(M497=1,oneday(G496,D497,G497,K497,L497,Summary!$E$19/2,Data!N496,Data!O496,Summary!$E$14,Summary!$E$20,Summary!$E$21,3),0)</f>
        <v>0</v>
      </c>
    </row>
    <row r="498" spans="1:17" x14ac:dyDescent="0.2">
      <c r="A498" s="32">
        <f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si="24"/>
        <v>0</v>
      </c>
      <c r="M498">
        <f>IF(AND(B498&gt;Summary!$E$12,B498&lt;Summary!$E$13),1,0)</f>
        <v>0</v>
      </c>
      <c r="N498">
        <f>IF(M498=1,oneday(G497,D498,G498,K498,L498,Summary!$E$19/2,Data!N497,Data!O497,Summary!$E$14,Summary!$E$20,Summary!$E$21,1),0)</f>
        <v>0</v>
      </c>
      <c r="O498" s="31">
        <f>IF(M498=1,oneday(G497,D498,G498,K498,L498,Summary!$E$19/2,Data!N497,Data!O497,Summary!$E$14,Summary!$E$20,Summary!$E$21,2),0)</f>
        <v>0</v>
      </c>
      <c r="P498" s="31">
        <f t="shared" si="23"/>
        <v>0</v>
      </c>
      <c r="Q498" s="31">
        <f>IF(M498=1,oneday(G497,D498,G498,K498,L498,Summary!$E$19/2,Data!N497,Data!O497,Summary!$E$14,Summary!$E$20,Summary!$E$21,3),0)</f>
        <v>0</v>
      </c>
    </row>
    <row r="499" spans="1:17" x14ac:dyDescent="0.2">
      <c r="A499" s="32">
        <f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si="24"/>
        <v>0</v>
      </c>
      <c r="M499">
        <f>IF(AND(B499&gt;Summary!$E$12,B499&lt;Summary!$E$13),1,0)</f>
        <v>0</v>
      </c>
      <c r="N499">
        <f>IF(M499=1,oneday(G498,D499,G499,K499,L499,Summary!$E$19/2,Data!N498,Data!O498,Summary!$E$14,Summary!$E$20,Summary!$E$21,1),0)</f>
        <v>0</v>
      </c>
      <c r="O499" s="31">
        <f>IF(M499=1,oneday(G498,D499,G499,K499,L499,Summary!$E$19/2,Data!N498,Data!O498,Summary!$E$14,Summary!$E$20,Summary!$E$21,2),0)</f>
        <v>0</v>
      </c>
      <c r="P499" s="31">
        <f t="shared" si="23"/>
        <v>0</v>
      </c>
      <c r="Q499" s="31">
        <f>IF(M499=1,oneday(G498,D499,G499,K499,L499,Summary!$E$19/2,Data!N498,Data!O498,Summary!$E$14,Summary!$E$20,Summary!$E$21,3),0)</f>
        <v>0</v>
      </c>
    </row>
    <row r="500" spans="1:17" x14ac:dyDescent="0.2">
      <c r="A500" s="32">
        <f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si="24"/>
        <v>0</v>
      </c>
      <c r="M500">
        <f>IF(AND(B500&gt;Summary!$E$12,B500&lt;Summary!$E$13),1,0)</f>
        <v>0</v>
      </c>
      <c r="N500">
        <f>IF(M500=1,oneday(G499,D500,G500,K500,L500,Summary!$E$19/2,Data!N499,Data!O499,Summary!$E$14,Summary!$E$20,Summary!$E$21,1),0)</f>
        <v>0</v>
      </c>
      <c r="O500" s="31">
        <f>IF(M500=1,oneday(G499,D500,G500,K500,L500,Summary!$E$19/2,Data!N499,Data!O499,Summary!$E$14,Summary!$E$20,Summary!$E$21,2),0)</f>
        <v>0</v>
      </c>
      <c r="P500" s="31">
        <f t="shared" si="23"/>
        <v>0</v>
      </c>
      <c r="Q500" s="31">
        <f>IF(M500=1,oneday(G499,D500,G500,K500,L500,Summary!$E$19/2,Data!N499,Data!O499,Summary!$E$14,Summary!$E$20,Summary!$E$21,3),0)</f>
        <v>0</v>
      </c>
    </row>
    <row r="501" spans="1:17" x14ac:dyDescent="0.2">
      <c r="A501" s="32">
        <f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si="24"/>
        <v>0</v>
      </c>
      <c r="M501">
        <f>IF(AND(B501&gt;Summary!$E$12,B501&lt;Summary!$E$13),1,0)</f>
        <v>0</v>
      </c>
      <c r="N501">
        <f>IF(M501=1,oneday(G500,D501,G501,K501,L501,Summary!$E$19/2,Data!N500,Data!O500,Summary!$E$14,Summary!$E$20,Summary!$E$21,1),0)</f>
        <v>0</v>
      </c>
      <c r="O501" s="31">
        <f>IF(M501=1,oneday(G500,D501,G501,K501,L501,Summary!$E$19/2,Data!N500,Data!O500,Summary!$E$14,Summary!$E$20,Summary!$E$21,2),0)</f>
        <v>0</v>
      </c>
      <c r="P501" s="31">
        <f t="shared" si="23"/>
        <v>0</v>
      </c>
      <c r="Q501" s="31">
        <f>IF(M501=1,oneday(G500,D501,G501,K501,L501,Summary!$E$19/2,Data!N500,Data!O500,Summary!$E$14,Summary!$E$20,Summary!$E$21,3),0)</f>
        <v>0</v>
      </c>
    </row>
    <row r="502" spans="1:17" x14ac:dyDescent="0.2">
      <c r="A502" s="32">
        <f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si="24"/>
        <v>0</v>
      </c>
      <c r="M502">
        <f>IF(AND(B502&gt;Summary!$E$12,B502&lt;Summary!$E$13),1,0)</f>
        <v>0</v>
      </c>
      <c r="N502">
        <f>IF(M502=1,oneday(G501,D502,G502,K502,L502,Summary!$E$19/2,Data!N501,Data!O501,Summary!$E$14,Summary!$E$20,Summary!$E$21,1),0)</f>
        <v>0</v>
      </c>
      <c r="O502" s="31">
        <f>IF(M502=1,oneday(G501,D502,G502,K502,L502,Summary!$E$19/2,Data!N501,Data!O501,Summary!$E$14,Summary!$E$20,Summary!$E$21,2),0)</f>
        <v>0</v>
      </c>
      <c r="P502" s="31">
        <f t="shared" si="23"/>
        <v>0</v>
      </c>
      <c r="Q502" s="31">
        <f>IF(M502=1,oneday(G501,D502,G502,K502,L502,Summary!$E$19/2,Data!N501,Data!O501,Summary!$E$14,Summary!$E$20,Summary!$E$21,3),0)</f>
        <v>0</v>
      </c>
    </row>
    <row r="503" spans="1:17" x14ac:dyDescent="0.2">
      <c r="A503" s="32">
        <f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si="24"/>
        <v>0</v>
      </c>
      <c r="M503">
        <f>IF(AND(B503&gt;Summary!$E$12,B503&lt;Summary!$E$13),1,0)</f>
        <v>0</v>
      </c>
      <c r="N503">
        <f>IF(M503=1,oneday(G502,D503,G503,K503,L503,Summary!$E$19/2,Data!N502,Data!O502,Summary!$E$14,Summary!$E$20,Summary!$E$21,1),0)</f>
        <v>0</v>
      </c>
      <c r="O503" s="31">
        <f>IF(M503=1,oneday(G502,D503,G503,K503,L503,Summary!$E$19/2,Data!N502,Data!O502,Summary!$E$14,Summary!$E$20,Summary!$E$21,2),0)</f>
        <v>0</v>
      </c>
      <c r="P503" s="31">
        <f t="shared" si="23"/>
        <v>0</v>
      </c>
      <c r="Q503" s="31">
        <f>IF(M503=1,oneday(G502,D503,G503,K503,L503,Summary!$E$19/2,Data!N502,Data!O502,Summary!$E$14,Summary!$E$20,Summary!$E$21,3),0)</f>
        <v>0</v>
      </c>
    </row>
    <row r="504" spans="1:17" x14ac:dyDescent="0.2">
      <c r="A504" s="32">
        <f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si="24"/>
        <v>0</v>
      </c>
      <c r="M504">
        <f>IF(AND(B504&gt;Summary!$E$12,B504&lt;Summary!$E$13),1,0)</f>
        <v>0</v>
      </c>
      <c r="N504">
        <f>IF(M504=1,oneday(G503,D504,G504,K504,L504,Summary!$E$19/2,Data!N503,Data!O503,Summary!$E$14,Summary!$E$20,Summary!$E$21,1),0)</f>
        <v>0</v>
      </c>
      <c r="O504" s="31">
        <f>IF(M504=1,oneday(G503,D504,G504,K504,L504,Summary!$E$19/2,Data!N503,Data!O503,Summary!$E$14,Summary!$E$20,Summary!$E$21,2),0)</f>
        <v>0</v>
      </c>
      <c r="P504" s="31">
        <f t="shared" si="23"/>
        <v>0</v>
      </c>
      <c r="Q504" s="31">
        <f>IF(M504=1,oneday(G503,D504,G504,K504,L504,Summary!$E$19/2,Data!N503,Data!O503,Summary!$E$14,Summary!$E$20,Summary!$E$21,3),0)</f>
        <v>0</v>
      </c>
    </row>
    <row r="505" spans="1:17" x14ac:dyDescent="0.2">
      <c r="A505" s="32">
        <f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si="24"/>
        <v>0</v>
      </c>
      <c r="M505">
        <f>IF(AND(B505&gt;Summary!$E$12,B505&lt;Summary!$E$13),1,0)</f>
        <v>0</v>
      </c>
      <c r="N505">
        <f>IF(M505=1,oneday(G504,D505,G505,K505,L505,Summary!$E$19/2,Data!N504,Data!O504,Summary!$E$14,Summary!$E$20,Summary!$E$21,1),0)</f>
        <v>0</v>
      </c>
      <c r="O505" s="31">
        <f>IF(M505=1,oneday(G504,D505,G505,K505,L505,Summary!$E$19/2,Data!N504,Data!O504,Summary!$E$14,Summary!$E$20,Summary!$E$21,2),0)</f>
        <v>0</v>
      </c>
      <c r="P505" s="31">
        <f t="shared" si="23"/>
        <v>0</v>
      </c>
      <c r="Q505" s="31">
        <f>IF(M505=1,oneday(G504,D505,G505,K505,L505,Summary!$E$19/2,Data!N504,Data!O504,Summary!$E$14,Summary!$E$20,Summary!$E$21,3),0)</f>
        <v>0</v>
      </c>
    </row>
    <row r="506" spans="1:17" x14ac:dyDescent="0.2">
      <c r="A506" s="32">
        <f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si="24"/>
        <v>0</v>
      </c>
      <c r="M506">
        <f>IF(AND(B506&gt;Summary!$E$12,B506&lt;Summary!$E$13),1,0)</f>
        <v>0</v>
      </c>
      <c r="N506">
        <f>IF(M506=1,oneday(G505,D506,G506,K506,L506,Summary!$E$19/2,Data!N505,Data!O505,Summary!$E$14,Summary!$E$20,Summary!$E$21,1),0)</f>
        <v>0</v>
      </c>
      <c r="O506" s="31">
        <f>IF(M506=1,oneday(G505,D506,G506,K506,L506,Summary!$E$19/2,Data!N505,Data!O505,Summary!$E$14,Summary!$E$20,Summary!$E$21,2),0)</f>
        <v>0</v>
      </c>
      <c r="P506" s="31">
        <f t="shared" si="23"/>
        <v>0</v>
      </c>
      <c r="Q506" s="31">
        <f>IF(M506=1,oneday(G505,D506,G506,K506,L506,Summary!$E$19/2,Data!N505,Data!O505,Summary!$E$14,Summary!$E$20,Summary!$E$21,3),0)</f>
        <v>0</v>
      </c>
    </row>
    <row r="507" spans="1:17" x14ac:dyDescent="0.2">
      <c r="A507" s="32">
        <f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si="24"/>
        <v>0</v>
      </c>
      <c r="M507">
        <f>IF(AND(B507&gt;Summary!$E$12,B507&lt;Summary!$E$13),1,0)</f>
        <v>0</v>
      </c>
      <c r="N507">
        <f>IF(M507=1,oneday(G506,D507,G507,K507,L507,Summary!$E$19/2,Data!N506,Data!O506,Summary!$E$14,Summary!$E$20,Summary!$E$21,1),0)</f>
        <v>0</v>
      </c>
      <c r="O507" s="31">
        <f>IF(M507=1,oneday(G506,D507,G507,K507,L507,Summary!$E$19/2,Data!N506,Data!O506,Summary!$E$14,Summary!$E$20,Summary!$E$21,2),0)</f>
        <v>0</v>
      </c>
      <c r="P507" s="31">
        <f t="shared" si="23"/>
        <v>0</v>
      </c>
      <c r="Q507" s="31">
        <f>IF(M507=1,oneday(G506,D507,G507,K507,L507,Summary!$E$19/2,Data!N506,Data!O506,Summary!$E$14,Summary!$E$20,Summary!$E$21,3),0)</f>
        <v>0</v>
      </c>
    </row>
    <row r="508" spans="1:17" x14ac:dyDescent="0.2">
      <c r="A508" s="32">
        <f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si="24"/>
        <v>0</v>
      </c>
      <c r="M508">
        <f>IF(AND(B508&gt;Summary!$E$12,B508&lt;Summary!$E$13),1,0)</f>
        <v>0</v>
      </c>
      <c r="N508">
        <f>IF(M508=1,oneday(G507,D508,G508,K508,L508,Summary!$E$19/2,Data!N507,Data!O507,Summary!$E$14,Summary!$E$20,Summary!$E$21,1),0)</f>
        <v>0</v>
      </c>
      <c r="O508" s="31">
        <f>IF(M508=1,oneday(G507,D508,G508,K508,L508,Summary!$E$19/2,Data!N507,Data!O507,Summary!$E$14,Summary!$E$20,Summary!$E$21,2),0)</f>
        <v>0</v>
      </c>
      <c r="P508" s="31">
        <f t="shared" si="23"/>
        <v>0</v>
      </c>
      <c r="Q508" s="31">
        <f>IF(M508=1,oneday(G507,D508,G508,K508,L508,Summary!$E$19/2,Data!N507,Data!O507,Summary!$E$14,Summary!$E$20,Summary!$E$21,3),0)</f>
        <v>0</v>
      </c>
    </row>
    <row r="509" spans="1:17" x14ac:dyDescent="0.2">
      <c r="A509" s="32">
        <f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si="24"/>
        <v>0</v>
      </c>
      <c r="M509">
        <f>IF(AND(B509&gt;Summary!$E$12,B509&lt;Summary!$E$13),1,0)</f>
        <v>0</v>
      </c>
      <c r="N509">
        <f>IF(M509=1,oneday(G508,D509,G509,K509,L509,Summary!$E$19/2,Data!N508,Data!O508,Summary!$E$14,Summary!$E$20,Summary!$E$21,1),0)</f>
        <v>0</v>
      </c>
      <c r="O509" s="31">
        <f>IF(M509=1,oneday(G508,D509,G509,K509,L509,Summary!$E$19/2,Data!N508,Data!O508,Summary!$E$14,Summary!$E$20,Summary!$E$21,2),0)</f>
        <v>0</v>
      </c>
      <c r="P509" s="31">
        <f t="shared" si="23"/>
        <v>0</v>
      </c>
      <c r="Q509" s="31">
        <f>IF(M509=1,oneday(G508,D509,G509,K509,L509,Summary!$E$19/2,Data!N508,Data!O508,Summary!$E$14,Summary!$E$20,Summary!$E$21,3),0)</f>
        <v>0</v>
      </c>
    </row>
    <row r="510" spans="1:17" x14ac:dyDescent="0.2">
      <c r="A510" s="32">
        <f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si="24"/>
        <v>0</v>
      </c>
      <c r="M510">
        <f>IF(AND(B510&gt;Summary!$E$12,B510&lt;Summary!$E$13),1,0)</f>
        <v>0</v>
      </c>
      <c r="N510">
        <f>IF(M510=1,oneday(G509,D510,G510,K510,L510,Summary!$E$19/2,Data!N509,Data!O509,Summary!$E$14,Summary!$E$20,Summary!$E$21,1),0)</f>
        <v>0</v>
      </c>
      <c r="O510" s="31">
        <f>IF(M510=1,oneday(G509,D510,G510,K510,L510,Summary!$E$19/2,Data!N509,Data!O509,Summary!$E$14,Summary!$E$20,Summary!$E$21,2),0)</f>
        <v>0</v>
      </c>
      <c r="P510" s="31">
        <f t="shared" si="23"/>
        <v>0</v>
      </c>
      <c r="Q510" s="31">
        <f>IF(M510=1,oneday(G509,D510,G510,K510,L510,Summary!$E$19/2,Data!N509,Data!O509,Summary!$E$14,Summary!$E$20,Summary!$E$21,3),0)</f>
        <v>0</v>
      </c>
    </row>
    <row r="511" spans="1:17" x14ac:dyDescent="0.2">
      <c r="A511" s="32">
        <f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si="24"/>
        <v>0</v>
      </c>
      <c r="M511">
        <f>IF(AND(B511&gt;Summary!$E$12,B511&lt;Summary!$E$13),1,0)</f>
        <v>0</v>
      </c>
      <c r="N511">
        <f>IF(M511=1,oneday(G510,D511,G511,K511,L511,Summary!$E$19/2,Data!N510,Data!O510,Summary!$E$14,Summary!$E$20,Summary!$E$21,1),0)</f>
        <v>0</v>
      </c>
      <c r="O511" s="31">
        <f>IF(M511=1,oneday(G510,D511,G511,K511,L511,Summary!$E$19/2,Data!N510,Data!O510,Summary!$E$14,Summary!$E$20,Summary!$E$21,2),0)</f>
        <v>0</v>
      </c>
      <c r="P511" s="31">
        <f t="shared" si="23"/>
        <v>0</v>
      </c>
      <c r="Q511" s="31">
        <f>IF(M511=1,oneday(G510,D511,G511,K511,L511,Summary!$E$19/2,Data!N510,Data!O510,Summary!$E$14,Summary!$E$20,Summary!$E$21,3),0)</f>
        <v>0</v>
      </c>
    </row>
    <row r="512" spans="1:17" x14ac:dyDescent="0.2">
      <c r="A512" s="32">
        <f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si="24"/>
        <v>0</v>
      </c>
      <c r="M512">
        <f>IF(AND(B512&gt;Summary!$E$12,B512&lt;Summary!$E$13),1,0)</f>
        <v>0</v>
      </c>
      <c r="N512">
        <f>IF(M512=1,oneday(G511,D512,G512,K512,L512,Summary!$E$19/2,Data!N511,Data!O511,Summary!$E$14,Summary!$E$20,Summary!$E$21,1),0)</f>
        <v>0</v>
      </c>
      <c r="O512" s="31">
        <f>IF(M512=1,oneday(G511,D512,G512,K512,L512,Summary!$E$19/2,Data!N511,Data!O511,Summary!$E$14,Summary!$E$20,Summary!$E$21,2),0)</f>
        <v>0</v>
      </c>
      <c r="P512" s="31">
        <f t="shared" si="23"/>
        <v>0</v>
      </c>
      <c r="Q512" s="31">
        <f>IF(M512=1,oneday(G511,D512,G512,K512,L512,Summary!$E$19/2,Data!N511,Data!O511,Summary!$E$14,Summary!$E$20,Summary!$E$21,3),0)</f>
        <v>0</v>
      </c>
    </row>
    <row r="513" spans="1:17" x14ac:dyDescent="0.2">
      <c r="A513" s="32">
        <f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si="24"/>
        <v>0</v>
      </c>
      <c r="M513">
        <f>IF(AND(B513&gt;Summary!$E$12,B513&lt;Summary!$E$13),1,0)</f>
        <v>0</v>
      </c>
      <c r="N513">
        <f>IF(M513=1,oneday(G512,D513,G513,K513,L513,Summary!$E$19/2,Data!N512,Data!O512,Summary!$E$14,Summary!$E$20,Summary!$E$21,1),0)</f>
        <v>0</v>
      </c>
      <c r="O513" s="31">
        <f>IF(M513=1,oneday(G512,D513,G513,K513,L513,Summary!$E$19/2,Data!N512,Data!O512,Summary!$E$14,Summary!$E$20,Summary!$E$21,2),0)</f>
        <v>0</v>
      </c>
      <c r="P513" s="31">
        <f t="shared" si="23"/>
        <v>0</v>
      </c>
      <c r="Q513" s="31">
        <f>IF(M513=1,oneday(G512,D513,G513,K513,L513,Summary!$E$19/2,Data!N512,Data!O512,Summary!$E$14,Summary!$E$20,Summary!$E$21,3),0)</f>
        <v>0</v>
      </c>
    </row>
    <row r="514" spans="1:17" x14ac:dyDescent="0.2">
      <c r="A514" s="32">
        <f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si="24"/>
        <v>0</v>
      </c>
      <c r="M514">
        <f>IF(AND(B514&gt;Summary!$E$12,B514&lt;Summary!$E$13),1,0)</f>
        <v>0</v>
      </c>
      <c r="N514">
        <f>IF(M514=1,oneday(G513,D514,G514,K514,L514,Summary!$E$19/2,Data!N513,Data!O513,Summary!$E$14,Summary!$E$20,Summary!$E$21,1),0)</f>
        <v>0</v>
      </c>
      <c r="O514" s="31">
        <f>IF(M514=1,oneday(G513,D514,G514,K514,L514,Summary!$E$19/2,Data!N513,Data!O513,Summary!$E$14,Summary!$E$20,Summary!$E$21,2),0)</f>
        <v>0</v>
      </c>
      <c r="P514" s="31">
        <f t="shared" si="23"/>
        <v>0</v>
      </c>
      <c r="Q514" s="31">
        <f>IF(M514=1,oneday(G513,D514,G514,K514,L514,Summary!$E$19/2,Data!N513,Data!O513,Summary!$E$14,Summary!$E$20,Summary!$E$21,3),0)</f>
        <v>0</v>
      </c>
    </row>
    <row r="515" spans="1:17" x14ac:dyDescent="0.2">
      <c r="A515" s="32">
        <f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si="24"/>
        <v>1</v>
      </c>
      <c r="M515">
        <f>IF(AND(B515&gt;Summary!$E$12,B515&lt;Summary!$E$13),1,0)</f>
        <v>0</v>
      </c>
      <c r="N515">
        <f>IF(M515=1,oneday(G514,D515,G515,K515,L515,Summary!$E$19/2,Data!N514,Data!O514,Summary!$E$14,Summary!$E$20,Summary!$E$21,1),0)</f>
        <v>0</v>
      </c>
      <c r="O515" s="31">
        <f>IF(M515=1,oneday(G514,D515,G515,K515,L515,Summary!$E$19/2,Data!N514,Data!O514,Summary!$E$14,Summary!$E$20,Summary!$E$21,2),0)</f>
        <v>0</v>
      </c>
      <c r="P515" s="31">
        <f t="shared" si="23"/>
        <v>0</v>
      </c>
      <c r="Q515" s="31">
        <f>IF(M515=1,oneday(G514,D515,G515,K515,L515,Summary!$E$19/2,Data!N514,Data!O514,Summary!$E$14,Summary!$E$20,Summary!$E$21,3),0)</f>
        <v>0</v>
      </c>
    </row>
    <row r="516" spans="1:17" x14ac:dyDescent="0.2">
      <c r="A516" s="32">
        <f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si="24"/>
        <v>0</v>
      </c>
      <c r="M516">
        <f>IF(AND(B516&gt;Summary!$E$12,B516&lt;Summary!$E$13),1,0)</f>
        <v>0</v>
      </c>
      <c r="N516">
        <f>IF(M516=1,oneday(G515,D516,G516,K516,L516,Summary!$E$19/2,Data!N515,Data!O515,Summary!$E$14,Summary!$E$20,Summary!$E$21,1),0)</f>
        <v>0</v>
      </c>
      <c r="O516" s="31">
        <f>IF(M516=1,oneday(G515,D516,G516,K516,L516,Summary!$E$19/2,Data!N515,Data!O515,Summary!$E$14,Summary!$E$20,Summary!$E$21,2),0)</f>
        <v>0</v>
      </c>
      <c r="P516" s="31">
        <f t="shared" si="23"/>
        <v>0</v>
      </c>
      <c r="Q516" s="31">
        <f>IF(M516=1,oneday(G515,D516,G516,K516,L516,Summary!$E$19/2,Data!N515,Data!O515,Summary!$E$14,Summary!$E$20,Summary!$E$21,3),0)</f>
        <v>0</v>
      </c>
    </row>
    <row r="517" spans="1:17" x14ac:dyDescent="0.2">
      <c r="A517" s="32">
        <f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si="24"/>
        <v>0</v>
      </c>
      <c r="M517">
        <f>IF(AND(B517&gt;Summary!$E$12,B517&lt;Summary!$E$13),1,0)</f>
        <v>0</v>
      </c>
      <c r="N517">
        <f>IF(M517=1,oneday(G516,D517,G517,K517,L517,Summary!$E$19/2,Data!N516,Data!O516,Summary!$E$14,Summary!$E$20,Summary!$E$21,1),0)</f>
        <v>0</v>
      </c>
      <c r="O517" s="31">
        <f>IF(M517=1,oneday(G516,D517,G517,K517,L517,Summary!$E$19/2,Data!N516,Data!O516,Summary!$E$14,Summary!$E$20,Summary!$E$21,2),0)</f>
        <v>0</v>
      </c>
      <c r="P517" s="31">
        <f t="shared" si="23"/>
        <v>0</v>
      </c>
      <c r="Q517" s="31">
        <f>IF(M517=1,oneday(G516,D517,G517,K517,L517,Summary!$E$19/2,Data!N516,Data!O516,Summary!$E$14,Summary!$E$20,Summary!$E$21,3),0)</f>
        <v>0</v>
      </c>
    </row>
    <row r="518" spans="1:17" x14ac:dyDescent="0.2">
      <c r="A518" s="32">
        <f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si="24"/>
        <v>0</v>
      </c>
      <c r="M518">
        <f>IF(AND(B518&gt;Summary!$E$12,B518&lt;Summary!$E$13),1,0)</f>
        <v>0</v>
      </c>
      <c r="N518">
        <f>IF(M518=1,oneday(G517,D518,G518,K518,L518,Summary!$E$19/2,Data!N517,Data!O517,Summary!$E$14,Summary!$E$20,Summary!$E$21,1),0)</f>
        <v>0</v>
      </c>
      <c r="O518" s="31">
        <f>IF(M518=1,oneday(G517,D518,G518,K518,L518,Summary!$E$19/2,Data!N517,Data!O517,Summary!$E$14,Summary!$E$20,Summary!$E$21,2),0)</f>
        <v>0</v>
      </c>
      <c r="P518" s="31">
        <f t="shared" si="23"/>
        <v>0</v>
      </c>
      <c r="Q518" s="31">
        <f>IF(M518=1,oneday(G517,D518,G518,K518,L518,Summary!$E$19/2,Data!N517,Data!O517,Summary!$E$14,Summary!$E$20,Summary!$E$21,3),0)</f>
        <v>0</v>
      </c>
    </row>
    <row r="519" spans="1:17" x14ac:dyDescent="0.2">
      <c r="A519" s="32">
        <f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si="24"/>
        <v>0</v>
      </c>
      <c r="M519">
        <f>IF(AND(B519&gt;Summary!$E$12,B519&lt;Summary!$E$13),1,0)</f>
        <v>0</v>
      </c>
      <c r="N519">
        <f>IF(M519=1,oneday(G518,D519,G519,K519,L519,Summary!$E$19/2,Data!N518,Data!O518,Summary!$E$14,Summary!$E$20,Summary!$E$21,1),0)</f>
        <v>0</v>
      </c>
      <c r="O519" s="31">
        <f>IF(M519=1,oneday(G518,D519,G519,K519,L519,Summary!$E$19/2,Data!N518,Data!O518,Summary!$E$14,Summary!$E$20,Summary!$E$21,2),0)</f>
        <v>0</v>
      </c>
      <c r="P519" s="31">
        <f t="shared" si="23"/>
        <v>0</v>
      </c>
      <c r="Q519" s="31">
        <f>IF(M519=1,oneday(G518,D519,G519,K519,L519,Summary!$E$19/2,Data!N518,Data!O518,Summary!$E$14,Summary!$E$20,Summary!$E$21,3),0)</f>
        <v>0</v>
      </c>
    </row>
    <row r="520" spans="1:17" x14ac:dyDescent="0.2">
      <c r="A520" s="32">
        <f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si="24"/>
        <v>0</v>
      </c>
      <c r="M520">
        <f>IF(AND(B520&gt;Summary!$E$12,B520&lt;Summary!$E$13),1,0)</f>
        <v>0</v>
      </c>
      <c r="N520">
        <f>IF(M520=1,oneday(G519,D520,G520,K520,L520,Summary!$E$19/2,Data!N519,Data!O519,Summary!$E$14,Summary!$E$20,Summary!$E$21,1),0)</f>
        <v>0</v>
      </c>
      <c r="O520" s="31">
        <f>IF(M520=1,oneday(G519,D520,G520,K520,L520,Summary!$E$19/2,Data!N519,Data!O519,Summary!$E$14,Summary!$E$20,Summary!$E$21,2),0)</f>
        <v>0</v>
      </c>
      <c r="P520" s="31">
        <f t="shared" si="23"/>
        <v>0</v>
      </c>
      <c r="Q520" s="31">
        <f>IF(M520=1,oneday(G519,D520,G520,K520,L520,Summary!$E$19/2,Data!N519,Data!O519,Summary!$E$14,Summary!$E$20,Summary!$E$21,3),0)</f>
        <v>0</v>
      </c>
    </row>
    <row r="521" spans="1:17" x14ac:dyDescent="0.2">
      <c r="A521" s="32">
        <f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si="24"/>
        <v>0</v>
      </c>
      <c r="M521">
        <f>IF(AND(B521&gt;Summary!$E$12,B521&lt;Summary!$E$13),1,0)</f>
        <v>0</v>
      </c>
      <c r="N521">
        <f>IF(M521=1,oneday(G520,D521,G521,K521,L521,Summary!$E$19/2,Data!N520,Data!O520,Summary!$E$14,Summary!$E$20,Summary!$E$21,1),0)</f>
        <v>0</v>
      </c>
      <c r="O521" s="31">
        <f>IF(M521=1,oneday(G520,D521,G521,K521,L521,Summary!$E$19/2,Data!N520,Data!O520,Summary!$E$14,Summary!$E$20,Summary!$E$21,2),0)</f>
        <v>0</v>
      </c>
      <c r="P521" s="31">
        <f t="shared" si="23"/>
        <v>0</v>
      </c>
      <c r="Q521" s="31">
        <f>IF(M521=1,oneday(G520,D521,G521,K521,L521,Summary!$E$19/2,Data!N520,Data!O520,Summary!$E$14,Summary!$E$20,Summary!$E$21,3),0)</f>
        <v>0</v>
      </c>
    </row>
    <row r="522" spans="1:17" x14ac:dyDescent="0.2">
      <c r="A522" s="32">
        <f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si="24"/>
        <v>0</v>
      </c>
      <c r="M522">
        <f>IF(AND(B522&gt;Summary!$E$12,B522&lt;Summary!$E$13),1,0)</f>
        <v>0</v>
      </c>
      <c r="N522">
        <f>IF(M522=1,oneday(G521,D522,G522,K522,L522,Summary!$E$19/2,Data!N521,Data!O521,Summary!$E$14,Summary!$E$20,Summary!$E$21,1),0)</f>
        <v>0</v>
      </c>
      <c r="O522" s="31">
        <f>IF(M522=1,oneday(G521,D522,G522,K522,L522,Summary!$E$19/2,Data!N521,Data!O521,Summary!$E$14,Summary!$E$20,Summary!$E$21,2),0)</f>
        <v>0</v>
      </c>
      <c r="P522" s="31">
        <f t="shared" si="23"/>
        <v>0</v>
      </c>
      <c r="Q522" s="31">
        <f>IF(M522=1,oneday(G521,D522,G522,K522,L522,Summary!$E$19/2,Data!N521,Data!O521,Summary!$E$14,Summary!$E$20,Summary!$E$21,3),0)</f>
        <v>0</v>
      </c>
    </row>
    <row r="523" spans="1:17" x14ac:dyDescent="0.2">
      <c r="A523" s="32">
        <f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si="24"/>
        <v>0</v>
      </c>
      <c r="M523">
        <f>IF(AND(B523&gt;Summary!$E$12,B523&lt;Summary!$E$13),1,0)</f>
        <v>0</v>
      </c>
      <c r="N523">
        <f>IF(M523=1,oneday(G522,D523,G523,K523,L523,Summary!$E$19/2,Data!N522,Data!O522,Summary!$E$14,Summary!$E$20,Summary!$E$21,1),0)</f>
        <v>0</v>
      </c>
      <c r="O523" s="31">
        <f>IF(M523=1,oneday(G522,D523,G523,K523,L523,Summary!$E$19/2,Data!N522,Data!O522,Summary!$E$14,Summary!$E$20,Summary!$E$21,2),0)</f>
        <v>0</v>
      </c>
      <c r="P523" s="31">
        <f t="shared" si="23"/>
        <v>0</v>
      </c>
      <c r="Q523" s="31">
        <f>IF(M523=1,oneday(G522,D523,G523,K523,L523,Summary!$E$19/2,Data!N522,Data!O522,Summary!$E$14,Summary!$E$20,Summary!$E$21,3),0)</f>
        <v>0</v>
      </c>
    </row>
    <row r="524" spans="1:17" x14ac:dyDescent="0.2">
      <c r="A524" s="32">
        <f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si="24"/>
        <v>0</v>
      </c>
      <c r="M524">
        <f>IF(AND(B524&gt;Summary!$E$12,B524&lt;Summary!$E$13),1,0)</f>
        <v>0</v>
      </c>
      <c r="N524">
        <f>IF(M524=1,oneday(G523,D524,G524,K524,L524,Summary!$E$19/2,Data!N523,Data!O523,Summary!$E$14,Summary!$E$20,Summary!$E$21,1),0)</f>
        <v>0</v>
      </c>
      <c r="O524" s="31">
        <f>IF(M524=1,oneday(G523,D524,G524,K524,L524,Summary!$E$19/2,Data!N523,Data!O523,Summary!$E$14,Summary!$E$20,Summary!$E$21,2),0)</f>
        <v>0</v>
      </c>
      <c r="P524" s="31">
        <f t="shared" si="23"/>
        <v>0</v>
      </c>
      <c r="Q524" s="31">
        <f>IF(M524=1,oneday(G523,D524,G524,K524,L524,Summary!$E$19/2,Data!N523,Data!O523,Summary!$E$14,Summary!$E$20,Summary!$E$21,3),0)</f>
        <v>0</v>
      </c>
    </row>
    <row r="525" spans="1:17" x14ac:dyDescent="0.2">
      <c r="A525" s="32">
        <f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si="24"/>
        <v>0</v>
      </c>
      <c r="M525">
        <f>IF(AND(B525&gt;Summary!$E$12,B525&lt;Summary!$E$13),1,0)</f>
        <v>0</v>
      </c>
      <c r="N525">
        <f>IF(M525=1,oneday(G524,D525,G525,K525,L525,Summary!$E$19/2,Data!N524,Data!O524,Summary!$E$14,Summary!$E$20,Summary!$E$21,1),0)</f>
        <v>0</v>
      </c>
      <c r="O525" s="31">
        <f>IF(M525=1,oneday(G524,D525,G525,K525,L525,Summary!$E$19/2,Data!N524,Data!O524,Summary!$E$14,Summary!$E$20,Summary!$E$21,2),0)</f>
        <v>0</v>
      </c>
      <c r="P525" s="31">
        <f t="shared" si="23"/>
        <v>0</v>
      </c>
      <c r="Q525" s="31">
        <f>IF(M525=1,oneday(G524,D525,G525,K525,L525,Summary!$E$19/2,Data!N524,Data!O524,Summary!$E$14,Summary!$E$20,Summary!$E$21,3),0)</f>
        <v>0</v>
      </c>
    </row>
    <row r="526" spans="1:17" x14ac:dyDescent="0.2">
      <c r="A526" s="32">
        <f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si="24"/>
        <v>0</v>
      </c>
      <c r="M526">
        <f>IF(AND(B526&gt;Summary!$E$12,B526&lt;Summary!$E$13),1,0)</f>
        <v>0</v>
      </c>
      <c r="N526">
        <f>IF(M526=1,oneday(G525,D526,G526,K526,L526,Summary!$E$19/2,Data!N525,Data!O525,Summary!$E$14,Summary!$E$20,Summary!$E$21,1),0)</f>
        <v>0</v>
      </c>
      <c r="O526" s="31">
        <f>IF(M526=1,oneday(G525,D526,G526,K526,L526,Summary!$E$19/2,Data!N525,Data!O525,Summary!$E$14,Summary!$E$20,Summary!$E$21,2),0)</f>
        <v>0</v>
      </c>
      <c r="P526" s="31">
        <f t="shared" si="23"/>
        <v>0</v>
      </c>
      <c r="Q526" s="31">
        <f>IF(M526=1,oneday(G525,D526,G526,K526,L526,Summary!$E$19/2,Data!N525,Data!O525,Summary!$E$14,Summary!$E$20,Summary!$E$21,3),0)</f>
        <v>0</v>
      </c>
    </row>
    <row r="527" spans="1:17" x14ac:dyDescent="0.2">
      <c r="A527" s="32">
        <f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si="24"/>
        <v>0</v>
      </c>
      <c r="M527">
        <f>IF(AND(B527&gt;Summary!$E$12,B527&lt;Summary!$E$13),1,0)</f>
        <v>0</v>
      </c>
      <c r="N527">
        <f>IF(M527=1,oneday(G526,D527,G527,K527,L527,Summary!$E$19/2,Data!N526,Data!O526,Summary!$E$14,Summary!$E$20,Summary!$E$21,1),0)</f>
        <v>0</v>
      </c>
      <c r="O527" s="31">
        <f>IF(M527=1,oneday(G526,D527,G527,K527,L527,Summary!$E$19/2,Data!N526,Data!O526,Summary!$E$14,Summary!$E$20,Summary!$E$21,2),0)</f>
        <v>0</v>
      </c>
      <c r="P527" s="31">
        <f t="shared" si="23"/>
        <v>0</v>
      </c>
      <c r="Q527" s="31">
        <f>IF(M527=1,oneday(G526,D527,G527,K527,L527,Summary!$E$19/2,Data!N526,Data!O526,Summary!$E$14,Summary!$E$20,Summary!$E$21,3),0)</f>
        <v>0</v>
      </c>
    </row>
    <row r="528" spans="1:17" x14ac:dyDescent="0.2">
      <c r="A528" s="32">
        <f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si="24"/>
        <v>0</v>
      </c>
      <c r="M528">
        <f>IF(AND(B528&gt;Summary!$E$12,B528&lt;Summary!$E$13),1,0)</f>
        <v>0</v>
      </c>
      <c r="N528">
        <f>IF(M528=1,oneday(G527,D528,G528,K528,L528,Summary!$E$19/2,Data!N527,Data!O527,Summary!$E$14,Summary!$E$20,Summary!$E$21,1),0)</f>
        <v>0</v>
      </c>
      <c r="O528" s="31">
        <f>IF(M528=1,oneday(G527,D528,G528,K528,L528,Summary!$E$19/2,Data!N527,Data!O527,Summary!$E$14,Summary!$E$20,Summary!$E$21,2),0)</f>
        <v>0</v>
      </c>
      <c r="P528" s="31">
        <f t="shared" ref="P528:P591" si="26">IF(M528=1,O528-O527,0)</f>
        <v>0</v>
      </c>
      <c r="Q528" s="31">
        <f>IF(M528=1,oneday(G527,D528,G528,K528,L528,Summary!$E$19/2,Data!N527,Data!O527,Summary!$E$14,Summary!$E$20,Summary!$E$21,3),0)</f>
        <v>0</v>
      </c>
    </row>
    <row r="529" spans="1:17" x14ac:dyDescent="0.2">
      <c r="A529" s="32">
        <f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si="24"/>
        <v>0</v>
      </c>
      <c r="M529">
        <f>IF(AND(B529&gt;Summary!$E$12,B529&lt;Summary!$E$13),1,0)</f>
        <v>0</v>
      </c>
      <c r="N529">
        <f>IF(M529=1,oneday(G528,D529,G529,K529,L529,Summary!$E$19/2,Data!N528,Data!O528,Summary!$E$14,Summary!$E$20,Summary!$E$21,1),0)</f>
        <v>0</v>
      </c>
      <c r="O529" s="31">
        <f>IF(M529=1,oneday(G528,D529,G529,K529,L529,Summary!$E$19/2,Data!N528,Data!O528,Summary!$E$14,Summary!$E$20,Summary!$E$21,2),0)</f>
        <v>0</v>
      </c>
      <c r="P529" s="31">
        <f t="shared" si="26"/>
        <v>0</v>
      </c>
      <c r="Q529" s="31">
        <f>IF(M529=1,oneday(G528,D529,G529,K529,L529,Summary!$E$19/2,Data!N528,Data!O528,Summary!$E$14,Summary!$E$20,Summary!$E$21,3),0)</f>
        <v>0</v>
      </c>
    </row>
    <row r="530" spans="1:17" x14ac:dyDescent="0.2">
      <c r="A530" s="32">
        <f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si="24"/>
        <v>0</v>
      </c>
      <c r="M530">
        <f>IF(AND(B530&gt;Summary!$E$12,B530&lt;Summary!$E$13),1,0)</f>
        <v>0</v>
      </c>
      <c r="N530">
        <f>IF(M530=1,oneday(G529,D530,G530,K530,L530,Summary!$E$19/2,Data!N529,Data!O529,Summary!$E$14,Summary!$E$20,Summary!$E$21,1),0)</f>
        <v>0</v>
      </c>
      <c r="O530" s="31">
        <f>IF(M530=1,oneday(G529,D530,G530,K530,L530,Summary!$E$19/2,Data!N529,Data!O529,Summary!$E$14,Summary!$E$20,Summary!$E$21,2),0)</f>
        <v>0</v>
      </c>
      <c r="P530" s="31">
        <f t="shared" si="26"/>
        <v>0</v>
      </c>
      <c r="Q530" s="31">
        <f>IF(M530=1,oneday(G529,D530,G530,K530,L530,Summary!$E$19/2,Data!N529,Data!O529,Summary!$E$14,Summary!$E$20,Summary!$E$21,3),0)</f>
        <v>0</v>
      </c>
    </row>
    <row r="531" spans="1:17" x14ac:dyDescent="0.2">
      <c r="A531" s="32">
        <f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si="24"/>
        <v>0</v>
      </c>
      <c r="M531">
        <f>IF(AND(B531&gt;Summary!$E$12,B531&lt;Summary!$E$13),1,0)</f>
        <v>0</v>
      </c>
      <c r="N531">
        <f>IF(M531=1,oneday(G530,D531,G531,K531,L531,Summary!$E$19/2,Data!N530,Data!O530,Summary!$E$14,Summary!$E$20,Summary!$E$21,1),0)</f>
        <v>0</v>
      </c>
      <c r="O531" s="31">
        <f>IF(M531=1,oneday(G530,D531,G531,K531,L531,Summary!$E$19/2,Data!N530,Data!O530,Summary!$E$14,Summary!$E$20,Summary!$E$21,2),0)</f>
        <v>0</v>
      </c>
      <c r="P531" s="31">
        <f t="shared" si="26"/>
        <v>0</v>
      </c>
      <c r="Q531" s="31">
        <f>IF(M531=1,oneday(G530,D531,G531,K531,L531,Summary!$E$19/2,Data!N530,Data!O530,Summary!$E$14,Summary!$E$20,Summary!$E$21,3),0)</f>
        <v>0</v>
      </c>
    </row>
    <row r="532" spans="1:17" x14ac:dyDescent="0.2">
      <c r="A532" s="32">
        <f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si="24"/>
        <v>0</v>
      </c>
      <c r="M532">
        <f>IF(AND(B532&gt;Summary!$E$12,B532&lt;Summary!$E$13),1,0)</f>
        <v>0</v>
      </c>
      <c r="N532">
        <f>IF(M532=1,oneday(G531,D532,G532,K532,L532,Summary!$E$19/2,Data!N531,Data!O531,Summary!$E$14,Summary!$E$20,Summary!$E$21,1),0)</f>
        <v>0</v>
      </c>
      <c r="O532" s="31">
        <f>IF(M532=1,oneday(G531,D532,G532,K532,L532,Summary!$E$19/2,Data!N531,Data!O531,Summary!$E$14,Summary!$E$20,Summary!$E$21,2),0)</f>
        <v>0</v>
      </c>
      <c r="P532" s="31">
        <f t="shared" si="26"/>
        <v>0</v>
      </c>
      <c r="Q532" s="31">
        <f>IF(M532=1,oneday(G531,D532,G532,K532,L532,Summary!$E$19/2,Data!N531,Data!O531,Summary!$E$14,Summary!$E$20,Summary!$E$21,3),0)</f>
        <v>0</v>
      </c>
    </row>
    <row r="533" spans="1:17" x14ac:dyDescent="0.2">
      <c r="A533" s="32">
        <f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si="24"/>
        <v>0</v>
      </c>
      <c r="M533">
        <f>IF(AND(B533&gt;Summary!$E$12,B533&lt;Summary!$E$13),1,0)</f>
        <v>0</v>
      </c>
      <c r="N533">
        <f>IF(M533=1,oneday(G532,D533,G533,K533,L533,Summary!$E$19/2,Data!N532,Data!O532,Summary!$E$14,Summary!$E$20,Summary!$E$21,1),0)</f>
        <v>0</v>
      </c>
      <c r="O533" s="31">
        <f>IF(M533=1,oneday(G532,D533,G533,K533,L533,Summary!$E$19/2,Data!N532,Data!O532,Summary!$E$14,Summary!$E$20,Summary!$E$21,2),0)</f>
        <v>0</v>
      </c>
      <c r="P533" s="31">
        <f t="shared" si="26"/>
        <v>0</v>
      </c>
      <c r="Q533" s="31">
        <f>IF(M533=1,oneday(G532,D533,G533,K533,L533,Summary!$E$19/2,Data!N532,Data!O532,Summary!$E$14,Summary!$E$20,Summary!$E$21,3),0)</f>
        <v>0</v>
      </c>
    </row>
    <row r="534" spans="1:17" x14ac:dyDescent="0.2">
      <c r="A534" s="32">
        <f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si="24"/>
        <v>0</v>
      </c>
      <c r="M534">
        <f>IF(AND(B534&gt;Summary!$E$12,B534&lt;Summary!$E$13),1,0)</f>
        <v>0</v>
      </c>
      <c r="N534">
        <f>IF(M534=1,oneday(G533,D534,G534,K534,L534,Summary!$E$19/2,Data!N533,Data!O533,Summary!$E$14,Summary!$E$20,Summary!$E$21,1),0)</f>
        <v>0</v>
      </c>
      <c r="O534" s="31">
        <f>IF(M534=1,oneday(G533,D534,G534,K534,L534,Summary!$E$19/2,Data!N533,Data!O533,Summary!$E$14,Summary!$E$20,Summary!$E$21,2),0)</f>
        <v>0</v>
      </c>
      <c r="P534" s="31">
        <f t="shared" si="26"/>
        <v>0</v>
      </c>
      <c r="Q534" s="31">
        <f>IF(M534=1,oneday(G533,D534,G534,K534,L534,Summary!$E$19/2,Data!N533,Data!O533,Summary!$E$14,Summary!$E$20,Summary!$E$21,3),0)</f>
        <v>0</v>
      </c>
    </row>
    <row r="535" spans="1:17" x14ac:dyDescent="0.2">
      <c r="A535" s="32">
        <f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si="24"/>
        <v>0</v>
      </c>
      <c r="M535">
        <f>IF(AND(B535&gt;Summary!$E$12,B535&lt;Summary!$E$13),1,0)</f>
        <v>0</v>
      </c>
      <c r="N535">
        <f>IF(M535=1,oneday(G534,D535,G535,K535,L535,Summary!$E$19/2,Data!N534,Data!O534,Summary!$E$14,Summary!$E$20,Summary!$E$21,1),0)</f>
        <v>0</v>
      </c>
      <c r="O535" s="31">
        <f>IF(M535=1,oneday(G534,D535,G535,K535,L535,Summary!$E$19/2,Data!N534,Data!O534,Summary!$E$14,Summary!$E$20,Summary!$E$21,2),0)</f>
        <v>0</v>
      </c>
      <c r="P535" s="31">
        <f t="shared" si="26"/>
        <v>0</v>
      </c>
      <c r="Q535" s="31">
        <f>IF(M535=1,oneday(G534,D535,G535,K535,L535,Summary!$E$19/2,Data!N534,Data!O534,Summary!$E$14,Summary!$E$20,Summary!$E$21,3),0)</f>
        <v>0</v>
      </c>
    </row>
    <row r="536" spans="1:17" x14ac:dyDescent="0.2">
      <c r="A536" s="32">
        <f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si="24"/>
        <v>0</v>
      </c>
      <c r="M536">
        <f>IF(AND(B536&gt;Summary!$E$12,B536&lt;Summary!$E$13),1,0)</f>
        <v>0</v>
      </c>
      <c r="N536">
        <f>IF(M536=1,oneday(G535,D536,G536,K536,L536,Summary!$E$19/2,Data!N535,Data!O535,Summary!$E$14,Summary!$E$20,Summary!$E$21,1),0)</f>
        <v>0</v>
      </c>
      <c r="O536" s="31">
        <f>IF(M536=1,oneday(G535,D536,G536,K536,L536,Summary!$E$19/2,Data!N535,Data!O535,Summary!$E$14,Summary!$E$20,Summary!$E$21,2),0)</f>
        <v>0</v>
      </c>
      <c r="P536" s="31">
        <f t="shared" si="26"/>
        <v>0</v>
      </c>
      <c r="Q536" s="31">
        <f>IF(M536=1,oneday(G535,D536,G536,K536,L536,Summary!$E$19/2,Data!N535,Data!O535,Summary!$E$14,Summary!$E$20,Summary!$E$21,3),0)</f>
        <v>0</v>
      </c>
    </row>
    <row r="537" spans="1:17" x14ac:dyDescent="0.2">
      <c r="A537" s="32">
        <f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si="24"/>
        <v>1</v>
      </c>
      <c r="M537">
        <f>IF(AND(B537&gt;Summary!$E$12,B537&lt;Summary!$E$13),1,0)</f>
        <v>0</v>
      </c>
      <c r="N537">
        <f>IF(M537=1,oneday(G536,D537,G537,K537,L537,Summary!$E$19/2,Data!N536,Data!O536,Summary!$E$14,Summary!$E$20,Summary!$E$21,1),0)</f>
        <v>0</v>
      </c>
      <c r="O537" s="31">
        <f>IF(M537=1,oneday(G536,D537,G537,K537,L537,Summary!$E$19/2,Data!N536,Data!O536,Summary!$E$14,Summary!$E$20,Summary!$E$21,2),0)</f>
        <v>0</v>
      </c>
      <c r="P537" s="31">
        <f t="shared" si="26"/>
        <v>0</v>
      </c>
      <c r="Q537" s="31">
        <f>IF(M537=1,oneday(G536,D537,G537,K537,L537,Summary!$E$19/2,Data!N536,Data!O536,Summary!$E$14,Summary!$E$20,Summary!$E$21,3),0)</f>
        <v>0</v>
      </c>
    </row>
    <row r="538" spans="1:17" x14ac:dyDescent="0.2">
      <c r="A538" s="32">
        <f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si="24"/>
        <v>0</v>
      </c>
      <c r="M538">
        <f>IF(AND(B538&gt;Summary!$E$12,B538&lt;Summary!$E$13),1,0)</f>
        <v>0</v>
      </c>
      <c r="N538">
        <f>IF(M538=1,oneday(G537,D538,G538,K538,L538,Summary!$E$19/2,Data!N537,Data!O537,Summary!$E$14,Summary!$E$20,Summary!$E$21,1),0)</f>
        <v>0</v>
      </c>
      <c r="O538" s="31">
        <f>IF(M538=1,oneday(G537,D538,G538,K538,L538,Summary!$E$19/2,Data!N537,Data!O537,Summary!$E$14,Summary!$E$20,Summary!$E$21,2),0)</f>
        <v>0</v>
      </c>
      <c r="P538" s="31">
        <f t="shared" si="26"/>
        <v>0</v>
      </c>
      <c r="Q538" s="31">
        <f>IF(M538=1,oneday(G537,D538,G538,K538,L538,Summary!$E$19/2,Data!N537,Data!O537,Summary!$E$14,Summary!$E$20,Summary!$E$21,3),0)</f>
        <v>0</v>
      </c>
    </row>
    <row r="539" spans="1:17" x14ac:dyDescent="0.2">
      <c r="A539" s="32">
        <f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si="24"/>
        <v>0</v>
      </c>
      <c r="M539">
        <f>IF(AND(B539&gt;Summary!$E$12,B539&lt;Summary!$E$13),1,0)</f>
        <v>0</v>
      </c>
      <c r="N539">
        <f>IF(M539=1,oneday(G538,D539,G539,K539,L539,Summary!$E$19/2,Data!N538,Data!O538,Summary!$E$14,Summary!$E$20,Summary!$E$21,1),0)</f>
        <v>0</v>
      </c>
      <c r="O539" s="31">
        <f>IF(M539=1,oneday(G538,D539,G539,K539,L539,Summary!$E$19/2,Data!N538,Data!O538,Summary!$E$14,Summary!$E$20,Summary!$E$21,2),0)</f>
        <v>0</v>
      </c>
      <c r="P539" s="31">
        <f t="shared" si="26"/>
        <v>0</v>
      </c>
      <c r="Q539" s="31">
        <f>IF(M539=1,oneday(G538,D539,G539,K539,L539,Summary!$E$19/2,Data!N538,Data!O538,Summary!$E$14,Summary!$E$20,Summary!$E$21,3),0)</f>
        <v>0</v>
      </c>
    </row>
    <row r="540" spans="1:17" x14ac:dyDescent="0.2">
      <c r="A540" s="32">
        <f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si="24"/>
        <v>0</v>
      </c>
      <c r="M540">
        <f>IF(AND(B540&gt;Summary!$E$12,B540&lt;Summary!$E$13),1,0)</f>
        <v>0</v>
      </c>
      <c r="N540">
        <f>IF(M540=1,oneday(G539,D540,G540,K540,L540,Summary!$E$19/2,Data!N539,Data!O539,Summary!$E$14,Summary!$E$20,Summary!$E$21,1),0)</f>
        <v>0</v>
      </c>
      <c r="O540" s="31">
        <f>IF(M540=1,oneday(G539,D540,G540,K540,L540,Summary!$E$19/2,Data!N539,Data!O539,Summary!$E$14,Summary!$E$20,Summary!$E$21,2),0)</f>
        <v>0</v>
      </c>
      <c r="P540" s="31">
        <f t="shared" si="26"/>
        <v>0</v>
      </c>
      <c r="Q540" s="31">
        <f>IF(M540=1,oneday(G539,D540,G540,K540,L540,Summary!$E$19/2,Data!N539,Data!O539,Summary!$E$14,Summary!$E$20,Summary!$E$21,3),0)</f>
        <v>0</v>
      </c>
    </row>
    <row r="541" spans="1:17" x14ac:dyDescent="0.2">
      <c r="A541" s="32">
        <f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si="24"/>
        <v>0</v>
      </c>
      <c r="M541">
        <f>IF(AND(B541&gt;Summary!$E$12,B541&lt;Summary!$E$13),1,0)</f>
        <v>0</v>
      </c>
      <c r="N541">
        <f>IF(M541=1,oneday(G540,D541,G541,K541,L541,Summary!$E$19/2,Data!N540,Data!O540,Summary!$E$14,Summary!$E$20,Summary!$E$21,1),0)</f>
        <v>0</v>
      </c>
      <c r="O541" s="31">
        <f>IF(M541=1,oneday(G540,D541,G541,K541,L541,Summary!$E$19/2,Data!N540,Data!O540,Summary!$E$14,Summary!$E$20,Summary!$E$21,2),0)</f>
        <v>0</v>
      </c>
      <c r="P541" s="31">
        <f t="shared" si="26"/>
        <v>0</v>
      </c>
      <c r="Q541" s="31">
        <f>IF(M541=1,oneday(G540,D541,G541,K541,L541,Summary!$E$19/2,Data!N540,Data!O540,Summary!$E$14,Summary!$E$20,Summary!$E$21,3),0)</f>
        <v>0</v>
      </c>
    </row>
    <row r="542" spans="1:17" x14ac:dyDescent="0.2">
      <c r="A542" s="32">
        <f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si="24"/>
        <v>0</v>
      </c>
      <c r="M542">
        <f>IF(AND(B542&gt;Summary!$E$12,B542&lt;Summary!$E$13),1,0)</f>
        <v>0</v>
      </c>
      <c r="N542">
        <f>IF(M542=1,oneday(G541,D542,G542,K542,L542,Summary!$E$19/2,Data!N541,Data!O541,Summary!$E$14,Summary!$E$20,Summary!$E$21,1),0)</f>
        <v>0</v>
      </c>
      <c r="O542" s="31">
        <f>IF(M542=1,oneday(G541,D542,G542,K542,L542,Summary!$E$19/2,Data!N541,Data!O541,Summary!$E$14,Summary!$E$20,Summary!$E$21,2),0)</f>
        <v>0</v>
      </c>
      <c r="P542" s="31">
        <f t="shared" si="26"/>
        <v>0</v>
      </c>
      <c r="Q542" s="31">
        <f>IF(M542=1,oneday(G541,D542,G542,K542,L542,Summary!$E$19/2,Data!N541,Data!O541,Summary!$E$14,Summary!$E$20,Summary!$E$21,3),0)</f>
        <v>0</v>
      </c>
    </row>
    <row r="543" spans="1:17" x14ac:dyDescent="0.2">
      <c r="A543" s="32">
        <f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si="24"/>
        <v>0</v>
      </c>
      <c r="M543">
        <f>IF(AND(B543&gt;Summary!$E$12,B543&lt;Summary!$E$13),1,0)</f>
        <v>0</v>
      </c>
      <c r="N543">
        <f>IF(M543=1,oneday(G542,D543,G543,K543,L543,Summary!$E$19/2,Data!N542,Data!O542,Summary!$E$14,Summary!$E$20,Summary!$E$21,1),0)</f>
        <v>0</v>
      </c>
      <c r="O543" s="31">
        <f>IF(M543=1,oneday(G542,D543,G543,K543,L543,Summary!$E$19/2,Data!N542,Data!O542,Summary!$E$14,Summary!$E$20,Summary!$E$21,2),0)</f>
        <v>0</v>
      </c>
      <c r="P543" s="31">
        <f t="shared" si="26"/>
        <v>0</v>
      </c>
      <c r="Q543" s="31">
        <f>IF(M543=1,oneday(G542,D543,G543,K543,L543,Summary!$E$19/2,Data!N542,Data!O542,Summary!$E$14,Summary!$E$20,Summary!$E$21,3),0)</f>
        <v>0</v>
      </c>
    </row>
    <row r="544" spans="1:17" x14ac:dyDescent="0.2">
      <c r="A544" s="32">
        <f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si="24"/>
        <v>0</v>
      </c>
      <c r="M544">
        <f>IF(AND(B544&gt;Summary!$E$12,B544&lt;Summary!$E$13),1,0)</f>
        <v>0</v>
      </c>
      <c r="N544">
        <f>IF(M544=1,oneday(G543,D544,G544,K544,L544,Summary!$E$19/2,Data!N543,Data!O543,Summary!$E$14,Summary!$E$20,Summary!$E$21,1),0)</f>
        <v>0</v>
      </c>
      <c r="O544" s="31">
        <f>IF(M544=1,oneday(G543,D544,G544,K544,L544,Summary!$E$19/2,Data!N543,Data!O543,Summary!$E$14,Summary!$E$20,Summary!$E$21,2),0)</f>
        <v>0</v>
      </c>
      <c r="P544" s="31">
        <f t="shared" si="26"/>
        <v>0</v>
      </c>
      <c r="Q544" s="31">
        <f>IF(M544=1,oneday(G543,D544,G544,K544,L544,Summary!$E$19/2,Data!N543,Data!O543,Summary!$E$14,Summary!$E$20,Summary!$E$21,3),0)</f>
        <v>0</v>
      </c>
    </row>
    <row r="545" spans="1:17" x14ac:dyDescent="0.2">
      <c r="A545" s="32">
        <f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si="24"/>
        <v>0</v>
      </c>
      <c r="M545">
        <f>IF(AND(B545&gt;Summary!$E$12,B545&lt;Summary!$E$13),1,0)</f>
        <v>0</v>
      </c>
      <c r="N545">
        <f>IF(M545=1,oneday(G544,D545,G545,K545,L545,Summary!$E$19/2,Data!N544,Data!O544,Summary!$E$14,Summary!$E$20,Summary!$E$21,1),0)</f>
        <v>0</v>
      </c>
      <c r="O545" s="31">
        <f>IF(M545=1,oneday(G544,D545,G545,K545,L545,Summary!$E$19/2,Data!N544,Data!O544,Summary!$E$14,Summary!$E$20,Summary!$E$21,2),0)</f>
        <v>0</v>
      </c>
      <c r="P545" s="31">
        <f t="shared" si="26"/>
        <v>0</v>
      </c>
      <c r="Q545" s="31">
        <f>IF(M545=1,oneday(G544,D545,G545,K545,L545,Summary!$E$19/2,Data!N544,Data!O544,Summary!$E$14,Summary!$E$20,Summary!$E$21,3),0)</f>
        <v>0</v>
      </c>
    </row>
    <row r="546" spans="1:17" x14ac:dyDescent="0.2">
      <c r="A546" s="32">
        <f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si="24"/>
        <v>0</v>
      </c>
      <c r="M546">
        <f>IF(AND(B546&gt;Summary!$E$12,B546&lt;Summary!$E$13),1,0)</f>
        <v>0</v>
      </c>
      <c r="N546">
        <f>IF(M546=1,oneday(G545,D546,G546,K546,L546,Summary!$E$19/2,Data!N545,Data!O545,Summary!$E$14,Summary!$E$20,Summary!$E$21,1),0)</f>
        <v>0</v>
      </c>
      <c r="O546" s="31">
        <f>IF(M546=1,oneday(G545,D546,G546,K546,L546,Summary!$E$19/2,Data!N545,Data!O545,Summary!$E$14,Summary!$E$20,Summary!$E$21,2),0)</f>
        <v>0</v>
      </c>
      <c r="P546" s="31">
        <f t="shared" si="26"/>
        <v>0</v>
      </c>
      <c r="Q546" s="31">
        <f>IF(M546=1,oneday(G545,D546,G546,K546,L546,Summary!$E$19/2,Data!N545,Data!O545,Summary!$E$14,Summary!$E$20,Summary!$E$21,3),0)</f>
        <v>0</v>
      </c>
    </row>
    <row r="547" spans="1:17" x14ac:dyDescent="0.2">
      <c r="A547" s="32">
        <f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si="24"/>
        <v>0</v>
      </c>
      <c r="M547">
        <f>IF(AND(B547&gt;Summary!$E$12,B547&lt;Summary!$E$13),1,0)</f>
        <v>0</v>
      </c>
      <c r="N547">
        <f>IF(M547=1,oneday(G546,D547,G547,K547,L547,Summary!$E$19/2,Data!N546,Data!O546,Summary!$E$14,Summary!$E$20,Summary!$E$21,1),0)</f>
        <v>0</v>
      </c>
      <c r="O547" s="31">
        <f>IF(M547=1,oneday(G546,D547,G547,K547,L547,Summary!$E$19/2,Data!N546,Data!O546,Summary!$E$14,Summary!$E$20,Summary!$E$21,2),0)</f>
        <v>0</v>
      </c>
      <c r="P547" s="31">
        <f t="shared" si="26"/>
        <v>0</v>
      </c>
      <c r="Q547" s="31">
        <f>IF(M547=1,oneday(G546,D547,G547,K547,L547,Summary!$E$19/2,Data!N546,Data!O546,Summary!$E$14,Summary!$E$20,Summary!$E$21,3),0)</f>
        <v>0</v>
      </c>
    </row>
    <row r="548" spans="1:17" x14ac:dyDescent="0.2">
      <c r="A548" s="32">
        <f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si="27">IF(A548=B548,1,0)</f>
        <v>0</v>
      </c>
      <c r="M548">
        <f>IF(AND(B548&gt;Summary!$E$12,B548&lt;Summary!$E$13),1,0)</f>
        <v>0</v>
      </c>
      <c r="N548">
        <f>IF(M548=1,oneday(G547,D548,G548,K548,L548,Summary!$E$19/2,Data!N547,Data!O547,Summary!$E$14,Summary!$E$20,Summary!$E$21,1),0)</f>
        <v>0</v>
      </c>
      <c r="O548" s="31">
        <f>IF(M548=1,oneday(G547,D548,G548,K548,L548,Summary!$E$19/2,Data!N547,Data!O547,Summary!$E$14,Summary!$E$20,Summary!$E$21,2),0)</f>
        <v>0</v>
      </c>
      <c r="P548" s="31">
        <f t="shared" si="26"/>
        <v>0</v>
      </c>
      <c r="Q548" s="31">
        <f>IF(M548=1,oneday(G547,D548,G548,K548,L548,Summary!$E$19/2,Data!N547,Data!O547,Summary!$E$14,Summary!$E$20,Summary!$E$21,3),0)</f>
        <v>0</v>
      </c>
    </row>
    <row r="549" spans="1:17" x14ac:dyDescent="0.2">
      <c r="A549" s="32">
        <f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si="27"/>
        <v>0</v>
      </c>
      <c r="M549">
        <f>IF(AND(B549&gt;Summary!$E$12,B549&lt;Summary!$E$13),1,0)</f>
        <v>0</v>
      </c>
      <c r="N549">
        <f>IF(M549=1,oneday(G548,D549,G549,K549,L549,Summary!$E$19/2,Data!N548,Data!O548,Summary!$E$14,Summary!$E$20,Summary!$E$21,1),0)</f>
        <v>0</v>
      </c>
      <c r="O549" s="31">
        <f>IF(M549=1,oneday(G548,D549,G549,K549,L549,Summary!$E$19/2,Data!N548,Data!O548,Summary!$E$14,Summary!$E$20,Summary!$E$21,2),0)</f>
        <v>0</v>
      </c>
      <c r="P549" s="31">
        <f t="shared" si="26"/>
        <v>0</v>
      </c>
      <c r="Q549" s="31">
        <f>IF(M549=1,oneday(G548,D549,G549,K549,L549,Summary!$E$19/2,Data!N548,Data!O548,Summary!$E$14,Summary!$E$20,Summary!$E$21,3),0)</f>
        <v>0</v>
      </c>
    </row>
    <row r="550" spans="1:17" x14ac:dyDescent="0.2">
      <c r="A550" s="32">
        <f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si="27"/>
        <v>0</v>
      </c>
      <c r="M550">
        <f>IF(AND(B550&gt;Summary!$E$12,B550&lt;Summary!$E$13),1,0)</f>
        <v>0</v>
      </c>
      <c r="N550">
        <f>IF(M550=1,oneday(G549,D550,G550,K550,L550,Summary!$E$19/2,Data!N549,Data!O549,Summary!$E$14,Summary!$E$20,Summary!$E$21,1),0)</f>
        <v>0</v>
      </c>
      <c r="O550" s="31">
        <f>IF(M550=1,oneday(G549,D550,G550,K550,L550,Summary!$E$19/2,Data!N549,Data!O549,Summary!$E$14,Summary!$E$20,Summary!$E$21,2),0)</f>
        <v>0</v>
      </c>
      <c r="P550" s="31">
        <f t="shared" si="26"/>
        <v>0</v>
      </c>
      <c r="Q550" s="31">
        <f>IF(M550=1,oneday(G549,D550,G550,K550,L550,Summary!$E$19/2,Data!N549,Data!O549,Summary!$E$14,Summary!$E$20,Summary!$E$21,3),0)</f>
        <v>0</v>
      </c>
    </row>
    <row r="551" spans="1:17" x14ac:dyDescent="0.2">
      <c r="A551" s="32">
        <f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si="27"/>
        <v>0</v>
      </c>
      <c r="M551">
        <f>IF(AND(B551&gt;Summary!$E$12,B551&lt;Summary!$E$13),1,0)</f>
        <v>0</v>
      </c>
      <c r="N551">
        <f>IF(M551=1,oneday(G550,D551,G551,K551,L551,Summary!$E$19/2,Data!N550,Data!O550,Summary!$E$14,Summary!$E$20,Summary!$E$21,1),0)</f>
        <v>0</v>
      </c>
      <c r="O551" s="31">
        <f>IF(M551=1,oneday(G550,D551,G551,K551,L551,Summary!$E$19/2,Data!N550,Data!O550,Summary!$E$14,Summary!$E$20,Summary!$E$21,2),0)</f>
        <v>0</v>
      </c>
      <c r="P551" s="31">
        <f t="shared" si="26"/>
        <v>0</v>
      </c>
      <c r="Q551" s="31">
        <f>IF(M551=1,oneday(G550,D551,G551,K551,L551,Summary!$E$19/2,Data!N550,Data!O550,Summary!$E$14,Summary!$E$20,Summary!$E$21,3),0)</f>
        <v>0</v>
      </c>
    </row>
    <row r="552" spans="1:17" x14ac:dyDescent="0.2">
      <c r="A552" s="32">
        <f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si="27"/>
        <v>0</v>
      </c>
      <c r="M552">
        <f>IF(AND(B552&gt;Summary!$E$12,B552&lt;Summary!$E$13),1,0)</f>
        <v>0</v>
      </c>
      <c r="N552">
        <f>IF(M552=1,oneday(G551,D552,G552,K552,L552,Summary!$E$19/2,Data!N551,Data!O551,Summary!$E$14,Summary!$E$20,Summary!$E$21,1),0)</f>
        <v>0</v>
      </c>
      <c r="O552" s="31">
        <f>IF(M552=1,oneday(G551,D552,G552,K552,L552,Summary!$E$19/2,Data!N551,Data!O551,Summary!$E$14,Summary!$E$20,Summary!$E$21,2),0)</f>
        <v>0</v>
      </c>
      <c r="P552" s="31">
        <f t="shared" si="26"/>
        <v>0</v>
      </c>
      <c r="Q552" s="31">
        <f>IF(M552=1,oneday(G551,D552,G552,K552,L552,Summary!$E$19/2,Data!N551,Data!O551,Summary!$E$14,Summary!$E$20,Summary!$E$21,3),0)</f>
        <v>0</v>
      </c>
    </row>
    <row r="553" spans="1:17" x14ac:dyDescent="0.2">
      <c r="A553" s="32">
        <f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si="27"/>
        <v>0</v>
      </c>
      <c r="M553">
        <f>IF(AND(B553&gt;Summary!$E$12,B553&lt;Summary!$E$13),1,0)</f>
        <v>0</v>
      </c>
      <c r="N553">
        <f>IF(M553=1,oneday(G552,D553,G553,K553,L553,Summary!$E$19/2,Data!N552,Data!O552,Summary!$E$14,Summary!$E$20,Summary!$E$21,1),0)</f>
        <v>0</v>
      </c>
      <c r="O553" s="31">
        <f>IF(M553=1,oneday(G552,D553,G553,K553,L553,Summary!$E$19/2,Data!N552,Data!O552,Summary!$E$14,Summary!$E$20,Summary!$E$21,2),0)</f>
        <v>0</v>
      </c>
      <c r="P553" s="31">
        <f t="shared" si="26"/>
        <v>0</v>
      </c>
      <c r="Q553" s="31">
        <f>IF(M553=1,oneday(G552,D553,G553,K553,L553,Summary!$E$19/2,Data!N552,Data!O552,Summary!$E$14,Summary!$E$20,Summary!$E$21,3),0)</f>
        <v>0</v>
      </c>
    </row>
    <row r="554" spans="1:17" x14ac:dyDescent="0.2">
      <c r="A554" s="32">
        <f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si="27"/>
        <v>0</v>
      </c>
      <c r="M554">
        <f>IF(AND(B554&gt;Summary!$E$12,B554&lt;Summary!$E$13),1,0)</f>
        <v>0</v>
      </c>
      <c r="N554">
        <f>IF(M554=1,oneday(G553,D554,G554,K554,L554,Summary!$E$19/2,Data!N553,Data!O553,Summary!$E$14,Summary!$E$20,Summary!$E$21,1),0)</f>
        <v>0</v>
      </c>
      <c r="O554" s="31">
        <f>IF(M554=1,oneday(G553,D554,G554,K554,L554,Summary!$E$19/2,Data!N553,Data!O553,Summary!$E$14,Summary!$E$20,Summary!$E$21,2),0)</f>
        <v>0</v>
      </c>
      <c r="P554" s="31">
        <f t="shared" si="26"/>
        <v>0</v>
      </c>
      <c r="Q554" s="31">
        <f>IF(M554=1,oneday(G553,D554,G554,K554,L554,Summary!$E$19/2,Data!N553,Data!O553,Summary!$E$14,Summary!$E$20,Summary!$E$21,3),0)</f>
        <v>0</v>
      </c>
    </row>
    <row r="555" spans="1:17" x14ac:dyDescent="0.2">
      <c r="A555" s="32">
        <f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si="27"/>
        <v>0</v>
      </c>
      <c r="M555">
        <f>IF(AND(B555&gt;Summary!$E$12,B555&lt;Summary!$E$13),1,0)</f>
        <v>0</v>
      </c>
      <c r="N555">
        <f>IF(M555=1,oneday(G554,D555,G555,K555,L555,Summary!$E$19/2,Data!N554,Data!O554,Summary!$E$14,Summary!$E$20,Summary!$E$21,1),0)</f>
        <v>0</v>
      </c>
      <c r="O555" s="31">
        <f>IF(M555=1,oneday(G554,D555,G555,K555,L555,Summary!$E$19/2,Data!N554,Data!O554,Summary!$E$14,Summary!$E$20,Summary!$E$21,2),0)</f>
        <v>0</v>
      </c>
      <c r="P555" s="31">
        <f t="shared" si="26"/>
        <v>0</v>
      </c>
      <c r="Q555" s="31">
        <f>IF(M555=1,oneday(G554,D555,G555,K555,L555,Summary!$E$19/2,Data!N554,Data!O554,Summary!$E$14,Summary!$E$20,Summary!$E$21,3),0)</f>
        <v>0</v>
      </c>
    </row>
    <row r="556" spans="1:17" x14ac:dyDescent="0.2">
      <c r="A556" s="32">
        <f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si="27"/>
        <v>0</v>
      </c>
      <c r="M556">
        <f>IF(AND(B556&gt;Summary!$E$12,B556&lt;Summary!$E$13),1,0)</f>
        <v>0</v>
      </c>
      <c r="N556">
        <f>IF(M556=1,oneday(G555,D556,G556,K556,L556,Summary!$E$19/2,Data!N555,Data!O555,Summary!$E$14,Summary!$E$20,Summary!$E$21,1),0)</f>
        <v>0</v>
      </c>
      <c r="O556" s="31">
        <f>IF(M556=1,oneday(G555,D556,G556,K556,L556,Summary!$E$19/2,Data!N555,Data!O555,Summary!$E$14,Summary!$E$20,Summary!$E$21,2),0)</f>
        <v>0</v>
      </c>
      <c r="P556" s="31">
        <f t="shared" si="26"/>
        <v>0</v>
      </c>
      <c r="Q556" s="31">
        <f>IF(M556=1,oneday(G555,D556,G556,K556,L556,Summary!$E$19/2,Data!N555,Data!O555,Summary!$E$14,Summary!$E$20,Summary!$E$21,3),0)</f>
        <v>0</v>
      </c>
    </row>
    <row r="557" spans="1:17" x14ac:dyDescent="0.2">
      <c r="A557" s="32">
        <f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si="27"/>
        <v>0</v>
      </c>
      <c r="M557">
        <f>IF(AND(B557&gt;Summary!$E$12,B557&lt;Summary!$E$13),1,0)</f>
        <v>0</v>
      </c>
      <c r="N557">
        <f>IF(M557=1,oneday(G556,D557,G557,K557,L557,Summary!$E$19/2,Data!N556,Data!O556,Summary!$E$14,Summary!$E$20,Summary!$E$21,1),0)</f>
        <v>0</v>
      </c>
      <c r="O557" s="31">
        <f>IF(M557=1,oneday(G556,D557,G557,K557,L557,Summary!$E$19/2,Data!N556,Data!O556,Summary!$E$14,Summary!$E$20,Summary!$E$21,2),0)</f>
        <v>0</v>
      </c>
      <c r="P557" s="31">
        <f t="shared" si="26"/>
        <v>0</v>
      </c>
      <c r="Q557" s="31">
        <f>IF(M557=1,oneday(G556,D557,G557,K557,L557,Summary!$E$19/2,Data!N556,Data!O556,Summary!$E$14,Summary!$E$20,Summary!$E$21,3),0)</f>
        <v>0</v>
      </c>
    </row>
    <row r="558" spans="1:17" x14ac:dyDescent="0.2">
      <c r="A558" s="32">
        <f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si="27"/>
        <v>0</v>
      </c>
      <c r="M558">
        <f>IF(AND(B558&gt;Summary!$E$12,B558&lt;Summary!$E$13),1,0)</f>
        <v>0</v>
      </c>
      <c r="N558">
        <f>IF(M558=1,oneday(G557,D558,G558,K558,L558,Summary!$E$19/2,Data!N557,Data!O557,Summary!$E$14,Summary!$E$20,Summary!$E$21,1),0)</f>
        <v>0</v>
      </c>
      <c r="O558" s="31">
        <f>IF(M558=1,oneday(G557,D558,G558,K558,L558,Summary!$E$19/2,Data!N557,Data!O557,Summary!$E$14,Summary!$E$20,Summary!$E$21,2),0)</f>
        <v>0</v>
      </c>
      <c r="P558" s="31">
        <f t="shared" si="26"/>
        <v>0</v>
      </c>
      <c r="Q558" s="31">
        <f>IF(M558=1,oneday(G557,D558,G558,K558,L558,Summary!$E$19/2,Data!N557,Data!O557,Summary!$E$14,Summary!$E$20,Summary!$E$21,3),0)</f>
        <v>0</v>
      </c>
    </row>
    <row r="559" spans="1:17" x14ac:dyDescent="0.2">
      <c r="A559" s="32">
        <f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si="27"/>
        <v>0</v>
      </c>
      <c r="M559">
        <f>IF(AND(B559&gt;Summary!$E$12,B559&lt;Summary!$E$13),1,0)</f>
        <v>0</v>
      </c>
      <c r="N559">
        <f>IF(M559=1,oneday(G558,D559,G559,K559,L559,Summary!$E$19/2,Data!N558,Data!O558,Summary!$E$14,Summary!$E$20,Summary!$E$21,1),0)</f>
        <v>0</v>
      </c>
      <c r="O559" s="31">
        <f>IF(M559=1,oneday(G558,D559,G559,K559,L559,Summary!$E$19/2,Data!N558,Data!O558,Summary!$E$14,Summary!$E$20,Summary!$E$21,2),0)</f>
        <v>0</v>
      </c>
      <c r="P559" s="31">
        <f t="shared" si="26"/>
        <v>0</v>
      </c>
      <c r="Q559" s="31">
        <f>IF(M559=1,oneday(G558,D559,G559,K559,L559,Summary!$E$19/2,Data!N558,Data!O558,Summary!$E$14,Summary!$E$20,Summary!$E$21,3),0)</f>
        <v>0</v>
      </c>
    </row>
    <row r="560" spans="1:17" x14ac:dyDescent="0.2">
      <c r="A560" s="32">
        <f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si="27"/>
        <v>1</v>
      </c>
      <c r="M560">
        <f>IF(AND(B560&gt;Summary!$E$12,B560&lt;Summary!$E$13),1,0)</f>
        <v>0</v>
      </c>
      <c r="N560">
        <f>IF(M560=1,oneday(G559,D560,G560,K560,L560,Summary!$E$19/2,Data!N559,Data!O559,Summary!$E$14,Summary!$E$20,Summary!$E$21,1),0)</f>
        <v>0</v>
      </c>
      <c r="O560" s="31">
        <f>IF(M560=1,oneday(G559,D560,G560,K560,L560,Summary!$E$19/2,Data!N559,Data!O559,Summary!$E$14,Summary!$E$20,Summary!$E$21,2),0)</f>
        <v>0</v>
      </c>
      <c r="P560" s="31">
        <f t="shared" si="26"/>
        <v>0</v>
      </c>
      <c r="Q560" s="31">
        <f>IF(M560=1,oneday(G559,D560,G560,K560,L560,Summary!$E$19/2,Data!N559,Data!O559,Summary!$E$14,Summary!$E$20,Summary!$E$21,3),0)</f>
        <v>0</v>
      </c>
    </row>
    <row r="561" spans="1:17" x14ac:dyDescent="0.2">
      <c r="A561" s="32">
        <f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si="27"/>
        <v>0</v>
      </c>
      <c r="M561">
        <f>IF(AND(B561&gt;Summary!$E$12,B561&lt;Summary!$E$13),1,0)</f>
        <v>0</v>
      </c>
      <c r="N561">
        <f>IF(M561=1,oneday(G560,D561,G561,K561,L561,Summary!$E$19/2,Data!N560,Data!O560,Summary!$E$14,Summary!$E$20,Summary!$E$21,1),0)</f>
        <v>0</v>
      </c>
      <c r="O561" s="31">
        <f>IF(M561=1,oneday(G560,D561,G561,K561,L561,Summary!$E$19/2,Data!N560,Data!O560,Summary!$E$14,Summary!$E$20,Summary!$E$21,2),0)</f>
        <v>0</v>
      </c>
      <c r="P561" s="31">
        <f t="shared" si="26"/>
        <v>0</v>
      </c>
      <c r="Q561" s="31">
        <f>IF(M561=1,oneday(G560,D561,G561,K561,L561,Summary!$E$19/2,Data!N560,Data!O560,Summary!$E$14,Summary!$E$20,Summary!$E$21,3),0)</f>
        <v>0</v>
      </c>
    </row>
    <row r="562" spans="1:17" x14ac:dyDescent="0.2">
      <c r="A562" s="32">
        <f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si="27"/>
        <v>0</v>
      </c>
      <c r="M562">
        <f>IF(AND(B562&gt;Summary!$E$12,B562&lt;Summary!$E$13),1,0)</f>
        <v>0</v>
      </c>
      <c r="N562">
        <f>IF(M562=1,oneday(G561,D562,G562,K562,L562,Summary!$E$19/2,Data!N561,Data!O561,Summary!$E$14,Summary!$E$20,Summary!$E$21,1),0)</f>
        <v>0</v>
      </c>
      <c r="O562" s="31">
        <f>IF(M562=1,oneday(G561,D562,G562,K562,L562,Summary!$E$19/2,Data!N561,Data!O561,Summary!$E$14,Summary!$E$20,Summary!$E$21,2),0)</f>
        <v>0</v>
      </c>
      <c r="P562" s="31">
        <f t="shared" si="26"/>
        <v>0</v>
      </c>
      <c r="Q562" s="31">
        <f>IF(M562=1,oneday(G561,D562,G562,K562,L562,Summary!$E$19/2,Data!N561,Data!O561,Summary!$E$14,Summary!$E$20,Summary!$E$21,3),0)</f>
        <v>0</v>
      </c>
    </row>
    <row r="563" spans="1:17" x14ac:dyDescent="0.2">
      <c r="A563" s="32">
        <f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si="27"/>
        <v>0</v>
      </c>
      <c r="M563">
        <f>IF(AND(B563&gt;Summary!$E$12,B563&lt;Summary!$E$13),1,0)</f>
        <v>0</v>
      </c>
      <c r="N563">
        <f>IF(M563=1,oneday(G562,D563,G563,K563,L563,Summary!$E$19/2,Data!N562,Data!O562,Summary!$E$14,Summary!$E$20,Summary!$E$21,1),0)</f>
        <v>0</v>
      </c>
      <c r="O563" s="31">
        <f>IF(M563=1,oneday(G562,D563,G563,K563,L563,Summary!$E$19/2,Data!N562,Data!O562,Summary!$E$14,Summary!$E$20,Summary!$E$21,2),0)</f>
        <v>0</v>
      </c>
      <c r="P563" s="31">
        <f t="shared" si="26"/>
        <v>0</v>
      </c>
      <c r="Q563" s="31">
        <f>IF(M563=1,oneday(G562,D563,G563,K563,L563,Summary!$E$19/2,Data!N562,Data!O562,Summary!$E$14,Summary!$E$20,Summary!$E$21,3),0)</f>
        <v>0</v>
      </c>
    </row>
    <row r="564" spans="1:17" x14ac:dyDescent="0.2">
      <c r="A564" s="32">
        <f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si="27"/>
        <v>0</v>
      </c>
      <c r="M564">
        <f>IF(AND(B564&gt;Summary!$E$12,B564&lt;Summary!$E$13),1,0)</f>
        <v>0</v>
      </c>
      <c r="N564">
        <f>IF(M564=1,oneday(G563,D564,G564,K564,L564,Summary!$E$19/2,Data!N563,Data!O563,Summary!$E$14,Summary!$E$20,Summary!$E$21,1),0)</f>
        <v>0</v>
      </c>
      <c r="O564" s="31">
        <f>IF(M564=1,oneday(G563,D564,G564,K564,L564,Summary!$E$19/2,Data!N563,Data!O563,Summary!$E$14,Summary!$E$20,Summary!$E$21,2),0)</f>
        <v>0</v>
      </c>
      <c r="P564" s="31">
        <f t="shared" si="26"/>
        <v>0</v>
      </c>
      <c r="Q564" s="31">
        <f>IF(M564=1,oneday(G563,D564,G564,K564,L564,Summary!$E$19/2,Data!N563,Data!O563,Summary!$E$14,Summary!$E$20,Summary!$E$21,3),0)</f>
        <v>0</v>
      </c>
    </row>
    <row r="565" spans="1:17" x14ac:dyDescent="0.2">
      <c r="A565" s="32">
        <f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si="27"/>
        <v>0</v>
      </c>
      <c r="M565">
        <f>IF(AND(B565&gt;Summary!$E$12,B565&lt;Summary!$E$13),1,0)</f>
        <v>0</v>
      </c>
      <c r="N565">
        <f>IF(M565=1,oneday(G564,D565,G565,K565,L565,Summary!$E$19/2,Data!N564,Data!O564,Summary!$E$14,Summary!$E$20,Summary!$E$21,1),0)</f>
        <v>0</v>
      </c>
      <c r="O565" s="31">
        <f>IF(M565=1,oneday(G564,D565,G565,K565,L565,Summary!$E$19/2,Data!N564,Data!O564,Summary!$E$14,Summary!$E$20,Summary!$E$21,2),0)</f>
        <v>0</v>
      </c>
      <c r="P565" s="31">
        <f t="shared" si="26"/>
        <v>0</v>
      </c>
      <c r="Q565" s="31">
        <f>IF(M565=1,oneday(G564,D565,G565,K565,L565,Summary!$E$19/2,Data!N564,Data!O564,Summary!$E$14,Summary!$E$20,Summary!$E$21,3),0)</f>
        <v>0</v>
      </c>
    </row>
    <row r="566" spans="1:17" x14ac:dyDescent="0.2">
      <c r="A566" s="32">
        <f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si="27"/>
        <v>0</v>
      </c>
      <c r="M566">
        <f>IF(AND(B566&gt;Summary!$E$12,B566&lt;Summary!$E$13),1,0)</f>
        <v>0</v>
      </c>
      <c r="N566">
        <f>IF(M566=1,oneday(G565,D566,G566,K566,L566,Summary!$E$19/2,Data!N565,Data!O565,Summary!$E$14,Summary!$E$20,Summary!$E$21,1),0)</f>
        <v>0</v>
      </c>
      <c r="O566" s="31">
        <f>IF(M566=1,oneday(G565,D566,G566,K566,L566,Summary!$E$19/2,Data!N565,Data!O565,Summary!$E$14,Summary!$E$20,Summary!$E$21,2),0)</f>
        <v>0</v>
      </c>
      <c r="P566" s="31">
        <f t="shared" si="26"/>
        <v>0</v>
      </c>
      <c r="Q566" s="31">
        <f>IF(M566=1,oneday(G565,D566,G566,K566,L566,Summary!$E$19/2,Data!N565,Data!O565,Summary!$E$14,Summary!$E$20,Summary!$E$21,3),0)</f>
        <v>0</v>
      </c>
    </row>
    <row r="567" spans="1:17" x14ac:dyDescent="0.2">
      <c r="A567" s="32">
        <f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si="27"/>
        <v>0</v>
      </c>
      <c r="M567">
        <f>IF(AND(B567&gt;Summary!$E$12,B567&lt;Summary!$E$13),1,0)</f>
        <v>0</v>
      </c>
      <c r="N567">
        <f>IF(M567=1,oneday(G566,D567,G567,K567,L567,Summary!$E$19/2,Data!N566,Data!O566,Summary!$E$14,Summary!$E$20,Summary!$E$21,1),0)</f>
        <v>0</v>
      </c>
      <c r="O567" s="31">
        <f>IF(M567=1,oneday(G566,D567,G567,K567,L567,Summary!$E$19/2,Data!N566,Data!O566,Summary!$E$14,Summary!$E$20,Summary!$E$21,2),0)</f>
        <v>0</v>
      </c>
      <c r="P567" s="31">
        <f t="shared" si="26"/>
        <v>0</v>
      </c>
      <c r="Q567" s="31">
        <f>IF(M567=1,oneday(G566,D567,G567,K567,L567,Summary!$E$19/2,Data!N566,Data!O566,Summary!$E$14,Summary!$E$20,Summary!$E$21,3),0)</f>
        <v>0</v>
      </c>
    </row>
    <row r="568" spans="1:17" x14ac:dyDescent="0.2">
      <c r="A568" s="32">
        <f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si="27"/>
        <v>0</v>
      </c>
      <c r="M568">
        <f>IF(AND(B568&gt;Summary!$E$12,B568&lt;Summary!$E$13),1,0)</f>
        <v>0</v>
      </c>
      <c r="N568">
        <f>IF(M568=1,oneday(G567,D568,G568,K568,L568,Summary!$E$19/2,Data!N567,Data!O567,Summary!$E$14,Summary!$E$20,Summary!$E$21,1),0)</f>
        <v>0</v>
      </c>
      <c r="O568" s="31">
        <f>IF(M568=1,oneday(G567,D568,G568,K568,L568,Summary!$E$19/2,Data!N567,Data!O567,Summary!$E$14,Summary!$E$20,Summary!$E$21,2),0)</f>
        <v>0</v>
      </c>
      <c r="P568" s="31">
        <f t="shared" si="26"/>
        <v>0</v>
      </c>
      <c r="Q568" s="31">
        <f>IF(M568=1,oneday(G567,D568,G568,K568,L568,Summary!$E$19/2,Data!N567,Data!O567,Summary!$E$14,Summary!$E$20,Summary!$E$21,3),0)</f>
        <v>0</v>
      </c>
    </row>
    <row r="569" spans="1:17" x14ac:dyDescent="0.2">
      <c r="A569" s="32">
        <f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si="27"/>
        <v>0</v>
      </c>
      <c r="M569">
        <f>IF(AND(B569&gt;Summary!$E$12,B569&lt;Summary!$E$13),1,0)</f>
        <v>0</v>
      </c>
      <c r="N569">
        <f>IF(M569=1,oneday(G568,D569,G569,K569,L569,Summary!$E$19/2,Data!N568,Data!O568,Summary!$E$14,Summary!$E$20,Summary!$E$21,1),0)</f>
        <v>0</v>
      </c>
      <c r="O569" s="31">
        <f>IF(M569=1,oneday(G568,D569,G569,K569,L569,Summary!$E$19/2,Data!N568,Data!O568,Summary!$E$14,Summary!$E$20,Summary!$E$21,2),0)</f>
        <v>0</v>
      </c>
      <c r="P569" s="31">
        <f t="shared" si="26"/>
        <v>0</v>
      </c>
      <c r="Q569" s="31">
        <f>IF(M569=1,oneday(G568,D569,G569,K569,L569,Summary!$E$19/2,Data!N568,Data!O568,Summary!$E$14,Summary!$E$20,Summary!$E$21,3),0)</f>
        <v>0</v>
      </c>
    </row>
    <row r="570" spans="1:17" x14ac:dyDescent="0.2">
      <c r="A570" s="32">
        <f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si="27"/>
        <v>0</v>
      </c>
      <c r="M570">
        <f>IF(AND(B570&gt;Summary!$E$12,B570&lt;Summary!$E$13),1,0)</f>
        <v>0</v>
      </c>
      <c r="N570">
        <f>IF(M570=1,oneday(G569,D570,G570,K570,L570,Summary!$E$19/2,Data!N569,Data!O569,Summary!$E$14,Summary!$E$20,Summary!$E$21,1),0)</f>
        <v>0</v>
      </c>
      <c r="O570" s="31">
        <f>IF(M570=1,oneday(G569,D570,G570,K570,L570,Summary!$E$19/2,Data!N569,Data!O569,Summary!$E$14,Summary!$E$20,Summary!$E$21,2),0)</f>
        <v>0</v>
      </c>
      <c r="P570" s="31">
        <f t="shared" si="26"/>
        <v>0</v>
      </c>
      <c r="Q570" s="31">
        <f>IF(M570=1,oneday(G569,D570,G570,K570,L570,Summary!$E$19/2,Data!N569,Data!O569,Summary!$E$14,Summary!$E$20,Summary!$E$21,3),0)</f>
        <v>0</v>
      </c>
    </row>
    <row r="571" spans="1:17" x14ac:dyDescent="0.2">
      <c r="A571" s="32">
        <f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si="27"/>
        <v>0</v>
      </c>
      <c r="M571">
        <f>IF(AND(B571&gt;Summary!$E$12,B571&lt;Summary!$E$13),1,0)</f>
        <v>0</v>
      </c>
      <c r="N571">
        <f>IF(M571=1,oneday(G570,D571,G571,K571,L571,Summary!$E$19/2,Data!N570,Data!O570,Summary!$E$14,Summary!$E$20,Summary!$E$21,1),0)</f>
        <v>0</v>
      </c>
      <c r="O571" s="31">
        <f>IF(M571=1,oneday(G570,D571,G571,K571,L571,Summary!$E$19/2,Data!N570,Data!O570,Summary!$E$14,Summary!$E$20,Summary!$E$21,2),0)</f>
        <v>0</v>
      </c>
      <c r="P571" s="31">
        <f t="shared" si="26"/>
        <v>0</v>
      </c>
      <c r="Q571" s="31">
        <f>IF(M571=1,oneday(G570,D571,G571,K571,L571,Summary!$E$19/2,Data!N570,Data!O570,Summary!$E$14,Summary!$E$20,Summary!$E$21,3),0)</f>
        <v>0</v>
      </c>
    </row>
    <row r="572" spans="1:17" x14ac:dyDescent="0.2">
      <c r="A572" s="32">
        <f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si="27"/>
        <v>0</v>
      </c>
      <c r="M572">
        <f>IF(AND(B572&gt;Summary!$E$12,B572&lt;Summary!$E$13),1,0)</f>
        <v>0</v>
      </c>
      <c r="N572">
        <f>IF(M572=1,oneday(G571,D572,G572,K572,L572,Summary!$E$19/2,Data!N571,Data!O571,Summary!$E$14,Summary!$E$20,Summary!$E$21,1),0)</f>
        <v>0</v>
      </c>
      <c r="O572" s="31">
        <f>IF(M572=1,oneday(G571,D572,G572,K572,L572,Summary!$E$19/2,Data!N571,Data!O571,Summary!$E$14,Summary!$E$20,Summary!$E$21,2),0)</f>
        <v>0</v>
      </c>
      <c r="P572" s="31">
        <f t="shared" si="26"/>
        <v>0</v>
      </c>
      <c r="Q572" s="31">
        <f>IF(M572=1,oneday(G571,D572,G572,K572,L572,Summary!$E$19/2,Data!N571,Data!O571,Summary!$E$14,Summary!$E$20,Summary!$E$21,3),0)</f>
        <v>0</v>
      </c>
    </row>
    <row r="573" spans="1:17" x14ac:dyDescent="0.2">
      <c r="A573" s="32">
        <f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si="27"/>
        <v>0</v>
      </c>
      <c r="M573">
        <f>IF(AND(B573&gt;Summary!$E$12,B573&lt;Summary!$E$13),1,0)</f>
        <v>0</v>
      </c>
      <c r="N573">
        <f>IF(M573=1,oneday(G572,D573,G573,K573,L573,Summary!$E$19/2,Data!N572,Data!O572,Summary!$E$14,Summary!$E$20,Summary!$E$21,1),0)</f>
        <v>0</v>
      </c>
      <c r="O573" s="31">
        <f>IF(M573=1,oneday(G572,D573,G573,K573,L573,Summary!$E$19/2,Data!N572,Data!O572,Summary!$E$14,Summary!$E$20,Summary!$E$21,2),0)</f>
        <v>0</v>
      </c>
      <c r="P573" s="31">
        <f t="shared" si="26"/>
        <v>0</v>
      </c>
      <c r="Q573" s="31">
        <f>IF(M573=1,oneday(G572,D573,G573,K573,L573,Summary!$E$19/2,Data!N572,Data!O572,Summary!$E$14,Summary!$E$20,Summary!$E$21,3),0)</f>
        <v>0</v>
      </c>
    </row>
    <row r="574" spans="1:17" x14ac:dyDescent="0.2">
      <c r="A574" s="32">
        <f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si="27"/>
        <v>0</v>
      </c>
      <c r="M574">
        <f>IF(AND(B574&gt;Summary!$E$12,B574&lt;Summary!$E$13),1,0)</f>
        <v>0</v>
      </c>
      <c r="N574">
        <f>IF(M574=1,oneday(G573,D574,G574,K574,L574,Summary!$E$19/2,Data!N573,Data!O573,Summary!$E$14,Summary!$E$20,Summary!$E$21,1),0)</f>
        <v>0</v>
      </c>
      <c r="O574" s="31">
        <f>IF(M574=1,oneday(G573,D574,G574,K574,L574,Summary!$E$19/2,Data!N573,Data!O573,Summary!$E$14,Summary!$E$20,Summary!$E$21,2),0)</f>
        <v>0</v>
      </c>
      <c r="P574" s="31">
        <f t="shared" si="26"/>
        <v>0</v>
      </c>
      <c r="Q574" s="31">
        <f>IF(M574=1,oneday(G573,D574,G574,K574,L574,Summary!$E$19/2,Data!N573,Data!O573,Summary!$E$14,Summary!$E$20,Summary!$E$21,3),0)</f>
        <v>0</v>
      </c>
    </row>
    <row r="575" spans="1:17" x14ac:dyDescent="0.2">
      <c r="A575" s="32">
        <f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si="27"/>
        <v>0</v>
      </c>
      <c r="M575">
        <f>IF(AND(B575&gt;Summary!$E$12,B575&lt;Summary!$E$13),1,0)</f>
        <v>0</v>
      </c>
      <c r="N575">
        <f>IF(M575=1,oneday(G574,D575,G575,K575,L575,Summary!$E$19/2,Data!N574,Data!O574,Summary!$E$14,Summary!$E$20,Summary!$E$21,1),0)</f>
        <v>0</v>
      </c>
      <c r="O575" s="31">
        <f>IF(M575=1,oneday(G574,D575,G575,K575,L575,Summary!$E$19/2,Data!N574,Data!O574,Summary!$E$14,Summary!$E$20,Summary!$E$21,2),0)</f>
        <v>0</v>
      </c>
      <c r="P575" s="31">
        <f t="shared" si="26"/>
        <v>0</v>
      </c>
      <c r="Q575" s="31">
        <f>IF(M575=1,oneday(G574,D575,G575,K575,L575,Summary!$E$19/2,Data!N574,Data!O574,Summary!$E$14,Summary!$E$20,Summary!$E$21,3),0)</f>
        <v>0</v>
      </c>
    </row>
    <row r="576" spans="1:17" x14ac:dyDescent="0.2">
      <c r="A576" s="32">
        <f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si="27"/>
        <v>0</v>
      </c>
      <c r="M576">
        <f>IF(AND(B576&gt;Summary!$E$12,B576&lt;Summary!$E$13),1,0)</f>
        <v>0</v>
      </c>
      <c r="N576">
        <f>IF(M576=1,oneday(G575,D576,G576,K576,L576,Summary!$E$19/2,Data!N575,Data!O575,Summary!$E$14,Summary!$E$20,Summary!$E$21,1),0)</f>
        <v>0</v>
      </c>
      <c r="O576" s="31">
        <f>IF(M576=1,oneday(G575,D576,G576,K576,L576,Summary!$E$19/2,Data!N575,Data!O575,Summary!$E$14,Summary!$E$20,Summary!$E$21,2),0)</f>
        <v>0</v>
      </c>
      <c r="P576" s="31">
        <f t="shared" si="26"/>
        <v>0</v>
      </c>
      <c r="Q576" s="31">
        <f>IF(M576=1,oneday(G575,D576,G576,K576,L576,Summary!$E$19/2,Data!N575,Data!O575,Summary!$E$14,Summary!$E$20,Summary!$E$21,3),0)</f>
        <v>0</v>
      </c>
    </row>
    <row r="577" spans="1:17" x14ac:dyDescent="0.2">
      <c r="A577" s="32">
        <f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si="27"/>
        <v>0</v>
      </c>
      <c r="M577">
        <f>IF(AND(B577&gt;Summary!$E$12,B577&lt;Summary!$E$13),1,0)</f>
        <v>0</v>
      </c>
      <c r="N577">
        <f>IF(M577=1,oneday(G576,D577,G577,K577,L577,Summary!$E$19/2,Data!N576,Data!O576,Summary!$E$14,Summary!$E$20,Summary!$E$21,1),0)</f>
        <v>0</v>
      </c>
      <c r="O577" s="31">
        <f>IF(M577=1,oneday(G576,D577,G577,K577,L577,Summary!$E$19/2,Data!N576,Data!O576,Summary!$E$14,Summary!$E$20,Summary!$E$21,2),0)</f>
        <v>0</v>
      </c>
      <c r="P577" s="31">
        <f t="shared" si="26"/>
        <v>0</v>
      </c>
      <c r="Q577" s="31">
        <f>IF(M577=1,oneday(G576,D577,G577,K577,L577,Summary!$E$19/2,Data!N576,Data!O576,Summary!$E$14,Summary!$E$20,Summary!$E$21,3),0)</f>
        <v>0</v>
      </c>
    </row>
    <row r="578" spans="1:17" x14ac:dyDescent="0.2">
      <c r="A578" s="32">
        <f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si="27"/>
        <v>0</v>
      </c>
      <c r="M578">
        <f>IF(AND(B578&gt;Summary!$E$12,B578&lt;Summary!$E$13),1,0)</f>
        <v>0</v>
      </c>
      <c r="N578">
        <f>IF(M578=1,oneday(G577,D578,G578,K578,L578,Summary!$E$19/2,Data!N577,Data!O577,Summary!$E$14,Summary!$E$20,Summary!$E$21,1),0)</f>
        <v>0</v>
      </c>
      <c r="O578" s="31">
        <f>IF(M578=1,oneday(G577,D578,G578,K578,L578,Summary!$E$19/2,Data!N577,Data!O577,Summary!$E$14,Summary!$E$20,Summary!$E$21,2),0)</f>
        <v>0</v>
      </c>
      <c r="P578" s="31">
        <f t="shared" si="26"/>
        <v>0</v>
      </c>
      <c r="Q578" s="31">
        <f>IF(M578=1,oneday(G577,D578,G578,K578,L578,Summary!$E$19/2,Data!N577,Data!O577,Summary!$E$14,Summary!$E$20,Summary!$E$21,3),0)</f>
        <v>0</v>
      </c>
    </row>
    <row r="579" spans="1:17" x14ac:dyDescent="0.2">
      <c r="A579" s="32">
        <f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si="27"/>
        <v>1</v>
      </c>
      <c r="M579">
        <f>IF(AND(B579&gt;Summary!$E$12,B579&lt;Summary!$E$13),1,0)</f>
        <v>0</v>
      </c>
      <c r="N579">
        <f>IF(M579=1,oneday(G578,D579,G579,K579,L579,Summary!$E$19/2,Data!N578,Data!O578,Summary!$E$14,Summary!$E$20,Summary!$E$21,1),0)</f>
        <v>0</v>
      </c>
      <c r="O579" s="31">
        <f>IF(M579=1,oneday(G578,D579,G579,K579,L579,Summary!$E$19/2,Data!N578,Data!O578,Summary!$E$14,Summary!$E$20,Summary!$E$21,2),0)</f>
        <v>0</v>
      </c>
      <c r="P579" s="31">
        <f t="shared" si="26"/>
        <v>0</v>
      </c>
      <c r="Q579" s="31">
        <f>IF(M579=1,oneday(G578,D579,G579,K579,L579,Summary!$E$19/2,Data!N578,Data!O578,Summary!$E$14,Summary!$E$20,Summary!$E$21,3),0)</f>
        <v>0</v>
      </c>
    </row>
    <row r="580" spans="1:17" x14ac:dyDescent="0.2">
      <c r="A580" s="32">
        <f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si="27"/>
        <v>0</v>
      </c>
      <c r="M580">
        <f>IF(AND(B580&gt;Summary!$E$12,B580&lt;Summary!$E$13),1,0)</f>
        <v>0</v>
      </c>
      <c r="N580">
        <f>IF(M580=1,oneday(G579,D580,G580,K580,L580,Summary!$E$19/2,Data!N579,Data!O579,Summary!$E$14,Summary!$E$20,Summary!$E$21,1),0)</f>
        <v>0</v>
      </c>
      <c r="O580" s="31">
        <f>IF(M580=1,oneday(G579,D580,G580,K580,L580,Summary!$E$19/2,Data!N579,Data!O579,Summary!$E$14,Summary!$E$20,Summary!$E$21,2),0)</f>
        <v>0</v>
      </c>
      <c r="P580" s="31">
        <f t="shared" si="26"/>
        <v>0</v>
      </c>
      <c r="Q580" s="31">
        <f>IF(M580=1,oneday(G579,D580,G580,K580,L580,Summary!$E$19/2,Data!N579,Data!O579,Summary!$E$14,Summary!$E$20,Summary!$E$21,3),0)</f>
        <v>0</v>
      </c>
    </row>
    <row r="581" spans="1:17" x14ac:dyDescent="0.2">
      <c r="A581" s="32">
        <f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si="27"/>
        <v>0</v>
      </c>
      <c r="M581">
        <f>IF(AND(B581&gt;Summary!$E$12,B581&lt;Summary!$E$13),1,0)</f>
        <v>0</v>
      </c>
      <c r="N581">
        <f>IF(M581=1,oneday(G580,D581,G581,K581,L581,Summary!$E$19/2,Data!N580,Data!O580,Summary!$E$14,Summary!$E$20,Summary!$E$21,1),0)</f>
        <v>0</v>
      </c>
      <c r="O581" s="31">
        <f>IF(M581=1,oneday(G580,D581,G581,K581,L581,Summary!$E$19/2,Data!N580,Data!O580,Summary!$E$14,Summary!$E$20,Summary!$E$21,2),0)</f>
        <v>0</v>
      </c>
      <c r="P581" s="31">
        <f t="shared" si="26"/>
        <v>0</v>
      </c>
      <c r="Q581" s="31">
        <f>IF(M581=1,oneday(G580,D581,G581,K581,L581,Summary!$E$19/2,Data!N580,Data!O580,Summary!$E$14,Summary!$E$20,Summary!$E$21,3),0)</f>
        <v>0</v>
      </c>
    </row>
    <row r="582" spans="1:17" x14ac:dyDescent="0.2">
      <c r="A582" s="32">
        <f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si="27"/>
        <v>0</v>
      </c>
      <c r="M582">
        <f>IF(AND(B582&gt;Summary!$E$12,B582&lt;Summary!$E$13),1,0)</f>
        <v>0</v>
      </c>
      <c r="N582">
        <f>IF(M582=1,oneday(G581,D582,G582,K582,L582,Summary!$E$19/2,Data!N581,Data!O581,Summary!$E$14,Summary!$E$20,Summary!$E$21,1),0)</f>
        <v>0</v>
      </c>
      <c r="O582" s="31">
        <f>IF(M582=1,oneday(G581,D582,G582,K582,L582,Summary!$E$19/2,Data!N581,Data!O581,Summary!$E$14,Summary!$E$20,Summary!$E$21,2),0)</f>
        <v>0</v>
      </c>
      <c r="P582" s="31">
        <f t="shared" si="26"/>
        <v>0</v>
      </c>
      <c r="Q582" s="31">
        <f>IF(M582=1,oneday(G581,D582,G582,K582,L582,Summary!$E$19/2,Data!N581,Data!O581,Summary!$E$14,Summary!$E$20,Summary!$E$21,3),0)</f>
        <v>0</v>
      </c>
    </row>
    <row r="583" spans="1:17" x14ac:dyDescent="0.2">
      <c r="A583" s="32">
        <f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si="27"/>
        <v>0</v>
      </c>
      <c r="M583">
        <f>IF(AND(B583&gt;Summary!$E$12,B583&lt;Summary!$E$13),1,0)</f>
        <v>0</v>
      </c>
      <c r="N583">
        <f>IF(M583=1,oneday(G582,D583,G583,K583,L583,Summary!$E$19/2,Data!N582,Data!O582,Summary!$E$14,Summary!$E$20,Summary!$E$21,1),0)</f>
        <v>0</v>
      </c>
      <c r="O583" s="31">
        <f>IF(M583=1,oneday(G582,D583,G583,K583,L583,Summary!$E$19/2,Data!N582,Data!O582,Summary!$E$14,Summary!$E$20,Summary!$E$21,2),0)</f>
        <v>0</v>
      </c>
      <c r="P583" s="31">
        <f t="shared" si="26"/>
        <v>0</v>
      </c>
      <c r="Q583" s="31">
        <f>IF(M583=1,oneday(G582,D583,G583,K583,L583,Summary!$E$19/2,Data!N582,Data!O582,Summary!$E$14,Summary!$E$20,Summary!$E$21,3),0)</f>
        <v>0</v>
      </c>
    </row>
    <row r="584" spans="1:17" x14ac:dyDescent="0.2">
      <c r="A584" s="32">
        <f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si="27"/>
        <v>0</v>
      </c>
      <c r="M584">
        <f>IF(AND(B584&gt;Summary!$E$12,B584&lt;Summary!$E$13),1,0)</f>
        <v>0</v>
      </c>
      <c r="N584">
        <f>IF(M584=1,oneday(G583,D584,G584,K584,L584,Summary!$E$19/2,Data!N583,Data!O583,Summary!$E$14,Summary!$E$20,Summary!$E$21,1),0)</f>
        <v>0</v>
      </c>
      <c r="O584" s="31">
        <f>IF(M584=1,oneday(G583,D584,G584,K584,L584,Summary!$E$19/2,Data!N583,Data!O583,Summary!$E$14,Summary!$E$20,Summary!$E$21,2),0)</f>
        <v>0</v>
      </c>
      <c r="P584" s="31">
        <f t="shared" si="26"/>
        <v>0</v>
      </c>
      <c r="Q584" s="31">
        <f>IF(M584=1,oneday(G583,D584,G584,K584,L584,Summary!$E$19/2,Data!N583,Data!O583,Summary!$E$14,Summary!$E$20,Summary!$E$21,3),0)</f>
        <v>0</v>
      </c>
    </row>
    <row r="585" spans="1:17" x14ac:dyDescent="0.2">
      <c r="A585" s="32">
        <f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si="27"/>
        <v>0</v>
      </c>
      <c r="M585">
        <f>IF(AND(B585&gt;Summary!$E$12,B585&lt;Summary!$E$13),1,0)</f>
        <v>0</v>
      </c>
      <c r="N585">
        <f>IF(M585=1,oneday(G584,D585,G585,K585,L585,Summary!$E$19/2,Data!N584,Data!O584,Summary!$E$14,Summary!$E$20,Summary!$E$21,1),0)</f>
        <v>0</v>
      </c>
      <c r="O585" s="31">
        <f>IF(M585=1,oneday(G584,D585,G585,K585,L585,Summary!$E$19/2,Data!N584,Data!O584,Summary!$E$14,Summary!$E$20,Summary!$E$21,2),0)</f>
        <v>0</v>
      </c>
      <c r="P585" s="31">
        <f t="shared" si="26"/>
        <v>0</v>
      </c>
      <c r="Q585" s="31">
        <f>IF(M585=1,oneday(G584,D585,G585,K585,L585,Summary!$E$19/2,Data!N584,Data!O584,Summary!$E$14,Summary!$E$20,Summary!$E$21,3),0)</f>
        <v>0</v>
      </c>
    </row>
    <row r="586" spans="1:17" x14ac:dyDescent="0.2">
      <c r="A586" s="32">
        <f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si="27"/>
        <v>0</v>
      </c>
      <c r="M586">
        <f>IF(AND(B586&gt;Summary!$E$12,B586&lt;Summary!$E$13),1,0)</f>
        <v>0</v>
      </c>
      <c r="N586">
        <f>IF(M586=1,oneday(G585,D586,G586,K586,L586,Summary!$E$19/2,Data!N585,Data!O585,Summary!$E$14,Summary!$E$20,Summary!$E$21,1),0)</f>
        <v>0</v>
      </c>
      <c r="O586" s="31">
        <f>IF(M586=1,oneday(G585,D586,G586,K586,L586,Summary!$E$19/2,Data!N585,Data!O585,Summary!$E$14,Summary!$E$20,Summary!$E$21,2),0)</f>
        <v>0</v>
      </c>
      <c r="P586" s="31">
        <f t="shared" si="26"/>
        <v>0</v>
      </c>
      <c r="Q586" s="31">
        <f>IF(M586=1,oneday(G585,D586,G586,K586,L586,Summary!$E$19/2,Data!N585,Data!O585,Summary!$E$14,Summary!$E$20,Summary!$E$21,3),0)</f>
        <v>0</v>
      </c>
    </row>
    <row r="587" spans="1:17" x14ac:dyDescent="0.2">
      <c r="A587" s="32">
        <f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si="27"/>
        <v>0</v>
      </c>
      <c r="M587">
        <f>IF(AND(B587&gt;Summary!$E$12,B587&lt;Summary!$E$13),1,0)</f>
        <v>0</v>
      </c>
      <c r="N587">
        <f>IF(M587=1,oneday(G586,D587,G587,K587,L587,Summary!$E$19/2,Data!N586,Data!O586,Summary!$E$14,Summary!$E$20,Summary!$E$21,1),0)</f>
        <v>0</v>
      </c>
      <c r="O587" s="31">
        <f>IF(M587=1,oneday(G586,D587,G587,K587,L587,Summary!$E$19/2,Data!N586,Data!O586,Summary!$E$14,Summary!$E$20,Summary!$E$21,2),0)</f>
        <v>0</v>
      </c>
      <c r="P587" s="31">
        <f t="shared" si="26"/>
        <v>0</v>
      </c>
      <c r="Q587" s="31">
        <f>IF(M587=1,oneday(G586,D587,G587,K587,L587,Summary!$E$19/2,Data!N586,Data!O586,Summary!$E$14,Summary!$E$20,Summary!$E$21,3),0)</f>
        <v>0</v>
      </c>
    </row>
    <row r="588" spans="1:17" x14ac:dyDescent="0.2">
      <c r="A588" s="32">
        <f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si="27"/>
        <v>0</v>
      </c>
      <c r="M588">
        <f>IF(AND(B588&gt;Summary!$E$12,B588&lt;Summary!$E$13),1,0)</f>
        <v>0</v>
      </c>
      <c r="N588">
        <f>IF(M588=1,oneday(G587,D588,G588,K588,L588,Summary!$E$19/2,Data!N587,Data!O587,Summary!$E$14,Summary!$E$20,Summary!$E$21,1),0)</f>
        <v>0</v>
      </c>
      <c r="O588" s="31">
        <f>IF(M588=1,oneday(G587,D588,G588,K588,L588,Summary!$E$19/2,Data!N587,Data!O587,Summary!$E$14,Summary!$E$20,Summary!$E$21,2),0)</f>
        <v>0</v>
      </c>
      <c r="P588" s="31">
        <f t="shared" si="26"/>
        <v>0</v>
      </c>
      <c r="Q588" s="31">
        <f>IF(M588=1,oneday(G587,D588,G588,K588,L588,Summary!$E$19/2,Data!N587,Data!O587,Summary!$E$14,Summary!$E$20,Summary!$E$21,3),0)</f>
        <v>0</v>
      </c>
    </row>
    <row r="589" spans="1:17" x14ac:dyDescent="0.2">
      <c r="A589" s="32">
        <f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si="27"/>
        <v>0</v>
      </c>
      <c r="M589">
        <f>IF(AND(B589&gt;Summary!$E$12,B589&lt;Summary!$E$13),1,0)</f>
        <v>0</v>
      </c>
      <c r="N589">
        <f>IF(M589=1,oneday(G588,D589,G589,K589,L589,Summary!$E$19/2,Data!N588,Data!O588,Summary!$E$14,Summary!$E$20,Summary!$E$21,1),0)</f>
        <v>0</v>
      </c>
      <c r="O589" s="31">
        <f>IF(M589=1,oneday(G588,D589,G589,K589,L589,Summary!$E$19/2,Data!N588,Data!O588,Summary!$E$14,Summary!$E$20,Summary!$E$21,2),0)</f>
        <v>0</v>
      </c>
      <c r="P589" s="31">
        <f t="shared" si="26"/>
        <v>0</v>
      </c>
      <c r="Q589" s="31">
        <f>IF(M589=1,oneday(G588,D589,G589,K589,L589,Summary!$E$19/2,Data!N588,Data!O588,Summary!$E$14,Summary!$E$20,Summary!$E$21,3),0)</f>
        <v>0</v>
      </c>
    </row>
    <row r="590" spans="1:17" x14ac:dyDescent="0.2">
      <c r="A590" s="32">
        <f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si="27"/>
        <v>0</v>
      </c>
      <c r="M590">
        <f>IF(AND(B590&gt;Summary!$E$12,B590&lt;Summary!$E$13),1,0)</f>
        <v>0</v>
      </c>
      <c r="N590">
        <f>IF(M590=1,oneday(G589,D590,G590,K590,L590,Summary!$E$19/2,Data!N589,Data!O589,Summary!$E$14,Summary!$E$20,Summary!$E$21,1),0)</f>
        <v>0</v>
      </c>
      <c r="O590" s="31">
        <f>IF(M590=1,oneday(G589,D590,G590,K590,L590,Summary!$E$19/2,Data!N589,Data!O589,Summary!$E$14,Summary!$E$20,Summary!$E$21,2),0)</f>
        <v>0</v>
      </c>
      <c r="P590" s="31">
        <f t="shared" si="26"/>
        <v>0</v>
      </c>
      <c r="Q590" s="31">
        <f>IF(M590=1,oneday(G589,D590,G590,K590,L590,Summary!$E$19/2,Data!N589,Data!O589,Summary!$E$14,Summary!$E$20,Summary!$E$21,3),0)</f>
        <v>0</v>
      </c>
    </row>
    <row r="591" spans="1:17" x14ac:dyDescent="0.2">
      <c r="A591" s="32">
        <f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si="27"/>
        <v>0</v>
      </c>
      <c r="M591">
        <f>IF(AND(B591&gt;Summary!$E$12,B591&lt;Summary!$E$13),1,0)</f>
        <v>0</v>
      </c>
      <c r="N591">
        <f>IF(M591=1,oneday(G590,D591,G591,K591,L591,Summary!$E$19/2,Data!N590,Data!O590,Summary!$E$14,Summary!$E$20,Summary!$E$21,1),0)</f>
        <v>0</v>
      </c>
      <c r="O591" s="31">
        <f>IF(M591=1,oneday(G590,D591,G591,K591,L591,Summary!$E$19/2,Data!N590,Data!O590,Summary!$E$14,Summary!$E$20,Summary!$E$21,2),0)</f>
        <v>0</v>
      </c>
      <c r="P591" s="31">
        <f t="shared" si="26"/>
        <v>0</v>
      </c>
      <c r="Q591" s="31">
        <f>IF(M591=1,oneday(G590,D591,G591,K591,L591,Summary!$E$19/2,Data!N590,Data!O590,Summary!$E$14,Summary!$E$20,Summary!$E$21,3),0)</f>
        <v>0</v>
      </c>
    </row>
    <row r="592" spans="1:17" x14ac:dyDescent="0.2">
      <c r="A592" s="32">
        <f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si="27"/>
        <v>0</v>
      </c>
      <c r="M592">
        <f>IF(AND(B592&gt;Summary!$E$12,B592&lt;Summary!$E$13),1,0)</f>
        <v>0</v>
      </c>
      <c r="N592">
        <f>IF(M592=1,oneday(G591,D592,G592,K592,L592,Summary!$E$19/2,Data!N591,Data!O591,Summary!$E$14,Summary!$E$20,Summary!$E$21,1),0)</f>
        <v>0</v>
      </c>
      <c r="O592" s="31">
        <f>IF(M592=1,oneday(G591,D592,G592,K592,L592,Summary!$E$19/2,Data!N591,Data!O591,Summary!$E$14,Summary!$E$20,Summary!$E$21,2),0)</f>
        <v>0</v>
      </c>
      <c r="P592" s="31">
        <f t="shared" ref="P592:P655" si="29">IF(M592=1,O592-O591,0)</f>
        <v>0</v>
      </c>
      <c r="Q592" s="31">
        <f>IF(M592=1,oneday(G591,D592,G592,K592,L592,Summary!$E$19/2,Data!N591,Data!O591,Summary!$E$14,Summary!$E$20,Summary!$E$21,3),0)</f>
        <v>0</v>
      </c>
    </row>
    <row r="593" spans="1:17" x14ac:dyDescent="0.2">
      <c r="A593" s="32">
        <f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si="27"/>
        <v>0</v>
      </c>
      <c r="M593">
        <f>IF(AND(B593&gt;Summary!$E$12,B593&lt;Summary!$E$13),1,0)</f>
        <v>0</v>
      </c>
      <c r="N593">
        <f>IF(M593=1,oneday(G592,D593,G593,K593,L593,Summary!$E$19/2,Data!N592,Data!O592,Summary!$E$14,Summary!$E$20,Summary!$E$21,1),0)</f>
        <v>0</v>
      </c>
      <c r="O593" s="31">
        <f>IF(M593=1,oneday(G592,D593,G593,K593,L593,Summary!$E$19/2,Data!N592,Data!O592,Summary!$E$14,Summary!$E$20,Summary!$E$21,2),0)</f>
        <v>0</v>
      </c>
      <c r="P593" s="31">
        <f t="shared" si="29"/>
        <v>0</v>
      </c>
      <c r="Q593" s="31">
        <f>IF(M593=1,oneday(G592,D593,G593,K593,L593,Summary!$E$19/2,Data!N592,Data!O592,Summary!$E$14,Summary!$E$20,Summary!$E$21,3),0)</f>
        <v>0</v>
      </c>
    </row>
    <row r="594" spans="1:17" x14ac:dyDescent="0.2">
      <c r="A594" s="32">
        <f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si="27"/>
        <v>0</v>
      </c>
      <c r="M594">
        <f>IF(AND(B594&gt;Summary!$E$12,B594&lt;Summary!$E$13),1,0)</f>
        <v>0</v>
      </c>
      <c r="N594">
        <f>IF(M594=1,oneday(G593,D594,G594,K594,L594,Summary!$E$19/2,Data!N593,Data!O593,Summary!$E$14,Summary!$E$20,Summary!$E$21,1),0)</f>
        <v>0</v>
      </c>
      <c r="O594" s="31">
        <f>IF(M594=1,oneday(G593,D594,G594,K594,L594,Summary!$E$19/2,Data!N593,Data!O593,Summary!$E$14,Summary!$E$20,Summary!$E$21,2),0)</f>
        <v>0</v>
      </c>
      <c r="P594" s="31">
        <f t="shared" si="29"/>
        <v>0</v>
      </c>
      <c r="Q594" s="31">
        <f>IF(M594=1,oneday(G593,D594,G594,K594,L594,Summary!$E$19/2,Data!N593,Data!O593,Summary!$E$14,Summary!$E$20,Summary!$E$21,3),0)</f>
        <v>0</v>
      </c>
    </row>
    <row r="595" spans="1:17" x14ac:dyDescent="0.2">
      <c r="A595" s="32">
        <f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si="27"/>
        <v>0</v>
      </c>
      <c r="M595">
        <f>IF(AND(B595&gt;Summary!$E$12,B595&lt;Summary!$E$13),1,0)</f>
        <v>0</v>
      </c>
      <c r="N595">
        <f>IF(M595=1,oneday(G594,D595,G595,K595,L595,Summary!$E$19/2,Data!N594,Data!O594,Summary!$E$14,Summary!$E$20,Summary!$E$21,1),0)</f>
        <v>0</v>
      </c>
      <c r="O595" s="31">
        <f>IF(M595=1,oneday(G594,D595,G595,K595,L595,Summary!$E$19/2,Data!N594,Data!O594,Summary!$E$14,Summary!$E$20,Summary!$E$21,2),0)</f>
        <v>0</v>
      </c>
      <c r="P595" s="31">
        <f t="shared" si="29"/>
        <v>0</v>
      </c>
      <c r="Q595" s="31">
        <f>IF(M595=1,oneday(G594,D595,G595,K595,L595,Summary!$E$19/2,Data!N594,Data!O594,Summary!$E$14,Summary!$E$20,Summary!$E$21,3),0)</f>
        <v>0</v>
      </c>
    </row>
    <row r="596" spans="1:17" x14ac:dyDescent="0.2">
      <c r="A596" s="32">
        <f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si="27"/>
        <v>0</v>
      </c>
      <c r="M596">
        <f>IF(AND(B596&gt;Summary!$E$12,B596&lt;Summary!$E$13),1,0)</f>
        <v>0</v>
      </c>
      <c r="N596">
        <f>IF(M596=1,oneday(G595,D596,G596,K596,L596,Summary!$E$19/2,Data!N595,Data!O595,Summary!$E$14,Summary!$E$20,Summary!$E$21,1),0)</f>
        <v>0</v>
      </c>
      <c r="O596" s="31">
        <f>IF(M596=1,oneday(G595,D596,G596,K596,L596,Summary!$E$19/2,Data!N595,Data!O595,Summary!$E$14,Summary!$E$20,Summary!$E$21,2),0)</f>
        <v>0</v>
      </c>
      <c r="P596" s="31">
        <f t="shared" si="29"/>
        <v>0</v>
      </c>
      <c r="Q596" s="31">
        <f>IF(M596=1,oneday(G595,D596,G596,K596,L596,Summary!$E$19/2,Data!N595,Data!O595,Summary!$E$14,Summary!$E$20,Summary!$E$21,3),0)</f>
        <v>0</v>
      </c>
    </row>
    <row r="597" spans="1:17" x14ac:dyDescent="0.2">
      <c r="A597" s="32">
        <f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si="27"/>
        <v>0</v>
      </c>
      <c r="M597">
        <f>IF(AND(B597&gt;Summary!$E$12,B597&lt;Summary!$E$13),1,0)</f>
        <v>0</v>
      </c>
      <c r="N597">
        <f>IF(M597=1,oneday(G596,D597,G597,K597,L597,Summary!$E$19/2,Data!N596,Data!O596,Summary!$E$14,Summary!$E$20,Summary!$E$21,1),0)</f>
        <v>0</v>
      </c>
      <c r="O597" s="31">
        <f>IF(M597=1,oneday(G596,D597,G597,K597,L597,Summary!$E$19/2,Data!N596,Data!O596,Summary!$E$14,Summary!$E$20,Summary!$E$21,2),0)</f>
        <v>0</v>
      </c>
      <c r="P597" s="31">
        <f t="shared" si="29"/>
        <v>0</v>
      </c>
      <c r="Q597" s="31">
        <f>IF(M597=1,oneday(G596,D597,G597,K597,L597,Summary!$E$19/2,Data!N596,Data!O596,Summary!$E$14,Summary!$E$20,Summary!$E$21,3),0)</f>
        <v>0</v>
      </c>
    </row>
    <row r="598" spans="1:17" x14ac:dyDescent="0.2">
      <c r="A598" s="32">
        <f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si="27"/>
        <v>0</v>
      </c>
      <c r="M598">
        <f>IF(AND(B598&gt;Summary!$E$12,B598&lt;Summary!$E$13),1,0)</f>
        <v>0</v>
      </c>
      <c r="N598">
        <f>IF(M598=1,oneday(G597,D598,G598,K598,L598,Summary!$E$19/2,Data!N597,Data!O597,Summary!$E$14,Summary!$E$20,Summary!$E$21,1),0)</f>
        <v>0</v>
      </c>
      <c r="O598" s="31">
        <f>IF(M598=1,oneday(G597,D598,G598,K598,L598,Summary!$E$19/2,Data!N597,Data!O597,Summary!$E$14,Summary!$E$20,Summary!$E$21,2),0)</f>
        <v>0</v>
      </c>
      <c r="P598" s="31">
        <f t="shared" si="29"/>
        <v>0</v>
      </c>
      <c r="Q598" s="31">
        <f>IF(M598=1,oneday(G597,D598,G598,K598,L598,Summary!$E$19/2,Data!N597,Data!O597,Summary!$E$14,Summary!$E$20,Summary!$E$21,3),0)</f>
        <v>0</v>
      </c>
    </row>
    <row r="599" spans="1:17" x14ac:dyDescent="0.2">
      <c r="A599" s="32">
        <f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si="27"/>
        <v>0</v>
      </c>
      <c r="M599">
        <f>IF(AND(B599&gt;Summary!$E$12,B599&lt;Summary!$E$13),1,0)</f>
        <v>0</v>
      </c>
      <c r="N599">
        <f>IF(M599=1,oneday(G598,D599,G599,K599,L599,Summary!$E$19/2,Data!N598,Data!O598,Summary!$E$14,Summary!$E$20,Summary!$E$21,1),0)</f>
        <v>0</v>
      </c>
      <c r="O599" s="31">
        <f>IF(M599=1,oneday(G598,D599,G599,K599,L599,Summary!$E$19/2,Data!N598,Data!O598,Summary!$E$14,Summary!$E$20,Summary!$E$21,2),0)</f>
        <v>0</v>
      </c>
      <c r="P599" s="31">
        <f t="shared" si="29"/>
        <v>0</v>
      </c>
      <c r="Q599" s="31">
        <f>IF(M599=1,oneday(G598,D599,G599,K599,L599,Summary!$E$19/2,Data!N598,Data!O598,Summary!$E$14,Summary!$E$20,Summary!$E$21,3),0)</f>
        <v>0</v>
      </c>
    </row>
    <row r="600" spans="1:17" x14ac:dyDescent="0.2">
      <c r="A600" s="32">
        <f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si="27"/>
        <v>1</v>
      </c>
      <c r="M600">
        <f>IF(AND(B600&gt;Summary!$E$12,B600&lt;Summary!$E$13),1,0)</f>
        <v>0</v>
      </c>
      <c r="N600">
        <f>IF(M600=1,oneday(G599,D600,G600,K600,L600,Summary!$E$19/2,Data!N599,Data!O599,Summary!$E$14,Summary!$E$20,Summary!$E$21,1),0)</f>
        <v>0</v>
      </c>
      <c r="O600" s="31">
        <f>IF(M600=1,oneday(G599,D600,G600,K600,L600,Summary!$E$19/2,Data!N599,Data!O599,Summary!$E$14,Summary!$E$20,Summary!$E$21,2),0)</f>
        <v>0</v>
      </c>
      <c r="P600" s="31">
        <f t="shared" si="29"/>
        <v>0</v>
      </c>
      <c r="Q600" s="31">
        <f>IF(M600=1,oneday(G599,D600,G600,K600,L600,Summary!$E$19/2,Data!N599,Data!O599,Summary!$E$14,Summary!$E$20,Summary!$E$21,3),0)</f>
        <v>0</v>
      </c>
    </row>
    <row r="601" spans="1:17" x14ac:dyDescent="0.2">
      <c r="A601" s="32">
        <f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si="27"/>
        <v>0</v>
      </c>
      <c r="M601">
        <f>IF(AND(B601&gt;Summary!$E$12,B601&lt;Summary!$E$13),1,0)</f>
        <v>0</v>
      </c>
      <c r="N601">
        <f>IF(M601=1,oneday(G600,D601,G601,K601,L601,Summary!$E$19/2,Data!N600,Data!O600,Summary!$E$14,Summary!$E$20,Summary!$E$21,1),0)</f>
        <v>0</v>
      </c>
      <c r="O601" s="31">
        <f>IF(M601=1,oneday(G600,D601,G601,K601,L601,Summary!$E$19/2,Data!N600,Data!O600,Summary!$E$14,Summary!$E$20,Summary!$E$21,2),0)</f>
        <v>0</v>
      </c>
      <c r="P601" s="31">
        <f t="shared" si="29"/>
        <v>0</v>
      </c>
      <c r="Q601" s="31">
        <f>IF(M601=1,oneday(G600,D601,G601,K601,L601,Summary!$E$19/2,Data!N600,Data!O600,Summary!$E$14,Summary!$E$20,Summary!$E$21,3),0)</f>
        <v>0</v>
      </c>
    </row>
    <row r="602" spans="1:17" x14ac:dyDescent="0.2">
      <c r="A602" s="32">
        <f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si="27"/>
        <v>0</v>
      </c>
      <c r="M602">
        <f>IF(AND(B602&gt;Summary!$E$12,B602&lt;Summary!$E$13),1,0)</f>
        <v>0</v>
      </c>
      <c r="N602">
        <f>IF(M602=1,oneday(G601,D602,G602,K602,L602,Summary!$E$19/2,Data!N601,Data!O601,Summary!$E$14,Summary!$E$20,Summary!$E$21,1),0)</f>
        <v>0</v>
      </c>
      <c r="O602" s="31">
        <f>IF(M602=1,oneday(G601,D602,G602,K602,L602,Summary!$E$19/2,Data!N601,Data!O601,Summary!$E$14,Summary!$E$20,Summary!$E$21,2),0)</f>
        <v>0</v>
      </c>
      <c r="P602" s="31">
        <f t="shared" si="29"/>
        <v>0</v>
      </c>
      <c r="Q602" s="31">
        <f>IF(M602=1,oneday(G601,D602,G602,K602,L602,Summary!$E$19/2,Data!N601,Data!O601,Summary!$E$14,Summary!$E$20,Summary!$E$21,3),0)</f>
        <v>0</v>
      </c>
    </row>
    <row r="603" spans="1:17" x14ac:dyDescent="0.2">
      <c r="A603" s="32">
        <f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si="27"/>
        <v>0</v>
      </c>
      <c r="M603">
        <f>IF(AND(B603&gt;Summary!$E$12,B603&lt;Summary!$E$13),1,0)</f>
        <v>0</v>
      </c>
      <c r="N603">
        <f>IF(M603=1,oneday(G602,D603,G603,K603,L603,Summary!$E$19/2,Data!N602,Data!O602,Summary!$E$14,Summary!$E$20,Summary!$E$21,1),0)</f>
        <v>0</v>
      </c>
      <c r="O603" s="31">
        <f>IF(M603=1,oneday(G602,D603,G603,K603,L603,Summary!$E$19/2,Data!N602,Data!O602,Summary!$E$14,Summary!$E$20,Summary!$E$21,2),0)</f>
        <v>0</v>
      </c>
      <c r="P603" s="31">
        <f t="shared" si="29"/>
        <v>0</v>
      </c>
      <c r="Q603" s="31">
        <f>IF(M603=1,oneday(G602,D603,G603,K603,L603,Summary!$E$19/2,Data!N602,Data!O602,Summary!$E$14,Summary!$E$20,Summary!$E$21,3),0)</f>
        <v>0</v>
      </c>
    </row>
    <row r="604" spans="1:17" x14ac:dyDescent="0.2">
      <c r="A604" s="32">
        <f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si="27"/>
        <v>0</v>
      </c>
      <c r="M604">
        <f>IF(AND(B604&gt;Summary!$E$12,B604&lt;Summary!$E$13),1,0)</f>
        <v>0</v>
      </c>
      <c r="N604">
        <f>IF(M604=1,oneday(G603,D604,G604,K604,L604,Summary!$E$19/2,Data!N603,Data!O603,Summary!$E$14,Summary!$E$20,Summary!$E$21,1),0)</f>
        <v>0</v>
      </c>
      <c r="O604" s="31">
        <f>IF(M604=1,oneday(G603,D604,G604,K604,L604,Summary!$E$19/2,Data!N603,Data!O603,Summary!$E$14,Summary!$E$20,Summary!$E$21,2),0)</f>
        <v>0</v>
      </c>
      <c r="P604" s="31">
        <f t="shared" si="29"/>
        <v>0</v>
      </c>
      <c r="Q604" s="31">
        <f>IF(M604=1,oneday(G603,D604,G604,K604,L604,Summary!$E$19/2,Data!N603,Data!O603,Summary!$E$14,Summary!$E$20,Summary!$E$21,3),0)</f>
        <v>0</v>
      </c>
    </row>
    <row r="605" spans="1:17" x14ac:dyDescent="0.2">
      <c r="A605" s="32">
        <f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si="27"/>
        <v>0</v>
      </c>
      <c r="M605">
        <f>IF(AND(B605&gt;Summary!$E$12,B605&lt;Summary!$E$13),1,0)</f>
        <v>0</v>
      </c>
      <c r="N605">
        <f>IF(M605=1,oneday(G604,D605,G605,K605,L605,Summary!$E$19/2,Data!N604,Data!O604,Summary!$E$14,Summary!$E$20,Summary!$E$21,1),0)</f>
        <v>0</v>
      </c>
      <c r="O605" s="31">
        <f>IF(M605=1,oneday(G604,D605,G605,K605,L605,Summary!$E$19/2,Data!N604,Data!O604,Summary!$E$14,Summary!$E$20,Summary!$E$21,2),0)</f>
        <v>0</v>
      </c>
      <c r="P605" s="31">
        <f t="shared" si="29"/>
        <v>0</v>
      </c>
      <c r="Q605" s="31">
        <f>IF(M605=1,oneday(G604,D605,G605,K605,L605,Summary!$E$19/2,Data!N604,Data!O604,Summary!$E$14,Summary!$E$20,Summary!$E$21,3),0)</f>
        <v>0</v>
      </c>
    </row>
    <row r="606" spans="1:17" x14ac:dyDescent="0.2">
      <c r="A606" s="32">
        <f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si="27"/>
        <v>0</v>
      </c>
      <c r="M606">
        <f>IF(AND(B606&gt;Summary!$E$12,B606&lt;Summary!$E$13),1,0)</f>
        <v>0</v>
      </c>
      <c r="N606">
        <f>IF(M606=1,oneday(G605,D606,G606,K606,L606,Summary!$E$19/2,Data!N605,Data!O605,Summary!$E$14,Summary!$E$20,Summary!$E$21,1),0)</f>
        <v>0</v>
      </c>
      <c r="O606" s="31">
        <f>IF(M606=1,oneday(G605,D606,G606,K606,L606,Summary!$E$19/2,Data!N605,Data!O605,Summary!$E$14,Summary!$E$20,Summary!$E$21,2),0)</f>
        <v>0</v>
      </c>
      <c r="P606" s="31">
        <f t="shared" si="29"/>
        <v>0</v>
      </c>
      <c r="Q606" s="31">
        <f>IF(M606=1,oneday(G605,D606,G606,K606,L606,Summary!$E$19/2,Data!N605,Data!O605,Summary!$E$14,Summary!$E$20,Summary!$E$21,3),0)</f>
        <v>0</v>
      </c>
    </row>
    <row r="607" spans="1:17" x14ac:dyDescent="0.2">
      <c r="A607" s="32">
        <f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si="27"/>
        <v>0</v>
      </c>
      <c r="M607">
        <f>IF(AND(B607&gt;Summary!$E$12,B607&lt;Summary!$E$13),1,0)</f>
        <v>0</v>
      </c>
      <c r="N607">
        <f>IF(M607=1,oneday(G606,D607,G607,K607,L607,Summary!$E$19/2,Data!N606,Data!O606,Summary!$E$14,Summary!$E$20,Summary!$E$21,1),0)</f>
        <v>0</v>
      </c>
      <c r="O607" s="31">
        <f>IF(M607=1,oneday(G606,D607,G607,K607,L607,Summary!$E$19/2,Data!N606,Data!O606,Summary!$E$14,Summary!$E$20,Summary!$E$21,2),0)</f>
        <v>0</v>
      </c>
      <c r="P607" s="31">
        <f t="shared" si="29"/>
        <v>0</v>
      </c>
      <c r="Q607" s="31">
        <f>IF(M607=1,oneday(G606,D607,G607,K607,L607,Summary!$E$19/2,Data!N606,Data!O606,Summary!$E$14,Summary!$E$20,Summary!$E$21,3),0)</f>
        <v>0</v>
      </c>
    </row>
    <row r="608" spans="1:17" x14ac:dyDescent="0.2">
      <c r="A608" s="32">
        <f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si="27"/>
        <v>0</v>
      </c>
      <c r="M608">
        <f>IF(AND(B608&gt;Summary!$E$12,B608&lt;Summary!$E$13),1,0)</f>
        <v>0</v>
      </c>
      <c r="N608">
        <f>IF(M608=1,oneday(G607,D608,G608,K608,L608,Summary!$E$19/2,Data!N607,Data!O607,Summary!$E$14,Summary!$E$20,Summary!$E$21,1),0)</f>
        <v>0</v>
      </c>
      <c r="O608" s="31">
        <f>IF(M608=1,oneday(G607,D608,G608,K608,L608,Summary!$E$19/2,Data!N607,Data!O607,Summary!$E$14,Summary!$E$20,Summary!$E$21,2),0)</f>
        <v>0</v>
      </c>
      <c r="P608" s="31">
        <f t="shared" si="29"/>
        <v>0</v>
      </c>
      <c r="Q608" s="31">
        <f>IF(M608=1,oneday(G607,D608,G608,K608,L608,Summary!$E$19/2,Data!N607,Data!O607,Summary!$E$14,Summary!$E$20,Summary!$E$21,3),0)</f>
        <v>0</v>
      </c>
    </row>
    <row r="609" spans="1:17" x14ac:dyDescent="0.2">
      <c r="A609" s="32">
        <f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si="27"/>
        <v>0</v>
      </c>
      <c r="M609">
        <f>IF(AND(B609&gt;Summary!$E$12,B609&lt;Summary!$E$13),1,0)</f>
        <v>0</v>
      </c>
      <c r="N609">
        <f>IF(M609=1,oneday(G608,D609,G609,K609,L609,Summary!$E$19/2,Data!N608,Data!O608,Summary!$E$14,Summary!$E$20,Summary!$E$21,1),0)</f>
        <v>0</v>
      </c>
      <c r="O609" s="31">
        <f>IF(M609=1,oneday(G608,D609,G609,K609,L609,Summary!$E$19/2,Data!N608,Data!O608,Summary!$E$14,Summary!$E$20,Summary!$E$21,2),0)</f>
        <v>0</v>
      </c>
      <c r="P609" s="31">
        <f t="shared" si="29"/>
        <v>0</v>
      </c>
      <c r="Q609" s="31">
        <f>IF(M609=1,oneday(G608,D609,G609,K609,L609,Summary!$E$19/2,Data!N608,Data!O608,Summary!$E$14,Summary!$E$20,Summary!$E$21,3),0)</f>
        <v>0</v>
      </c>
    </row>
    <row r="610" spans="1:17" x14ac:dyDescent="0.2">
      <c r="A610" s="32">
        <f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si="27"/>
        <v>0</v>
      </c>
      <c r="M610">
        <f>IF(AND(B610&gt;Summary!$E$12,B610&lt;Summary!$E$13),1,0)</f>
        <v>0</v>
      </c>
      <c r="N610">
        <f>IF(M610=1,oneday(G609,D610,G610,K610,L610,Summary!$E$19/2,Data!N609,Data!O609,Summary!$E$14,Summary!$E$20,Summary!$E$21,1),0)</f>
        <v>0</v>
      </c>
      <c r="O610" s="31">
        <f>IF(M610=1,oneday(G609,D610,G610,K610,L610,Summary!$E$19/2,Data!N609,Data!O609,Summary!$E$14,Summary!$E$20,Summary!$E$21,2),0)</f>
        <v>0</v>
      </c>
      <c r="P610" s="31">
        <f t="shared" si="29"/>
        <v>0</v>
      </c>
      <c r="Q610" s="31">
        <f>IF(M610=1,oneday(G609,D610,G610,K610,L610,Summary!$E$19/2,Data!N609,Data!O609,Summary!$E$14,Summary!$E$20,Summary!$E$21,3),0)</f>
        <v>0</v>
      </c>
    </row>
    <row r="611" spans="1:17" x14ac:dyDescent="0.2">
      <c r="A611" s="32">
        <f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si="27"/>
        <v>0</v>
      </c>
      <c r="M611">
        <f>IF(AND(B611&gt;Summary!$E$12,B611&lt;Summary!$E$13),1,0)</f>
        <v>0</v>
      </c>
      <c r="N611">
        <f>IF(M611=1,oneday(G610,D611,G611,K611,L611,Summary!$E$19/2,Data!N610,Data!O610,Summary!$E$14,Summary!$E$20,Summary!$E$21,1),0)</f>
        <v>0</v>
      </c>
      <c r="O611" s="31">
        <f>IF(M611=1,oneday(G610,D611,G611,K611,L611,Summary!$E$19/2,Data!N610,Data!O610,Summary!$E$14,Summary!$E$20,Summary!$E$21,2),0)</f>
        <v>0</v>
      </c>
      <c r="P611" s="31">
        <f t="shared" si="29"/>
        <v>0</v>
      </c>
      <c r="Q611" s="31">
        <f>IF(M611=1,oneday(G610,D611,G611,K611,L611,Summary!$E$19/2,Data!N610,Data!O610,Summary!$E$14,Summary!$E$20,Summary!$E$21,3),0)</f>
        <v>0</v>
      </c>
    </row>
    <row r="612" spans="1:17" x14ac:dyDescent="0.2">
      <c r="A612" s="32">
        <f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si="30">IF(A612=B612,1,0)</f>
        <v>0</v>
      </c>
      <c r="M612">
        <f>IF(AND(B612&gt;Summary!$E$12,B612&lt;Summary!$E$13),1,0)</f>
        <v>0</v>
      </c>
      <c r="N612">
        <f>IF(M612=1,oneday(G611,D612,G612,K612,L612,Summary!$E$19/2,Data!N611,Data!O611,Summary!$E$14,Summary!$E$20,Summary!$E$21,1),0)</f>
        <v>0</v>
      </c>
      <c r="O612" s="31">
        <f>IF(M612=1,oneday(G611,D612,G612,K612,L612,Summary!$E$19/2,Data!N611,Data!O611,Summary!$E$14,Summary!$E$20,Summary!$E$21,2),0)</f>
        <v>0</v>
      </c>
      <c r="P612" s="31">
        <f t="shared" si="29"/>
        <v>0</v>
      </c>
      <c r="Q612" s="31">
        <f>IF(M612=1,oneday(G611,D612,G612,K612,L612,Summary!$E$19/2,Data!N611,Data!O611,Summary!$E$14,Summary!$E$20,Summary!$E$21,3),0)</f>
        <v>0</v>
      </c>
    </row>
    <row r="613" spans="1:17" x14ac:dyDescent="0.2">
      <c r="A613" s="32">
        <f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si="30"/>
        <v>0</v>
      </c>
      <c r="M613">
        <f>IF(AND(B613&gt;Summary!$E$12,B613&lt;Summary!$E$13),1,0)</f>
        <v>0</v>
      </c>
      <c r="N613">
        <f>IF(M613=1,oneday(G612,D613,G613,K613,L613,Summary!$E$19/2,Data!N612,Data!O612,Summary!$E$14,Summary!$E$20,Summary!$E$21,1),0)</f>
        <v>0</v>
      </c>
      <c r="O613" s="31">
        <f>IF(M613=1,oneday(G612,D613,G613,K613,L613,Summary!$E$19/2,Data!N612,Data!O612,Summary!$E$14,Summary!$E$20,Summary!$E$21,2),0)</f>
        <v>0</v>
      </c>
      <c r="P613" s="31">
        <f t="shared" si="29"/>
        <v>0</v>
      </c>
      <c r="Q613" s="31">
        <f>IF(M613=1,oneday(G612,D613,G613,K613,L613,Summary!$E$19/2,Data!N612,Data!O612,Summary!$E$14,Summary!$E$20,Summary!$E$21,3),0)</f>
        <v>0</v>
      </c>
    </row>
    <row r="614" spans="1:17" x14ac:dyDescent="0.2">
      <c r="A614" s="32">
        <f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si="30"/>
        <v>0</v>
      </c>
      <c r="M614">
        <f>IF(AND(B614&gt;Summary!$E$12,B614&lt;Summary!$E$13),1,0)</f>
        <v>0</v>
      </c>
      <c r="N614">
        <f>IF(M614=1,oneday(G613,D614,G614,K614,L614,Summary!$E$19/2,Data!N613,Data!O613,Summary!$E$14,Summary!$E$20,Summary!$E$21,1),0)</f>
        <v>0</v>
      </c>
      <c r="O614" s="31">
        <f>IF(M614=1,oneday(G613,D614,G614,K614,L614,Summary!$E$19/2,Data!N613,Data!O613,Summary!$E$14,Summary!$E$20,Summary!$E$21,2),0)</f>
        <v>0</v>
      </c>
      <c r="P614" s="31">
        <f t="shared" si="29"/>
        <v>0</v>
      </c>
      <c r="Q614" s="31">
        <f>IF(M614=1,oneday(G613,D614,G614,K614,L614,Summary!$E$19/2,Data!N613,Data!O613,Summary!$E$14,Summary!$E$20,Summary!$E$21,3),0)</f>
        <v>0</v>
      </c>
    </row>
    <row r="615" spans="1:17" x14ac:dyDescent="0.2">
      <c r="A615" s="32">
        <f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si="30"/>
        <v>0</v>
      </c>
      <c r="M615">
        <f>IF(AND(B615&gt;Summary!$E$12,B615&lt;Summary!$E$13),1,0)</f>
        <v>0</v>
      </c>
      <c r="N615">
        <f>IF(M615=1,oneday(G614,D615,G615,K615,L615,Summary!$E$19/2,Data!N614,Data!O614,Summary!$E$14,Summary!$E$20,Summary!$E$21,1),0)</f>
        <v>0</v>
      </c>
      <c r="O615" s="31">
        <f>IF(M615=1,oneday(G614,D615,G615,K615,L615,Summary!$E$19/2,Data!N614,Data!O614,Summary!$E$14,Summary!$E$20,Summary!$E$21,2),0)</f>
        <v>0</v>
      </c>
      <c r="P615" s="31">
        <f t="shared" si="29"/>
        <v>0</v>
      </c>
      <c r="Q615" s="31">
        <f>IF(M615=1,oneday(G614,D615,G615,K615,L615,Summary!$E$19/2,Data!N614,Data!O614,Summary!$E$14,Summary!$E$20,Summary!$E$21,3),0)</f>
        <v>0</v>
      </c>
    </row>
    <row r="616" spans="1:17" x14ac:dyDescent="0.2">
      <c r="A616" s="32">
        <f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si="30"/>
        <v>0</v>
      </c>
      <c r="M616">
        <f>IF(AND(B616&gt;Summary!$E$12,B616&lt;Summary!$E$13),1,0)</f>
        <v>0</v>
      </c>
      <c r="N616">
        <f>IF(M616=1,oneday(G615,D616,G616,K616,L616,Summary!$E$19/2,Data!N615,Data!O615,Summary!$E$14,Summary!$E$20,Summary!$E$21,1),0)</f>
        <v>0</v>
      </c>
      <c r="O616" s="31">
        <f>IF(M616=1,oneday(G615,D616,G616,K616,L616,Summary!$E$19/2,Data!N615,Data!O615,Summary!$E$14,Summary!$E$20,Summary!$E$21,2),0)</f>
        <v>0</v>
      </c>
      <c r="P616" s="31">
        <f t="shared" si="29"/>
        <v>0</v>
      </c>
      <c r="Q616" s="31">
        <f>IF(M616=1,oneday(G615,D616,G616,K616,L616,Summary!$E$19/2,Data!N615,Data!O615,Summary!$E$14,Summary!$E$20,Summary!$E$21,3),0)</f>
        <v>0</v>
      </c>
    </row>
    <row r="617" spans="1:17" x14ac:dyDescent="0.2">
      <c r="A617" s="32">
        <f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si="30"/>
        <v>0</v>
      </c>
      <c r="M617">
        <f>IF(AND(B617&gt;Summary!$E$12,B617&lt;Summary!$E$13),1,0)</f>
        <v>0</v>
      </c>
      <c r="N617">
        <f>IF(M617=1,oneday(G616,D617,G617,K617,L617,Summary!$E$19/2,Data!N616,Data!O616,Summary!$E$14,Summary!$E$20,Summary!$E$21,1),0)</f>
        <v>0</v>
      </c>
      <c r="O617" s="31">
        <f>IF(M617=1,oneday(G616,D617,G617,K617,L617,Summary!$E$19/2,Data!N616,Data!O616,Summary!$E$14,Summary!$E$20,Summary!$E$21,2),0)</f>
        <v>0</v>
      </c>
      <c r="P617" s="31">
        <f t="shared" si="29"/>
        <v>0</v>
      </c>
      <c r="Q617" s="31">
        <f>IF(M617=1,oneday(G616,D617,G617,K617,L617,Summary!$E$19/2,Data!N616,Data!O616,Summary!$E$14,Summary!$E$20,Summary!$E$21,3),0)</f>
        <v>0</v>
      </c>
    </row>
    <row r="618" spans="1:17" x14ac:dyDescent="0.2">
      <c r="A618" s="32">
        <f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si="30"/>
        <v>0</v>
      </c>
      <c r="M618">
        <f>IF(AND(B618&gt;Summary!$E$12,B618&lt;Summary!$E$13),1,0)</f>
        <v>0</v>
      </c>
      <c r="N618">
        <f>IF(M618=1,oneday(G617,D618,G618,K618,L618,Summary!$E$19/2,Data!N617,Data!O617,Summary!$E$14,Summary!$E$20,Summary!$E$21,1),0)</f>
        <v>0</v>
      </c>
      <c r="O618" s="31">
        <f>IF(M618=1,oneday(G617,D618,G618,K618,L618,Summary!$E$19/2,Data!N617,Data!O617,Summary!$E$14,Summary!$E$20,Summary!$E$21,2),0)</f>
        <v>0</v>
      </c>
      <c r="P618" s="31">
        <f t="shared" si="29"/>
        <v>0</v>
      </c>
      <c r="Q618" s="31">
        <f>IF(M618=1,oneday(G617,D618,G618,K618,L618,Summary!$E$19/2,Data!N617,Data!O617,Summary!$E$14,Summary!$E$20,Summary!$E$21,3),0)</f>
        <v>0</v>
      </c>
    </row>
    <row r="619" spans="1:17" x14ac:dyDescent="0.2">
      <c r="A619" s="32">
        <f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si="30"/>
        <v>0</v>
      </c>
      <c r="M619">
        <f>IF(AND(B619&gt;Summary!$E$12,B619&lt;Summary!$E$13),1,0)</f>
        <v>0</v>
      </c>
      <c r="N619">
        <f>IF(M619=1,oneday(G618,D619,G619,K619,L619,Summary!$E$19/2,Data!N618,Data!O618,Summary!$E$14,Summary!$E$20,Summary!$E$21,1),0)</f>
        <v>0</v>
      </c>
      <c r="O619" s="31">
        <f>IF(M619=1,oneday(G618,D619,G619,K619,L619,Summary!$E$19/2,Data!N618,Data!O618,Summary!$E$14,Summary!$E$20,Summary!$E$21,2),0)</f>
        <v>0</v>
      </c>
      <c r="P619" s="31">
        <f t="shared" si="29"/>
        <v>0</v>
      </c>
      <c r="Q619" s="31">
        <f>IF(M619=1,oneday(G618,D619,G619,K619,L619,Summary!$E$19/2,Data!N618,Data!O618,Summary!$E$14,Summary!$E$20,Summary!$E$21,3),0)</f>
        <v>0</v>
      </c>
    </row>
    <row r="620" spans="1:17" x14ac:dyDescent="0.2">
      <c r="A620" s="32">
        <f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si="30"/>
        <v>0</v>
      </c>
      <c r="M620">
        <f>IF(AND(B620&gt;Summary!$E$12,B620&lt;Summary!$E$13),1,0)</f>
        <v>0</v>
      </c>
      <c r="N620">
        <f>IF(M620=1,oneday(G619,D620,G620,K620,L620,Summary!$E$19/2,Data!N619,Data!O619,Summary!$E$14,Summary!$E$20,Summary!$E$21,1),0)</f>
        <v>0</v>
      </c>
      <c r="O620" s="31">
        <f>IF(M620=1,oneday(G619,D620,G620,K620,L620,Summary!$E$19/2,Data!N619,Data!O619,Summary!$E$14,Summary!$E$20,Summary!$E$21,2),0)</f>
        <v>0</v>
      </c>
      <c r="P620" s="31">
        <f t="shared" si="29"/>
        <v>0</v>
      </c>
      <c r="Q620" s="31">
        <f>IF(M620=1,oneday(G619,D620,G620,K620,L620,Summary!$E$19/2,Data!N619,Data!O619,Summary!$E$14,Summary!$E$20,Summary!$E$21,3),0)</f>
        <v>0</v>
      </c>
    </row>
    <row r="621" spans="1:17" x14ac:dyDescent="0.2">
      <c r="A621" s="32">
        <f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si="30"/>
        <v>1</v>
      </c>
      <c r="M621">
        <f>IF(AND(B621&gt;Summary!$E$12,B621&lt;Summary!$E$13),1,0)</f>
        <v>0</v>
      </c>
      <c r="N621">
        <f>IF(M621=1,oneday(G620,D621,G621,K621,L621,Summary!$E$19/2,Data!N620,Data!O620,Summary!$E$14,Summary!$E$20,Summary!$E$21,1),0)</f>
        <v>0</v>
      </c>
      <c r="O621" s="31">
        <f>IF(M621=1,oneday(G620,D621,G621,K621,L621,Summary!$E$19/2,Data!N620,Data!O620,Summary!$E$14,Summary!$E$20,Summary!$E$21,2),0)</f>
        <v>0</v>
      </c>
      <c r="P621" s="31">
        <f t="shared" si="29"/>
        <v>0</v>
      </c>
      <c r="Q621" s="31">
        <f>IF(M621=1,oneday(G620,D621,G621,K621,L621,Summary!$E$19/2,Data!N620,Data!O620,Summary!$E$14,Summary!$E$20,Summary!$E$21,3),0)</f>
        <v>0</v>
      </c>
    </row>
    <row r="622" spans="1:17" x14ac:dyDescent="0.2">
      <c r="A622" s="32">
        <f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si="30"/>
        <v>0</v>
      </c>
      <c r="M622">
        <f>IF(AND(B622&gt;Summary!$E$12,B622&lt;Summary!$E$13),1,0)</f>
        <v>0</v>
      </c>
      <c r="N622">
        <f>IF(M622=1,oneday(G621,D622,G622,K622,L622,Summary!$E$19/2,Data!N621,Data!O621,Summary!$E$14,Summary!$E$20,Summary!$E$21,1),0)</f>
        <v>0</v>
      </c>
      <c r="O622" s="31">
        <f>IF(M622=1,oneday(G621,D622,G622,K622,L622,Summary!$E$19/2,Data!N621,Data!O621,Summary!$E$14,Summary!$E$20,Summary!$E$21,2),0)</f>
        <v>0</v>
      </c>
      <c r="P622" s="31">
        <f t="shared" si="29"/>
        <v>0</v>
      </c>
      <c r="Q622" s="31">
        <f>IF(M622=1,oneday(G621,D622,G622,K622,L622,Summary!$E$19/2,Data!N621,Data!O621,Summary!$E$14,Summary!$E$20,Summary!$E$21,3),0)</f>
        <v>0</v>
      </c>
    </row>
    <row r="623" spans="1:17" x14ac:dyDescent="0.2">
      <c r="A623" s="32">
        <f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si="30"/>
        <v>0</v>
      </c>
      <c r="M623">
        <f>IF(AND(B623&gt;Summary!$E$12,B623&lt;Summary!$E$13),1,0)</f>
        <v>0</v>
      </c>
      <c r="N623">
        <f>IF(M623=1,oneday(G622,D623,G623,K623,L623,Summary!$E$19/2,Data!N622,Data!O622,Summary!$E$14,Summary!$E$20,Summary!$E$21,1),0)</f>
        <v>0</v>
      </c>
      <c r="O623" s="31">
        <f>IF(M623=1,oneday(G622,D623,G623,K623,L623,Summary!$E$19/2,Data!N622,Data!O622,Summary!$E$14,Summary!$E$20,Summary!$E$21,2),0)</f>
        <v>0</v>
      </c>
      <c r="P623" s="31">
        <f t="shared" si="29"/>
        <v>0</v>
      </c>
      <c r="Q623" s="31">
        <f>IF(M623=1,oneday(G622,D623,G623,K623,L623,Summary!$E$19/2,Data!N622,Data!O622,Summary!$E$14,Summary!$E$20,Summary!$E$21,3),0)</f>
        <v>0</v>
      </c>
    </row>
    <row r="624" spans="1:17" x14ac:dyDescent="0.2">
      <c r="A624" s="32">
        <f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si="30"/>
        <v>0</v>
      </c>
      <c r="M624">
        <f>IF(AND(B624&gt;Summary!$E$12,B624&lt;Summary!$E$13),1,0)</f>
        <v>0</v>
      </c>
      <c r="N624">
        <f>IF(M624=1,oneday(G623,D624,G624,K624,L624,Summary!$E$19/2,Data!N623,Data!O623,Summary!$E$14,Summary!$E$20,Summary!$E$21,1),0)</f>
        <v>0</v>
      </c>
      <c r="O624" s="31">
        <f>IF(M624=1,oneday(G623,D624,G624,K624,L624,Summary!$E$19/2,Data!N623,Data!O623,Summary!$E$14,Summary!$E$20,Summary!$E$21,2),0)</f>
        <v>0</v>
      </c>
      <c r="P624" s="31">
        <f t="shared" si="29"/>
        <v>0</v>
      </c>
      <c r="Q624" s="31">
        <f>IF(M624=1,oneday(G623,D624,G624,K624,L624,Summary!$E$19/2,Data!N623,Data!O623,Summary!$E$14,Summary!$E$20,Summary!$E$21,3),0)</f>
        <v>0</v>
      </c>
    </row>
    <row r="625" spans="1:17" x14ac:dyDescent="0.2">
      <c r="A625" s="32">
        <f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si="30"/>
        <v>0</v>
      </c>
      <c r="M625">
        <f>IF(AND(B625&gt;Summary!$E$12,B625&lt;Summary!$E$13),1,0)</f>
        <v>0</v>
      </c>
      <c r="N625">
        <f>IF(M625=1,oneday(G624,D625,G625,K625,L625,Summary!$E$19/2,Data!N624,Data!O624,Summary!$E$14,Summary!$E$20,Summary!$E$21,1),0)</f>
        <v>0</v>
      </c>
      <c r="O625" s="31">
        <f>IF(M625=1,oneday(G624,D625,G625,K625,L625,Summary!$E$19/2,Data!N624,Data!O624,Summary!$E$14,Summary!$E$20,Summary!$E$21,2),0)</f>
        <v>0</v>
      </c>
      <c r="P625" s="31">
        <f t="shared" si="29"/>
        <v>0</v>
      </c>
      <c r="Q625" s="31">
        <f>IF(M625=1,oneday(G624,D625,G625,K625,L625,Summary!$E$19/2,Data!N624,Data!O624,Summary!$E$14,Summary!$E$20,Summary!$E$21,3),0)</f>
        <v>0</v>
      </c>
    </row>
    <row r="626" spans="1:17" x14ac:dyDescent="0.2">
      <c r="A626" s="32">
        <f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si="30"/>
        <v>0</v>
      </c>
      <c r="M626">
        <f>IF(AND(B626&gt;Summary!$E$12,B626&lt;Summary!$E$13),1,0)</f>
        <v>0</v>
      </c>
      <c r="N626">
        <f>IF(M626=1,oneday(G625,D626,G626,K626,L626,Summary!$E$19/2,Data!N625,Data!O625,Summary!$E$14,Summary!$E$20,Summary!$E$21,1),0)</f>
        <v>0</v>
      </c>
      <c r="O626" s="31">
        <f>IF(M626=1,oneday(G625,D626,G626,K626,L626,Summary!$E$19/2,Data!N625,Data!O625,Summary!$E$14,Summary!$E$20,Summary!$E$21,2),0)</f>
        <v>0</v>
      </c>
      <c r="P626" s="31">
        <f t="shared" si="29"/>
        <v>0</v>
      </c>
      <c r="Q626" s="31">
        <f>IF(M626=1,oneday(G625,D626,G626,K626,L626,Summary!$E$19/2,Data!N625,Data!O625,Summary!$E$14,Summary!$E$20,Summary!$E$21,3),0)</f>
        <v>0</v>
      </c>
    </row>
    <row r="627" spans="1:17" x14ac:dyDescent="0.2">
      <c r="A627" s="32">
        <f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si="30"/>
        <v>0</v>
      </c>
      <c r="M627">
        <f>IF(AND(B627&gt;Summary!$E$12,B627&lt;Summary!$E$13),1,0)</f>
        <v>0</v>
      </c>
      <c r="N627">
        <f>IF(M627=1,oneday(G626,D627,G627,K627,L627,Summary!$E$19/2,Data!N626,Data!O626,Summary!$E$14,Summary!$E$20,Summary!$E$21,1),0)</f>
        <v>0</v>
      </c>
      <c r="O627" s="31">
        <f>IF(M627=1,oneday(G626,D627,G627,K627,L627,Summary!$E$19/2,Data!N626,Data!O626,Summary!$E$14,Summary!$E$20,Summary!$E$21,2),0)</f>
        <v>0</v>
      </c>
      <c r="P627" s="31">
        <f t="shared" si="29"/>
        <v>0</v>
      </c>
      <c r="Q627" s="31">
        <f>IF(M627=1,oneday(G626,D627,G627,K627,L627,Summary!$E$19/2,Data!N626,Data!O626,Summary!$E$14,Summary!$E$20,Summary!$E$21,3),0)</f>
        <v>0</v>
      </c>
    </row>
    <row r="628" spans="1:17" x14ac:dyDescent="0.2">
      <c r="A628" s="32">
        <f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si="30"/>
        <v>0</v>
      </c>
      <c r="M628">
        <f>IF(AND(B628&gt;Summary!$E$12,B628&lt;Summary!$E$13),1,0)</f>
        <v>0</v>
      </c>
      <c r="N628">
        <f>IF(M628=1,oneday(G627,D628,G628,K628,L628,Summary!$E$19/2,Data!N627,Data!O627,Summary!$E$14,Summary!$E$20,Summary!$E$21,1),0)</f>
        <v>0</v>
      </c>
      <c r="O628" s="31">
        <f>IF(M628=1,oneday(G627,D628,G628,K628,L628,Summary!$E$19/2,Data!N627,Data!O627,Summary!$E$14,Summary!$E$20,Summary!$E$21,2),0)</f>
        <v>0</v>
      </c>
      <c r="P628" s="31">
        <f t="shared" si="29"/>
        <v>0</v>
      </c>
      <c r="Q628" s="31">
        <f>IF(M628=1,oneday(G627,D628,G628,K628,L628,Summary!$E$19/2,Data!N627,Data!O627,Summary!$E$14,Summary!$E$20,Summary!$E$21,3),0)</f>
        <v>0</v>
      </c>
    </row>
    <row r="629" spans="1:17" x14ac:dyDescent="0.2">
      <c r="A629" s="32">
        <f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si="30"/>
        <v>0</v>
      </c>
      <c r="M629">
        <f>IF(AND(B629&gt;Summary!$E$12,B629&lt;Summary!$E$13),1,0)</f>
        <v>0</v>
      </c>
      <c r="N629">
        <f>IF(M629=1,oneday(G628,D629,G629,K629,L629,Summary!$E$19/2,Data!N628,Data!O628,Summary!$E$14,Summary!$E$20,Summary!$E$21,1),0)</f>
        <v>0</v>
      </c>
      <c r="O629" s="31">
        <f>IF(M629=1,oneday(G628,D629,G629,K629,L629,Summary!$E$19/2,Data!N628,Data!O628,Summary!$E$14,Summary!$E$20,Summary!$E$21,2),0)</f>
        <v>0</v>
      </c>
      <c r="P629" s="31">
        <f t="shared" si="29"/>
        <v>0</v>
      </c>
      <c r="Q629" s="31">
        <f>IF(M629=1,oneday(G628,D629,G629,K629,L629,Summary!$E$19/2,Data!N628,Data!O628,Summary!$E$14,Summary!$E$20,Summary!$E$21,3),0)</f>
        <v>0</v>
      </c>
    </row>
    <row r="630" spans="1:17" x14ac:dyDescent="0.2">
      <c r="A630" s="32">
        <f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si="30"/>
        <v>0</v>
      </c>
      <c r="M630">
        <f>IF(AND(B630&gt;Summary!$E$12,B630&lt;Summary!$E$13),1,0)</f>
        <v>0</v>
      </c>
      <c r="N630">
        <f>IF(M630=1,oneday(G629,D630,G630,K630,L630,Summary!$E$19/2,Data!N629,Data!O629,Summary!$E$14,Summary!$E$20,Summary!$E$21,1),0)</f>
        <v>0</v>
      </c>
      <c r="O630" s="31">
        <f>IF(M630=1,oneday(G629,D630,G630,K630,L630,Summary!$E$19/2,Data!N629,Data!O629,Summary!$E$14,Summary!$E$20,Summary!$E$21,2),0)</f>
        <v>0</v>
      </c>
      <c r="P630" s="31">
        <f t="shared" si="29"/>
        <v>0</v>
      </c>
      <c r="Q630" s="31">
        <f>IF(M630=1,oneday(G629,D630,G630,K630,L630,Summary!$E$19/2,Data!N629,Data!O629,Summary!$E$14,Summary!$E$20,Summary!$E$21,3),0)</f>
        <v>0</v>
      </c>
    </row>
    <row r="631" spans="1:17" x14ac:dyDescent="0.2">
      <c r="A631" s="32">
        <f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si="30"/>
        <v>0</v>
      </c>
      <c r="M631">
        <f>IF(AND(B631&gt;Summary!$E$12,B631&lt;Summary!$E$13),1,0)</f>
        <v>0</v>
      </c>
      <c r="N631">
        <f>IF(M631=1,oneday(G630,D631,G631,K631,L631,Summary!$E$19/2,Data!N630,Data!O630,Summary!$E$14,Summary!$E$20,Summary!$E$21,1),0)</f>
        <v>0</v>
      </c>
      <c r="O631" s="31">
        <f>IF(M631=1,oneday(G630,D631,G631,K631,L631,Summary!$E$19/2,Data!N630,Data!O630,Summary!$E$14,Summary!$E$20,Summary!$E$21,2),0)</f>
        <v>0</v>
      </c>
      <c r="P631" s="31">
        <f t="shared" si="29"/>
        <v>0</v>
      </c>
      <c r="Q631" s="31">
        <f>IF(M631=1,oneday(G630,D631,G631,K631,L631,Summary!$E$19/2,Data!N630,Data!O630,Summary!$E$14,Summary!$E$20,Summary!$E$21,3),0)</f>
        <v>0</v>
      </c>
    </row>
    <row r="632" spans="1:17" x14ac:dyDescent="0.2">
      <c r="A632" s="32">
        <f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si="30"/>
        <v>0</v>
      </c>
      <c r="M632">
        <f>IF(AND(B632&gt;Summary!$E$12,B632&lt;Summary!$E$13),1,0)</f>
        <v>0</v>
      </c>
      <c r="N632">
        <f>IF(M632=1,oneday(G631,D632,G632,K632,L632,Summary!$E$19/2,Data!N631,Data!O631,Summary!$E$14,Summary!$E$20,Summary!$E$21,1),0)</f>
        <v>0</v>
      </c>
      <c r="O632" s="31">
        <f>IF(M632=1,oneday(G631,D632,G632,K632,L632,Summary!$E$19/2,Data!N631,Data!O631,Summary!$E$14,Summary!$E$20,Summary!$E$21,2),0)</f>
        <v>0</v>
      </c>
      <c r="P632" s="31">
        <f t="shared" si="29"/>
        <v>0</v>
      </c>
      <c r="Q632" s="31">
        <f>IF(M632=1,oneday(G631,D632,G632,K632,L632,Summary!$E$19/2,Data!N631,Data!O631,Summary!$E$14,Summary!$E$20,Summary!$E$21,3),0)</f>
        <v>0</v>
      </c>
    </row>
    <row r="633" spans="1:17" x14ac:dyDescent="0.2">
      <c r="A633" s="32">
        <f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si="30"/>
        <v>0</v>
      </c>
      <c r="M633">
        <f>IF(AND(B633&gt;Summary!$E$12,B633&lt;Summary!$E$13),1,0)</f>
        <v>0</v>
      </c>
      <c r="N633">
        <f>IF(M633=1,oneday(G632,D633,G633,K633,L633,Summary!$E$19/2,Data!N632,Data!O632,Summary!$E$14,Summary!$E$20,Summary!$E$21,1),0)</f>
        <v>0</v>
      </c>
      <c r="O633" s="31">
        <f>IF(M633=1,oneday(G632,D633,G633,K633,L633,Summary!$E$19/2,Data!N632,Data!O632,Summary!$E$14,Summary!$E$20,Summary!$E$21,2),0)</f>
        <v>0</v>
      </c>
      <c r="P633" s="31">
        <f t="shared" si="29"/>
        <v>0</v>
      </c>
      <c r="Q633" s="31">
        <f>IF(M633=1,oneday(G632,D633,G633,K633,L633,Summary!$E$19/2,Data!N632,Data!O632,Summary!$E$14,Summary!$E$20,Summary!$E$21,3),0)</f>
        <v>0</v>
      </c>
    </row>
    <row r="634" spans="1:17" x14ac:dyDescent="0.2">
      <c r="A634" s="32">
        <f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si="30"/>
        <v>0</v>
      </c>
      <c r="M634">
        <f>IF(AND(B634&gt;Summary!$E$12,B634&lt;Summary!$E$13),1,0)</f>
        <v>0</v>
      </c>
      <c r="N634">
        <f>IF(M634=1,oneday(G633,D634,G634,K634,L634,Summary!$E$19/2,Data!N633,Data!O633,Summary!$E$14,Summary!$E$20,Summary!$E$21,1),0)</f>
        <v>0</v>
      </c>
      <c r="O634" s="31">
        <f>IF(M634=1,oneday(G633,D634,G634,K634,L634,Summary!$E$19/2,Data!N633,Data!O633,Summary!$E$14,Summary!$E$20,Summary!$E$21,2),0)</f>
        <v>0</v>
      </c>
      <c r="P634" s="31">
        <f t="shared" si="29"/>
        <v>0</v>
      </c>
      <c r="Q634" s="31">
        <f>IF(M634=1,oneday(G633,D634,G634,K634,L634,Summary!$E$19/2,Data!N633,Data!O633,Summary!$E$14,Summary!$E$20,Summary!$E$21,3),0)</f>
        <v>0</v>
      </c>
    </row>
    <row r="635" spans="1:17" x14ac:dyDescent="0.2">
      <c r="A635" s="32">
        <f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si="30"/>
        <v>0</v>
      </c>
      <c r="M635">
        <f>IF(AND(B635&gt;Summary!$E$12,B635&lt;Summary!$E$13),1,0)</f>
        <v>0</v>
      </c>
      <c r="N635">
        <f>IF(M635=1,oneday(G634,D635,G635,K635,L635,Summary!$E$19/2,Data!N634,Data!O634,Summary!$E$14,Summary!$E$20,Summary!$E$21,1),0)</f>
        <v>0</v>
      </c>
      <c r="O635" s="31">
        <f>IF(M635=1,oneday(G634,D635,G635,K635,L635,Summary!$E$19/2,Data!N634,Data!O634,Summary!$E$14,Summary!$E$20,Summary!$E$21,2),0)</f>
        <v>0</v>
      </c>
      <c r="P635" s="31">
        <f t="shared" si="29"/>
        <v>0</v>
      </c>
      <c r="Q635" s="31">
        <f>IF(M635=1,oneday(G634,D635,G635,K635,L635,Summary!$E$19/2,Data!N634,Data!O634,Summary!$E$14,Summary!$E$20,Summary!$E$21,3),0)</f>
        <v>0</v>
      </c>
    </row>
    <row r="636" spans="1:17" x14ac:dyDescent="0.2">
      <c r="A636" s="32">
        <f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si="30"/>
        <v>0</v>
      </c>
      <c r="M636">
        <f>IF(AND(B636&gt;Summary!$E$12,B636&lt;Summary!$E$13),1,0)</f>
        <v>0</v>
      </c>
      <c r="N636">
        <f>IF(M636=1,oneday(G635,D636,G636,K636,L636,Summary!$E$19/2,Data!N635,Data!O635,Summary!$E$14,Summary!$E$20,Summary!$E$21,1),0)</f>
        <v>0</v>
      </c>
      <c r="O636" s="31">
        <f>IF(M636=1,oneday(G635,D636,G636,K636,L636,Summary!$E$19/2,Data!N635,Data!O635,Summary!$E$14,Summary!$E$20,Summary!$E$21,2),0)</f>
        <v>0</v>
      </c>
      <c r="P636" s="31">
        <f t="shared" si="29"/>
        <v>0</v>
      </c>
      <c r="Q636" s="31">
        <f>IF(M636=1,oneday(G635,D636,G636,K636,L636,Summary!$E$19/2,Data!N635,Data!O635,Summary!$E$14,Summary!$E$20,Summary!$E$21,3),0)</f>
        <v>0</v>
      </c>
    </row>
    <row r="637" spans="1:17" x14ac:dyDescent="0.2">
      <c r="A637" s="32">
        <f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si="30"/>
        <v>0</v>
      </c>
      <c r="M637">
        <f>IF(AND(B637&gt;Summary!$E$12,B637&lt;Summary!$E$13),1,0)</f>
        <v>0</v>
      </c>
      <c r="N637">
        <f>IF(M637=1,oneday(G636,D637,G637,K637,L637,Summary!$E$19/2,Data!N636,Data!O636,Summary!$E$14,Summary!$E$20,Summary!$E$21,1),0)</f>
        <v>0</v>
      </c>
      <c r="O637" s="31">
        <f>IF(M637=1,oneday(G636,D637,G637,K637,L637,Summary!$E$19/2,Data!N636,Data!O636,Summary!$E$14,Summary!$E$20,Summary!$E$21,2),0)</f>
        <v>0</v>
      </c>
      <c r="P637" s="31">
        <f t="shared" si="29"/>
        <v>0</v>
      </c>
      <c r="Q637" s="31">
        <f>IF(M637=1,oneday(G636,D637,G637,K637,L637,Summary!$E$19/2,Data!N636,Data!O636,Summary!$E$14,Summary!$E$20,Summary!$E$21,3),0)</f>
        <v>0</v>
      </c>
    </row>
    <row r="638" spans="1:17" x14ac:dyDescent="0.2">
      <c r="A638" s="32">
        <f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si="30"/>
        <v>0</v>
      </c>
      <c r="M638">
        <f>IF(AND(B638&gt;Summary!$E$12,B638&lt;Summary!$E$13),1,0)</f>
        <v>0</v>
      </c>
      <c r="N638">
        <f>IF(M638=1,oneday(G637,D638,G638,K638,L638,Summary!$E$19/2,Data!N637,Data!O637,Summary!$E$14,Summary!$E$20,Summary!$E$21,1),0)</f>
        <v>0</v>
      </c>
      <c r="O638" s="31">
        <f>IF(M638=1,oneday(G637,D638,G638,K638,L638,Summary!$E$19/2,Data!N637,Data!O637,Summary!$E$14,Summary!$E$20,Summary!$E$21,2),0)</f>
        <v>0</v>
      </c>
      <c r="P638" s="31">
        <f t="shared" si="29"/>
        <v>0</v>
      </c>
      <c r="Q638" s="31">
        <f>IF(M638=1,oneday(G637,D638,G638,K638,L638,Summary!$E$19/2,Data!N637,Data!O637,Summary!$E$14,Summary!$E$20,Summary!$E$21,3),0)</f>
        <v>0</v>
      </c>
    </row>
    <row r="639" spans="1:17" x14ac:dyDescent="0.2">
      <c r="A639" s="32">
        <f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si="30"/>
        <v>0</v>
      </c>
      <c r="M639">
        <f>IF(AND(B639&gt;Summary!$E$12,B639&lt;Summary!$E$13),1,0)</f>
        <v>0</v>
      </c>
      <c r="N639">
        <f>IF(M639=1,oneday(G638,D639,G639,K639,L639,Summary!$E$19/2,Data!N638,Data!O638,Summary!$E$14,Summary!$E$20,Summary!$E$21,1),0)</f>
        <v>0</v>
      </c>
      <c r="O639" s="31">
        <f>IF(M639=1,oneday(G638,D639,G639,K639,L639,Summary!$E$19/2,Data!N638,Data!O638,Summary!$E$14,Summary!$E$20,Summary!$E$21,2),0)</f>
        <v>0</v>
      </c>
      <c r="P639" s="31">
        <f t="shared" si="29"/>
        <v>0</v>
      </c>
      <c r="Q639" s="31">
        <f>IF(M639=1,oneday(G638,D639,G639,K639,L639,Summary!$E$19/2,Data!N638,Data!O638,Summary!$E$14,Summary!$E$20,Summary!$E$21,3),0)</f>
        <v>0</v>
      </c>
    </row>
    <row r="640" spans="1:17" x14ac:dyDescent="0.2">
      <c r="A640" s="32">
        <f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si="30"/>
        <v>0</v>
      </c>
      <c r="M640">
        <f>IF(AND(B640&gt;Summary!$E$12,B640&lt;Summary!$E$13),1,0)</f>
        <v>0</v>
      </c>
      <c r="N640">
        <f>IF(M640=1,oneday(G639,D640,G640,K640,L640,Summary!$E$19/2,Data!N639,Data!O639,Summary!$E$14,Summary!$E$20,Summary!$E$21,1),0)</f>
        <v>0</v>
      </c>
      <c r="O640" s="31">
        <f>IF(M640=1,oneday(G639,D640,G640,K640,L640,Summary!$E$19/2,Data!N639,Data!O639,Summary!$E$14,Summary!$E$20,Summary!$E$21,2),0)</f>
        <v>0</v>
      </c>
      <c r="P640" s="31">
        <f t="shared" si="29"/>
        <v>0</v>
      </c>
      <c r="Q640" s="31">
        <f>IF(M640=1,oneday(G639,D640,G640,K640,L640,Summary!$E$19/2,Data!N639,Data!O639,Summary!$E$14,Summary!$E$20,Summary!$E$21,3),0)</f>
        <v>0</v>
      </c>
    </row>
    <row r="641" spans="1:17" x14ac:dyDescent="0.2">
      <c r="A641" s="32">
        <f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si="30"/>
        <v>0</v>
      </c>
      <c r="M641">
        <f>IF(AND(B641&gt;Summary!$E$12,B641&lt;Summary!$E$13),1,0)</f>
        <v>0</v>
      </c>
      <c r="N641">
        <f>IF(M641=1,oneday(G640,D641,G641,K641,L641,Summary!$E$19/2,Data!N640,Data!O640,Summary!$E$14,Summary!$E$20,Summary!$E$21,1),0)</f>
        <v>0</v>
      </c>
      <c r="O641" s="31">
        <f>IF(M641=1,oneday(G640,D641,G641,K641,L641,Summary!$E$19/2,Data!N640,Data!O640,Summary!$E$14,Summary!$E$20,Summary!$E$21,2),0)</f>
        <v>0</v>
      </c>
      <c r="P641" s="31">
        <f t="shared" si="29"/>
        <v>0</v>
      </c>
      <c r="Q641" s="31">
        <f>IF(M641=1,oneday(G640,D641,G641,K641,L641,Summary!$E$19/2,Data!N640,Data!O640,Summary!$E$14,Summary!$E$20,Summary!$E$21,3),0)</f>
        <v>0</v>
      </c>
    </row>
    <row r="642" spans="1:17" x14ac:dyDescent="0.2">
      <c r="A642" s="32">
        <f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si="30"/>
        <v>0</v>
      </c>
      <c r="M642">
        <f>IF(AND(B642&gt;Summary!$E$12,B642&lt;Summary!$E$13),1,0)</f>
        <v>0</v>
      </c>
      <c r="N642">
        <f>IF(M642=1,oneday(G641,D642,G642,K642,L642,Summary!$E$19/2,Data!N641,Data!O641,Summary!$E$14,Summary!$E$20,Summary!$E$21,1),0)</f>
        <v>0</v>
      </c>
      <c r="O642" s="31">
        <f>IF(M642=1,oneday(G641,D642,G642,K642,L642,Summary!$E$19/2,Data!N641,Data!O641,Summary!$E$14,Summary!$E$20,Summary!$E$21,2),0)</f>
        <v>0</v>
      </c>
      <c r="P642" s="31">
        <f t="shared" si="29"/>
        <v>0</v>
      </c>
      <c r="Q642" s="31">
        <f>IF(M642=1,oneday(G641,D642,G642,K642,L642,Summary!$E$19/2,Data!N641,Data!O641,Summary!$E$14,Summary!$E$20,Summary!$E$21,3),0)</f>
        <v>0</v>
      </c>
    </row>
    <row r="643" spans="1:17" x14ac:dyDescent="0.2">
      <c r="A643" s="32">
        <f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si="30"/>
        <v>1</v>
      </c>
      <c r="M643">
        <f>IF(AND(B643&gt;Summary!$E$12,B643&lt;Summary!$E$13),1,0)</f>
        <v>0</v>
      </c>
      <c r="N643">
        <f>IF(M643=1,oneday(G642,D643,G643,K643,L643,Summary!$E$19/2,Data!N642,Data!O642,Summary!$E$14,Summary!$E$20,Summary!$E$21,1),0)</f>
        <v>0</v>
      </c>
      <c r="O643" s="31">
        <f>IF(M643=1,oneday(G642,D643,G643,K643,L643,Summary!$E$19/2,Data!N642,Data!O642,Summary!$E$14,Summary!$E$20,Summary!$E$21,2),0)</f>
        <v>0</v>
      </c>
      <c r="P643" s="31">
        <f t="shared" si="29"/>
        <v>0</v>
      </c>
      <c r="Q643" s="31">
        <f>IF(M643=1,oneday(G642,D643,G643,K643,L643,Summary!$E$19/2,Data!N642,Data!O642,Summary!$E$14,Summary!$E$20,Summary!$E$21,3),0)</f>
        <v>0</v>
      </c>
    </row>
    <row r="644" spans="1:17" x14ac:dyDescent="0.2">
      <c r="A644" s="32">
        <f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si="30"/>
        <v>0</v>
      </c>
      <c r="M644">
        <f>IF(AND(B644&gt;Summary!$E$12,B644&lt;Summary!$E$13),1,0)</f>
        <v>0</v>
      </c>
      <c r="N644">
        <f>IF(M644=1,oneday(G643,D644,G644,K644,L644,Summary!$E$19/2,Data!N643,Data!O643,Summary!$E$14,Summary!$E$20,Summary!$E$21,1),0)</f>
        <v>0</v>
      </c>
      <c r="O644" s="31">
        <f>IF(M644=1,oneday(G643,D644,G644,K644,L644,Summary!$E$19/2,Data!N643,Data!O643,Summary!$E$14,Summary!$E$20,Summary!$E$21,2),0)</f>
        <v>0</v>
      </c>
      <c r="P644" s="31">
        <f t="shared" si="29"/>
        <v>0</v>
      </c>
      <c r="Q644" s="31">
        <f>IF(M644=1,oneday(G643,D644,G644,K644,L644,Summary!$E$19/2,Data!N643,Data!O643,Summary!$E$14,Summary!$E$20,Summary!$E$21,3),0)</f>
        <v>0</v>
      </c>
    </row>
    <row r="645" spans="1:17" x14ac:dyDescent="0.2">
      <c r="A645" s="32">
        <f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si="30"/>
        <v>0</v>
      </c>
      <c r="M645">
        <f>IF(AND(B645&gt;Summary!$E$12,B645&lt;Summary!$E$13),1,0)</f>
        <v>0</v>
      </c>
      <c r="N645">
        <f>IF(M645=1,oneday(G644,D645,G645,K645,L645,Summary!$E$19/2,Data!N644,Data!O644,Summary!$E$14,Summary!$E$20,Summary!$E$21,1),0)</f>
        <v>0</v>
      </c>
      <c r="O645" s="31">
        <f>IF(M645=1,oneday(G644,D645,G645,K645,L645,Summary!$E$19/2,Data!N644,Data!O644,Summary!$E$14,Summary!$E$20,Summary!$E$21,2),0)</f>
        <v>0</v>
      </c>
      <c r="P645" s="31">
        <f t="shared" si="29"/>
        <v>0</v>
      </c>
      <c r="Q645" s="31">
        <f>IF(M645=1,oneday(G644,D645,G645,K645,L645,Summary!$E$19/2,Data!N644,Data!O644,Summary!$E$14,Summary!$E$20,Summary!$E$21,3),0)</f>
        <v>0</v>
      </c>
    </row>
    <row r="646" spans="1:17" x14ac:dyDescent="0.2">
      <c r="A646" s="32">
        <f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si="30"/>
        <v>0</v>
      </c>
      <c r="M646">
        <f>IF(AND(B646&gt;Summary!$E$12,B646&lt;Summary!$E$13),1,0)</f>
        <v>0</v>
      </c>
      <c r="N646">
        <f>IF(M646=1,oneday(G645,D646,G646,K646,L646,Summary!$E$19/2,Data!N645,Data!O645,Summary!$E$14,Summary!$E$20,Summary!$E$21,1),0)</f>
        <v>0</v>
      </c>
      <c r="O646" s="31">
        <f>IF(M646=1,oneday(G645,D646,G646,K646,L646,Summary!$E$19/2,Data!N645,Data!O645,Summary!$E$14,Summary!$E$20,Summary!$E$21,2),0)</f>
        <v>0</v>
      </c>
      <c r="P646" s="31">
        <f t="shared" si="29"/>
        <v>0</v>
      </c>
      <c r="Q646" s="31">
        <f>IF(M646=1,oneday(G645,D646,G646,K646,L646,Summary!$E$19/2,Data!N645,Data!O645,Summary!$E$14,Summary!$E$20,Summary!$E$21,3),0)</f>
        <v>0</v>
      </c>
    </row>
    <row r="647" spans="1:17" x14ac:dyDescent="0.2">
      <c r="A647" s="32">
        <f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si="30"/>
        <v>0</v>
      </c>
      <c r="M647">
        <f>IF(AND(B647&gt;Summary!$E$12,B647&lt;Summary!$E$13),1,0)</f>
        <v>0</v>
      </c>
      <c r="N647">
        <f>IF(M647=1,oneday(G646,D647,G647,K647,L647,Summary!$E$19/2,Data!N646,Data!O646,Summary!$E$14,Summary!$E$20,Summary!$E$21,1),0)</f>
        <v>0</v>
      </c>
      <c r="O647" s="31">
        <f>IF(M647=1,oneday(G646,D647,G647,K647,L647,Summary!$E$19/2,Data!N646,Data!O646,Summary!$E$14,Summary!$E$20,Summary!$E$21,2),0)</f>
        <v>0</v>
      </c>
      <c r="P647" s="31">
        <f t="shared" si="29"/>
        <v>0</v>
      </c>
      <c r="Q647" s="31">
        <f>IF(M647=1,oneday(G646,D647,G647,K647,L647,Summary!$E$19/2,Data!N646,Data!O646,Summary!$E$14,Summary!$E$20,Summary!$E$21,3),0)</f>
        <v>0</v>
      </c>
    </row>
    <row r="648" spans="1:17" x14ac:dyDescent="0.2">
      <c r="A648" s="32">
        <f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si="30"/>
        <v>0</v>
      </c>
      <c r="M648">
        <f>IF(AND(B648&gt;Summary!$E$12,B648&lt;Summary!$E$13),1,0)</f>
        <v>0</v>
      </c>
      <c r="N648">
        <f>IF(M648=1,oneday(G647,D648,G648,K648,L648,Summary!$E$19/2,Data!N647,Data!O647,Summary!$E$14,Summary!$E$20,Summary!$E$21,1),0)</f>
        <v>0</v>
      </c>
      <c r="O648" s="31">
        <f>IF(M648=1,oneday(G647,D648,G648,K648,L648,Summary!$E$19/2,Data!N647,Data!O647,Summary!$E$14,Summary!$E$20,Summary!$E$21,2),0)</f>
        <v>0</v>
      </c>
      <c r="P648" s="31">
        <f t="shared" si="29"/>
        <v>0</v>
      </c>
      <c r="Q648" s="31">
        <f>IF(M648=1,oneday(G647,D648,G648,K648,L648,Summary!$E$19/2,Data!N647,Data!O647,Summary!$E$14,Summary!$E$20,Summary!$E$21,3),0)</f>
        <v>0</v>
      </c>
    </row>
    <row r="649" spans="1:17" x14ac:dyDescent="0.2">
      <c r="A649" s="32">
        <f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si="30"/>
        <v>0</v>
      </c>
      <c r="M649">
        <f>IF(AND(B649&gt;Summary!$E$12,B649&lt;Summary!$E$13),1,0)</f>
        <v>0</v>
      </c>
      <c r="N649">
        <f>IF(M649=1,oneday(G648,D649,G649,K649,L649,Summary!$E$19/2,Data!N648,Data!O648,Summary!$E$14,Summary!$E$20,Summary!$E$21,1),0)</f>
        <v>0</v>
      </c>
      <c r="O649" s="31">
        <f>IF(M649=1,oneday(G648,D649,G649,K649,L649,Summary!$E$19/2,Data!N648,Data!O648,Summary!$E$14,Summary!$E$20,Summary!$E$21,2),0)</f>
        <v>0</v>
      </c>
      <c r="P649" s="31">
        <f t="shared" si="29"/>
        <v>0</v>
      </c>
      <c r="Q649" s="31">
        <f>IF(M649=1,oneday(G648,D649,G649,K649,L649,Summary!$E$19/2,Data!N648,Data!O648,Summary!$E$14,Summary!$E$20,Summary!$E$21,3),0)</f>
        <v>0</v>
      </c>
    </row>
    <row r="650" spans="1:17" x14ac:dyDescent="0.2">
      <c r="A650" s="32">
        <f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si="30"/>
        <v>0</v>
      </c>
      <c r="M650">
        <f>IF(AND(B650&gt;Summary!$E$12,B650&lt;Summary!$E$13),1,0)</f>
        <v>0</v>
      </c>
      <c r="N650">
        <f>IF(M650=1,oneday(G649,D650,G650,K650,L650,Summary!$E$19/2,Data!N649,Data!O649,Summary!$E$14,Summary!$E$20,Summary!$E$21,1),0)</f>
        <v>0</v>
      </c>
      <c r="O650" s="31">
        <f>IF(M650=1,oneday(G649,D650,G650,K650,L650,Summary!$E$19/2,Data!N649,Data!O649,Summary!$E$14,Summary!$E$20,Summary!$E$21,2),0)</f>
        <v>0</v>
      </c>
      <c r="P650" s="31">
        <f t="shared" si="29"/>
        <v>0</v>
      </c>
      <c r="Q650" s="31">
        <f>IF(M650=1,oneday(G649,D650,G650,K650,L650,Summary!$E$19/2,Data!N649,Data!O649,Summary!$E$14,Summary!$E$20,Summary!$E$21,3),0)</f>
        <v>0</v>
      </c>
    </row>
    <row r="651" spans="1:17" x14ac:dyDescent="0.2">
      <c r="A651" s="32">
        <f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si="30"/>
        <v>0</v>
      </c>
      <c r="M651">
        <f>IF(AND(B651&gt;Summary!$E$12,B651&lt;Summary!$E$13),1,0)</f>
        <v>0</v>
      </c>
      <c r="N651">
        <f>IF(M651=1,oneday(G650,D651,G651,K651,L651,Summary!$E$19/2,Data!N650,Data!O650,Summary!$E$14,Summary!$E$20,Summary!$E$21,1),0)</f>
        <v>0</v>
      </c>
      <c r="O651" s="31">
        <f>IF(M651=1,oneday(G650,D651,G651,K651,L651,Summary!$E$19/2,Data!N650,Data!O650,Summary!$E$14,Summary!$E$20,Summary!$E$21,2),0)</f>
        <v>0</v>
      </c>
      <c r="P651" s="31">
        <f t="shared" si="29"/>
        <v>0</v>
      </c>
      <c r="Q651" s="31">
        <f>IF(M651=1,oneday(G650,D651,G651,K651,L651,Summary!$E$19/2,Data!N650,Data!O650,Summary!$E$14,Summary!$E$20,Summary!$E$21,3),0)</f>
        <v>0</v>
      </c>
    </row>
    <row r="652" spans="1:17" x14ac:dyDescent="0.2">
      <c r="A652" s="32">
        <f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si="30"/>
        <v>0</v>
      </c>
      <c r="M652">
        <f>IF(AND(B652&gt;Summary!$E$12,B652&lt;Summary!$E$13),1,0)</f>
        <v>0</v>
      </c>
      <c r="N652">
        <f>IF(M652=1,oneday(G651,D652,G652,K652,L652,Summary!$E$19/2,Data!N651,Data!O651,Summary!$E$14,Summary!$E$20,Summary!$E$21,1),0)</f>
        <v>0</v>
      </c>
      <c r="O652" s="31">
        <f>IF(M652=1,oneday(G651,D652,G652,K652,L652,Summary!$E$19/2,Data!N651,Data!O651,Summary!$E$14,Summary!$E$20,Summary!$E$21,2),0)</f>
        <v>0</v>
      </c>
      <c r="P652" s="31">
        <f t="shared" si="29"/>
        <v>0</v>
      </c>
      <c r="Q652" s="31">
        <f>IF(M652=1,oneday(G651,D652,G652,K652,L652,Summary!$E$19/2,Data!N651,Data!O651,Summary!$E$14,Summary!$E$20,Summary!$E$21,3),0)</f>
        <v>0</v>
      </c>
    </row>
    <row r="653" spans="1:17" x14ac:dyDescent="0.2">
      <c r="A653" s="32">
        <f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si="30"/>
        <v>0</v>
      </c>
      <c r="M653">
        <f>IF(AND(B653&gt;Summary!$E$12,B653&lt;Summary!$E$13),1,0)</f>
        <v>0</v>
      </c>
      <c r="N653">
        <f>IF(M653=1,oneday(G652,D653,G653,K653,L653,Summary!$E$19/2,Data!N652,Data!O652,Summary!$E$14,Summary!$E$20,Summary!$E$21,1),0)</f>
        <v>0</v>
      </c>
      <c r="O653" s="31">
        <f>IF(M653=1,oneday(G652,D653,G653,K653,L653,Summary!$E$19/2,Data!N652,Data!O652,Summary!$E$14,Summary!$E$20,Summary!$E$21,2),0)</f>
        <v>0</v>
      </c>
      <c r="P653" s="31">
        <f t="shared" si="29"/>
        <v>0</v>
      </c>
      <c r="Q653" s="31">
        <f>IF(M653=1,oneday(G652,D653,G653,K653,L653,Summary!$E$19/2,Data!N652,Data!O652,Summary!$E$14,Summary!$E$20,Summary!$E$21,3),0)</f>
        <v>0</v>
      </c>
    </row>
    <row r="654" spans="1:17" x14ac:dyDescent="0.2">
      <c r="A654" s="32">
        <f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si="30"/>
        <v>0</v>
      </c>
      <c r="M654">
        <f>IF(AND(B654&gt;Summary!$E$12,B654&lt;Summary!$E$13),1,0)</f>
        <v>0</v>
      </c>
      <c r="N654">
        <f>IF(M654=1,oneday(G653,D654,G654,K654,L654,Summary!$E$19/2,Data!N653,Data!O653,Summary!$E$14,Summary!$E$20,Summary!$E$21,1),0)</f>
        <v>0</v>
      </c>
      <c r="O654" s="31">
        <f>IF(M654=1,oneday(G653,D654,G654,K654,L654,Summary!$E$19/2,Data!N653,Data!O653,Summary!$E$14,Summary!$E$20,Summary!$E$21,2),0)</f>
        <v>0</v>
      </c>
      <c r="P654" s="31">
        <f t="shared" si="29"/>
        <v>0</v>
      </c>
      <c r="Q654" s="31">
        <f>IF(M654=1,oneday(G653,D654,G654,K654,L654,Summary!$E$19/2,Data!N653,Data!O653,Summary!$E$14,Summary!$E$20,Summary!$E$21,3),0)</f>
        <v>0</v>
      </c>
    </row>
    <row r="655" spans="1:17" x14ac:dyDescent="0.2">
      <c r="A655" s="32">
        <f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si="30"/>
        <v>0</v>
      </c>
      <c r="M655">
        <f>IF(AND(B655&gt;Summary!$E$12,B655&lt;Summary!$E$13),1,0)</f>
        <v>0</v>
      </c>
      <c r="N655">
        <f>IF(M655=1,oneday(G654,D655,G655,K655,L655,Summary!$E$19/2,Data!N654,Data!O654,Summary!$E$14,Summary!$E$20,Summary!$E$21,1),0)</f>
        <v>0</v>
      </c>
      <c r="O655" s="31">
        <f>IF(M655=1,oneday(G654,D655,G655,K655,L655,Summary!$E$19/2,Data!N654,Data!O654,Summary!$E$14,Summary!$E$20,Summary!$E$21,2),0)</f>
        <v>0</v>
      </c>
      <c r="P655" s="31">
        <f t="shared" si="29"/>
        <v>0</v>
      </c>
      <c r="Q655" s="31">
        <f>IF(M655=1,oneday(G654,D655,G655,K655,L655,Summary!$E$19/2,Data!N654,Data!O654,Summary!$E$14,Summary!$E$20,Summary!$E$21,3),0)</f>
        <v>0</v>
      </c>
    </row>
    <row r="656" spans="1:17" x14ac:dyDescent="0.2">
      <c r="A656" s="32">
        <f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si="30"/>
        <v>0</v>
      </c>
      <c r="M656">
        <f>IF(AND(B656&gt;Summary!$E$12,B656&lt;Summary!$E$13),1,0)</f>
        <v>0</v>
      </c>
      <c r="N656">
        <f>IF(M656=1,oneday(G655,D656,G656,K656,L656,Summary!$E$19/2,Data!N655,Data!O655,Summary!$E$14,Summary!$E$20,Summary!$E$21,1),0)</f>
        <v>0</v>
      </c>
      <c r="O656" s="31">
        <f>IF(M656=1,oneday(G655,D656,G656,K656,L656,Summary!$E$19/2,Data!N655,Data!O655,Summary!$E$14,Summary!$E$20,Summary!$E$21,2),0)</f>
        <v>0</v>
      </c>
      <c r="P656" s="31">
        <f t="shared" ref="P656:P719" si="32">IF(M656=1,O656-O655,0)</f>
        <v>0</v>
      </c>
      <c r="Q656" s="31">
        <f>IF(M656=1,oneday(G655,D656,G656,K656,L656,Summary!$E$19/2,Data!N655,Data!O655,Summary!$E$14,Summary!$E$20,Summary!$E$21,3),0)</f>
        <v>0</v>
      </c>
    </row>
    <row r="657" spans="1:17" x14ac:dyDescent="0.2">
      <c r="A657" s="32">
        <f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si="30"/>
        <v>0</v>
      </c>
      <c r="M657">
        <f>IF(AND(B657&gt;Summary!$E$12,B657&lt;Summary!$E$13),1,0)</f>
        <v>0</v>
      </c>
      <c r="N657">
        <f>IF(M657=1,oneday(G656,D657,G657,K657,L657,Summary!$E$19/2,Data!N656,Data!O656,Summary!$E$14,Summary!$E$20,Summary!$E$21,1),0)</f>
        <v>0</v>
      </c>
      <c r="O657" s="31">
        <f>IF(M657=1,oneday(G656,D657,G657,K657,L657,Summary!$E$19/2,Data!N656,Data!O656,Summary!$E$14,Summary!$E$20,Summary!$E$21,2),0)</f>
        <v>0</v>
      </c>
      <c r="P657" s="31">
        <f t="shared" si="32"/>
        <v>0</v>
      </c>
      <c r="Q657" s="31">
        <f>IF(M657=1,oneday(G656,D657,G657,K657,L657,Summary!$E$19/2,Data!N656,Data!O656,Summary!$E$14,Summary!$E$20,Summary!$E$21,3),0)</f>
        <v>0</v>
      </c>
    </row>
    <row r="658" spans="1:17" x14ac:dyDescent="0.2">
      <c r="A658" s="32">
        <f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si="30"/>
        <v>0</v>
      </c>
      <c r="M658">
        <f>IF(AND(B658&gt;Summary!$E$12,B658&lt;Summary!$E$13),1,0)</f>
        <v>0</v>
      </c>
      <c r="N658">
        <f>IF(M658=1,oneday(G657,D658,G658,K658,L658,Summary!$E$19/2,Data!N657,Data!O657,Summary!$E$14,Summary!$E$20,Summary!$E$21,1),0)</f>
        <v>0</v>
      </c>
      <c r="O658" s="31">
        <f>IF(M658=1,oneday(G657,D658,G658,K658,L658,Summary!$E$19/2,Data!N657,Data!O657,Summary!$E$14,Summary!$E$20,Summary!$E$21,2),0)</f>
        <v>0</v>
      </c>
      <c r="P658" s="31">
        <f t="shared" si="32"/>
        <v>0</v>
      </c>
      <c r="Q658" s="31">
        <f>IF(M658=1,oneday(G657,D658,G658,K658,L658,Summary!$E$19/2,Data!N657,Data!O657,Summary!$E$14,Summary!$E$20,Summary!$E$21,3),0)</f>
        <v>0</v>
      </c>
    </row>
    <row r="659" spans="1:17" x14ac:dyDescent="0.2">
      <c r="A659" s="32">
        <f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si="30"/>
        <v>0</v>
      </c>
      <c r="M659">
        <f>IF(AND(B659&gt;Summary!$E$12,B659&lt;Summary!$E$13),1,0)</f>
        <v>0</v>
      </c>
      <c r="N659">
        <f>IF(M659=1,oneday(G658,D659,G659,K659,L659,Summary!$E$19/2,Data!N658,Data!O658,Summary!$E$14,Summary!$E$20,Summary!$E$21,1),0)</f>
        <v>0</v>
      </c>
      <c r="O659" s="31">
        <f>IF(M659=1,oneday(G658,D659,G659,K659,L659,Summary!$E$19/2,Data!N658,Data!O658,Summary!$E$14,Summary!$E$20,Summary!$E$21,2),0)</f>
        <v>0</v>
      </c>
      <c r="P659" s="31">
        <f t="shared" si="32"/>
        <v>0</v>
      </c>
      <c r="Q659" s="31">
        <f>IF(M659=1,oneday(G658,D659,G659,K659,L659,Summary!$E$19/2,Data!N658,Data!O658,Summary!$E$14,Summary!$E$20,Summary!$E$21,3),0)</f>
        <v>0</v>
      </c>
    </row>
    <row r="660" spans="1:17" x14ac:dyDescent="0.2">
      <c r="A660" s="32">
        <f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si="30"/>
        <v>0</v>
      </c>
      <c r="M660">
        <f>IF(AND(B660&gt;Summary!$E$12,B660&lt;Summary!$E$13),1,0)</f>
        <v>0</v>
      </c>
      <c r="N660">
        <f>IF(M660=1,oneday(G659,D660,G660,K660,L660,Summary!$E$19/2,Data!N659,Data!O659,Summary!$E$14,Summary!$E$20,Summary!$E$21,1),0)</f>
        <v>0</v>
      </c>
      <c r="O660" s="31">
        <f>IF(M660=1,oneday(G659,D660,G660,K660,L660,Summary!$E$19/2,Data!N659,Data!O659,Summary!$E$14,Summary!$E$20,Summary!$E$21,2),0)</f>
        <v>0</v>
      </c>
      <c r="P660" s="31">
        <f t="shared" si="32"/>
        <v>0</v>
      </c>
      <c r="Q660" s="31">
        <f>IF(M660=1,oneday(G659,D660,G660,K660,L660,Summary!$E$19/2,Data!N659,Data!O659,Summary!$E$14,Summary!$E$20,Summary!$E$21,3),0)</f>
        <v>0</v>
      </c>
    </row>
    <row r="661" spans="1:17" x14ac:dyDescent="0.2">
      <c r="A661" s="32">
        <f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si="30"/>
        <v>0</v>
      </c>
      <c r="M661">
        <f>IF(AND(B661&gt;Summary!$E$12,B661&lt;Summary!$E$13),1,0)</f>
        <v>0</v>
      </c>
      <c r="N661">
        <f>IF(M661=1,oneday(G660,D661,G661,K661,L661,Summary!$E$19/2,Data!N660,Data!O660,Summary!$E$14,Summary!$E$20,Summary!$E$21,1),0)</f>
        <v>0</v>
      </c>
      <c r="O661" s="31">
        <f>IF(M661=1,oneday(G660,D661,G661,K661,L661,Summary!$E$19/2,Data!N660,Data!O660,Summary!$E$14,Summary!$E$20,Summary!$E$21,2),0)</f>
        <v>0</v>
      </c>
      <c r="P661" s="31">
        <f t="shared" si="32"/>
        <v>0</v>
      </c>
      <c r="Q661" s="31">
        <f>IF(M661=1,oneday(G660,D661,G661,K661,L661,Summary!$E$19/2,Data!N660,Data!O660,Summary!$E$14,Summary!$E$20,Summary!$E$21,3),0)</f>
        <v>0</v>
      </c>
    </row>
    <row r="662" spans="1:17" x14ac:dyDescent="0.2">
      <c r="A662" s="32">
        <f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si="30"/>
        <v>0</v>
      </c>
      <c r="M662">
        <f>IF(AND(B662&gt;Summary!$E$12,B662&lt;Summary!$E$13),1,0)</f>
        <v>0</v>
      </c>
      <c r="N662">
        <f>IF(M662=1,oneday(G661,D662,G662,K662,L662,Summary!$E$19/2,Data!N661,Data!O661,Summary!$E$14,Summary!$E$20,Summary!$E$21,1),0)</f>
        <v>0</v>
      </c>
      <c r="O662" s="31">
        <f>IF(M662=1,oneday(G661,D662,G662,K662,L662,Summary!$E$19/2,Data!N661,Data!O661,Summary!$E$14,Summary!$E$20,Summary!$E$21,2),0)</f>
        <v>0</v>
      </c>
      <c r="P662" s="31">
        <f t="shared" si="32"/>
        <v>0</v>
      </c>
      <c r="Q662" s="31">
        <f>IF(M662=1,oneday(G661,D662,G662,K662,L662,Summary!$E$19/2,Data!N661,Data!O661,Summary!$E$14,Summary!$E$20,Summary!$E$21,3),0)</f>
        <v>0</v>
      </c>
    </row>
    <row r="663" spans="1:17" x14ac:dyDescent="0.2">
      <c r="A663" s="32">
        <f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si="30"/>
        <v>0</v>
      </c>
      <c r="M663">
        <f>IF(AND(B663&gt;Summary!$E$12,B663&lt;Summary!$E$13),1,0)</f>
        <v>0</v>
      </c>
      <c r="N663">
        <f>IF(M663=1,oneday(G662,D663,G663,K663,L663,Summary!$E$19/2,Data!N662,Data!O662,Summary!$E$14,Summary!$E$20,Summary!$E$21,1),0)</f>
        <v>0</v>
      </c>
      <c r="O663" s="31">
        <f>IF(M663=1,oneday(G662,D663,G663,K663,L663,Summary!$E$19/2,Data!N662,Data!O662,Summary!$E$14,Summary!$E$20,Summary!$E$21,2),0)</f>
        <v>0</v>
      </c>
      <c r="P663" s="31">
        <f t="shared" si="32"/>
        <v>0</v>
      </c>
      <c r="Q663" s="31">
        <f>IF(M663=1,oneday(G662,D663,G663,K663,L663,Summary!$E$19/2,Data!N662,Data!O662,Summary!$E$14,Summary!$E$20,Summary!$E$21,3),0)</f>
        <v>0</v>
      </c>
    </row>
    <row r="664" spans="1:17" x14ac:dyDescent="0.2">
      <c r="A664" s="32">
        <f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si="30"/>
        <v>0</v>
      </c>
      <c r="M664">
        <f>IF(AND(B664&gt;Summary!$E$12,B664&lt;Summary!$E$13),1,0)</f>
        <v>0</v>
      </c>
      <c r="N664">
        <f>IF(M664=1,oneday(G663,D664,G664,K664,L664,Summary!$E$19/2,Data!N663,Data!O663,Summary!$E$14,Summary!$E$20,Summary!$E$21,1),0)</f>
        <v>0</v>
      </c>
      <c r="O664" s="31">
        <f>IF(M664=1,oneday(G663,D664,G664,K664,L664,Summary!$E$19/2,Data!N663,Data!O663,Summary!$E$14,Summary!$E$20,Summary!$E$21,2),0)</f>
        <v>0</v>
      </c>
      <c r="P664" s="31">
        <f t="shared" si="32"/>
        <v>0</v>
      </c>
      <c r="Q664" s="31">
        <f>IF(M664=1,oneday(G663,D664,G664,K664,L664,Summary!$E$19/2,Data!N663,Data!O663,Summary!$E$14,Summary!$E$20,Summary!$E$21,3),0)</f>
        <v>0</v>
      </c>
    </row>
    <row r="665" spans="1:17" x14ac:dyDescent="0.2">
      <c r="A665" s="32">
        <f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si="30"/>
        <v>1</v>
      </c>
      <c r="M665">
        <f>IF(AND(B665&gt;Summary!$E$12,B665&lt;Summary!$E$13),1,0)</f>
        <v>0</v>
      </c>
      <c r="N665">
        <f>IF(M665=1,oneday(G664,D665,G665,K665,L665,Summary!$E$19/2,Data!N664,Data!O664,Summary!$E$14,Summary!$E$20,Summary!$E$21,1),0)</f>
        <v>0</v>
      </c>
      <c r="O665" s="31">
        <f>IF(M665=1,oneday(G664,D665,G665,K665,L665,Summary!$E$19/2,Data!N664,Data!O664,Summary!$E$14,Summary!$E$20,Summary!$E$21,2),0)</f>
        <v>0</v>
      </c>
      <c r="P665" s="31">
        <f t="shared" si="32"/>
        <v>0</v>
      </c>
      <c r="Q665" s="31">
        <f>IF(M665=1,oneday(G664,D665,G665,K665,L665,Summary!$E$19/2,Data!N664,Data!O664,Summary!$E$14,Summary!$E$20,Summary!$E$21,3),0)</f>
        <v>0</v>
      </c>
    </row>
    <row r="666" spans="1:17" x14ac:dyDescent="0.2">
      <c r="A666" s="32">
        <f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si="30"/>
        <v>0</v>
      </c>
      <c r="M666">
        <f>IF(AND(B666&gt;Summary!$E$12,B666&lt;Summary!$E$13),1,0)</f>
        <v>0</v>
      </c>
      <c r="N666">
        <f>IF(M666=1,oneday(G665,D666,G666,K666,L666,Summary!$E$19/2,Data!N665,Data!O665,Summary!$E$14,Summary!$E$20,Summary!$E$21,1),0)</f>
        <v>0</v>
      </c>
      <c r="O666" s="31">
        <f>IF(M666=1,oneday(G665,D666,G666,K666,L666,Summary!$E$19/2,Data!N665,Data!O665,Summary!$E$14,Summary!$E$20,Summary!$E$21,2),0)</f>
        <v>0</v>
      </c>
      <c r="P666" s="31">
        <f t="shared" si="32"/>
        <v>0</v>
      </c>
      <c r="Q666" s="31">
        <f>IF(M666=1,oneday(G665,D666,G666,K666,L666,Summary!$E$19/2,Data!N665,Data!O665,Summary!$E$14,Summary!$E$20,Summary!$E$21,3),0)</f>
        <v>0</v>
      </c>
    </row>
    <row r="667" spans="1:17" x14ac:dyDescent="0.2">
      <c r="A667" s="32">
        <f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si="30"/>
        <v>0</v>
      </c>
      <c r="M667">
        <f>IF(AND(B667&gt;Summary!$E$12,B667&lt;Summary!$E$13),1,0)</f>
        <v>0</v>
      </c>
      <c r="N667">
        <f>IF(M667=1,oneday(G666,D667,G667,K667,L667,Summary!$E$19/2,Data!N666,Data!O666,Summary!$E$14,Summary!$E$20,Summary!$E$21,1),0)</f>
        <v>0</v>
      </c>
      <c r="O667" s="31">
        <f>IF(M667=1,oneday(G666,D667,G667,K667,L667,Summary!$E$19/2,Data!N666,Data!O666,Summary!$E$14,Summary!$E$20,Summary!$E$21,2),0)</f>
        <v>0</v>
      </c>
      <c r="P667" s="31">
        <f t="shared" si="32"/>
        <v>0</v>
      </c>
      <c r="Q667" s="31">
        <f>IF(M667=1,oneday(G666,D667,G667,K667,L667,Summary!$E$19/2,Data!N666,Data!O666,Summary!$E$14,Summary!$E$20,Summary!$E$21,3),0)</f>
        <v>0</v>
      </c>
    </row>
    <row r="668" spans="1:17" x14ac:dyDescent="0.2">
      <c r="A668" s="32">
        <f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si="30"/>
        <v>0</v>
      </c>
      <c r="M668">
        <f>IF(AND(B668&gt;Summary!$E$12,B668&lt;Summary!$E$13),1,0)</f>
        <v>0</v>
      </c>
      <c r="N668">
        <f>IF(M668=1,oneday(G667,D668,G668,K668,L668,Summary!$E$19/2,Data!N667,Data!O667,Summary!$E$14,Summary!$E$20,Summary!$E$21,1),0)</f>
        <v>0</v>
      </c>
      <c r="O668" s="31">
        <f>IF(M668=1,oneday(G667,D668,G668,K668,L668,Summary!$E$19/2,Data!N667,Data!O667,Summary!$E$14,Summary!$E$20,Summary!$E$21,2),0)</f>
        <v>0</v>
      </c>
      <c r="P668" s="31">
        <f t="shared" si="32"/>
        <v>0</v>
      </c>
      <c r="Q668" s="31">
        <f>IF(M668=1,oneday(G667,D668,G668,K668,L668,Summary!$E$19/2,Data!N667,Data!O667,Summary!$E$14,Summary!$E$20,Summary!$E$21,3),0)</f>
        <v>0</v>
      </c>
    </row>
    <row r="669" spans="1:17" x14ac:dyDescent="0.2">
      <c r="A669" s="32">
        <f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si="30"/>
        <v>0</v>
      </c>
      <c r="M669">
        <f>IF(AND(B669&gt;Summary!$E$12,B669&lt;Summary!$E$13),1,0)</f>
        <v>0</v>
      </c>
      <c r="N669">
        <f>IF(M669=1,oneday(G668,D669,G669,K669,L669,Summary!$E$19/2,Data!N668,Data!O668,Summary!$E$14,Summary!$E$20,Summary!$E$21,1),0)</f>
        <v>0</v>
      </c>
      <c r="O669" s="31">
        <f>IF(M669=1,oneday(G668,D669,G669,K669,L669,Summary!$E$19/2,Data!N668,Data!O668,Summary!$E$14,Summary!$E$20,Summary!$E$21,2),0)</f>
        <v>0</v>
      </c>
      <c r="P669" s="31">
        <f t="shared" si="32"/>
        <v>0</v>
      </c>
      <c r="Q669" s="31">
        <f>IF(M669=1,oneday(G668,D669,G669,K669,L669,Summary!$E$19/2,Data!N668,Data!O668,Summary!$E$14,Summary!$E$20,Summary!$E$21,3),0)</f>
        <v>0</v>
      </c>
    </row>
    <row r="670" spans="1:17" x14ac:dyDescent="0.2">
      <c r="A670" s="32">
        <f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si="30"/>
        <v>0</v>
      </c>
      <c r="M670">
        <f>IF(AND(B670&gt;Summary!$E$12,B670&lt;Summary!$E$13),1,0)</f>
        <v>0</v>
      </c>
      <c r="N670">
        <f>IF(M670=1,oneday(G669,D670,G670,K670,L670,Summary!$E$19/2,Data!N669,Data!O669,Summary!$E$14,Summary!$E$20,Summary!$E$21,1),0)</f>
        <v>0</v>
      </c>
      <c r="O670" s="31">
        <f>IF(M670=1,oneday(G669,D670,G670,K670,L670,Summary!$E$19/2,Data!N669,Data!O669,Summary!$E$14,Summary!$E$20,Summary!$E$21,2),0)</f>
        <v>0</v>
      </c>
      <c r="P670" s="31">
        <f t="shared" si="32"/>
        <v>0</v>
      </c>
      <c r="Q670" s="31">
        <f>IF(M670=1,oneday(G669,D670,G670,K670,L670,Summary!$E$19/2,Data!N669,Data!O669,Summary!$E$14,Summary!$E$20,Summary!$E$21,3),0)</f>
        <v>0</v>
      </c>
    </row>
    <row r="671" spans="1:17" x14ac:dyDescent="0.2">
      <c r="A671" s="32">
        <f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si="30"/>
        <v>0</v>
      </c>
      <c r="M671">
        <f>IF(AND(B671&gt;Summary!$E$12,B671&lt;Summary!$E$13),1,0)</f>
        <v>0</v>
      </c>
      <c r="N671">
        <f>IF(M671=1,oneday(G670,D671,G671,K671,L671,Summary!$E$19/2,Data!N670,Data!O670,Summary!$E$14,Summary!$E$20,Summary!$E$21,1),0)</f>
        <v>0</v>
      </c>
      <c r="O671" s="31">
        <f>IF(M671=1,oneday(G670,D671,G671,K671,L671,Summary!$E$19/2,Data!N670,Data!O670,Summary!$E$14,Summary!$E$20,Summary!$E$21,2),0)</f>
        <v>0</v>
      </c>
      <c r="P671" s="31">
        <f t="shared" si="32"/>
        <v>0</v>
      </c>
      <c r="Q671" s="31">
        <f>IF(M671=1,oneday(G670,D671,G671,K671,L671,Summary!$E$19/2,Data!N670,Data!O670,Summary!$E$14,Summary!$E$20,Summary!$E$21,3),0)</f>
        <v>0</v>
      </c>
    </row>
    <row r="672" spans="1:17" x14ac:dyDescent="0.2">
      <c r="A672" s="32">
        <f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si="30"/>
        <v>0</v>
      </c>
      <c r="M672">
        <f>IF(AND(B672&gt;Summary!$E$12,B672&lt;Summary!$E$13),1,0)</f>
        <v>0</v>
      </c>
      <c r="N672">
        <f>IF(M672=1,oneday(G671,D672,G672,K672,L672,Summary!$E$19/2,Data!N671,Data!O671,Summary!$E$14,Summary!$E$20,Summary!$E$21,1),0)</f>
        <v>0</v>
      </c>
      <c r="O672" s="31">
        <f>IF(M672=1,oneday(G671,D672,G672,K672,L672,Summary!$E$19/2,Data!N671,Data!O671,Summary!$E$14,Summary!$E$20,Summary!$E$21,2),0)</f>
        <v>0</v>
      </c>
      <c r="P672" s="31">
        <f t="shared" si="32"/>
        <v>0</v>
      </c>
      <c r="Q672" s="31">
        <f>IF(M672=1,oneday(G671,D672,G672,K672,L672,Summary!$E$19/2,Data!N671,Data!O671,Summary!$E$14,Summary!$E$20,Summary!$E$21,3),0)</f>
        <v>0</v>
      </c>
    </row>
    <row r="673" spans="1:17" x14ac:dyDescent="0.2">
      <c r="A673" s="32">
        <f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si="30"/>
        <v>0</v>
      </c>
      <c r="M673">
        <f>IF(AND(B673&gt;Summary!$E$12,B673&lt;Summary!$E$13),1,0)</f>
        <v>0</v>
      </c>
      <c r="N673">
        <f>IF(M673=1,oneday(G672,D673,G673,K673,L673,Summary!$E$19/2,Data!N672,Data!O672,Summary!$E$14,Summary!$E$20,Summary!$E$21,1),0)</f>
        <v>0</v>
      </c>
      <c r="O673" s="31">
        <f>IF(M673=1,oneday(G672,D673,G673,K673,L673,Summary!$E$19/2,Data!N672,Data!O672,Summary!$E$14,Summary!$E$20,Summary!$E$21,2),0)</f>
        <v>0</v>
      </c>
      <c r="P673" s="31">
        <f t="shared" si="32"/>
        <v>0</v>
      </c>
      <c r="Q673" s="31">
        <f>IF(M673=1,oneday(G672,D673,G673,K673,L673,Summary!$E$19/2,Data!N672,Data!O672,Summary!$E$14,Summary!$E$20,Summary!$E$21,3),0)</f>
        <v>0</v>
      </c>
    </row>
    <row r="674" spans="1:17" x14ac:dyDescent="0.2">
      <c r="A674" s="32">
        <f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si="30"/>
        <v>0</v>
      </c>
      <c r="M674">
        <f>IF(AND(B674&gt;Summary!$E$12,B674&lt;Summary!$E$13),1,0)</f>
        <v>0</v>
      </c>
      <c r="N674">
        <f>IF(M674=1,oneday(G673,D674,G674,K674,L674,Summary!$E$19/2,Data!N673,Data!O673,Summary!$E$14,Summary!$E$20,Summary!$E$21,1),0)</f>
        <v>0</v>
      </c>
      <c r="O674" s="31">
        <f>IF(M674=1,oneday(G673,D674,G674,K674,L674,Summary!$E$19/2,Data!N673,Data!O673,Summary!$E$14,Summary!$E$20,Summary!$E$21,2),0)</f>
        <v>0</v>
      </c>
      <c r="P674" s="31">
        <f t="shared" si="32"/>
        <v>0</v>
      </c>
      <c r="Q674" s="31">
        <f>IF(M674=1,oneday(G673,D674,G674,K674,L674,Summary!$E$19/2,Data!N673,Data!O673,Summary!$E$14,Summary!$E$20,Summary!$E$21,3),0)</f>
        <v>0</v>
      </c>
    </row>
    <row r="675" spans="1:17" x14ac:dyDescent="0.2">
      <c r="A675" s="32">
        <f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si="30"/>
        <v>0</v>
      </c>
      <c r="M675">
        <f>IF(AND(B675&gt;Summary!$E$12,B675&lt;Summary!$E$13),1,0)</f>
        <v>0</v>
      </c>
      <c r="N675">
        <f>IF(M675=1,oneday(G674,D675,G675,K675,L675,Summary!$E$19/2,Data!N674,Data!O674,Summary!$E$14,Summary!$E$20,Summary!$E$21,1),0)</f>
        <v>0</v>
      </c>
      <c r="O675" s="31">
        <f>IF(M675=1,oneday(G674,D675,G675,K675,L675,Summary!$E$19/2,Data!N674,Data!O674,Summary!$E$14,Summary!$E$20,Summary!$E$21,2),0)</f>
        <v>0</v>
      </c>
      <c r="P675" s="31">
        <f t="shared" si="32"/>
        <v>0</v>
      </c>
      <c r="Q675" s="31">
        <f>IF(M675=1,oneday(G674,D675,G675,K675,L675,Summary!$E$19/2,Data!N674,Data!O674,Summary!$E$14,Summary!$E$20,Summary!$E$21,3),0)</f>
        <v>0</v>
      </c>
    </row>
    <row r="676" spans="1:17" x14ac:dyDescent="0.2">
      <c r="A676" s="32">
        <f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si="33">IF(A676=B676,1,0)</f>
        <v>0</v>
      </c>
      <c r="M676">
        <f>IF(AND(B676&gt;Summary!$E$12,B676&lt;Summary!$E$13),1,0)</f>
        <v>0</v>
      </c>
      <c r="N676">
        <f>IF(M676=1,oneday(G675,D676,G676,K676,L676,Summary!$E$19/2,Data!N675,Data!O675,Summary!$E$14,Summary!$E$20,Summary!$E$21,1),0)</f>
        <v>0</v>
      </c>
      <c r="O676" s="31">
        <f>IF(M676=1,oneday(G675,D676,G676,K676,L676,Summary!$E$19/2,Data!N675,Data!O675,Summary!$E$14,Summary!$E$20,Summary!$E$21,2),0)</f>
        <v>0</v>
      </c>
      <c r="P676" s="31">
        <f t="shared" si="32"/>
        <v>0</v>
      </c>
      <c r="Q676" s="31">
        <f>IF(M676=1,oneday(G675,D676,G676,K676,L676,Summary!$E$19/2,Data!N675,Data!O675,Summary!$E$14,Summary!$E$20,Summary!$E$21,3),0)</f>
        <v>0</v>
      </c>
    </row>
    <row r="677" spans="1:17" x14ac:dyDescent="0.2">
      <c r="A677" s="32">
        <f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si="33"/>
        <v>0</v>
      </c>
      <c r="M677">
        <f>IF(AND(B677&gt;Summary!$E$12,B677&lt;Summary!$E$13),1,0)</f>
        <v>0</v>
      </c>
      <c r="N677">
        <f>IF(M677=1,oneday(G676,D677,G677,K677,L677,Summary!$E$19/2,Data!N676,Data!O676,Summary!$E$14,Summary!$E$20,Summary!$E$21,1),0)</f>
        <v>0</v>
      </c>
      <c r="O677" s="31">
        <f>IF(M677=1,oneday(G676,D677,G677,K677,L677,Summary!$E$19/2,Data!N676,Data!O676,Summary!$E$14,Summary!$E$20,Summary!$E$21,2),0)</f>
        <v>0</v>
      </c>
      <c r="P677" s="31">
        <f t="shared" si="32"/>
        <v>0</v>
      </c>
      <c r="Q677" s="31">
        <f>IF(M677=1,oneday(G676,D677,G677,K677,L677,Summary!$E$19/2,Data!N676,Data!O676,Summary!$E$14,Summary!$E$20,Summary!$E$21,3),0)</f>
        <v>0</v>
      </c>
    </row>
    <row r="678" spans="1:17" x14ac:dyDescent="0.2">
      <c r="A678" s="32">
        <f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si="33"/>
        <v>0</v>
      </c>
      <c r="M678">
        <f>IF(AND(B678&gt;Summary!$E$12,B678&lt;Summary!$E$13),1,0)</f>
        <v>0</v>
      </c>
      <c r="N678">
        <f>IF(M678=1,oneday(G677,D678,G678,K678,L678,Summary!$E$19/2,Data!N677,Data!O677,Summary!$E$14,Summary!$E$20,Summary!$E$21,1),0)</f>
        <v>0</v>
      </c>
      <c r="O678" s="31">
        <f>IF(M678=1,oneday(G677,D678,G678,K678,L678,Summary!$E$19/2,Data!N677,Data!O677,Summary!$E$14,Summary!$E$20,Summary!$E$21,2),0)</f>
        <v>0</v>
      </c>
      <c r="P678" s="31">
        <f t="shared" si="32"/>
        <v>0</v>
      </c>
      <c r="Q678" s="31">
        <f>IF(M678=1,oneday(G677,D678,G678,K678,L678,Summary!$E$19/2,Data!N677,Data!O677,Summary!$E$14,Summary!$E$20,Summary!$E$21,3),0)</f>
        <v>0</v>
      </c>
    </row>
    <row r="679" spans="1:17" x14ac:dyDescent="0.2">
      <c r="A679" s="32">
        <f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si="33"/>
        <v>0</v>
      </c>
      <c r="M679">
        <f>IF(AND(B679&gt;Summary!$E$12,B679&lt;Summary!$E$13),1,0)</f>
        <v>0</v>
      </c>
      <c r="N679">
        <f>IF(M679=1,oneday(G678,D679,G679,K679,L679,Summary!$E$19/2,Data!N678,Data!O678,Summary!$E$14,Summary!$E$20,Summary!$E$21,1),0)</f>
        <v>0</v>
      </c>
      <c r="O679" s="31">
        <f>IF(M679=1,oneday(G678,D679,G679,K679,L679,Summary!$E$19/2,Data!N678,Data!O678,Summary!$E$14,Summary!$E$20,Summary!$E$21,2),0)</f>
        <v>0</v>
      </c>
      <c r="P679" s="31">
        <f t="shared" si="32"/>
        <v>0</v>
      </c>
      <c r="Q679" s="31">
        <f>IF(M679=1,oneday(G678,D679,G679,K679,L679,Summary!$E$19/2,Data!N678,Data!O678,Summary!$E$14,Summary!$E$20,Summary!$E$21,3),0)</f>
        <v>0</v>
      </c>
    </row>
    <row r="680" spans="1:17" x14ac:dyDescent="0.2">
      <c r="A680" s="32">
        <f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si="33"/>
        <v>0</v>
      </c>
      <c r="M680">
        <f>IF(AND(B680&gt;Summary!$E$12,B680&lt;Summary!$E$13),1,0)</f>
        <v>0</v>
      </c>
      <c r="N680">
        <f>IF(M680=1,oneday(G679,D680,G680,K680,L680,Summary!$E$19/2,Data!N679,Data!O679,Summary!$E$14,Summary!$E$20,Summary!$E$21,1),0)</f>
        <v>0</v>
      </c>
      <c r="O680" s="31">
        <f>IF(M680=1,oneday(G679,D680,G680,K680,L680,Summary!$E$19/2,Data!N679,Data!O679,Summary!$E$14,Summary!$E$20,Summary!$E$21,2),0)</f>
        <v>0</v>
      </c>
      <c r="P680" s="31">
        <f t="shared" si="32"/>
        <v>0</v>
      </c>
      <c r="Q680" s="31">
        <f>IF(M680=1,oneday(G679,D680,G680,K680,L680,Summary!$E$19/2,Data!N679,Data!O679,Summary!$E$14,Summary!$E$20,Summary!$E$21,3),0)</f>
        <v>0</v>
      </c>
    </row>
    <row r="681" spans="1:17" x14ac:dyDescent="0.2">
      <c r="A681" s="32">
        <f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si="33"/>
        <v>0</v>
      </c>
      <c r="M681">
        <f>IF(AND(B681&gt;Summary!$E$12,B681&lt;Summary!$E$13),1,0)</f>
        <v>0</v>
      </c>
      <c r="N681">
        <f>IF(M681=1,oneday(G680,D681,G681,K681,L681,Summary!$E$19/2,Data!N680,Data!O680,Summary!$E$14,Summary!$E$20,Summary!$E$21,1),0)</f>
        <v>0</v>
      </c>
      <c r="O681" s="31">
        <f>IF(M681=1,oneday(G680,D681,G681,K681,L681,Summary!$E$19/2,Data!N680,Data!O680,Summary!$E$14,Summary!$E$20,Summary!$E$21,2),0)</f>
        <v>0</v>
      </c>
      <c r="P681" s="31">
        <f t="shared" si="32"/>
        <v>0</v>
      </c>
      <c r="Q681" s="31">
        <f>IF(M681=1,oneday(G680,D681,G681,K681,L681,Summary!$E$19/2,Data!N680,Data!O680,Summary!$E$14,Summary!$E$20,Summary!$E$21,3),0)</f>
        <v>0</v>
      </c>
    </row>
    <row r="682" spans="1:17" x14ac:dyDescent="0.2">
      <c r="A682" s="32">
        <f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si="33"/>
        <v>0</v>
      </c>
      <c r="M682">
        <f>IF(AND(B682&gt;Summary!$E$12,B682&lt;Summary!$E$13),1,0)</f>
        <v>0</v>
      </c>
      <c r="N682">
        <f>IF(M682=1,oneday(G681,D682,G682,K682,L682,Summary!$E$19/2,Data!N681,Data!O681,Summary!$E$14,Summary!$E$20,Summary!$E$21,1),0)</f>
        <v>0</v>
      </c>
      <c r="O682" s="31">
        <f>IF(M682=1,oneday(G681,D682,G682,K682,L682,Summary!$E$19/2,Data!N681,Data!O681,Summary!$E$14,Summary!$E$20,Summary!$E$21,2),0)</f>
        <v>0</v>
      </c>
      <c r="P682" s="31">
        <f t="shared" si="32"/>
        <v>0</v>
      </c>
      <c r="Q682" s="31">
        <f>IF(M682=1,oneday(G681,D682,G682,K682,L682,Summary!$E$19/2,Data!N681,Data!O681,Summary!$E$14,Summary!$E$20,Summary!$E$21,3),0)</f>
        <v>0</v>
      </c>
    </row>
    <row r="683" spans="1:17" x14ac:dyDescent="0.2">
      <c r="A683" s="32">
        <f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si="33"/>
        <v>0</v>
      </c>
      <c r="M683">
        <f>IF(AND(B683&gt;Summary!$E$12,B683&lt;Summary!$E$13),1,0)</f>
        <v>0</v>
      </c>
      <c r="N683">
        <f>IF(M683=1,oneday(G682,D683,G683,K683,L683,Summary!$E$19/2,Data!N682,Data!O682,Summary!$E$14,Summary!$E$20,Summary!$E$21,1),0)</f>
        <v>0</v>
      </c>
      <c r="O683" s="31">
        <f>IF(M683=1,oneday(G682,D683,G683,K683,L683,Summary!$E$19/2,Data!N682,Data!O682,Summary!$E$14,Summary!$E$20,Summary!$E$21,2),0)</f>
        <v>0</v>
      </c>
      <c r="P683" s="31">
        <f t="shared" si="32"/>
        <v>0</v>
      </c>
      <c r="Q683" s="31">
        <f>IF(M683=1,oneday(G682,D683,G683,K683,L683,Summary!$E$19/2,Data!N682,Data!O682,Summary!$E$14,Summary!$E$20,Summary!$E$21,3),0)</f>
        <v>0</v>
      </c>
    </row>
    <row r="684" spans="1:17" x14ac:dyDescent="0.2">
      <c r="A684" s="32">
        <f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si="33"/>
        <v>1</v>
      </c>
      <c r="M684">
        <f>IF(AND(B684&gt;Summary!$E$12,B684&lt;Summary!$E$13),1,0)</f>
        <v>0</v>
      </c>
      <c r="N684">
        <f>IF(M684=1,oneday(G683,D684,G684,K684,L684,Summary!$E$19/2,Data!N683,Data!O683,Summary!$E$14,Summary!$E$20,Summary!$E$21,1),0)</f>
        <v>0</v>
      </c>
      <c r="O684" s="31">
        <f>IF(M684=1,oneday(G683,D684,G684,K684,L684,Summary!$E$19/2,Data!N683,Data!O683,Summary!$E$14,Summary!$E$20,Summary!$E$21,2),0)</f>
        <v>0</v>
      </c>
      <c r="P684" s="31">
        <f t="shared" si="32"/>
        <v>0</v>
      </c>
      <c r="Q684" s="31">
        <f>IF(M684=1,oneday(G683,D684,G684,K684,L684,Summary!$E$19/2,Data!N683,Data!O683,Summary!$E$14,Summary!$E$20,Summary!$E$21,3),0)</f>
        <v>0</v>
      </c>
    </row>
    <row r="685" spans="1:17" x14ac:dyDescent="0.2">
      <c r="A685" s="32">
        <f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si="33"/>
        <v>0</v>
      </c>
      <c r="M685">
        <f>IF(AND(B685&gt;Summary!$E$12,B685&lt;Summary!$E$13),1,0)</f>
        <v>0</v>
      </c>
      <c r="N685">
        <f>IF(M685=1,oneday(G684,D685,G685,K685,L685,Summary!$E$19/2,Data!N684,Data!O684,Summary!$E$14,Summary!$E$20,Summary!$E$21,1),0)</f>
        <v>0</v>
      </c>
      <c r="O685" s="31">
        <f>IF(M685=1,oneday(G684,D685,G685,K685,L685,Summary!$E$19/2,Data!N684,Data!O684,Summary!$E$14,Summary!$E$20,Summary!$E$21,2),0)</f>
        <v>0</v>
      </c>
      <c r="P685" s="31">
        <f t="shared" si="32"/>
        <v>0</v>
      </c>
      <c r="Q685" s="31">
        <f>IF(M685=1,oneday(G684,D685,G685,K685,L685,Summary!$E$19/2,Data!N684,Data!O684,Summary!$E$14,Summary!$E$20,Summary!$E$21,3),0)</f>
        <v>0</v>
      </c>
    </row>
    <row r="686" spans="1:17" x14ac:dyDescent="0.2">
      <c r="A686" s="32">
        <f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si="33"/>
        <v>0</v>
      </c>
      <c r="M686">
        <f>IF(AND(B686&gt;Summary!$E$12,B686&lt;Summary!$E$13),1,0)</f>
        <v>0</v>
      </c>
      <c r="N686">
        <f>IF(M686=1,oneday(G685,D686,G686,K686,L686,Summary!$E$19/2,Data!N685,Data!O685,Summary!$E$14,Summary!$E$20,Summary!$E$21,1),0)</f>
        <v>0</v>
      </c>
      <c r="O686" s="31">
        <f>IF(M686=1,oneday(G685,D686,G686,K686,L686,Summary!$E$19/2,Data!N685,Data!O685,Summary!$E$14,Summary!$E$20,Summary!$E$21,2),0)</f>
        <v>0</v>
      </c>
      <c r="P686" s="31">
        <f t="shared" si="32"/>
        <v>0</v>
      </c>
      <c r="Q686" s="31">
        <f>IF(M686=1,oneday(G685,D686,G686,K686,L686,Summary!$E$19/2,Data!N685,Data!O685,Summary!$E$14,Summary!$E$20,Summary!$E$21,3),0)</f>
        <v>0</v>
      </c>
    </row>
    <row r="687" spans="1:17" x14ac:dyDescent="0.2">
      <c r="A687" s="32">
        <f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si="33"/>
        <v>0</v>
      </c>
      <c r="M687">
        <f>IF(AND(B687&gt;Summary!$E$12,B687&lt;Summary!$E$13),1,0)</f>
        <v>0</v>
      </c>
      <c r="N687">
        <f>IF(M687=1,oneday(G686,D687,G687,K687,L687,Summary!$E$19/2,Data!N686,Data!O686,Summary!$E$14,Summary!$E$20,Summary!$E$21,1),0)</f>
        <v>0</v>
      </c>
      <c r="O687" s="31">
        <f>IF(M687=1,oneday(G686,D687,G687,K687,L687,Summary!$E$19/2,Data!N686,Data!O686,Summary!$E$14,Summary!$E$20,Summary!$E$21,2),0)</f>
        <v>0</v>
      </c>
      <c r="P687" s="31">
        <f t="shared" si="32"/>
        <v>0</v>
      </c>
      <c r="Q687" s="31">
        <f>IF(M687=1,oneday(G686,D687,G687,K687,L687,Summary!$E$19/2,Data!N686,Data!O686,Summary!$E$14,Summary!$E$20,Summary!$E$21,3),0)</f>
        <v>0</v>
      </c>
    </row>
    <row r="688" spans="1:17" x14ac:dyDescent="0.2">
      <c r="A688" s="32">
        <f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si="33"/>
        <v>0</v>
      </c>
      <c r="M688">
        <f>IF(AND(B688&gt;Summary!$E$12,B688&lt;Summary!$E$13),1,0)</f>
        <v>0</v>
      </c>
      <c r="N688">
        <f>IF(M688=1,oneday(G687,D688,G688,K688,L688,Summary!$E$19/2,Data!N687,Data!O687,Summary!$E$14,Summary!$E$20,Summary!$E$21,1),0)</f>
        <v>0</v>
      </c>
      <c r="O688" s="31">
        <f>IF(M688=1,oneday(G687,D688,G688,K688,L688,Summary!$E$19/2,Data!N687,Data!O687,Summary!$E$14,Summary!$E$20,Summary!$E$21,2),0)</f>
        <v>0</v>
      </c>
      <c r="P688" s="31">
        <f t="shared" si="32"/>
        <v>0</v>
      </c>
      <c r="Q688" s="31">
        <f>IF(M688=1,oneday(G687,D688,G688,K688,L688,Summary!$E$19/2,Data!N687,Data!O687,Summary!$E$14,Summary!$E$20,Summary!$E$21,3),0)</f>
        <v>0</v>
      </c>
    </row>
    <row r="689" spans="1:17" x14ac:dyDescent="0.2">
      <c r="A689" s="32">
        <f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si="33"/>
        <v>0</v>
      </c>
      <c r="M689">
        <f>IF(AND(B689&gt;Summary!$E$12,B689&lt;Summary!$E$13),1,0)</f>
        <v>0</v>
      </c>
      <c r="N689">
        <f>IF(M689=1,oneday(G688,D689,G689,K689,L689,Summary!$E$19/2,Data!N688,Data!O688,Summary!$E$14,Summary!$E$20,Summary!$E$21,1),0)</f>
        <v>0</v>
      </c>
      <c r="O689" s="31">
        <f>IF(M689=1,oneday(G688,D689,G689,K689,L689,Summary!$E$19/2,Data!N688,Data!O688,Summary!$E$14,Summary!$E$20,Summary!$E$21,2),0)</f>
        <v>0</v>
      </c>
      <c r="P689" s="31">
        <f t="shared" si="32"/>
        <v>0</v>
      </c>
      <c r="Q689" s="31">
        <f>IF(M689=1,oneday(G688,D689,G689,K689,L689,Summary!$E$19/2,Data!N688,Data!O688,Summary!$E$14,Summary!$E$20,Summary!$E$21,3),0)</f>
        <v>0</v>
      </c>
    </row>
    <row r="690" spans="1:17" x14ac:dyDescent="0.2">
      <c r="A690" s="32">
        <f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si="33"/>
        <v>0</v>
      </c>
      <c r="M690">
        <f>IF(AND(B690&gt;Summary!$E$12,B690&lt;Summary!$E$13),1,0)</f>
        <v>0</v>
      </c>
      <c r="N690">
        <f>IF(M690=1,oneday(G689,D690,G690,K690,L690,Summary!$E$19/2,Data!N689,Data!O689,Summary!$E$14,Summary!$E$20,Summary!$E$21,1),0)</f>
        <v>0</v>
      </c>
      <c r="O690" s="31">
        <f>IF(M690=1,oneday(G689,D690,G690,K690,L690,Summary!$E$19/2,Data!N689,Data!O689,Summary!$E$14,Summary!$E$20,Summary!$E$21,2),0)</f>
        <v>0</v>
      </c>
      <c r="P690" s="31">
        <f t="shared" si="32"/>
        <v>0</v>
      </c>
      <c r="Q690" s="31">
        <f>IF(M690=1,oneday(G689,D690,G690,K690,L690,Summary!$E$19/2,Data!N689,Data!O689,Summary!$E$14,Summary!$E$20,Summary!$E$21,3),0)</f>
        <v>0</v>
      </c>
    </row>
    <row r="691" spans="1:17" x14ac:dyDescent="0.2">
      <c r="A691" s="32">
        <f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si="33"/>
        <v>0</v>
      </c>
      <c r="M691">
        <f>IF(AND(B691&gt;Summary!$E$12,B691&lt;Summary!$E$13),1,0)</f>
        <v>0</v>
      </c>
      <c r="N691">
        <f>IF(M691=1,oneday(G690,D691,G691,K691,L691,Summary!$E$19/2,Data!N690,Data!O690,Summary!$E$14,Summary!$E$20,Summary!$E$21,1),0)</f>
        <v>0</v>
      </c>
      <c r="O691" s="31">
        <f>IF(M691=1,oneday(G690,D691,G691,K691,L691,Summary!$E$19/2,Data!N690,Data!O690,Summary!$E$14,Summary!$E$20,Summary!$E$21,2),0)</f>
        <v>0</v>
      </c>
      <c r="P691" s="31">
        <f t="shared" si="32"/>
        <v>0</v>
      </c>
      <c r="Q691" s="31">
        <f>IF(M691=1,oneday(G690,D691,G691,K691,L691,Summary!$E$19/2,Data!N690,Data!O690,Summary!$E$14,Summary!$E$20,Summary!$E$21,3),0)</f>
        <v>0</v>
      </c>
    </row>
    <row r="692" spans="1:17" x14ac:dyDescent="0.2">
      <c r="A692" s="32">
        <f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si="33"/>
        <v>0</v>
      </c>
      <c r="M692">
        <f>IF(AND(B692&gt;Summary!$E$12,B692&lt;Summary!$E$13),1,0)</f>
        <v>0</v>
      </c>
      <c r="N692">
        <f>IF(M692=1,oneday(G691,D692,G692,K692,L692,Summary!$E$19/2,Data!N691,Data!O691,Summary!$E$14,Summary!$E$20,Summary!$E$21,1),0)</f>
        <v>0</v>
      </c>
      <c r="O692" s="31">
        <f>IF(M692=1,oneday(G691,D692,G692,K692,L692,Summary!$E$19/2,Data!N691,Data!O691,Summary!$E$14,Summary!$E$20,Summary!$E$21,2),0)</f>
        <v>0</v>
      </c>
      <c r="P692" s="31">
        <f t="shared" si="32"/>
        <v>0</v>
      </c>
      <c r="Q692" s="31">
        <f>IF(M692=1,oneday(G691,D692,G692,K692,L692,Summary!$E$19/2,Data!N691,Data!O691,Summary!$E$14,Summary!$E$20,Summary!$E$21,3),0)</f>
        <v>0</v>
      </c>
    </row>
    <row r="693" spans="1:17" x14ac:dyDescent="0.2">
      <c r="A693" s="32">
        <f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si="33"/>
        <v>0</v>
      </c>
      <c r="M693">
        <f>IF(AND(B693&gt;Summary!$E$12,B693&lt;Summary!$E$13),1,0)</f>
        <v>0</v>
      </c>
      <c r="N693">
        <f>IF(M693=1,oneday(G692,D693,G693,K693,L693,Summary!$E$19/2,Data!N692,Data!O692,Summary!$E$14,Summary!$E$20,Summary!$E$21,1),0)</f>
        <v>0</v>
      </c>
      <c r="O693" s="31">
        <f>IF(M693=1,oneday(G692,D693,G693,K693,L693,Summary!$E$19/2,Data!N692,Data!O692,Summary!$E$14,Summary!$E$20,Summary!$E$21,2),0)</f>
        <v>0</v>
      </c>
      <c r="P693" s="31">
        <f t="shared" si="32"/>
        <v>0</v>
      </c>
      <c r="Q693" s="31">
        <f>IF(M693=1,oneday(G692,D693,G693,K693,L693,Summary!$E$19/2,Data!N692,Data!O692,Summary!$E$14,Summary!$E$20,Summary!$E$21,3),0)</f>
        <v>0</v>
      </c>
    </row>
    <row r="694" spans="1:17" x14ac:dyDescent="0.2">
      <c r="A694" s="32">
        <f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si="33"/>
        <v>0</v>
      </c>
      <c r="M694">
        <f>IF(AND(B694&gt;Summary!$E$12,B694&lt;Summary!$E$13),1,0)</f>
        <v>0</v>
      </c>
      <c r="N694">
        <f>IF(M694=1,oneday(G693,D694,G694,K694,L694,Summary!$E$19/2,Data!N693,Data!O693,Summary!$E$14,Summary!$E$20,Summary!$E$21,1),0)</f>
        <v>0</v>
      </c>
      <c r="O694" s="31">
        <f>IF(M694=1,oneday(G693,D694,G694,K694,L694,Summary!$E$19/2,Data!N693,Data!O693,Summary!$E$14,Summary!$E$20,Summary!$E$21,2),0)</f>
        <v>0</v>
      </c>
      <c r="P694" s="31">
        <f t="shared" si="32"/>
        <v>0</v>
      </c>
      <c r="Q694" s="31">
        <f>IF(M694=1,oneday(G693,D694,G694,K694,L694,Summary!$E$19/2,Data!N693,Data!O693,Summary!$E$14,Summary!$E$20,Summary!$E$21,3),0)</f>
        <v>0</v>
      </c>
    </row>
    <row r="695" spans="1:17" x14ac:dyDescent="0.2">
      <c r="A695" s="32">
        <f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si="33"/>
        <v>0</v>
      </c>
      <c r="M695">
        <f>IF(AND(B695&gt;Summary!$E$12,B695&lt;Summary!$E$13),1,0)</f>
        <v>0</v>
      </c>
      <c r="N695">
        <f>IF(M695=1,oneday(G694,D695,G695,K695,L695,Summary!$E$19/2,Data!N694,Data!O694,Summary!$E$14,Summary!$E$20,Summary!$E$21,1),0)</f>
        <v>0</v>
      </c>
      <c r="O695" s="31">
        <f>IF(M695=1,oneday(G694,D695,G695,K695,L695,Summary!$E$19/2,Data!N694,Data!O694,Summary!$E$14,Summary!$E$20,Summary!$E$21,2),0)</f>
        <v>0</v>
      </c>
      <c r="P695" s="31">
        <f t="shared" si="32"/>
        <v>0</v>
      </c>
      <c r="Q695" s="31">
        <f>IF(M695=1,oneday(G694,D695,G695,K695,L695,Summary!$E$19/2,Data!N694,Data!O694,Summary!$E$14,Summary!$E$20,Summary!$E$21,3),0)</f>
        <v>0</v>
      </c>
    </row>
    <row r="696" spans="1:17" x14ac:dyDescent="0.2">
      <c r="A696" s="32">
        <f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si="33"/>
        <v>0</v>
      </c>
      <c r="M696">
        <f>IF(AND(B696&gt;Summary!$E$12,B696&lt;Summary!$E$13),1,0)</f>
        <v>0</v>
      </c>
      <c r="N696">
        <f>IF(M696=1,oneday(G695,D696,G696,K696,L696,Summary!$E$19/2,Data!N695,Data!O695,Summary!$E$14,Summary!$E$20,Summary!$E$21,1),0)</f>
        <v>0</v>
      </c>
      <c r="O696" s="31">
        <f>IF(M696=1,oneday(G695,D696,G696,K696,L696,Summary!$E$19/2,Data!N695,Data!O695,Summary!$E$14,Summary!$E$20,Summary!$E$21,2),0)</f>
        <v>0</v>
      </c>
      <c r="P696" s="31">
        <f t="shared" si="32"/>
        <v>0</v>
      </c>
      <c r="Q696" s="31">
        <f>IF(M696=1,oneday(G695,D696,G696,K696,L696,Summary!$E$19/2,Data!N695,Data!O695,Summary!$E$14,Summary!$E$20,Summary!$E$21,3),0)</f>
        <v>0</v>
      </c>
    </row>
    <row r="697" spans="1:17" x14ac:dyDescent="0.2">
      <c r="A697" s="32">
        <f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si="33"/>
        <v>0</v>
      </c>
      <c r="M697">
        <f>IF(AND(B697&gt;Summary!$E$12,B697&lt;Summary!$E$13),1,0)</f>
        <v>0</v>
      </c>
      <c r="N697">
        <f>IF(M697=1,oneday(G696,D697,G697,K697,L697,Summary!$E$19/2,Data!N696,Data!O696,Summary!$E$14,Summary!$E$20,Summary!$E$21,1),0)</f>
        <v>0</v>
      </c>
      <c r="O697" s="31">
        <f>IF(M697=1,oneday(G696,D697,G697,K697,L697,Summary!$E$19/2,Data!N696,Data!O696,Summary!$E$14,Summary!$E$20,Summary!$E$21,2),0)</f>
        <v>0</v>
      </c>
      <c r="P697" s="31">
        <f t="shared" si="32"/>
        <v>0</v>
      </c>
      <c r="Q697" s="31">
        <f>IF(M697=1,oneday(G696,D697,G697,K697,L697,Summary!$E$19/2,Data!N696,Data!O696,Summary!$E$14,Summary!$E$20,Summary!$E$21,3),0)</f>
        <v>0</v>
      </c>
    </row>
    <row r="698" spans="1:17" x14ac:dyDescent="0.2">
      <c r="A698" s="32">
        <f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si="33"/>
        <v>0</v>
      </c>
      <c r="M698">
        <f>IF(AND(B698&gt;Summary!$E$12,B698&lt;Summary!$E$13),1,0)</f>
        <v>0</v>
      </c>
      <c r="N698">
        <f>IF(M698=1,oneday(G697,D698,G698,K698,L698,Summary!$E$19/2,Data!N697,Data!O697,Summary!$E$14,Summary!$E$20,Summary!$E$21,1),0)</f>
        <v>0</v>
      </c>
      <c r="O698" s="31">
        <f>IF(M698=1,oneday(G697,D698,G698,K698,L698,Summary!$E$19/2,Data!N697,Data!O697,Summary!$E$14,Summary!$E$20,Summary!$E$21,2),0)</f>
        <v>0</v>
      </c>
      <c r="P698" s="31">
        <f t="shared" si="32"/>
        <v>0</v>
      </c>
      <c r="Q698" s="31">
        <f>IF(M698=1,oneday(G697,D698,G698,K698,L698,Summary!$E$19/2,Data!N697,Data!O697,Summary!$E$14,Summary!$E$20,Summary!$E$21,3),0)</f>
        <v>0</v>
      </c>
    </row>
    <row r="699" spans="1:17" x14ac:dyDescent="0.2">
      <c r="A699" s="32">
        <f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si="33"/>
        <v>0</v>
      </c>
      <c r="M699">
        <f>IF(AND(B699&gt;Summary!$E$12,B699&lt;Summary!$E$13),1,0)</f>
        <v>0</v>
      </c>
      <c r="N699">
        <f>IF(M699=1,oneday(G698,D699,G699,K699,L699,Summary!$E$19/2,Data!N698,Data!O698,Summary!$E$14,Summary!$E$20,Summary!$E$21,1),0)</f>
        <v>0</v>
      </c>
      <c r="O699" s="31">
        <f>IF(M699=1,oneday(G698,D699,G699,K699,L699,Summary!$E$19/2,Data!N698,Data!O698,Summary!$E$14,Summary!$E$20,Summary!$E$21,2),0)</f>
        <v>0</v>
      </c>
      <c r="P699" s="31">
        <f t="shared" si="32"/>
        <v>0</v>
      </c>
      <c r="Q699" s="31">
        <f>IF(M699=1,oneday(G698,D699,G699,K699,L699,Summary!$E$19/2,Data!N698,Data!O698,Summary!$E$14,Summary!$E$20,Summary!$E$21,3),0)</f>
        <v>0</v>
      </c>
    </row>
    <row r="700" spans="1:17" x14ac:dyDescent="0.2">
      <c r="A700" s="32">
        <f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si="33"/>
        <v>0</v>
      </c>
      <c r="M700">
        <f>IF(AND(B700&gt;Summary!$E$12,B700&lt;Summary!$E$13),1,0)</f>
        <v>0</v>
      </c>
      <c r="N700">
        <f>IF(M700=1,oneday(G699,D700,G700,K700,L700,Summary!$E$19/2,Data!N699,Data!O699,Summary!$E$14,Summary!$E$20,Summary!$E$21,1),0)</f>
        <v>0</v>
      </c>
      <c r="O700" s="31">
        <f>IF(M700=1,oneday(G699,D700,G700,K700,L700,Summary!$E$19/2,Data!N699,Data!O699,Summary!$E$14,Summary!$E$20,Summary!$E$21,2),0)</f>
        <v>0</v>
      </c>
      <c r="P700" s="31">
        <f t="shared" si="32"/>
        <v>0</v>
      </c>
      <c r="Q700" s="31">
        <f>IF(M700=1,oneday(G699,D700,G700,K700,L700,Summary!$E$19/2,Data!N699,Data!O699,Summary!$E$14,Summary!$E$20,Summary!$E$21,3),0)</f>
        <v>0</v>
      </c>
    </row>
    <row r="701" spans="1:17" x14ac:dyDescent="0.2">
      <c r="A701" s="32">
        <f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si="33"/>
        <v>0</v>
      </c>
      <c r="M701">
        <f>IF(AND(B701&gt;Summary!$E$12,B701&lt;Summary!$E$13),1,0)</f>
        <v>0</v>
      </c>
      <c r="N701">
        <f>IF(M701=1,oneday(G700,D701,G701,K701,L701,Summary!$E$19/2,Data!N700,Data!O700,Summary!$E$14,Summary!$E$20,Summary!$E$21,1),0)</f>
        <v>0</v>
      </c>
      <c r="O701" s="31">
        <f>IF(M701=1,oneday(G700,D701,G701,K701,L701,Summary!$E$19/2,Data!N700,Data!O700,Summary!$E$14,Summary!$E$20,Summary!$E$21,2),0)</f>
        <v>0</v>
      </c>
      <c r="P701" s="31">
        <f t="shared" si="32"/>
        <v>0</v>
      </c>
      <c r="Q701" s="31">
        <f>IF(M701=1,oneday(G700,D701,G701,K701,L701,Summary!$E$19/2,Data!N700,Data!O700,Summary!$E$14,Summary!$E$20,Summary!$E$21,3),0)</f>
        <v>0</v>
      </c>
    </row>
    <row r="702" spans="1:17" x14ac:dyDescent="0.2">
      <c r="A702" s="32">
        <f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si="33"/>
        <v>0</v>
      </c>
      <c r="M702">
        <f>IF(AND(B702&gt;Summary!$E$12,B702&lt;Summary!$E$13),1,0)</f>
        <v>0</v>
      </c>
      <c r="N702">
        <f>IF(M702=1,oneday(G701,D702,G702,K702,L702,Summary!$E$19/2,Data!N701,Data!O701,Summary!$E$14,Summary!$E$20,Summary!$E$21,1),0)</f>
        <v>0</v>
      </c>
      <c r="O702" s="31">
        <f>IF(M702=1,oneday(G701,D702,G702,K702,L702,Summary!$E$19/2,Data!N701,Data!O701,Summary!$E$14,Summary!$E$20,Summary!$E$21,2),0)</f>
        <v>0</v>
      </c>
      <c r="P702" s="31">
        <f t="shared" si="32"/>
        <v>0</v>
      </c>
      <c r="Q702" s="31">
        <f>IF(M702=1,oneday(G701,D702,G702,K702,L702,Summary!$E$19/2,Data!N701,Data!O701,Summary!$E$14,Summary!$E$20,Summary!$E$21,3),0)</f>
        <v>0</v>
      </c>
    </row>
    <row r="703" spans="1:17" x14ac:dyDescent="0.2">
      <c r="A703" s="32">
        <f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si="33"/>
        <v>0</v>
      </c>
      <c r="M703">
        <f>IF(AND(B703&gt;Summary!$E$12,B703&lt;Summary!$E$13),1,0)</f>
        <v>0</v>
      </c>
      <c r="N703">
        <f>IF(M703=1,oneday(G702,D703,G703,K703,L703,Summary!$E$19/2,Data!N702,Data!O702,Summary!$E$14,Summary!$E$20,Summary!$E$21,1),0)</f>
        <v>0</v>
      </c>
      <c r="O703" s="31">
        <f>IF(M703=1,oneday(G702,D703,G703,K703,L703,Summary!$E$19/2,Data!N702,Data!O702,Summary!$E$14,Summary!$E$20,Summary!$E$21,2),0)</f>
        <v>0</v>
      </c>
      <c r="P703" s="31">
        <f t="shared" si="32"/>
        <v>0</v>
      </c>
      <c r="Q703" s="31">
        <f>IF(M703=1,oneday(G702,D703,G703,K703,L703,Summary!$E$19/2,Data!N702,Data!O702,Summary!$E$14,Summary!$E$20,Summary!$E$21,3),0)</f>
        <v>0</v>
      </c>
    </row>
    <row r="704" spans="1:17" x14ac:dyDescent="0.2">
      <c r="A704" s="32">
        <f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si="33"/>
        <v>0</v>
      </c>
      <c r="M704">
        <f>IF(AND(B704&gt;Summary!$E$12,B704&lt;Summary!$E$13),1,0)</f>
        <v>0</v>
      </c>
      <c r="N704">
        <f>IF(M704=1,oneday(G703,D704,G704,K704,L704,Summary!$E$19/2,Data!N703,Data!O703,Summary!$E$14,Summary!$E$20,Summary!$E$21,1),0)</f>
        <v>0</v>
      </c>
      <c r="O704" s="31">
        <f>IF(M704=1,oneday(G703,D704,G704,K704,L704,Summary!$E$19/2,Data!N703,Data!O703,Summary!$E$14,Summary!$E$20,Summary!$E$21,2),0)</f>
        <v>0</v>
      </c>
      <c r="P704" s="31">
        <f t="shared" si="32"/>
        <v>0</v>
      </c>
      <c r="Q704" s="31">
        <f>IF(M704=1,oneday(G703,D704,G704,K704,L704,Summary!$E$19/2,Data!N703,Data!O703,Summary!$E$14,Summary!$E$20,Summary!$E$21,3),0)</f>
        <v>0</v>
      </c>
    </row>
    <row r="705" spans="1:17" x14ac:dyDescent="0.2">
      <c r="A705" s="32">
        <f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si="33"/>
        <v>1</v>
      </c>
      <c r="M705">
        <f>IF(AND(B705&gt;Summary!$E$12,B705&lt;Summary!$E$13),1,0)</f>
        <v>0</v>
      </c>
      <c r="N705">
        <f>IF(M705=1,oneday(G704,D705,G705,K705,L705,Summary!$E$19/2,Data!N704,Data!O704,Summary!$E$14,Summary!$E$20,Summary!$E$21,1),0)</f>
        <v>0</v>
      </c>
      <c r="O705" s="31">
        <f>IF(M705=1,oneday(G704,D705,G705,K705,L705,Summary!$E$19/2,Data!N704,Data!O704,Summary!$E$14,Summary!$E$20,Summary!$E$21,2),0)</f>
        <v>0</v>
      </c>
      <c r="P705" s="31">
        <f t="shared" si="32"/>
        <v>0</v>
      </c>
      <c r="Q705" s="31">
        <f>IF(M705=1,oneday(G704,D705,G705,K705,L705,Summary!$E$19/2,Data!N704,Data!O704,Summary!$E$14,Summary!$E$20,Summary!$E$21,3),0)</f>
        <v>0</v>
      </c>
    </row>
    <row r="706" spans="1:17" x14ac:dyDescent="0.2">
      <c r="A706" s="32">
        <f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si="33"/>
        <v>0</v>
      </c>
      <c r="M706">
        <f>IF(AND(B706&gt;Summary!$E$12,B706&lt;Summary!$E$13),1,0)</f>
        <v>0</v>
      </c>
      <c r="N706">
        <f>IF(M706=1,oneday(G705,D706,G706,K706,L706,Summary!$E$19/2,Data!N705,Data!O705,Summary!$E$14,Summary!$E$20,Summary!$E$21,1),0)</f>
        <v>0</v>
      </c>
      <c r="O706" s="31">
        <f>IF(M706=1,oneday(G705,D706,G706,K706,L706,Summary!$E$19/2,Data!N705,Data!O705,Summary!$E$14,Summary!$E$20,Summary!$E$21,2),0)</f>
        <v>0</v>
      </c>
      <c r="P706" s="31">
        <f t="shared" si="32"/>
        <v>0</v>
      </c>
      <c r="Q706" s="31">
        <f>IF(M706=1,oneday(G705,D706,G706,K706,L706,Summary!$E$19/2,Data!N705,Data!O705,Summary!$E$14,Summary!$E$20,Summary!$E$21,3),0)</f>
        <v>0</v>
      </c>
    </row>
    <row r="707" spans="1:17" x14ac:dyDescent="0.2">
      <c r="A707" s="32">
        <f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si="33"/>
        <v>0</v>
      </c>
      <c r="M707">
        <f>IF(AND(B707&gt;Summary!$E$12,B707&lt;Summary!$E$13),1,0)</f>
        <v>0</v>
      </c>
      <c r="N707">
        <f>IF(M707=1,oneday(G706,D707,G707,K707,L707,Summary!$E$19/2,Data!N706,Data!O706,Summary!$E$14,Summary!$E$20,Summary!$E$21,1),0)</f>
        <v>0</v>
      </c>
      <c r="O707" s="31">
        <f>IF(M707=1,oneday(G706,D707,G707,K707,L707,Summary!$E$19/2,Data!N706,Data!O706,Summary!$E$14,Summary!$E$20,Summary!$E$21,2),0)</f>
        <v>0</v>
      </c>
      <c r="P707" s="31">
        <f t="shared" si="32"/>
        <v>0</v>
      </c>
      <c r="Q707" s="31">
        <f>IF(M707=1,oneday(G706,D707,G707,K707,L707,Summary!$E$19/2,Data!N706,Data!O706,Summary!$E$14,Summary!$E$20,Summary!$E$21,3),0)</f>
        <v>0</v>
      </c>
    </row>
    <row r="708" spans="1:17" x14ac:dyDescent="0.2">
      <c r="A708" s="32">
        <f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si="33"/>
        <v>0</v>
      </c>
      <c r="M708">
        <f>IF(AND(B708&gt;Summary!$E$12,B708&lt;Summary!$E$13),1,0)</f>
        <v>0</v>
      </c>
      <c r="N708">
        <f>IF(M708=1,oneday(G707,D708,G708,K708,L708,Summary!$E$19/2,Data!N707,Data!O707,Summary!$E$14,Summary!$E$20,Summary!$E$21,1),0)</f>
        <v>0</v>
      </c>
      <c r="O708" s="31">
        <f>IF(M708=1,oneday(G707,D708,G708,K708,L708,Summary!$E$19/2,Data!N707,Data!O707,Summary!$E$14,Summary!$E$20,Summary!$E$21,2),0)</f>
        <v>0</v>
      </c>
      <c r="P708" s="31">
        <f t="shared" si="32"/>
        <v>0</v>
      </c>
      <c r="Q708" s="31">
        <f>IF(M708=1,oneday(G707,D708,G708,K708,L708,Summary!$E$19/2,Data!N707,Data!O707,Summary!$E$14,Summary!$E$20,Summary!$E$21,3),0)</f>
        <v>0</v>
      </c>
    </row>
    <row r="709" spans="1:17" x14ac:dyDescent="0.2">
      <c r="A709" s="32">
        <f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si="33"/>
        <v>0</v>
      </c>
      <c r="M709">
        <f>IF(AND(B709&gt;Summary!$E$12,B709&lt;Summary!$E$13),1,0)</f>
        <v>0</v>
      </c>
      <c r="N709">
        <f>IF(M709=1,oneday(G708,D709,G709,K709,L709,Summary!$E$19/2,Data!N708,Data!O708,Summary!$E$14,Summary!$E$20,Summary!$E$21,1),0)</f>
        <v>0</v>
      </c>
      <c r="O709" s="31">
        <f>IF(M709=1,oneday(G708,D709,G709,K709,L709,Summary!$E$19/2,Data!N708,Data!O708,Summary!$E$14,Summary!$E$20,Summary!$E$21,2),0)</f>
        <v>0</v>
      </c>
      <c r="P709" s="31">
        <f t="shared" si="32"/>
        <v>0</v>
      </c>
      <c r="Q709" s="31">
        <f>IF(M709=1,oneday(G708,D709,G709,K709,L709,Summary!$E$19/2,Data!N708,Data!O708,Summary!$E$14,Summary!$E$20,Summary!$E$21,3),0)</f>
        <v>0</v>
      </c>
    </row>
    <row r="710" spans="1:17" x14ac:dyDescent="0.2">
      <c r="A710" s="32">
        <f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si="33"/>
        <v>0</v>
      </c>
      <c r="M710">
        <f>IF(AND(B710&gt;Summary!$E$12,B710&lt;Summary!$E$13),1,0)</f>
        <v>0</v>
      </c>
      <c r="N710">
        <f>IF(M710=1,oneday(G709,D710,G710,K710,L710,Summary!$E$19/2,Data!N709,Data!O709,Summary!$E$14,Summary!$E$20,Summary!$E$21,1),0)</f>
        <v>0</v>
      </c>
      <c r="O710" s="31">
        <f>IF(M710=1,oneday(G709,D710,G710,K710,L710,Summary!$E$19/2,Data!N709,Data!O709,Summary!$E$14,Summary!$E$20,Summary!$E$21,2),0)</f>
        <v>0</v>
      </c>
      <c r="P710" s="31">
        <f t="shared" si="32"/>
        <v>0</v>
      </c>
      <c r="Q710" s="31">
        <f>IF(M710=1,oneday(G709,D710,G710,K710,L710,Summary!$E$19/2,Data!N709,Data!O709,Summary!$E$14,Summary!$E$20,Summary!$E$21,3),0)</f>
        <v>0</v>
      </c>
    </row>
    <row r="711" spans="1:17" x14ac:dyDescent="0.2">
      <c r="A711" s="32">
        <f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si="33"/>
        <v>0</v>
      </c>
      <c r="M711">
        <f>IF(AND(B711&gt;Summary!$E$12,B711&lt;Summary!$E$13),1,0)</f>
        <v>0</v>
      </c>
      <c r="N711">
        <f>IF(M711=1,oneday(G710,D711,G711,K711,L711,Summary!$E$19/2,Data!N710,Data!O710,Summary!$E$14,Summary!$E$20,Summary!$E$21,1),0)</f>
        <v>0</v>
      </c>
      <c r="O711" s="31">
        <f>IF(M711=1,oneday(G710,D711,G711,K711,L711,Summary!$E$19/2,Data!N710,Data!O710,Summary!$E$14,Summary!$E$20,Summary!$E$21,2),0)</f>
        <v>0</v>
      </c>
      <c r="P711" s="31">
        <f t="shared" si="32"/>
        <v>0</v>
      </c>
      <c r="Q711" s="31">
        <f>IF(M711=1,oneday(G710,D711,G711,K711,L711,Summary!$E$19/2,Data!N710,Data!O710,Summary!$E$14,Summary!$E$20,Summary!$E$21,3),0)</f>
        <v>0</v>
      </c>
    </row>
    <row r="712" spans="1:17" x14ac:dyDescent="0.2">
      <c r="A712" s="32">
        <f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si="33"/>
        <v>0</v>
      </c>
      <c r="M712">
        <f>IF(AND(B712&gt;Summary!$E$12,B712&lt;Summary!$E$13),1,0)</f>
        <v>0</v>
      </c>
      <c r="N712">
        <f>IF(M712=1,oneday(G711,D712,G712,K712,L712,Summary!$E$19/2,Data!N711,Data!O711,Summary!$E$14,Summary!$E$20,Summary!$E$21,1),0)</f>
        <v>0</v>
      </c>
      <c r="O712" s="31">
        <f>IF(M712=1,oneday(G711,D712,G712,K712,L712,Summary!$E$19/2,Data!N711,Data!O711,Summary!$E$14,Summary!$E$20,Summary!$E$21,2),0)</f>
        <v>0</v>
      </c>
      <c r="P712" s="31">
        <f t="shared" si="32"/>
        <v>0</v>
      </c>
      <c r="Q712" s="31">
        <f>IF(M712=1,oneday(G711,D712,G712,K712,L712,Summary!$E$19/2,Data!N711,Data!O711,Summary!$E$14,Summary!$E$20,Summary!$E$21,3),0)</f>
        <v>0</v>
      </c>
    </row>
    <row r="713" spans="1:17" x14ac:dyDescent="0.2">
      <c r="A713" s="32">
        <f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si="33"/>
        <v>0</v>
      </c>
      <c r="M713">
        <f>IF(AND(B713&gt;Summary!$E$12,B713&lt;Summary!$E$13),1,0)</f>
        <v>0</v>
      </c>
      <c r="N713">
        <f>IF(M713=1,oneday(G712,D713,G713,K713,L713,Summary!$E$19/2,Data!N712,Data!O712,Summary!$E$14,Summary!$E$20,Summary!$E$21,1),0)</f>
        <v>0</v>
      </c>
      <c r="O713" s="31">
        <f>IF(M713=1,oneday(G712,D713,G713,K713,L713,Summary!$E$19/2,Data!N712,Data!O712,Summary!$E$14,Summary!$E$20,Summary!$E$21,2),0)</f>
        <v>0</v>
      </c>
      <c r="P713" s="31">
        <f t="shared" si="32"/>
        <v>0</v>
      </c>
      <c r="Q713" s="31">
        <f>IF(M713=1,oneday(G712,D713,G713,K713,L713,Summary!$E$19/2,Data!N712,Data!O712,Summary!$E$14,Summary!$E$20,Summary!$E$21,3),0)</f>
        <v>0</v>
      </c>
    </row>
    <row r="714" spans="1:17" x14ac:dyDescent="0.2">
      <c r="A714" s="32">
        <f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si="33"/>
        <v>0</v>
      </c>
      <c r="M714">
        <f>IF(AND(B714&gt;Summary!$E$12,B714&lt;Summary!$E$13),1,0)</f>
        <v>0</v>
      </c>
      <c r="N714">
        <f>IF(M714=1,oneday(G713,D714,G714,K714,L714,Summary!$E$19/2,Data!N713,Data!O713,Summary!$E$14,Summary!$E$20,Summary!$E$21,1),0)</f>
        <v>0</v>
      </c>
      <c r="O714" s="31">
        <f>IF(M714=1,oneday(G713,D714,G714,K714,L714,Summary!$E$19/2,Data!N713,Data!O713,Summary!$E$14,Summary!$E$20,Summary!$E$21,2),0)</f>
        <v>0</v>
      </c>
      <c r="P714" s="31">
        <f t="shared" si="32"/>
        <v>0</v>
      </c>
      <c r="Q714" s="31">
        <f>IF(M714=1,oneday(G713,D714,G714,K714,L714,Summary!$E$19/2,Data!N713,Data!O713,Summary!$E$14,Summary!$E$20,Summary!$E$21,3),0)</f>
        <v>0</v>
      </c>
    </row>
    <row r="715" spans="1:17" x14ac:dyDescent="0.2">
      <c r="A715" s="32">
        <f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si="33"/>
        <v>0</v>
      </c>
      <c r="M715">
        <f>IF(AND(B715&gt;Summary!$E$12,B715&lt;Summary!$E$13),1,0)</f>
        <v>0</v>
      </c>
      <c r="N715">
        <f>IF(M715=1,oneday(G714,D715,G715,K715,L715,Summary!$E$19/2,Data!N714,Data!O714,Summary!$E$14,Summary!$E$20,Summary!$E$21,1),0)</f>
        <v>0</v>
      </c>
      <c r="O715" s="31">
        <f>IF(M715=1,oneday(G714,D715,G715,K715,L715,Summary!$E$19/2,Data!N714,Data!O714,Summary!$E$14,Summary!$E$20,Summary!$E$21,2),0)</f>
        <v>0</v>
      </c>
      <c r="P715" s="31">
        <f t="shared" si="32"/>
        <v>0</v>
      </c>
      <c r="Q715" s="31">
        <f>IF(M715=1,oneday(G714,D715,G715,K715,L715,Summary!$E$19/2,Data!N714,Data!O714,Summary!$E$14,Summary!$E$20,Summary!$E$21,3),0)</f>
        <v>0</v>
      </c>
    </row>
    <row r="716" spans="1:17" x14ac:dyDescent="0.2">
      <c r="A716" s="32">
        <f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si="33"/>
        <v>0</v>
      </c>
      <c r="M716">
        <f>IF(AND(B716&gt;Summary!$E$12,B716&lt;Summary!$E$13),1,0)</f>
        <v>0</v>
      </c>
      <c r="N716">
        <f>IF(M716=1,oneday(G715,D716,G716,K716,L716,Summary!$E$19/2,Data!N715,Data!O715,Summary!$E$14,Summary!$E$20,Summary!$E$21,1),0)</f>
        <v>0</v>
      </c>
      <c r="O716" s="31">
        <f>IF(M716=1,oneday(G715,D716,G716,K716,L716,Summary!$E$19/2,Data!N715,Data!O715,Summary!$E$14,Summary!$E$20,Summary!$E$21,2),0)</f>
        <v>0</v>
      </c>
      <c r="P716" s="31">
        <f t="shared" si="32"/>
        <v>0</v>
      </c>
      <c r="Q716" s="31">
        <f>IF(M716=1,oneday(G715,D716,G716,K716,L716,Summary!$E$19/2,Data!N715,Data!O715,Summary!$E$14,Summary!$E$20,Summary!$E$21,3),0)</f>
        <v>0</v>
      </c>
    </row>
    <row r="717" spans="1:17" x14ac:dyDescent="0.2">
      <c r="A717" s="32">
        <f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si="33"/>
        <v>0</v>
      </c>
      <c r="M717">
        <f>IF(AND(B717&gt;Summary!$E$12,B717&lt;Summary!$E$13),1,0)</f>
        <v>0</v>
      </c>
      <c r="N717">
        <f>IF(M717=1,oneday(G716,D717,G717,K717,L717,Summary!$E$19/2,Data!N716,Data!O716,Summary!$E$14,Summary!$E$20,Summary!$E$21,1),0)</f>
        <v>0</v>
      </c>
      <c r="O717" s="31">
        <f>IF(M717=1,oneday(G716,D717,G717,K717,L717,Summary!$E$19/2,Data!N716,Data!O716,Summary!$E$14,Summary!$E$20,Summary!$E$21,2),0)</f>
        <v>0</v>
      </c>
      <c r="P717" s="31">
        <f t="shared" si="32"/>
        <v>0</v>
      </c>
      <c r="Q717" s="31">
        <f>IF(M717=1,oneday(G716,D717,G717,K717,L717,Summary!$E$19/2,Data!N716,Data!O716,Summary!$E$14,Summary!$E$20,Summary!$E$21,3),0)</f>
        <v>0</v>
      </c>
    </row>
    <row r="718" spans="1:17" x14ac:dyDescent="0.2">
      <c r="A718" s="32">
        <f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si="33"/>
        <v>0</v>
      </c>
      <c r="M718">
        <f>IF(AND(B718&gt;Summary!$E$12,B718&lt;Summary!$E$13),1,0)</f>
        <v>0</v>
      </c>
      <c r="N718">
        <f>IF(M718=1,oneday(G717,D718,G718,K718,L718,Summary!$E$19/2,Data!N717,Data!O717,Summary!$E$14,Summary!$E$20,Summary!$E$21,1),0)</f>
        <v>0</v>
      </c>
      <c r="O718" s="31">
        <f>IF(M718=1,oneday(G717,D718,G718,K718,L718,Summary!$E$19/2,Data!N717,Data!O717,Summary!$E$14,Summary!$E$20,Summary!$E$21,2),0)</f>
        <v>0</v>
      </c>
      <c r="P718" s="31">
        <f t="shared" si="32"/>
        <v>0</v>
      </c>
      <c r="Q718" s="31">
        <f>IF(M718=1,oneday(G717,D718,G718,K718,L718,Summary!$E$19/2,Data!N717,Data!O717,Summary!$E$14,Summary!$E$20,Summary!$E$21,3),0)</f>
        <v>0</v>
      </c>
    </row>
    <row r="719" spans="1:17" x14ac:dyDescent="0.2">
      <c r="A719" s="32">
        <f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si="33"/>
        <v>0</v>
      </c>
      <c r="M719">
        <f>IF(AND(B719&gt;Summary!$E$12,B719&lt;Summary!$E$13),1,0)</f>
        <v>0</v>
      </c>
      <c r="N719">
        <f>IF(M719=1,oneday(G718,D719,G719,K719,L719,Summary!$E$19/2,Data!N718,Data!O718,Summary!$E$14,Summary!$E$20,Summary!$E$21,1),0)</f>
        <v>0</v>
      </c>
      <c r="O719" s="31">
        <f>IF(M719=1,oneday(G718,D719,G719,K719,L719,Summary!$E$19/2,Data!N718,Data!O718,Summary!$E$14,Summary!$E$20,Summary!$E$21,2),0)</f>
        <v>0</v>
      </c>
      <c r="P719" s="31">
        <f t="shared" si="32"/>
        <v>0</v>
      </c>
      <c r="Q719" s="31">
        <f>IF(M719=1,oneday(G718,D719,G719,K719,L719,Summary!$E$19/2,Data!N718,Data!O718,Summary!$E$14,Summary!$E$20,Summary!$E$21,3),0)</f>
        <v>0</v>
      </c>
    </row>
    <row r="720" spans="1:17" x14ac:dyDescent="0.2">
      <c r="A720" s="32">
        <f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si="33"/>
        <v>0</v>
      </c>
      <c r="M720">
        <f>IF(AND(B720&gt;Summary!$E$12,B720&lt;Summary!$E$13),1,0)</f>
        <v>0</v>
      </c>
      <c r="N720">
        <f>IF(M720=1,oneday(G719,D720,G720,K720,L720,Summary!$E$19/2,Data!N719,Data!O719,Summary!$E$14,Summary!$E$20,Summary!$E$21,1),0)</f>
        <v>0</v>
      </c>
      <c r="O720" s="31">
        <f>IF(M720=1,oneday(G719,D720,G720,K720,L720,Summary!$E$19/2,Data!N719,Data!O719,Summary!$E$14,Summary!$E$20,Summary!$E$21,2),0)</f>
        <v>0</v>
      </c>
      <c r="P720" s="31">
        <f t="shared" ref="P720:P783" si="35">IF(M720=1,O720-O719,0)</f>
        <v>0</v>
      </c>
      <c r="Q720" s="31">
        <f>IF(M720=1,oneday(G719,D720,G720,K720,L720,Summary!$E$19/2,Data!N719,Data!O719,Summary!$E$14,Summary!$E$20,Summary!$E$21,3),0)</f>
        <v>0</v>
      </c>
    </row>
    <row r="721" spans="1:17" x14ac:dyDescent="0.2">
      <c r="A721" s="32">
        <f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si="33"/>
        <v>0</v>
      </c>
      <c r="M721">
        <f>IF(AND(B721&gt;Summary!$E$12,B721&lt;Summary!$E$13),1,0)</f>
        <v>0</v>
      </c>
      <c r="N721">
        <f>IF(M721=1,oneday(G720,D721,G721,K721,L721,Summary!$E$19/2,Data!N720,Data!O720,Summary!$E$14,Summary!$E$20,Summary!$E$21,1),0)</f>
        <v>0</v>
      </c>
      <c r="O721" s="31">
        <f>IF(M721=1,oneday(G720,D721,G721,K721,L721,Summary!$E$19/2,Data!N720,Data!O720,Summary!$E$14,Summary!$E$20,Summary!$E$21,2),0)</f>
        <v>0</v>
      </c>
      <c r="P721" s="31">
        <f t="shared" si="35"/>
        <v>0</v>
      </c>
      <c r="Q721" s="31">
        <f>IF(M721=1,oneday(G720,D721,G721,K721,L721,Summary!$E$19/2,Data!N720,Data!O720,Summary!$E$14,Summary!$E$20,Summary!$E$21,3),0)</f>
        <v>0</v>
      </c>
    </row>
    <row r="722" spans="1:17" x14ac:dyDescent="0.2">
      <c r="A722" s="32">
        <f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si="33"/>
        <v>0</v>
      </c>
      <c r="M722">
        <f>IF(AND(B722&gt;Summary!$E$12,B722&lt;Summary!$E$13),1,0)</f>
        <v>0</v>
      </c>
      <c r="N722">
        <f>IF(M722=1,oneday(G721,D722,G722,K722,L722,Summary!$E$19/2,Data!N721,Data!O721,Summary!$E$14,Summary!$E$20,Summary!$E$21,1),0)</f>
        <v>0</v>
      </c>
      <c r="O722" s="31">
        <f>IF(M722=1,oneday(G721,D722,G722,K722,L722,Summary!$E$19/2,Data!N721,Data!O721,Summary!$E$14,Summary!$E$20,Summary!$E$21,2),0)</f>
        <v>0</v>
      </c>
      <c r="P722" s="31">
        <f t="shared" si="35"/>
        <v>0</v>
      </c>
      <c r="Q722" s="31">
        <f>IF(M722=1,oneday(G721,D722,G722,K722,L722,Summary!$E$19/2,Data!N721,Data!O721,Summary!$E$14,Summary!$E$20,Summary!$E$21,3),0)</f>
        <v>0</v>
      </c>
    </row>
    <row r="723" spans="1:17" x14ac:dyDescent="0.2">
      <c r="A723" s="32">
        <f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si="33"/>
        <v>0</v>
      </c>
      <c r="M723">
        <f>IF(AND(B723&gt;Summary!$E$12,B723&lt;Summary!$E$13),1,0)</f>
        <v>0</v>
      </c>
      <c r="N723">
        <f>IF(M723=1,oneday(G722,D723,G723,K723,L723,Summary!$E$19/2,Data!N722,Data!O722,Summary!$E$14,Summary!$E$20,Summary!$E$21,1),0)</f>
        <v>0</v>
      </c>
      <c r="O723" s="31">
        <f>IF(M723=1,oneday(G722,D723,G723,K723,L723,Summary!$E$19/2,Data!N722,Data!O722,Summary!$E$14,Summary!$E$20,Summary!$E$21,2),0)</f>
        <v>0</v>
      </c>
      <c r="P723" s="31">
        <f t="shared" si="35"/>
        <v>0</v>
      </c>
      <c r="Q723" s="31">
        <f>IF(M723=1,oneday(G722,D723,G723,K723,L723,Summary!$E$19/2,Data!N722,Data!O722,Summary!$E$14,Summary!$E$20,Summary!$E$21,3),0)</f>
        <v>0</v>
      </c>
    </row>
    <row r="724" spans="1:17" x14ac:dyDescent="0.2">
      <c r="A724" s="32">
        <f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si="33"/>
        <v>0</v>
      </c>
      <c r="M724">
        <f>IF(AND(B724&gt;Summary!$E$12,B724&lt;Summary!$E$13),1,0)</f>
        <v>0</v>
      </c>
      <c r="N724">
        <f>IF(M724=1,oneday(G723,D724,G724,K724,L724,Summary!$E$19/2,Data!N723,Data!O723,Summary!$E$14,Summary!$E$20,Summary!$E$21,1),0)</f>
        <v>0</v>
      </c>
      <c r="O724" s="31">
        <f>IF(M724=1,oneday(G723,D724,G724,K724,L724,Summary!$E$19/2,Data!N723,Data!O723,Summary!$E$14,Summary!$E$20,Summary!$E$21,2),0)</f>
        <v>0</v>
      </c>
      <c r="P724" s="31">
        <f t="shared" si="35"/>
        <v>0</v>
      </c>
      <c r="Q724" s="31">
        <f>IF(M724=1,oneday(G723,D724,G724,K724,L724,Summary!$E$19/2,Data!N723,Data!O723,Summary!$E$14,Summary!$E$20,Summary!$E$21,3),0)</f>
        <v>0</v>
      </c>
    </row>
    <row r="725" spans="1:17" x14ac:dyDescent="0.2">
      <c r="A725" s="32">
        <f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si="33"/>
        <v>0</v>
      </c>
      <c r="M725">
        <f>IF(AND(B725&gt;Summary!$E$12,B725&lt;Summary!$E$13),1,0)</f>
        <v>0</v>
      </c>
      <c r="N725">
        <f>IF(M725=1,oneday(G724,D725,G725,K725,L725,Summary!$E$19/2,Data!N724,Data!O724,Summary!$E$14,Summary!$E$20,Summary!$E$21,1),0)</f>
        <v>0</v>
      </c>
      <c r="O725" s="31">
        <f>IF(M725=1,oneday(G724,D725,G725,K725,L725,Summary!$E$19/2,Data!N724,Data!O724,Summary!$E$14,Summary!$E$20,Summary!$E$21,2),0)</f>
        <v>0</v>
      </c>
      <c r="P725" s="31">
        <f t="shared" si="35"/>
        <v>0</v>
      </c>
      <c r="Q725" s="31">
        <f>IF(M725=1,oneday(G724,D725,G725,K725,L725,Summary!$E$19/2,Data!N724,Data!O724,Summary!$E$14,Summary!$E$20,Summary!$E$21,3),0)</f>
        <v>0</v>
      </c>
    </row>
    <row r="726" spans="1:17" x14ac:dyDescent="0.2">
      <c r="A726" s="32">
        <f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si="33"/>
        <v>1</v>
      </c>
      <c r="M726">
        <f>IF(AND(B726&gt;Summary!$E$12,B726&lt;Summary!$E$13),1,0)</f>
        <v>0</v>
      </c>
      <c r="N726">
        <f>IF(M726=1,oneday(G725,D726,G726,K726,L726,Summary!$E$19/2,Data!N725,Data!O725,Summary!$E$14,Summary!$E$20,Summary!$E$21,1),0)</f>
        <v>0</v>
      </c>
      <c r="O726" s="31">
        <f>IF(M726=1,oneday(G725,D726,G726,K726,L726,Summary!$E$19/2,Data!N725,Data!O725,Summary!$E$14,Summary!$E$20,Summary!$E$21,2),0)</f>
        <v>0</v>
      </c>
      <c r="P726" s="31">
        <f t="shared" si="35"/>
        <v>0</v>
      </c>
      <c r="Q726" s="31">
        <f>IF(M726=1,oneday(G725,D726,G726,K726,L726,Summary!$E$19/2,Data!N725,Data!O725,Summary!$E$14,Summary!$E$20,Summary!$E$21,3),0)</f>
        <v>0</v>
      </c>
    </row>
    <row r="727" spans="1:17" x14ac:dyDescent="0.2">
      <c r="A727" s="32">
        <f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si="33"/>
        <v>0</v>
      </c>
      <c r="M727">
        <f>IF(AND(B727&gt;Summary!$E$12,B727&lt;Summary!$E$13),1,0)</f>
        <v>0</v>
      </c>
      <c r="N727">
        <f>IF(M727=1,oneday(G726,D727,G727,K727,L727,Summary!$E$19/2,Data!N726,Data!O726,Summary!$E$14,Summary!$E$20,Summary!$E$21,1),0)</f>
        <v>0</v>
      </c>
      <c r="O727" s="31">
        <f>IF(M727=1,oneday(G726,D727,G727,K727,L727,Summary!$E$19/2,Data!N726,Data!O726,Summary!$E$14,Summary!$E$20,Summary!$E$21,2),0)</f>
        <v>0</v>
      </c>
      <c r="P727" s="31">
        <f t="shared" si="35"/>
        <v>0</v>
      </c>
      <c r="Q727" s="31">
        <f>IF(M727=1,oneday(G726,D727,G727,K727,L727,Summary!$E$19/2,Data!N726,Data!O726,Summary!$E$14,Summary!$E$20,Summary!$E$21,3),0)</f>
        <v>0</v>
      </c>
    </row>
    <row r="728" spans="1:17" x14ac:dyDescent="0.2">
      <c r="A728" s="32">
        <f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si="33"/>
        <v>0</v>
      </c>
      <c r="M728">
        <f>IF(AND(B728&gt;Summary!$E$12,B728&lt;Summary!$E$13),1,0)</f>
        <v>0</v>
      </c>
      <c r="N728">
        <f>IF(M728=1,oneday(G727,D728,G728,K728,L728,Summary!$E$19/2,Data!N727,Data!O727,Summary!$E$14,Summary!$E$20,Summary!$E$21,1),0)</f>
        <v>0</v>
      </c>
      <c r="O728" s="31">
        <f>IF(M728=1,oneday(G727,D728,G728,K728,L728,Summary!$E$19/2,Data!N727,Data!O727,Summary!$E$14,Summary!$E$20,Summary!$E$21,2),0)</f>
        <v>0</v>
      </c>
      <c r="P728" s="31">
        <f t="shared" si="35"/>
        <v>0</v>
      </c>
      <c r="Q728" s="31">
        <f>IF(M728=1,oneday(G727,D728,G728,K728,L728,Summary!$E$19/2,Data!N727,Data!O727,Summary!$E$14,Summary!$E$20,Summary!$E$21,3),0)</f>
        <v>0</v>
      </c>
    </row>
    <row r="729" spans="1:17" x14ac:dyDescent="0.2">
      <c r="A729" s="32">
        <f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si="33"/>
        <v>0</v>
      </c>
      <c r="M729">
        <f>IF(AND(B729&gt;Summary!$E$12,B729&lt;Summary!$E$13),1,0)</f>
        <v>0</v>
      </c>
      <c r="N729">
        <f>IF(M729=1,oneday(G728,D729,G729,K729,L729,Summary!$E$19/2,Data!N728,Data!O728,Summary!$E$14,Summary!$E$20,Summary!$E$21,1),0)</f>
        <v>0</v>
      </c>
      <c r="O729" s="31">
        <f>IF(M729=1,oneday(G728,D729,G729,K729,L729,Summary!$E$19/2,Data!N728,Data!O728,Summary!$E$14,Summary!$E$20,Summary!$E$21,2),0)</f>
        <v>0</v>
      </c>
      <c r="P729" s="31">
        <f t="shared" si="35"/>
        <v>0</v>
      </c>
      <c r="Q729" s="31">
        <f>IF(M729=1,oneday(G728,D729,G729,K729,L729,Summary!$E$19/2,Data!N728,Data!O728,Summary!$E$14,Summary!$E$20,Summary!$E$21,3),0)</f>
        <v>0</v>
      </c>
    </row>
    <row r="730" spans="1:17" x14ac:dyDescent="0.2">
      <c r="A730" s="32">
        <f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si="33"/>
        <v>0</v>
      </c>
      <c r="M730">
        <f>IF(AND(B730&gt;Summary!$E$12,B730&lt;Summary!$E$13),1,0)</f>
        <v>0</v>
      </c>
      <c r="N730">
        <f>IF(M730=1,oneday(G729,D730,G730,K730,L730,Summary!$E$19/2,Data!N729,Data!O729,Summary!$E$14,Summary!$E$20,Summary!$E$21,1),0)</f>
        <v>0</v>
      </c>
      <c r="O730" s="31">
        <f>IF(M730=1,oneday(G729,D730,G730,K730,L730,Summary!$E$19/2,Data!N729,Data!O729,Summary!$E$14,Summary!$E$20,Summary!$E$21,2),0)</f>
        <v>0</v>
      </c>
      <c r="P730" s="31">
        <f t="shared" si="35"/>
        <v>0</v>
      </c>
      <c r="Q730" s="31">
        <f>IF(M730=1,oneday(G729,D730,G730,K730,L730,Summary!$E$19/2,Data!N729,Data!O729,Summary!$E$14,Summary!$E$20,Summary!$E$21,3),0)</f>
        <v>0</v>
      </c>
    </row>
    <row r="731" spans="1:17" x14ac:dyDescent="0.2">
      <c r="A731" s="32">
        <f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si="33"/>
        <v>0</v>
      </c>
      <c r="M731">
        <f>IF(AND(B731&gt;Summary!$E$12,B731&lt;Summary!$E$13),1,0)</f>
        <v>0</v>
      </c>
      <c r="N731">
        <f>IF(M731=1,oneday(G730,D731,G731,K731,L731,Summary!$E$19/2,Data!N730,Data!O730,Summary!$E$14,Summary!$E$20,Summary!$E$21,1),0)</f>
        <v>0</v>
      </c>
      <c r="O731" s="31">
        <f>IF(M731=1,oneday(G730,D731,G731,K731,L731,Summary!$E$19/2,Data!N730,Data!O730,Summary!$E$14,Summary!$E$20,Summary!$E$21,2),0)</f>
        <v>0</v>
      </c>
      <c r="P731" s="31">
        <f t="shared" si="35"/>
        <v>0</v>
      </c>
      <c r="Q731" s="31">
        <f>IF(M731=1,oneday(G730,D731,G731,K731,L731,Summary!$E$19/2,Data!N730,Data!O730,Summary!$E$14,Summary!$E$20,Summary!$E$21,3),0)</f>
        <v>0</v>
      </c>
    </row>
    <row r="732" spans="1:17" x14ac:dyDescent="0.2">
      <c r="A732" s="32">
        <f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si="33"/>
        <v>0</v>
      </c>
      <c r="M732">
        <f>IF(AND(B732&gt;Summary!$E$12,B732&lt;Summary!$E$13),1,0)</f>
        <v>0</v>
      </c>
      <c r="N732">
        <f>IF(M732=1,oneday(G731,D732,G732,K732,L732,Summary!$E$19/2,Data!N731,Data!O731,Summary!$E$14,Summary!$E$20,Summary!$E$21,1),0)</f>
        <v>0</v>
      </c>
      <c r="O732" s="31">
        <f>IF(M732=1,oneday(G731,D732,G732,K732,L732,Summary!$E$19/2,Data!N731,Data!O731,Summary!$E$14,Summary!$E$20,Summary!$E$21,2),0)</f>
        <v>0</v>
      </c>
      <c r="P732" s="31">
        <f t="shared" si="35"/>
        <v>0</v>
      </c>
      <c r="Q732" s="31">
        <f>IF(M732=1,oneday(G731,D732,G732,K732,L732,Summary!$E$19/2,Data!N731,Data!O731,Summary!$E$14,Summary!$E$20,Summary!$E$21,3),0)</f>
        <v>0</v>
      </c>
    </row>
    <row r="733" spans="1:17" x14ac:dyDescent="0.2">
      <c r="A733" s="32">
        <f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si="33"/>
        <v>0</v>
      </c>
      <c r="M733">
        <f>IF(AND(B733&gt;Summary!$E$12,B733&lt;Summary!$E$13),1,0)</f>
        <v>0</v>
      </c>
      <c r="N733">
        <f>IF(M733=1,oneday(G732,D733,G733,K733,L733,Summary!$E$19/2,Data!N732,Data!O732,Summary!$E$14,Summary!$E$20,Summary!$E$21,1),0)</f>
        <v>0</v>
      </c>
      <c r="O733" s="31">
        <f>IF(M733=1,oneday(G732,D733,G733,K733,L733,Summary!$E$19/2,Data!N732,Data!O732,Summary!$E$14,Summary!$E$20,Summary!$E$21,2),0)</f>
        <v>0</v>
      </c>
      <c r="P733" s="31">
        <f t="shared" si="35"/>
        <v>0</v>
      </c>
      <c r="Q733" s="31">
        <f>IF(M733=1,oneday(G732,D733,G733,K733,L733,Summary!$E$19/2,Data!N732,Data!O732,Summary!$E$14,Summary!$E$20,Summary!$E$21,3),0)</f>
        <v>0</v>
      </c>
    </row>
    <row r="734" spans="1:17" x14ac:dyDescent="0.2">
      <c r="A734" s="32">
        <f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si="33"/>
        <v>0</v>
      </c>
      <c r="M734">
        <f>IF(AND(B734&gt;Summary!$E$12,B734&lt;Summary!$E$13),1,0)</f>
        <v>0</v>
      </c>
      <c r="N734">
        <f>IF(M734=1,oneday(G733,D734,G734,K734,L734,Summary!$E$19/2,Data!N733,Data!O733,Summary!$E$14,Summary!$E$20,Summary!$E$21,1),0)</f>
        <v>0</v>
      </c>
      <c r="O734" s="31">
        <f>IF(M734=1,oneday(G733,D734,G734,K734,L734,Summary!$E$19/2,Data!N733,Data!O733,Summary!$E$14,Summary!$E$20,Summary!$E$21,2),0)</f>
        <v>0</v>
      </c>
      <c r="P734" s="31">
        <f t="shared" si="35"/>
        <v>0</v>
      </c>
      <c r="Q734" s="31">
        <f>IF(M734=1,oneday(G733,D734,G734,K734,L734,Summary!$E$19/2,Data!N733,Data!O733,Summary!$E$14,Summary!$E$20,Summary!$E$21,3),0)</f>
        <v>0</v>
      </c>
    </row>
    <row r="735" spans="1:17" x14ac:dyDescent="0.2">
      <c r="A735" s="32">
        <f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si="33"/>
        <v>0</v>
      </c>
      <c r="M735">
        <f>IF(AND(B735&gt;Summary!$E$12,B735&lt;Summary!$E$13),1,0)</f>
        <v>0</v>
      </c>
      <c r="N735">
        <f>IF(M735=1,oneday(G734,D735,G735,K735,L735,Summary!$E$19/2,Data!N734,Data!O734,Summary!$E$14,Summary!$E$20,Summary!$E$21,1),0)</f>
        <v>0</v>
      </c>
      <c r="O735" s="31">
        <f>IF(M735=1,oneday(G734,D735,G735,K735,L735,Summary!$E$19/2,Data!N734,Data!O734,Summary!$E$14,Summary!$E$20,Summary!$E$21,2),0)</f>
        <v>0</v>
      </c>
      <c r="P735" s="31">
        <f t="shared" si="35"/>
        <v>0</v>
      </c>
      <c r="Q735" s="31">
        <f>IF(M735=1,oneday(G734,D735,G735,K735,L735,Summary!$E$19/2,Data!N734,Data!O734,Summary!$E$14,Summary!$E$20,Summary!$E$21,3),0)</f>
        <v>0</v>
      </c>
    </row>
    <row r="736" spans="1:17" x14ac:dyDescent="0.2">
      <c r="A736" s="32">
        <f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si="33"/>
        <v>0</v>
      </c>
      <c r="M736">
        <f>IF(AND(B736&gt;Summary!$E$12,B736&lt;Summary!$E$13),1,0)</f>
        <v>0</v>
      </c>
      <c r="N736">
        <f>IF(M736=1,oneday(G735,D736,G736,K736,L736,Summary!$E$19/2,Data!N735,Data!O735,Summary!$E$14,Summary!$E$20,Summary!$E$21,1),0)</f>
        <v>0</v>
      </c>
      <c r="O736" s="31">
        <f>IF(M736=1,oneday(G735,D736,G736,K736,L736,Summary!$E$19/2,Data!N735,Data!O735,Summary!$E$14,Summary!$E$20,Summary!$E$21,2),0)</f>
        <v>0</v>
      </c>
      <c r="P736" s="31">
        <f t="shared" si="35"/>
        <v>0</v>
      </c>
      <c r="Q736" s="31">
        <f>IF(M736=1,oneday(G735,D736,G736,K736,L736,Summary!$E$19/2,Data!N735,Data!O735,Summary!$E$14,Summary!$E$20,Summary!$E$21,3),0)</f>
        <v>0</v>
      </c>
    </row>
    <row r="737" spans="1:17" x14ac:dyDescent="0.2">
      <c r="A737" s="32">
        <f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si="33"/>
        <v>0</v>
      </c>
      <c r="M737">
        <f>IF(AND(B737&gt;Summary!$E$12,B737&lt;Summary!$E$13),1,0)</f>
        <v>0</v>
      </c>
      <c r="N737">
        <f>IF(M737=1,oneday(G736,D737,G737,K737,L737,Summary!$E$19/2,Data!N736,Data!O736,Summary!$E$14,Summary!$E$20,Summary!$E$21,1),0)</f>
        <v>0</v>
      </c>
      <c r="O737" s="31">
        <f>IF(M737=1,oneday(G736,D737,G737,K737,L737,Summary!$E$19/2,Data!N736,Data!O736,Summary!$E$14,Summary!$E$20,Summary!$E$21,2),0)</f>
        <v>0</v>
      </c>
      <c r="P737" s="31">
        <f t="shared" si="35"/>
        <v>0</v>
      </c>
      <c r="Q737" s="31">
        <f>IF(M737=1,oneday(G736,D737,G737,K737,L737,Summary!$E$19/2,Data!N736,Data!O736,Summary!$E$14,Summary!$E$20,Summary!$E$21,3),0)</f>
        <v>0</v>
      </c>
    </row>
    <row r="738" spans="1:17" x14ac:dyDescent="0.2">
      <c r="A738" s="32">
        <f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si="33"/>
        <v>0</v>
      </c>
      <c r="M738">
        <f>IF(AND(B738&gt;Summary!$E$12,B738&lt;Summary!$E$13),1,0)</f>
        <v>0</v>
      </c>
      <c r="N738">
        <f>IF(M738=1,oneday(G737,D738,G738,K738,L738,Summary!$E$19/2,Data!N737,Data!O737,Summary!$E$14,Summary!$E$20,Summary!$E$21,1),0)</f>
        <v>0</v>
      </c>
      <c r="O738" s="31">
        <f>IF(M738=1,oneday(G737,D738,G738,K738,L738,Summary!$E$19/2,Data!N737,Data!O737,Summary!$E$14,Summary!$E$20,Summary!$E$21,2),0)</f>
        <v>0</v>
      </c>
      <c r="P738" s="31">
        <f t="shared" si="35"/>
        <v>0</v>
      </c>
      <c r="Q738" s="31">
        <f>IF(M738=1,oneday(G737,D738,G738,K738,L738,Summary!$E$19/2,Data!N737,Data!O737,Summary!$E$14,Summary!$E$20,Summary!$E$21,3),0)</f>
        <v>0</v>
      </c>
    </row>
    <row r="739" spans="1:17" x14ac:dyDescent="0.2">
      <c r="A739" s="32">
        <f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si="33"/>
        <v>0</v>
      </c>
      <c r="M739">
        <f>IF(AND(B739&gt;Summary!$E$12,B739&lt;Summary!$E$13),1,0)</f>
        <v>0</v>
      </c>
      <c r="N739">
        <f>IF(M739=1,oneday(G738,D739,G739,K739,L739,Summary!$E$19/2,Data!N738,Data!O738,Summary!$E$14,Summary!$E$20,Summary!$E$21,1),0)</f>
        <v>0</v>
      </c>
      <c r="O739" s="31">
        <f>IF(M739=1,oneday(G738,D739,G739,K739,L739,Summary!$E$19/2,Data!N738,Data!O738,Summary!$E$14,Summary!$E$20,Summary!$E$21,2),0)</f>
        <v>0</v>
      </c>
      <c r="P739" s="31">
        <f t="shared" si="35"/>
        <v>0</v>
      </c>
      <c r="Q739" s="31">
        <f>IF(M739=1,oneday(G738,D739,G739,K739,L739,Summary!$E$19/2,Data!N738,Data!O738,Summary!$E$14,Summary!$E$20,Summary!$E$21,3),0)</f>
        <v>0</v>
      </c>
    </row>
    <row r="740" spans="1:17" x14ac:dyDescent="0.2">
      <c r="A740" s="32">
        <f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si="36">IF(A740=B740,1,0)</f>
        <v>0</v>
      </c>
      <c r="M740">
        <f>IF(AND(B740&gt;Summary!$E$12,B740&lt;Summary!$E$13),1,0)</f>
        <v>0</v>
      </c>
      <c r="N740">
        <f>IF(M740=1,oneday(G739,D740,G740,K740,L740,Summary!$E$19/2,Data!N739,Data!O739,Summary!$E$14,Summary!$E$20,Summary!$E$21,1),0)</f>
        <v>0</v>
      </c>
      <c r="O740" s="31">
        <f>IF(M740=1,oneday(G739,D740,G740,K740,L740,Summary!$E$19/2,Data!N739,Data!O739,Summary!$E$14,Summary!$E$20,Summary!$E$21,2),0)</f>
        <v>0</v>
      </c>
      <c r="P740" s="31">
        <f t="shared" si="35"/>
        <v>0</v>
      </c>
      <c r="Q740" s="31">
        <f>IF(M740=1,oneday(G739,D740,G740,K740,L740,Summary!$E$19/2,Data!N739,Data!O739,Summary!$E$14,Summary!$E$20,Summary!$E$21,3),0)</f>
        <v>0</v>
      </c>
    </row>
    <row r="741" spans="1:17" x14ac:dyDescent="0.2">
      <c r="A741" s="32">
        <f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si="36"/>
        <v>0</v>
      </c>
      <c r="M741">
        <f>IF(AND(B741&gt;Summary!$E$12,B741&lt;Summary!$E$13),1,0)</f>
        <v>0</v>
      </c>
      <c r="N741">
        <f>IF(M741=1,oneday(G740,D741,G741,K741,L741,Summary!$E$19/2,Data!N740,Data!O740,Summary!$E$14,Summary!$E$20,Summary!$E$21,1),0)</f>
        <v>0</v>
      </c>
      <c r="O741" s="31">
        <f>IF(M741=1,oneday(G740,D741,G741,K741,L741,Summary!$E$19/2,Data!N740,Data!O740,Summary!$E$14,Summary!$E$20,Summary!$E$21,2),0)</f>
        <v>0</v>
      </c>
      <c r="P741" s="31">
        <f t="shared" si="35"/>
        <v>0</v>
      </c>
      <c r="Q741" s="31">
        <f>IF(M741=1,oneday(G740,D741,G741,K741,L741,Summary!$E$19/2,Data!N740,Data!O740,Summary!$E$14,Summary!$E$20,Summary!$E$21,3),0)</f>
        <v>0</v>
      </c>
    </row>
    <row r="742" spans="1:17" x14ac:dyDescent="0.2">
      <c r="A742" s="32">
        <f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si="36"/>
        <v>0</v>
      </c>
      <c r="M742">
        <f>IF(AND(B742&gt;Summary!$E$12,B742&lt;Summary!$E$13),1,0)</f>
        <v>0</v>
      </c>
      <c r="N742">
        <f>IF(M742=1,oneday(G741,D742,G742,K742,L742,Summary!$E$19/2,Data!N741,Data!O741,Summary!$E$14,Summary!$E$20,Summary!$E$21,1),0)</f>
        <v>0</v>
      </c>
      <c r="O742" s="31">
        <f>IF(M742=1,oneday(G741,D742,G742,K742,L742,Summary!$E$19/2,Data!N741,Data!O741,Summary!$E$14,Summary!$E$20,Summary!$E$21,2),0)</f>
        <v>0</v>
      </c>
      <c r="P742" s="31">
        <f t="shared" si="35"/>
        <v>0</v>
      </c>
      <c r="Q742" s="31">
        <f>IF(M742=1,oneday(G741,D742,G742,K742,L742,Summary!$E$19/2,Data!N741,Data!O741,Summary!$E$14,Summary!$E$20,Summary!$E$21,3),0)</f>
        <v>0</v>
      </c>
    </row>
    <row r="743" spans="1:17" x14ac:dyDescent="0.2">
      <c r="A743" s="32">
        <f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si="36"/>
        <v>0</v>
      </c>
      <c r="M743">
        <f>IF(AND(B743&gt;Summary!$E$12,B743&lt;Summary!$E$13),1,0)</f>
        <v>0</v>
      </c>
      <c r="N743">
        <f>IF(M743=1,oneday(G742,D743,G743,K743,L743,Summary!$E$19/2,Data!N742,Data!O742,Summary!$E$14,Summary!$E$20,Summary!$E$21,1),0)</f>
        <v>0</v>
      </c>
      <c r="O743" s="31">
        <f>IF(M743=1,oneday(G742,D743,G743,K743,L743,Summary!$E$19/2,Data!N742,Data!O742,Summary!$E$14,Summary!$E$20,Summary!$E$21,2),0)</f>
        <v>0</v>
      </c>
      <c r="P743" s="31">
        <f t="shared" si="35"/>
        <v>0</v>
      </c>
      <c r="Q743" s="31">
        <f>IF(M743=1,oneday(G742,D743,G743,K743,L743,Summary!$E$19/2,Data!N742,Data!O742,Summary!$E$14,Summary!$E$20,Summary!$E$21,3),0)</f>
        <v>0</v>
      </c>
    </row>
    <row r="744" spans="1:17" x14ac:dyDescent="0.2">
      <c r="A744" s="32">
        <f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si="36"/>
        <v>0</v>
      </c>
      <c r="M744">
        <f>IF(AND(B744&gt;Summary!$E$12,B744&lt;Summary!$E$13),1,0)</f>
        <v>0</v>
      </c>
      <c r="N744">
        <f>IF(M744=1,oneday(G743,D744,G744,K744,L744,Summary!$E$19/2,Data!N743,Data!O743,Summary!$E$14,Summary!$E$20,Summary!$E$21,1),0)</f>
        <v>0</v>
      </c>
      <c r="O744" s="31">
        <f>IF(M744=1,oneday(G743,D744,G744,K744,L744,Summary!$E$19/2,Data!N743,Data!O743,Summary!$E$14,Summary!$E$20,Summary!$E$21,2),0)</f>
        <v>0</v>
      </c>
      <c r="P744" s="31">
        <f t="shared" si="35"/>
        <v>0</v>
      </c>
      <c r="Q744" s="31">
        <f>IF(M744=1,oneday(G743,D744,G744,K744,L744,Summary!$E$19/2,Data!N743,Data!O743,Summary!$E$14,Summary!$E$20,Summary!$E$21,3),0)</f>
        <v>0</v>
      </c>
    </row>
    <row r="745" spans="1:17" x14ac:dyDescent="0.2">
      <c r="A745" s="32">
        <f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si="36"/>
        <v>0</v>
      </c>
      <c r="M745">
        <f>IF(AND(B745&gt;Summary!$E$12,B745&lt;Summary!$E$13),1,0)</f>
        <v>0</v>
      </c>
      <c r="N745">
        <f>IF(M745=1,oneday(G744,D745,G745,K745,L745,Summary!$E$19/2,Data!N744,Data!O744,Summary!$E$14,Summary!$E$20,Summary!$E$21,1),0)</f>
        <v>0</v>
      </c>
      <c r="O745" s="31">
        <f>IF(M745=1,oneday(G744,D745,G745,K745,L745,Summary!$E$19/2,Data!N744,Data!O744,Summary!$E$14,Summary!$E$20,Summary!$E$21,2),0)</f>
        <v>0</v>
      </c>
      <c r="P745" s="31">
        <f t="shared" si="35"/>
        <v>0</v>
      </c>
      <c r="Q745" s="31">
        <f>IF(M745=1,oneday(G744,D745,G745,K745,L745,Summary!$E$19/2,Data!N744,Data!O744,Summary!$E$14,Summary!$E$20,Summary!$E$21,3),0)</f>
        <v>0</v>
      </c>
    </row>
    <row r="746" spans="1:17" x14ac:dyDescent="0.2">
      <c r="A746" s="32">
        <f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si="36"/>
        <v>1</v>
      </c>
      <c r="M746">
        <f>IF(AND(B746&gt;Summary!$E$12,B746&lt;Summary!$E$13),1,0)</f>
        <v>0</v>
      </c>
      <c r="N746">
        <f>IF(M746=1,oneday(G745,D746,G746,K746,L746,Summary!$E$19/2,Data!N745,Data!O745,Summary!$E$14,Summary!$E$20,Summary!$E$21,1),0)</f>
        <v>0</v>
      </c>
      <c r="O746" s="31">
        <f>IF(M746=1,oneday(G745,D746,G746,K746,L746,Summary!$E$19/2,Data!N745,Data!O745,Summary!$E$14,Summary!$E$20,Summary!$E$21,2),0)</f>
        <v>0</v>
      </c>
      <c r="P746" s="31">
        <f t="shared" si="35"/>
        <v>0</v>
      </c>
      <c r="Q746" s="31">
        <f>IF(M746=1,oneday(G745,D746,G746,K746,L746,Summary!$E$19/2,Data!N745,Data!O745,Summary!$E$14,Summary!$E$20,Summary!$E$21,3),0)</f>
        <v>0</v>
      </c>
    </row>
    <row r="747" spans="1:17" x14ac:dyDescent="0.2">
      <c r="A747" s="32">
        <f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si="36"/>
        <v>0</v>
      </c>
      <c r="M747">
        <f>IF(AND(B747&gt;Summary!$E$12,B747&lt;Summary!$E$13),1,0)</f>
        <v>0</v>
      </c>
      <c r="N747">
        <f>IF(M747=1,oneday(G746,D747,G747,K747,L747,Summary!$E$19/2,Data!N746,Data!O746,Summary!$E$14,Summary!$E$20,Summary!$E$21,1),0)</f>
        <v>0</v>
      </c>
      <c r="O747" s="31">
        <f>IF(M747=1,oneday(G746,D747,G747,K747,L747,Summary!$E$19/2,Data!N746,Data!O746,Summary!$E$14,Summary!$E$20,Summary!$E$21,2),0)</f>
        <v>0</v>
      </c>
      <c r="P747" s="31">
        <f t="shared" si="35"/>
        <v>0</v>
      </c>
      <c r="Q747" s="31">
        <f>IF(M747=1,oneday(G746,D747,G747,K747,L747,Summary!$E$19/2,Data!N746,Data!O746,Summary!$E$14,Summary!$E$20,Summary!$E$21,3),0)</f>
        <v>0</v>
      </c>
    </row>
    <row r="748" spans="1:17" x14ac:dyDescent="0.2">
      <c r="A748" s="32">
        <f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si="36"/>
        <v>0</v>
      </c>
      <c r="M748">
        <f>IF(AND(B748&gt;Summary!$E$12,B748&lt;Summary!$E$13),1,0)</f>
        <v>0</v>
      </c>
      <c r="N748">
        <f>IF(M748=1,oneday(G747,D748,G748,K748,L748,Summary!$E$19/2,Data!N747,Data!O747,Summary!$E$14,Summary!$E$20,Summary!$E$21,1),0)</f>
        <v>0</v>
      </c>
      <c r="O748" s="31">
        <f>IF(M748=1,oneday(G747,D748,G748,K748,L748,Summary!$E$19/2,Data!N747,Data!O747,Summary!$E$14,Summary!$E$20,Summary!$E$21,2),0)</f>
        <v>0</v>
      </c>
      <c r="P748" s="31">
        <f t="shared" si="35"/>
        <v>0</v>
      </c>
      <c r="Q748" s="31">
        <f>IF(M748=1,oneday(G747,D748,G748,K748,L748,Summary!$E$19/2,Data!N747,Data!O747,Summary!$E$14,Summary!$E$20,Summary!$E$21,3),0)</f>
        <v>0</v>
      </c>
    </row>
    <row r="749" spans="1:17" x14ac:dyDescent="0.2">
      <c r="A749" s="32">
        <f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si="36"/>
        <v>0</v>
      </c>
      <c r="M749">
        <f>IF(AND(B749&gt;Summary!$E$12,B749&lt;Summary!$E$13),1,0)</f>
        <v>0</v>
      </c>
      <c r="N749">
        <f>IF(M749=1,oneday(G748,D749,G749,K749,L749,Summary!$E$19/2,Data!N748,Data!O748,Summary!$E$14,Summary!$E$20,Summary!$E$21,1),0)</f>
        <v>0</v>
      </c>
      <c r="O749" s="31">
        <f>IF(M749=1,oneday(G748,D749,G749,K749,L749,Summary!$E$19/2,Data!N748,Data!O748,Summary!$E$14,Summary!$E$20,Summary!$E$21,2),0)</f>
        <v>0</v>
      </c>
      <c r="P749" s="31">
        <f t="shared" si="35"/>
        <v>0</v>
      </c>
      <c r="Q749" s="31">
        <f>IF(M749=1,oneday(G748,D749,G749,K749,L749,Summary!$E$19/2,Data!N748,Data!O748,Summary!$E$14,Summary!$E$20,Summary!$E$21,3),0)</f>
        <v>0</v>
      </c>
    </row>
    <row r="750" spans="1:17" x14ac:dyDescent="0.2">
      <c r="A750" s="32">
        <f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si="36"/>
        <v>0</v>
      </c>
      <c r="M750">
        <f>IF(AND(B750&gt;Summary!$E$12,B750&lt;Summary!$E$13),1,0)</f>
        <v>0</v>
      </c>
      <c r="N750">
        <f>IF(M750=1,oneday(G749,D750,G750,K750,L750,Summary!$E$19/2,Data!N749,Data!O749,Summary!$E$14,Summary!$E$20,Summary!$E$21,1),0)</f>
        <v>0</v>
      </c>
      <c r="O750" s="31">
        <f>IF(M750=1,oneday(G749,D750,G750,K750,L750,Summary!$E$19/2,Data!N749,Data!O749,Summary!$E$14,Summary!$E$20,Summary!$E$21,2),0)</f>
        <v>0</v>
      </c>
      <c r="P750" s="31">
        <f t="shared" si="35"/>
        <v>0</v>
      </c>
      <c r="Q750" s="31">
        <f>IF(M750=1,oneday(G749,D750,G750,K750,L750,Summary!$E$19/2,Data!N749,Data!O749,Summary!$E$14,Summary!$E$20,Summary!$E$21,3),0)</f>
        <v>0</v>
      </c>
    </row>
    <row r="751" spans="1:17" x14ac:dyDescent="0.2">
      <c r="A751" s="32">
        <f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si="36"/>
        <v>0</v>
      </c>
      <c r="M751">
        <f>IF(AND(B751&gt;Summary!$E$12,B751&lt;Summary!$E$13),1,0)</f>
        <v>0</v>
      </c>
      <c r="N751">
        <f>IF(M751=1,oneday(G750,D751,G751,K751,L751,Summary!$E$19/2,Data!N750,Data!O750,Summary!$E$14,Summary!$E$20,Summary!$E$21,1),0)</f>
        <v>0</v>
      </c>
      <c r="O751" s="31">
        <f>IF(M751=1,oneday(G750,D751,G751,K751,L751,Summary!$E$19/2,Data!N750,Data!O750,Summary!$E$14,Summary!$E$20,Summary!$E$21,2),0)</f>
        <v>0</v>
      </c>
      <c r="P751" s="31">
        <f t="shared" si="35"/>
        <v>0</v>
      </c>
      <c r="Q751" s="31">
        <f>IF(M751=1,oneday(G750,D751,G751,K751,L751,Summary!$E$19/2,Data!N750,Data!O750,Summary!$E$14,Summary!$E$20,Summary!$E$21,3),0)</f>
        <v>0</v>
      </c>
    </row>
    <row r="752" spans="1:17" x14ac:dyDescent="0.2">
      <c r="A752" s="32">
        <f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si="36"/>
        <v>0</v>
      </c>
      <c r="M752">
        <f>IF(AND(B752&gt;Summary!$E$12,B752&lt;Summary!$E$13),1,0)</f>
        <v>0</v>
      </c>
      <c r="N752">
        <f>IF(M752=1,oneday(G751,D752,G752,K752,L752,Summary!$E$19/2,Data!N751,Data!O751,Summary!$E$14,Summary!$E$20,Summary!$E$21,1),0)</f>
        <v>0</v>
      </c>
      <c r="O752" s="31">
        <f>IF(M752=1,oneday(G751,D752,G752,K752,L752,Summary!$E$19/2,Data!N751,Data!O751,Summary!$E$14,Summary!$E$20,Summary!$E$21,2),0)</f>
        <v>0</v>
      </c>
      <c r="P752" s="31">
        <f t="shared" si="35"/>
        <v>0</v>
      </c>
      <c r="Q752" s="31">
        <f>IF(M752=1,oneday(G751,D752,G752,K752,L752,Summary!$E$19/2,Data!N751,Data!O751,Summary!$E$14,Summary!$E$20,Summary!$E$21,3),0)</f>
        <v>0</v>
      </c>
    </row>
    <row r="753" spans="1:17" x14ac:dyDescent="0.2">
      <c r="A753" s="32">
        <f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si="36"/>
        <v>0</v>
      </c>
      <c r="M753">
        <f>IF(AND(B753&gt;Summary!$E$12,B753&lt;Summary!$E$13),1,0)</f>
        <v>0</v>
      </c>
      <c r="N753">
        <f>IF(M753=1,oneday(G752,D753,G753,K753,L753,Summary!$E$19/2,Data!N752,Data!O752,Summary!$E$14,Summary!$E$20,Summary!$E$21,1),0)</f>
        <v>0</v>
      </c>
      <c r="O753" s="31">
        <f>IF(M753=1,oneday(G752,D753,G753,K753,L753,Summary!$E$19/2,Data!N752,Data!O752,Summary!$E$14,Summary!$E$20,Summary!$E$21,2),0)</f>
        <v>0</v>
      </c>
      <c r="P753" s="31">
        <f t="shared" si="35"/>
        <v>0</v>
      </c>
      <c r="Q753" s="31">
        <f>IF(M753=1,oneday(G752,D753,G753,K753,L753,Summary!$E$19/2,Data!N752,Data!O752,Summary!$E$14,Summary!$E$20,Summary!$E$21,3),0)</f>
        <v>0</v>
      </c>
    </row>
    <row r="754" spans="1:17" x14ac:dyDescent="0.2">
      <c r="A754" s="32">
        <f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si="36"/>
        <v>0</v>
      </c>
      <c r="M754">
        <f>IF(AND(B754&gt;Summary!$E$12,B754&lt;Summary!$E$13),1,0)</f>
        <v>0</v>
      </c>
      <c r="N754">
        <f>IF(M754=1,oneday(G753,D754,G754,K754,L754,Summary!$E$19/2,Data!N753,Data!O753,Summary!$E$14,Summary!$E$20,Summary!$E$21,1),0)</f>
        <v>0</v>
      </c>
      <c r="O754" s="31">
        <f>IF(M754=1,oneday(G753,D754,G754,K754,L754,Summary!$E$19/2,Data!N753,Data!O753,Summary!$E$14,Summary!$E$20,Summary!$E$21,2),0)</f>
        <v>0</v>
      </c>
      <c r="P754" s="31">
        <f t="shared" si="35"/>
        <v>0</v>
      </c>
      <c r="Q754" s="31">
        <f>IF(M754=1,oneday(G753,D754,G754,K754,L754,Summary!$E$19/2,Data!N753,Data!O753,Summary!$E$14,Summary!$E$20,Summary!$E$21,3),0)</f>
        <v>0</v>
      </c>
    </row>
    <row r="755" spans="1:17" x14ac:dyDescent="0.2">
      <c r="A755" s="32">
        <f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si="36"/>
        <v>0</v>
      </c>
      <c r="M755">
        <f>IF(AND(B755&gt;Summary!$E$12,B755&lt;Summary!$E$13),1,0)</f>
        <v>0</v>
      </c>
      <c r="N755">
        <f>IF(M755=1,oneday(G754,D755,G755,K755,L755,Summary!$E$19/2,Data!N754,Data!O754,Summary!$E$14,Summary!$E$20,Summary!$E$21,1),0)</f>
        <v>0</v>
      </c>
      <c r="O755" s="31">
        <f>IF(M755=1,oneday(G754,D755,G755,K755,L755,Summary!$E$19/2,Data!N754,Data!O754,Summary!$E$14,Summary!$E$20,Summary!$E$21,2),0)</f>
        <v>0</v>
      </c>
      <c r="P755" s="31">
        <f t="shared" si="35"/>
        <v>0</v>
      </c>
      <c r="Q755" s="31">
        <f>IF(M755=1,oneday(G754,D755,G755,K755,L755,Summary!$E$19/2,Data!N754,Data!O754,Summary!$E$14,Summary!$E$20,Summary!$E$21,3),0)</f>
        <v>0</v>
      </c>
    </row>
    <row r="756" spans="1:17" x14ac:dyDescent="0.2">
      <c r="A756" s="32">
        <f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si="36"/>
        <v>0</v>
      </c>
      <c r="M756">
        <f>IF(AND(B756&gt;Summary!$E$12,B756&lt;Summary!$E$13),1,0)</f>
        <v>0</v>
      </c>
      <c r="N756">
        <f>IF(M756=1,oneday(G755,D756,G756,K756,L756,Summary!$E$19/2,Data!N755,Data!O755,Summary!$E$14,Summary!$E$20,Summary!$E$21,1),0)</f>
        <v>0</v>
      </c>
      <c r="O756" s="31">
        <f>IF(M756=1,oneday(G755,D756,G756,K756,L756,Summary!$E$19/2,Data!N755,Data!O755,Summary!$E$14,Summary!$E$20,Summary!$E$21,2),0)</f>
        <v>0</v>
      </c>
      <c r="P756" s="31">
        <f t="shared" si="35"/>
        <v>0</v>
      </c>
      <c r="Q756" s="31">
        <f>IF(M756=1,oneday(G755,D756,G756,K756,L756,Summary!$E$19/2,Data!N755,Data!O755,Summary!$E$14,Summary!$E$20,Summary!$E$21,3),0)</f>
        <v>0</v>
      </c>
    </row>
    <row r="757" spans="1:17" x14ac:dyDescent="0.2">
      <c r="A757" s="32">
        <f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si="36"/>
        <v>0</v>
      </c>
      <c r="M757">
        <f>IF(AND(B757&gt;Summary!$E$12,B757&lt;Summary!$E$13),1,0)</f>
        <v>0</v>
      </c>
      <c r="N757">
        <f>IF(M757=1,oneday(G756,D757,G757,K757,L757,Summary!$E$19/2,Data!N756,Data!O756,Summary!$E$14,Summary!$E$20,Summary!$E$21,1),0)</f>
        <v>0</v>
      </c>
      <c r="O757" s="31">
        <f>IF(M757=1,oneday(G756,D757,G757,K757,L757,Summary!$E$19/2,Data!N756,Data!O756,Summary!$E$14,Summary!$E$20,Summary!$E$21,2),0)</f>
        <v>0</v>
      </c>
      <c r="P757" s="31">
        <f t="shared" si="35"/>
        <v>0</v>
      </c>
      <c r="Q757" s="31">
        <f>IF(M757=1,oneday(G756,D757,G757,K757,L757,Summary!$E$19/2,Data!N756,Data!O756,Summary!$E$14,Summary!$E$20,Summary!$E$21,3),0)</f>
        <v>0</v>
      </c>
    </row>
    <row r="758" spans="1:17" x14ac:dyDescent="0.2">
      <c r="A758" s="32">
        <f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si="36"/>
        <v>0</v>
      </c>
      <c r="M758">
        <f>IF(AND(B758&gt;Summary!$E$12,B758&lt;Summary!$E$13),1,0)</f>
        <v>0</v>
      </c>
      <c r="N758">
        <f>IF(M758=1,oneday(G757,D758,G758,K758,L758,Summary!$E$19/2,Data!N757,Data!O757,Summary!$E$14,Summary!$E$20,Summary!$E$21,1),0)</f>
        <v>0</v>
      </c>
      <c r="O758" s="31">
        <f>IF(M758=1,oneday(G757,D758,G758,K758,L758,Summary!$E$19/2,Data!N757,Data!O757,Summary!$E$14,Summary!$E$20,Summary!$E$21,2),0)</f>
        <v>0</v>
      </c>
      <c r="P758" s="31">
        <f t="shared" si="35"/>
        <v>0</v>
      </c>
      <c r="Q758" s="31">
        <f>IF(M758=1,oneday(G757,D758,G758,K758,L758,Summary!$E$19/2,Data!N757,Data!O757,Summary!$E$14,Summary!$E$20,Summary!$E$21,3),0)</f>
        <v>0</v>
      </c>
    </row>
    <row r="759" spans="1:17" x14ac:dyDescent="0.2">
      <c r="A759" s="32">
        <f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si="36"/>
        <v>0</v>
      </c>
      <c r="M759">
        <f>IF(AND(B759&gt;Summary!$E$12,B759&lt;Summary!$E$13),1,0)</f>
        <v>0</v>
      </c>
      <c r="N759">
        <f>IF(M759=1,oneday(G758,D759,G759,K759,L759,Summary!$E$19/2,Data!N758,Data!O758,Summary!$E$14,Summary!$E$20,Summary!$E$21,1),0)</f>
        <v>0</v>
      </c>
      <c r="O759" s="31">
        <f>IF(M759=1,oneday(G758,D759,G759,K759,L759,Summary!$E$19/2,Data!N758,Data!O758,Summary!$E$14,Summary!$E$20,Summary!$E$21,2),0)</f>
        <v>0</v>
      </c>
      <c r="P759" s="31">
        <f t="shared" si="35"/>
        <v>0</v>
      </c>
      <c r="Q759" s="31">
        <f>IF(M759=1,oneday(G758,D759,G759,K759,L759,Summary!$E$19/2,Data!N758,Data!O758,Summary!$E$14,Summary!$E$20,Summary!$E$21,3),0)</f>
        <v>0</v>
      </c>
    </row>
    <row r="760" spans="1:17" x14ac:dyDescent="0.2">
      <c r="A760" s="32">
        <f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si="36"/>
        <v>0</v>
      </c>
      <c r="M760">
        <f>IF(AND(B760&gt;Summary!$E$12,B760&lt;Summary!$E$13),1,0)</f>
        <v>0</v>
      </c>
      <c r="N760">
        <f>IF(M760=1,oneday(G759,D760,G760,K760,L760,Summary!$E$19/2,Data!N759,Data!O759,Summary!$E$14,Summary!$E$20,Summary!$E$21,1),0)</f>
        <v>0</v>
      </c>
      <c r="O760" s="31">
        <f>IF(M760=1,oneday(G759,D760,G760,K760,L760,Summary!$E$19/2,Data!N759,Data!O759,Summary!$E$14,Summary!$E$20,Summary!$E$21,2),0)</f>
        <v>0</v>
      </c>
      <c r="P760" s="31">
        <f t="shared" si="35"/>
        <v>0</v>
      </c>
      <c r="Q760" s="31">
        <f>IF(M760=1,oneday(G759,D760,G760,K760,L760,Summary!$E$19/2,Data!N759,Data!O759,Summary!$E$14,Summary!$E$20,Summary!$E$21,3),0)</f>
        <v>0</v>
      </c>
    </row>
    <row r="761" spans="1:17" x14ac:dyDescent="0.2">
      <c r="A761" s="32">
        <f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si="36"/>
        <v>0</v>
      </c>
      <c r="M761">
        <f>IF(AND(B761&gt;Summary!$E$12,B761&lt;Summary!$E$13),1,0)</f>
        <v>0</v>
      </c>
      <c r="N761">
        <f>IF(M761=1,oneday(G760,D761,G761,K761,L761,Summary!$E$19/2,Data!N760,Data!O760,Summary!$E$14,Summary!$E$20,Summary!$E$21,1),0)</f>
        <v>0</v>
      </c>
      <c r="O761" s="31">
        <f>IF(M761=1,oneday(G760,D761,G761,K761,L761,Summary!$E$19/2,Data!N760,Data!O760,Summary!$E$14,Summary!$E$20,Summary!$E$21,2),0)</f>
        <v>0</v>
      </c>
      <c r="P761" s="31">
        <f t="shared" si="35"/>
        <v>0</v>
      </c>
      <c r="Q761" s="31">
        <f>IF(M761=1,oneday(G760,D761,G761,K761,L761,Summary!$E$19/2,Data!N760,Data!O760,Summary!$E$14,Summary!$E$20,Summary!$E$21,3),0)</f>
        <v>0</v>
      </c>
    </row>
    <row r="762" spans="1:17" x14ac:dyDescent="0.2">
      <c r="A762" s="32">
        <f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si="36"/>
        <v>0</v>
      </c>
      <c r="M762">
        <f>IF(AND(B762&gt;Summary!$E$12,B762&lt;Summary!$E$13),1,0)</f>
        <v>0</v>
      </c>
      <c r="N762">
        <f>IF(M762=1,oneday(G761,D762,G762,K762,L762,Summary!$E$19/2,Data!N761,Data!O761,Summary!$E$14,Summary!$E$20,Summary!$E$21,1),0)</f>
        <v>0</v>
      </c>
      <c r="O762" s="31">
        <f>IF(M762=1,oneday(G761,D762,G762,K762,L762,Summary!$E$19/2,Data!N761,Data!O761,Summary!$E$14,Summary!$E$20,Summary!$E$21,2),0)</f>
        <v>0</v>
      </c>
      <c r="P762" s="31">
        <f t="shared" si="35"/>
        <v>0</v>
      </c>
      <c r="Q762" s="31">
        <f>IF(M762=1,oneday(G761,D762,G762,K762,L762,Summary!$E$19/2,Data!N761,Data!O761,Summary!$E$14,Summary!$E$20,Summary!$E$21,3),0)</f>
        <v>0</v>
      </c>
    </row>
    <row r="763" spans="1:17" x14ac:dyDescent="0.2">
      <c r="A763" s="32">
        <f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si="36"/>
        <v>0</v>
      </c>
      <c r="M763">
        <f>IF(AND(B763&gt;Summary!$E$12,B763&lt;Summary!$E$13),1,0)</f>
        <v>0</v>
      </c>
      <c r="N763">
        <f>IF(M763=1,oneday(G762,D763,G763,K763,L763,Summary!$E$19/2,Data!N762,Data!O762,Summary!$E$14,Summary!$E$20,Summary!$E$21,1),0)</f>
        <v>0</v>
      </c>
      <c r="O763" s="31">
        <f>IF(M763=1,oneday(G762,D763,G763,K763,L763,Summary!$E$19/2,Data!N762,Data!O762,Summary!$E$14,Summary!$E$20,Summary!$E$21,2),0)</f>
        <v>0</v>
      </c>
      <c r="P763" s="31">
        <f t="shared" si="35"/>
        <v>0</v>
      </c>
      <c r="Q763" s="31">
        <f>IF(M763=1,oneday(G762,D763,G763,K763,L763,Summary!$E$19/2,Data!N762,Data!O762,Summary!$E$14,Summary!$E$20,Summary!$E$21,3),0)</f>
        <v>0</v>
      </c>
    </row>
    <row r="764" spans="1:17" x14ac:dyDescent="0.2">
      <c r="A764" s="32">
        <f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si="36"/>
        <v>0</v>
      </c>
      <c r="M764">
        <f>IF(AND(B764&gt;Summary!$E$12,B764&lt;Summary!$E$13),1,0)</f>
        <v>0</v>
      </c>
      <c r="N764">
        <f>IF(M764=1,oneday(G763,D764,G764,K764,L764,Summary!$E$19/2,Data!N763,Data!O763,Summary!$E$14,Summary!$E$20,Summary!$E$21,1),0)</f>
        <v>0</v>
      </c>
      <c r="O764" s="31">
        <f>IF(M764=1,oneday(G763,D764,G764,K764,L764,Summary!$E$19/2,Data!N763,Data!O763,Summary!$E$14,Summary!$E$20,Summary!$E$21,2),0)</f>
        <v>0</v>
      </c>
      <c r="P764" s="31">
        <f t="shared" si="35"/>
        <v>0</v>
      </c>
      <c r="Q764" s="31">
        <f>IF(M764=1,oneday(G763,D764,G764,K764,L764,Summary!$E$19/2,Data!N763,Data!O763,Summary!$E$14,Summary!$E$20,Summary!$E$21,3),0)</f>
        <v>0</v>
      </c>
    </row>
    <row r="765" spans="1:17" x14ac:dyDescent="0.2">
      <c r="A765" s="32">
        <f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si="36"/>
        <v>1</v>
      </c>
      <c r="M765">
        <f>IF(AND(B765&gt;Summary!$E$12,B765&lt;Summary!$E$13),1,0)</f>
        <v>0</v>
      </c>
      <c r="N765">
        <f>IF(M765=1,oneday(G764,D765,G765,K765,L765,Summary!$E$19/2,Data!N764,Data!O764,Summary!$E$14,Summary!$E$20,Summary!$E$21,1),0)</f>
        <v>0</v>
      </c>
      <c r="O765" s="31">
        <f>IF(M765=1,oneday(G764,D765,G765,K765,L765,Summary!$E$19/2,Data!N764,Data!O764,Summary!$E$14,Summary!$E$20,Summary!$E$21,2),0)</f>
        <v>0</v>
      </c>
      <c r="P765" s="31">
        <f t="shared" si="35"/>
        <v>0</v>
      </c>
      <c r="Q765" s="31">
        <f>IF(M765=1,oneday(G764,D765,G765,K765,L765,Summary!$E$19/2,Data!N764,Data!O764,Summary!$E$14,Summary!$E$20,Summary!$E$21,3),0)</f>
        <v>0</v>
      </c>
    </row>
    <row r="766" spans="1:17" x14ac:dyDescent="0.2">
      <c r="A766" s="32">
        <f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si="36"/>
        <v>0</v>
      </c>
      <c r="M766">
        <f>IF(AND(B766&gt;Summary!$E$12,B766&lt;Summary!$E$13),1,0)</f>
        <v>0</v>
      </c>
      <c r="N766">
        <f>IF(M766=1,oneday(G765,D766,G766,K766,L766,Summary!$E$19/2,Data!N765,Data!O765,Summary!$E$14,Summary!$E$20,Summary!$E$21,1),0)</f>
        <v>0</v>
      </c>
      <c r="O766" s="31">
        <f>IF(M766=1,oneday(G765,D766,G766,K766,L766,Summary!$E$19/2,Data!N765,Data!O765,Summary!$E$14,Summary!$E$20,Summary!$E$21,2),0)</f>
        <v>0</v>
      </c>
      <c r="P766" s="31">
        <f t="shared" si="35"/>
        <v>0</v>
      </c>
      <c r="Q766" s="31">
        <f>IF(M766=1,oneday(G765,D766,G766,K766,L766,Summary!$E$19/2,Data!N765,Data!O765,Summary!$E$14,Summary!$E$20,Summary!$E$21,3),0)</f>
        <v>0</v>
      </c>
    </row>
    <row r="767" spans="1:17" x14ac:dyDescent="0.2">
      <c r="A767" s="32">
        <f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si="36"/>
        <v>0</v>
      </c>
      <c r="M767">
        <f>IF(AND(B767&gt;Summary!$E$12,B767&lt;Summary!$E$13),1,0)</f>
        <v>0</v>
      </c>
      <c r="N767">
        <f>IF(M767=1,oneday(G766,D767,G767,K767,L767,Summary!$E$19/2,Data!N766,Data!O766,Summary!$E$14,Summary!$E$20,Summary!$E$21,1),0)</f>
        <v>0</v>
      </c>
      <c r="O767" s="31">
        <f>IF(M767=1,oneday(G766,D767,G767,K767,L767,Summary!$E$19/2,Data!N766,Data!O766,Summary!$E$14,Summary!$E$20,Summary!$E$21,2),0)</f>
        <v>0</v>
      </c>
      <c r="P767" s="31">
        <f t="shared" si="35"/>
        <v>0</v>
      </c>
      <c r="Q767" s="31">
        <f>IF(M767=1,oneday(G766,D767,G767,K767,L767,Summary!$E$19/2,Data!N766,Data!O766,Summary!$E$14,Summary!$E$20,Summary!$E$21,3),0)</f>
        <v>0</v>
      </c>
    </row>
    <row r="768" spans="1:17" x14ac:dyDescent="0.2">
      <c r="A768" s="32">
        <f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si="36"/>
        <v>0</v>
      </c>
      <c r="M768">
        <f>IF(AND(B768&gt;Summary!$E$12,B768&lt;Summary!$E$13),1,0)</f>
        <v>0</v>
      </c>
      <c r="N768">
        <f>IF(M768=1,oneday(G767,D768,G768,K768,L768,Summary!$E$19/2,Data!N767,Data!O767,Summary!$E$14,Summary!$E$20,Summary!$E$21,1),0)</f>
        <v>0</v>
      </c>
      <c r="O768" s="31">
        <f>IF(M768=1,oneday(G767,D768,G768,K768,L768,Summary!$E$19/2,Data!N767,Data!O767,Summary!$E$14,Summary!$E$20,Summary!$E$21,2),0)</f>
        <v>0</v>
      </c>
      <c r="P768" s="31">
        <f t="shared" si="35"/>
        <v>0</v>
      </c>
      <c r="Q768" s="31">
        <f>IF(M768=1,oneday(G767,D768,G768,K768,L768,Summary!$E$19/2,Data!N767,Data!O767,Summary!$E$14,Summary!$E$20,Summary!$E$21,3),0)</f>
        <v>0</v>
      </c>
    </row>
    <row r="769" spans="1:17" x14ac:dyDescent="0.2">
      <c r="A769" s="32">
        <f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si="36"/>
        <v>0</v>
      </c>
      <c r="M769">
        <f>IF(AND(B769&gt;Summary!$E$12,B769&lt;Summary!$E$13),1,0)</f>
        <v>0</v>
      </c>
      <c r="N769">
        <f>IF(M769=1,oneday(G768,D769,G769,K769,L769,Summary!$E$19/2,Data!N768,Data!O768,Summary!$E$14,Summary!$E$20,Summary!$E$21,1),0)</f>
        <v>0</v>
      </c>
      <c r="O769" s="31">
        <f>IF(M769=1,oneday(G768,D769,G769,K769,L769,Summary!$E$19/2,Data!N768,Data!O768,Summary!$E$14,Summary!$E$20,Summary!$E$21,2),0)</f>
        <v>0</v>
      </c>
      <c r="P769" s="31">
        <f t="shared" si="35"/>
        <v>0</v>
      </c>
      <c r="Q769" s="31">
        <f>IF(M769=1,oneday(G768,D769,G769,K769,L769,Summary!$E$19/2,Data!N768,Data!O768,Summary!$E$14,Summary!$E$20,Summary!$E$21,3),0)</f>
        <v>0</v>
      </c>
    </row>
    <row r="770" spans="1:17" x14ac:dyDescent="0.2">
      <c r="A770" s="32">
        <f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si="36"/>
        <v>0</v>
      </c>
      <c r="M770">
        <f>IF(AND(B770&gt;Summary!$E$12,B770&lt;Summary!$E$13),1,0)</f>
        <v>0</v>
      </c>
      <c r="N770">
        <f>IF(M770=1,oneday(G769,D770,G770,K770,L770,Summary!$E$19/2,Data!N769,Data!O769,Summary!$E$14,Summary!$E$20,Summary!$E$21,1),0)</f>
        <v>0</v>
      </c>
      <c r="O770" s="31">
        <f>IF(M770=1,oneday(G769,D770,G770,K770,L770,Summary!$E$19/2,Data!N769,Data!O769,Summary!$E$14,Summary!$E$20,Summary!$E$21,2),0)</f>
        <v>0</v>
      </c>
      <c r="P770" s="31">
        <f t="shared" si="35"/>
        <v>0</v>
      </c>
      <c r="Q770" s="31">
        <f>IF(M770=1,oneday(G769,D770,G770,K770,L770,Summary!$E$19/2,Data!N769,Data!O769,Summary!$E$14,Summary!$E$20,Summary!$E$21,3),0)</f>
        <v>0</v>
      </c>
    </row>
    <row r="771" spans="1:17" x14ac:dyDescent="0.2">
      <c r="A771" s="32">
        <f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si="36"/>
        <v>0</v>
      </c>
      <c r="M771">
        <f>IF(AND(B771&gt;Summary!$E$12,B771&lt;Summary!$E$13),1,0)</f>
        <v>0</v>
      </c>
      <c r="N771">
        <f>IF(M771=1,oneday(G770,D771,G771,K771,L771,Summary!$E$19/2,Data!N770,Data!O770,Summary!$E$14,Summary!$E$20,Summary!$E$21,1),0)</f>
        <v>0</v>
      </c>
      <c r="O771" s="31">
        <f>IF(M771=1,oneday(G770,D771,G771,K771,L771,Summary!$E$19/2,Data!N770,Data!O770,Summary!$E$14,Summary!$E$20,Summary!$E$21,2),0)</f>
        <v>0</v>
      </c>
      <c r="P771" s="31">
        <f t="shared" si="35"/>
        <v>0</v>
      </c>
      <c r="Q771" s="31">
        <f>IF(M771=1,oneday(G770,D771,G771,K771,L771,Summary!$E$19/2,Data!N770,Data!O770,Summary!$E$14,Summary!$E$20,Summary!$E$21,3),0)</f>
        <v>0</v>
      </c>
    </row>
    <row r="772" spans="1:17" x14ac:dyDescent="0.2">
      <c r="A772" s="32">
        <f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si="36"/>
        <v>0</v>
      </c>
      <c r="M772">
        <f>IF(AND(B772&gt;Summary!$E$12,B772&lt;Summary!$E$13),1,0)</f>
        <v>0</v>
      </c>
      <c r="N772">
        <f>IF(M772=1,oneday(G771,D772,G772,K772,L772,Summary!$E$19/2,Data!N771,Data!O771,Summary!$E$14,Summary!$E$20,Summary!$E$21,1),0)</f>
        <v>0</v>
      </c>
      <c r="O772" s="31">
        <f>IF(M772=1,oneday(G771,D772,G772,K772,L772,Summary!$E$19/2,Data!N771,Data!O771,Summary!$E$14,Summary!$E$20,Summary!$E$21,2),0)</f>
        <v>0</v>
      </c>
      <c r="P772" s="31">
        <f t="shared" si="35"/>
        <v>0</v>
      </c>
      <c r="Q772" s="31">
        <f>IF(M772=1,oneday(G771,D772,G772,K772,L772,Summary!$E$19/2,Data!N771,Data!O771,Summary!$E$14,Summary!$E$20,Summary!$E$21,3),0)</f>
        <v>0</v>
      </c>
    </row>
    <row r="773" spans="1:17" x14ac:dyDescent="0.2">
      <c r="A773" s="32">
        <f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si="36"/>
        <v>0</v>
      </c>
      <c r="M773">
        <f>IF(AND(B773&gt;Summary!$E$12,B773&lt;Summary!$E$13),1,0)</f>
        <v>0</v>
      </c>
      <c r="N773">
        <f>IF(M773=1,oneday(G772,D773,G773,K773,L773,Summary!$E$19/2,Data!N772,Data!O772,Summary!$E$14,Summary!$E$20,Summary!$E$21,1),0)</f>
        <v>0</v>
      </c>
      <c r="O773" s="31">
        <f>IF(M773=1,oneday(G772,D773,G773,K773,L773,Summary!$E$19/2,Data!N772,Data!O772,Summary!$E$14,Summary!$E$20,Summary!$E$21,2),0)</f>
        <v>0</v>
      </c>
      <c r="P773" s="31">
        <f t="shared" si="35"/>
        <v>0</v>
      </c>
      <c r="Q773" s="31">
        <f>IF(M773=1,oneday(G772,D773,G773,K773,L773,Summary!$E$19/2,Data!N772,Data!O772,Summary!$E$14,Summary!$E$20,Summary!$E$21,3),0)</f>
        <v>0</v>
      </c>
    </row>
    <row r="774" spans="1:17" x14ac:dyDescent="0.2">
      <c r="A774" s="32">
        <f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si="36"/>
        <v>0</v>
      </c>
      <c r="M774">
        <f>IF(AND(B774&gt;Summary!$E$12,B774&lt;Summary!$E$13),1,0)</f>
        <v>0</v>
      </c>
      <c r="N774">
        <f>IF(M774=1,oneday(G773,D774,G774,K774,L774,Summary!$E$19/2,Data!N773,Data!O773,Summary!$E$14,Summary!$E$20,Summary!$E$21,1),0)</f>
        <v>0</v>
      </c>
      <c r="O774" s="31">
        <f>IF(M774=1,oneday(G773,D774,G774,K774,L774,Summary!$E$19/2,Data!N773,Data!O773,Summary!$E$14,Summary!$E$20,Summary!$E$21,2),0)</f>
        <v>0</v>
      </c>
      <c r="P774" s="31">
        <f t="shared" si="35"/>
        <v>0</v>
      </c>
      <c r="Q774" s="31">
        <f>IF(M774=1,oneday(G773,D774,G774,K774,L774,Summary!$E$19/2,Data!N773,Data!O773,Summary!$E$14,Summary!$E$20,Summary!$E$21,3),0)</f>
        <v>0</v>
      </c>
    </row>
    <row r="775" spans="1:17" x14ac:dyDescent="0.2">
      <c r="A775" s="32">
        <f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si="36"/>
        <v>0</v>
      </c>
      <c r="M775">
        <f>IF(AND(B775&gt;Summary!$E$12,B775&lt;Summary!$E$13),1,0)</f>
        <v>0</v>
      </c>
      <c r="N775">
        <f>IF(M775=1,oneday(G774,D775,G775,K775,L775,Summary!$E$19/2,Data!N774,Data!O774,Summary!$E$14,Summary!$E$20,Summary!$E$21,1),0)</f>
        <v>0</v>
      </c>
      <c r="O775" s="31">
        <f>IF(M775=1,oneday(G774,D775,G775,K775,L775,Summary!$E$19/2,Data!N774,Data!O774,Summary!$E$14,Summary!$E$20,Summary!$E$21,2),0)</f>
        <v>0</v>
      </c>
      <c r="P775" s="31">
        <f t="shared" si="35"/>
        <v>0</v>
      </c>
      <c r="Q775" s="31">
        <f>IF(M775=1,oneday(G774,D775,G775,K775,L775,Summary!$E$19/2,Data!N774,Data!O774,Summary!$E$14,Summary!$E$20,Summary!$E$21,3),0)</f>
        <v>0</v>
      </c>
    </row>
    <row r="776" spans="1:17" x14ac:dyDescent="0.2">
      <c r="A776" s="32">
        <f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si="36"/>
        <v>0</v>
      </c>
      <c r="M776">
        <f>IF(AND(B776&gt;Summary!$E$12,B776&lt;Summary!$E$13),1,0)</f>
        <v>0</v>
      </c>
      <c r="N776">
        <f>IF(M776=1,oneday(G775,D776,G776,K776,L776,Summary!$E$19/2,Data!N775,Data!O775,Summary!$E$14,Summary!$E$20,Summary!$E$21,1),0)</f>
        <v>0</v>
      </c>
      <c r="O776" s="31">
        <f>IF(M776=1,oneday(G775,D776,G776,K776,L776,Summary!$E$19/2,Data!N775,Data!O775,Summary!$E$14,Summary!$E$20,Summary!$E$21,2),0)</f>
        <v>0</v>
      </c>
      <c r="P776" s="31">
        <f t="shared" si="35"/>
        <v>0</v>
      </c>
      <c r="Q776" s="31">
        <f>IF(M776=1,oneday(G775,D776,G776,K776,L776,Summary!$E$19/2,Data!N775,Data!O775,Summary!$E$14,Summary!$E$20,Summary!$E$21,3),0)</f>
        <v>0</v>
      </c>
    </row>
    <row r="777" spans="1:17" x14ac:dyDescent="0.2">
      <c r="A777" s="32">
        <f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si="36"/>
        <v>0</v>
      </c>
      <c r="M777">
        <f>IF(AND(B777&gt;Summary!$E$12,B777&lt;Summary!$E$13),1,0)</f>
        <v>0</v>
      </c>
      <c r="N777">
        <f>IF(M777=1,oneday(G776,D777,G777,K777,L777,Summary!$E$19/2,Data!N776,Data!O776,Summary!$E$14,Summary!$E$20,Summary!$E$21,1),0)</f>
        <v>0</v>
      </c>
      <c r="O777" s="31">
        <f>IF(M777=1,oneday(G776,D777,G777,K777,L777,Summary!$E$19/2,Data!N776,Data!O776,Summary!$E$14,Summary!$E$20,Summary!$E$21,2),0)</f>
        <v>0</v>
      </c>
      <c r="P777" s="31">
        <f t="shared" si="35"/>
        <v>0</v>
      </c>
      <c r="Q777" s="31">
        <f>IF(M777=1,oneday(G776,D777,G777,K777,L777,Summary!$E$19/2,Data!N776,Data!O776,Summary!$E$14,Summary!$E$20,Summary!$E$21,3),0)</f>
        <v>0</v>
      </c>
    </row>
    <row r="778" spans="1:17" x14ac:dyDescent="0.2">
      <c r="A778" s="32">
        <f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si="36"/>
        <v>0</v>
      </c>
      <c r="M778">
        <f>IF(AND(B778&gt;Summary!$E$12,B778&lt;Summary!$E$13),1,0)</f>
        <v>0</v>
      </c>
      <c r="N778">
        <f>IF(M778=1,oneday(G777,D778,G778,K778,L778,Summary!$E$19/2,Data!N777,Data!O777,Summary!$E$14,Summary!$E$20,Summary!$E$21,1),0)</f>
        <v>0</v>
      </c>
      <c r="O778" s="31">
        <f>IF(M778=1,oneday(G777,D778,G778,K778,L778,Summary!$E$19/2,Data!N777,Data!O777,Summary!$E$14,Summary!$E$20,Summary!$E$21,2),0)</f>
        <v>0</v>
      </c>
      <c r="P778" s="31">
        <f t="shared" si="35"/>
        <v>0</v>
      </c>
      <c r="Q778" s="31">
        <f>IF(M778=1,oneday(G777,D778,G778,K778,L778,Summary!$E$19/2,Data!N777,Data!O777,Summary!$E$14,Summary!$E$20,Summary!$E$21,3),0)</f>
        <v>0</v>
      </c>
    </row>
    <row r="779" spans="1:17" x14ac:dyDescent="0.2">
      <c r="A779" s="32">
        <f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si="36"/>
        <v>0</v>
      </c>
      <c r="M779">
        <f>IF(AND(B779&gt;Summary!$E$12,B779&lt;Summary!$E$13),1,0)</f>
        <v>0</v>
      </c>
      <c r="N779">
        <f>IF(M779=1,oneday(G778,D779,G779,K779,L779,Summary!$E$19/2,Data!N778,Data!O778,Summary!$E$14,Summary!$E$20,Summary!$E$21,1),0)</f>
        <v>0</v>
      </c>
      <c r="O779" s="31">
        <f>IF(M779=1,oneday(G778,D779,G779,K779,L779,Summary!$E$19/2,Data!N778,Data!O778,Summary!$E$14,Summary!$E$20,Summary!$E$21,2),0)</f>
        <v>0</v>
      </c>
      <c r="P779" s="31">
        <f t="shared" si="35"/>
        <v>0</v>
      </c>
      <c r="Q779" s="31">
        <f>IF(M779=1,oneday(G778,D779,G779,K779,L779,Summary!$E$19/2,Data!N778,Data!O778,Summary!$E$14,Summary!$E$20,Summary!$E$21,3),0)</f>
        <v>0</v>
      </c>
    </row>
    <row r="780" spans="1:17" x14ac:dyDescent="0.2">
      <c r="A780" s="32">
        <f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si="36"/>
        <v>0</v>
      </c>
      <c r="M780">
        <f>IF(AND(B780&gt;Summary!$E$12,B780&lt;Summary!$E$13),1,0)</f>
        <v>0</v>
      </c>
      <c r="N780">
        <f>IF(M780=1,oneday(G779,D780,G780,K780,L780,Summary!$E$19/2,Data!N779,Data!O779,Summary!$E$14,Summary!$E$20,Summary!$E$21,1),0)</f>
        <v>0</v>
      </c>
      <c r="O780" s="31">
        <f>IF(M780=1,oneday(G779,D780,G780,K780,L780,Summary!$E$19/2,Data!N779,Data!O779,Summary!$E$14,Summary!$E$20,Summary!$E$21,2),0)</f>
        <v>0</v>
      </c>
      <c r="P780" s="31">
        <f t="shared" si="35"/>
        <v>0</v>
      </c>
      <c r="Q780" s="31">
        <f>IF(M780=1,oneday(G779,D780,G780,K780,L780,Summary!$E$19/2,Data!N779,Data!O779,Summary!$E$14,Summary!$E$20,Summary!$E$21,3),0)</f>
        <v>0</v>
      </c>
    </row>
    <row r="781" spans="1:17" x14ac:dyDescent="0.2">
      <c r="A781" s="32">
        <f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si="36"/>
        <v>0</v>
      </c>
      <c r="M781">
        <f>IF(AND(B781&gt;Summary!$E$12,B781&lt;Summary!$E$13),1,0)</f>
        <v>0</v>
      </c>
      <c r="N781">
        <f>IF(M781=1,oneday(G780,D781,G781,K781,L781,Summary!$E$19/2,Data!N780,Data!O780,Summary!$E$14,Summary!$E$20,Summary!$E$21,1),0)</f>
        <v>0</v>
      </c>
      <c r="O781" s="31">
        <f>IF(M781=1,oneday(G780,D781,G781,K781,L781,Summary!$E$19/2,Data!N780,Data!O780,Summary!$E$14,Summary!$E$20,Summary!$E$21,2),0)</f>
        <v>0</v>
      </c>
      <c r="P781" s="31">
        <f t="shared" si="35"/>
        <v>0</v>
      </c>
      <c r="Q781" s="31">
        <f>IF(M781=1,oneday(G780,D781,G781,K781,L781,Summary!$E$19/2,Data!N780,Data!O780,Summary!$E$14,Summary!$E$20,Summary!$E$21,3),0)</f>
        <v>0</v>
      </c>
    </row>
    <row r="782" spans="1:17" x14ac:dyDescent="0.2">
      <c r="A782" s="32">
        <f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si="36"/>
        <v>0</v>
      </c>
      <c r="M782">
        <f>IF(AND(B782&gt;Summary!$E$12,B782&lt;Summary!$E$13),1,0)</f>
        <v>0</v>
      </c>
      <c r="N782">
        <f>IF(M782=1,oneday(G781,D782,G782,K782,L782,Summary!$E$19/2,Data!N781,Data!O781,Summary!$E$14,Summary!$E$20,Summary!$E$21,1),0)</f>
        <v>0</v>
      </c>
      <c r="O782" s="31">
        <f>IF(M782=1,oneday(G781,D782,G782,K782,L782,Summary!$E$19/2,Data!N781,Data!O781,Summary!$E$14,Summary!$E$20,Summary!$E$21,2),0)</f>
        <v>0</v>
      </c>
      <c r="P782" s="31">
        <f t="shared" si="35"/>
        <v>0</v>
      </c>
      <c r="Q782" s="31">
        <f>IF(M782=1,oneday(G781,D782,G782,K782,L782,Summary!$E$19/2,Data!N781,Data!O781,Summary!$E$14,Summary!$E$20,Summary!$E$21,3),0)</f>
        <v>0</v>
      </c>
    </row>
    <row r="783" spans="1:17" x14ac:dyDescent="0.2">
      <c r="A783" s="32">
        <f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si="36"/>
        <v>0</v>
      </c>
      <c r="M783">
        <f>IF(AND(B783&gt;Summary!$E$12,B783&lt;Summary!$E$13),1,0)</f>
        <v>0</v>
      </c>
      <c r="N783">
        <f>IF(M783=1,oneday(G782,D783,G783,K783,L783,Summary!$E$19/2,Data!N782,Data!O782,Summary!$E$14,Summary!$E$20,Summary!$E$21,1),0)</f>
        <v>0</v>
      </c>
      <c r="O783" s="31">
        <f>IF(M783=1,oneday(G782,D783,G783,K783,L783,Summary!$E$19/2,Data!N782,Data!O782,Summary!$E$14,Summary!$E$20,Summary!$E$21,2),0)</f>
        <v>0</v>
      </c>
      <c r="P783" s="31">
        <f t="shared" si="35"/>
        <v>0</v>
      </c>
      <c r="Q783" s="31">
        <f>IF(M783=1,oneday(G782,D783,G783,K783,L783,Summary!$E$19/2,Data!N782,Data!O782,Summary!$E$14,Summary!$E$20,Summary!$E$21,3),0)</f>
        <v>0</v>
      </c>
    </row>
    <row r="784" spans="1:17" x14ac:dyDescent="0.2">
      <c r="A784" s="32">
        <f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si="36"/>
        <v>0</v>
      </c>
      <c r="M784">
        <f>IF(AND(B784&gt;Summary!$E$12,B784&lt;Summary!$E$13),1,0)</f>
        <v>0</v>
      </c>
      <c r="N784">
        <f>IF(M784=1,oneday(G783,D784,G784,K784,L784,Summary!$E$19/2,Data!N783,Data!O783,Summary!$E$14,Summary!$E$20,Summary!$E$21,1),0)</f>
        <v>0</v>
      </c>
      <c r="O784" s="31">
        <f>IF(M784=1,oneday(G783,D784,G784,K784,L784,Summary!$E$19/2,Data!N783,Data!O783,Summary!$E$14,Summary!$E$20,Summary!$E$21,2),0)</f>
        <v>0</v>
      </c>
      <c r="P784" s="31">
        <f t="shared" ref="P784:P847" si="38">IF(M784=1,O784-O783,0)</f>
        <v>0</v>
      </c>
      <c r="Q784" s="31">
        <f>IF(M784=1,oneday(G783,D784,G784,K784,L784,Summary!$E$19/2,Data!N783,Data!O783,Summary!$E$14,Summary!$E$20,Summary!$E$21,3),0)</f>
        <v>0</v>
      </c>
    </row>
    <row r="785" spans="1:17" x14ac:dyDescent="0.2">
      <c r="A785" s="32">
        <f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si="36"/>
        <v>0</v>
      </c>
      <c r="M785">
        <f>IF(AND(B785&gt;Summary!$E$12,B785&lt;Summary!$E$13),1,0)</f>
        <v>0</v>
      </c>
      <c r="N785">
        <f>IF(M785=1,oneday(G784,D785,G785,K785,L785,Summary!$E$19/2,Data!N784,Data!O784,Summary!$E$14,Summary!$E$20,Summary!$E$21,1),0)</f>
        <v>0</v>
      </c>
      <c r="O785" s="31">
        <f>IF(M785=1,oneday(G784,D785,G785,K785,L785,Summary!$E$19/2,Data!N784,Data!O784,Summary!$E$14,Summary!$E$20,Summary!$E$21,2),0)</f>
        <v>0</v>
      </c>
      <c r="P785" s="31">
        <f t="shared" si="38"/>
        <v>0</v>
      </c>
      <c r="Q785" s="31">
        <f>IF(M785=1,oneday(G784,D785,G785,K785,L785,Summary!$E$19/2,Data!N784,Data!O784,Summary!$E$14,Summary!$E$20,Summary!$E$21,3),0)</f>
        <v>0</v>
      </c>
    </row>
    <row r="786" spans="1:17" x14ac:dyDescent="0.2">
      <c r="A786" s="32">
        <f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si="36"/>
        <v>0</v>
      </c>
      <c r="M786">
        <f>IF(AND(B786&gt;Summary!$E$12,B786&lt;Summary!$E$13),1,0)</f>
        <v>0</v>
      </c>
      <c r="N786">
        <f>IF(M786=1,oneday(G785,D786,G786,K786,L786,Summary!$E$19/2,Data!N785,Data!O785,Summary!$E$14,Summary!$E$20,Summary!$E$21,1),0)</f>
        <v>0</v>
      </c>
      <c r="O786" s="31">
        <f>IF(M786=1,oneday(G785,D786,G786,K786,L786,Summary!$E$19/2,Data!N785,Data!O785,Summary!$E$14,Summary!$E$20,Summary!$E$21,2),0)</f>
        <v>0</v>
      </c>
      <c r="P786" s="31">
        <f t="shared" si="38"/>
        <v>0</v>
      </c>
      <c r="Q786" s="31">
        <f>IF(M786=1,oneday(G785,D786,G786,K786,L786,Summary!$E$19/2,Data!N785,Data!O785,Summary!$E$14,Summary!$E$20,Summary!$E$21,3),0)</f>
        <v>0</v>
      </c>
    </row>
    <row r="787" spans="1:17" x14ac:dyDescent="0.2">
      <c r="A787" s="32">
        <f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si="36"/>
        <v>0</v>
      </c>
      <c r="M787">
        <f>IF(AND(B787&gt;Summary!$E$12,B787&lt;Summary!$E$13),1,0)</f>
        <v>0</v>
      </c>
      <c r="N787">
        <f>IF(M787=1,oneday(G786,D787,G787,K787,L787,Summary!$E$19/2,Data!N786,Data!O786,Summary!$E$14,Summary!$E$20,Summary!$E$21,1),0)</f>
        <v>0</v>
      </c>
      <c r="O787" s="31">
        <f>IF(M787=1,oneday(G786,D787,G787,K787,L787,Summary!$E$19/2,Data!N786,Data!O786,Summary!$E$14,Summary!$E$20,Summary!$E$21,2),0)</f>
        <v>0</v>
      </c>
      <c r="P787" s="31">
        <f t="shared" si="38"/>
        <v>0</v>
      </c>
      <c r="Q787" s="31">
        <f>IF(M787=1,oneday(G786,D787,G787,K787,L787,Summary!$E$19/2,Data!N786,Data!O786,Summary!$E$14,Summary!$E$20,Summary!$E$21,3),0)</f>
        <v>0</v>
      </c>
    </row>
    <row r="788" spans="1:17" x14ac:dyDescent="0.2">
      <c r="A788" s="32">
        <f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si="36"/>
        <v>1</v>
      </c>
      <c r="M788">
        <f>IF(AND(B788&gt;Summary!$E$12,B788&lt;Summary!$E$13),1,0)</f>
        <v>0</v>
      </c>
      <c r="N788">
        <f>IF(M788=1,oneday(G787,D788,G788,K788,L788,Summary!$E$19/2,Data!N787,Data!O787,Summary!$E$14,Summary!$E$20,Summary!$E$21,1),0)</f>
        <v>0</v>
      </c>
      <c r="O788" s="31">
        <f>IF(M788=1,oneday(G787,D788,G788,K788,L788,Summary!$E$19/2,Data!N787,Data!O787,Summary!$E$14,Summary!$E$20,Summary!$E$21,2),0)</f>
        <v>0</v>
      </c>
      <c r="P788" s="31">
        <f t="shared" si="38"/>
        <v>0</v>
      </c>
      <c r="Q788" s="31">
        <f>IF(M788=1,oneday(G787,D788,G788,K788,L788,Summary!$E$19/2,Data!N787,Data!O787,Summary!$E$14,Summary!$E$20,Summary!$E$21,3),0)</f>
        <v>0</v>
      </c>
    </row>
    <row r="789" spans="1:17" x14ac:dyDescent="0.2">
      <c r="A789" s="32">
        <f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si="36"/>
        <v>0</v>
      </c>
      <c r="M789">
        <f>IF(AND(B789&gt;Summary!$E$12,B789&lt;Summary!$E$13),1,0)</f>
        <v>0</v>
      </c>
      <c r="N789">
        <f>IF(M789=1,oneday(G788,D789,G789,K789,L789,Summary!$E$19/2,Data!N788,Data!O788,Summary!$E$14,Summary!$E$20,Summary!$E$21,1),0)</f>
        <v>0</v>
      </c>
      <c r="O789" s="31">
        <f>IF(M789=1,oneday(G788,D789,G789,K789,L789,Summary!$E$19/2,Data!N788,Data!O788,Summary!$E$14,Summary!$E$20,Summary!$E$21,2),0)</f>
        <v>0</v>
      </c>
      <c r="P789" s="31">
        <f t="shared" si="38"/>
        <v>0</v>
      </c>
      <c r="Q789" s="31">
        <f>IF(M789=1,oneday(G788,D789,G789,K789,L789,Summary!$E$19/2,Data!N788,Data!O788,Summary!$E$14,Summary!$E$20,Summary!$E$21,3),0)</f>
        <v>0</v>
      </c>
    </row>
    <row r="790" spans="1:17" x14ac:dyDescent="0.2">
      <c r="A790" s="32">
        <f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si="36"/>
        <v>0</v>
      </c>
      <c r="M790">
        <f>IF(AND(B790&gt;Summary!$E$12,B790&lt;Summary!$E$13),1,0)</f>
        <v>0</v>
      </c>
      <c r="N790">
        <f>IF(M790=1,oneday(G789,D790,G790,K790,L790,Summary!$E$19/2,Data!N789,Data!O789,Summary!$E$14,Summary!$E$20,Summary!$E$21,1),0)</f>
        <v>0</v>
      </c>
      <c r="O790" s="31">
        <f>IF(M790=1,oneday(G789,D790,G790,K790,L790,Summary!$E$19/2,Data!N789,Data!O789,Summary!$E$14,Summary!$E$20,Summary!$E$21,2),0)</f>
        <v>0</v>
      </c>
      <c r="P790" s="31">
        <f t="shared" si="38"/>
        <v>0</v>
      </c>
      <c r="Q790" s="31">
        <f>IF(M790=1,oneday(G789,D790,G790,K790,L790,Summary!$E$19/2,Data!N789,Data!O789,Summary!$E$14,Summary!$E$20,Summary!$E$21,3),0)</f>
        <v>0</v>
      </c>
    </row>
    <row r="791" spans="1:17" x14ac:dyDescent="0.2">
      <c r="A791" s="32">
        <f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si="36"/>
        <v>0</v>
      </c>
      <c r="M791">
        <f>IF(AND(B791&gt;Summary!$E$12,B791&lt;Summary!$E$13),1,0)</f>
        <v>0</v>
      </c>
      <c r="N791">
        <f>IF(M791=1,oneday(G790,D791,G791,K791,L791,Summary!$E$19/2,Data!N790,Data!O790,Summary!$E$14,Summary!$E$20,Summary!$E$21,1),0)</f>
        <v>0</v>
      </c>
      <c r="O791" s="31">
        <f>IF(M791=1,oneday(G790,D791,G791,K791,L791,Summary!$E$19/2,Data!N790,Data!O790,Summary!$E$14,Summary!$E$20,Summary!$E$21,2),0)</f>
        <v>0</v>
      </c>
      <c r="P791" s="31">
        <f t="shared" si="38"/>
        <v>0</v>
      </c>
      <c r="Q791" s="31">
        <f>IF(M791=1,oneday(G790,D791,G791,K791,L791,Summary!$E$19/2,Data!N790,Data!O790,Summary!$E$14,Summary!$E$20,Summary!$E$21,3),0)</f>
        <v>0</v>
      </c>
    </row>
    <row r="792" spans="1:17" x14ac:dyDescent="0.2">
      <c r="A792" s="32">
        <f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si="36"/>
        <v>0</v>
      </c>
      <c r="M792">
        <f>IF(AND(B792&gt;Summary!$E$12,B792&lt;Summary!$E$13),1,0)</f>
        <v>0</v>
      </c>
      <c r="N792">
        <f>IF(M792=1,oneday(G791,D792,G792,K792,L792,Summary!$E$19/2,Data!N791,Data!O791,Summary!$E$14,Summary!$E$20,Summary!$E$21,1),0)</f>
        <v>0</v>
      </c>
      <c r="O792" s="31">
        <f>IF(M792=1,oneday(G791,D792,G792,K792,L792,Summary!$E$19/2,Data!N791,Data!O791,Summary!$E$14,Summary!$E$20,Summary!$E$21,2),0)</f>
        <v>0</v>
      </c>
      <c r="P792" s="31">
        <f t="shared" si="38"/>
        <v>0</v>
      </c>
      <c r="Q792" s="31">
        <f>IF(M792=1,oneday(G791,D792,G792,K792,L792,Summary!$E$19/2,Data!N791,Data!O791,Summary!$E$14,Summary!$E$20,Summary!$E$21,3),0)</f>
        <v>0</v>
      </c>
    </row>
    <row r="793" spans="1:17" x14ac:dyDescent="0.2">
      <c r="A793" s="32">
        <f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si="36"/>
        <v>0</v>
      </c>
      <c r="M793">
        <f>IF(AND(B793&gt;Summary!$E$12,B793&lt;Summary!$E$13),1,0)</f>
        <v>0</v>
      </c>
      <c r="N793">
        <f>IF(M793=1,oneday(G792,D793,G793,K793,L793,Summary!$E$19/2,Data!N792,Data!O792,Summary!$E$14,Summary!$E$20,Summary!$E$21,1),0)</f>
        <v>0</v>
      </c>
      <c r="O793" s="31">
        <f>IF(M793=1,oneday(G792,D793,G793,K793,L793,Summary!$E$19/2,Data!N792,Data!O792,Summary!$E$14,Summary!$E$20,Summary!$E$21,2),0)</f>
        <v>0</v>
      </c>
      <c r="P793" s="31">
        <f t="shared" si="38"/>
        <v>0</v>
      </c>
      <c r="Q793" s="31">
        <f>IF(M793=1,oneday(G792,D793,G793,K793,L793,Summary!$E$19/2,Data!N792,Data!O792,Summary!$E$14,Summary!$E$20,Summary!$E$21,3),0)</f>
        <v>0</v>
      </c>
    </row>
    <row r="794" spans="1:17" x14ac:dyDescent="0.2">
      <c r="A794" s="32">
        <f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si="36"/>
        <v>0</v>
      </c>
      <c r="M794">
        <f>IF(AND(B794&gt;Summary!$E$12,B794&lt;Summary!$E$13),1,0)</f>
        <v>0</v>
      </c>
      <c r="N794">
        <f>IF(M794=1,oneday(G793,D794,G794,K794,L794,Summary!$E$19/2,Data!N793,Data!O793,Summary!$E$14,Summary!$E$20,Summary!$E$21,1),0)</f>
        <v>0</v>
      </c>
      <c r="O794" s="31">
        <f>IF(M794=1,oneday(G793,D794,G794,K794,L794,Summary!$E$19/2,Data!N793,Data!O793,Summary!$E$14,Summary!$E$20,Summary!$E$21,2),0)</f>
        <v>0</v>
      </c>
      <c r="P794" s="31">
        <f t="shared" si="38"/>
        <v>0</v>
      </c>
      <c r="Q794" s="31">
        <f>IF(M794=1,oneday(G793,D794,G794,K794,L794,Summary!$E$19/2,Data!N793,Data!O793,Summary!$E$14,Summary!$E$20,Summary!$E$21,3),0)</f>
        <v>0</v>
      </c>
    </row>
    <row r="795" spans="1:17" x14ac:dyDescent="0.2">
      <c r="A795" s="32">
        <f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si="36"/>
        <v>0</v>
      </c>
      <c r="M795">
        <f>IF(AND(B795&gt;Summary!$E$12,B795&lt;Summary!$E$13),1,0)</f>
        <v>0</v>
      </c>
      <c r="N795">
        <f>IF(M795=1,oneday(G794,D795,G795,K795,L795,Summary!$E$19/2,Data!N794,Data!O794,Summary!$E$14,Summary!$E$20,Summary!$E$21,1),0)</f>
        <v>0</v>
      </c>
      <c r="O795" s="31">
        <f>IF(M795=1,oneday(G794,D795,G795,K795,L795,Summary!$E$19/2,Data!N794,Data!O794,Summary!$E$14,Summary!$E$20,Summary!$E$21,2),0)</f>
        <v>0</v>
      </c>
      <c r="P795" s="31">
        <f t="shared" si="38"/>
        <v>0</v>
      </c>
      <c r="Q795" s="31">
        <f>IF(M795=1,oneday(G794,D795,G795,K795,L795,Summary!$E$19/2,Data!N794,Data!O794,Summary!$E$14,Summary!$E$20,Summary!$E$21,3),0)</f>
        <v>0</v>
      </c>
    </row>
    <row r="796" spans="1:17" x14ac:dyDescent="0.2">
      <c r="A796" s="32">
        <f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si="36"/>
        <v>0</v>
      </c>
      <c r="M796">
        <f>IF(AND(B796&gt;Summary!$E$12,B796&lt;Summary!$E$13),1,0)</f>
        <v>0</v>
      </c>
      <c r="N796">
        <f>IF(M796=1,oneday(G795,D796,G796,K796,L796,Summary!$E$19/2,Data!N795,Data!O795,Summary!$E$14,Summary!$E$20,Summary!$E$21,1),0)</f>
        <v>0</v>
      </c>
      <c r="O796" s="31">
        <f>IF(M796=1,oneday(G795,D796,G796,K796,L796,Summary!$E$19/2,Data!N795,Data!O795,Summary!$E$14,Summary!$E$20,Summary!$E$21,2),0)</f>
        <v>0</v>
      </c>
      <c r="P796" s="31">
        <f t="shared" si="38"/>
        <v>0</v>
      </c>
      <c r="Q796" s="31">
        <f>IF(M796=1,oneday(G795,D796,G796,K796,L796,Summary!$E$19/2,Data!N795,Data!O795,Summary!$E$14,Summary!$E$20,Summary!$E$21,3),0)</f>
        <v>0</v>
      </c>
    </row>
    <row r="797" spans="1:17" x14ac:dyDescent="0.2">
      <c r="A797" s="32">
        <f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si="36"/>
        <v>0</v>
      </c>
      <c r="M797">
        <f>IF(AND(B797&gt;Summary!$E$12,B797&lt;Summary!$E$13),1,0)</f>
        <v>0</v>
      </c>
      <c r="N797">
        <f>IF(M797=1,oneday(G796,D797,G797,K797,L797,Summary!$E$19/2,Data!N796,Data!O796,Summary!$E$14,Summary!$E$20,Summary!$E$21,1),0)</f>
        <v>0</v>
      </c>
      <c r="O797" s="31">
        <f>IF(M797=1,oneday(G796,D797,G797,K797,L797,Summary!$E$19/2,Data!N796,Data!O796,Summary!$E$14,Summary!$E$20,Summary!$E$21,2),0)</f>
        <v>0</v>
      </c>
      <c r="P797" s="31">
        <f t="shared" si="38"/>
        <v>0</v>
      </c>
      <c r="Q797" s="31">
        <f>IF(M797=1,oneday(G796,D797,G797,K797,L797,Summary!$E$19/2,Data!N796,Data!O796,Summary!$E$14,Summary!$E$20,Summary!$E$21,3),0)</f>
        <v>0</v>
      </c>
    </row>
    <row r="798" spans="1:17" x14ac:dyDescent="0.2">
      <c r="A798" s="32">
        <f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si="36"/>
        <v>0</v>
      </c>
      <c r="M798">
        <f>IF(AND(B798&gt;Summary!$E$12,B798&lt;Summary!$E$13),1,0)</f>
        <v>0</v>
      </c>
      <c r="N798">
        <f>IF(M798=1,oneday(G797,D798,G798,K798,L798,Summary!$E$19/2,Data!N797,Data!O797,Summary!$E$14,Summary!$E$20,Summary!$E$21,1),0)</f>
        <v>0</v>
      </c>
      <c r="O798" s="31">
        <f>IF(M798=1,oneday(G797,D798,G798,K798,L798,Summary!$E$19/2,Data!N797,Data!O797,Summary!$E$14,Summary!$E$20,Summary!$E$21,2),0)</f>
        <v>0</v>
      </c>
      <c r="P798" s="31">
        <f t="shared" si="38"/>
        <v>0</v>
      </c>
      <c r="Q798" s="31">
        <f>IF(M798=1,oneday(G797,D798,G798,K798,L798,Summary!$E$19/2,Data!N797,Data!O797,Summary!$E$14,Summary!$E$20,Summary!$E$21,3),0)</f>
        <v>0</v>
      </c>
    </row>
    <row r="799" spans="1:17" x14ac:dyDescent="0.2">
      <c r="A799" s="32">
        <f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si="36"/>
        <v>0</v>
      </c>
      <c r="M799">
        <f>IF(AND(B799&gt;Summary!$E$12,B799&lt;Summary!$E$13),1,0)</f>
        <v>0</v>
      </c>
      <c r="N799">
        <f>IF(M799=1,oneday(G798,D799,G799,K799,L799,Summary!$E$19/2,Data!N798,Data!O798,Summary!$E$14,Summary!$E$20,Summary!$E$21,1),0)</f>
        <v>0</v>
      </c>
      <c r="O799" s="31">
        <f>IF(M799=1,oneday(G798,D799,G799,K799,L799,Summary!$E$19/2,Data!N798,Data!O798,Summary!$E$14,Summary!$E$20,Summary!$E$21,2),0)</f>
        <v>0</v>
      </c>
      <c r="P799" s="31">
        <f t="shared" si="38"/>
        <v>0</v>
      </c>
      <c r="Q799" s="31">
        <f>IF(M799=1,oneday(G798,D799,G799,K799,L799,Summary!$E$19/2,Data!N798,Data!O798,Summary!$E$14,Summary!$E$20,Summary!$E$21,3),0)</f>
        <v>0</v>
      </c>
    </row>
    <row r="800" spans="1:17" x14ac:dyDescent="0.2">
      <c r="A800" s="32">
        <f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si="36"/>
        <v>0</v>
      </c>
      <c r="M800">
        <f>IF(AND(B800&gt;Summary!$E$12,B800&lt;Summary!$E$13),1,0)</f>
        <v>0</v>
      </c>
      <c r="N800">
        <f>IF(M800=1,oneday(G799,D800,G800,K800,L800,Summary!$E$19/2,Data!N799,Data!O799,Summary!$E$14,Summary!$E$20,Summary!$E$21,1),0)</f>
        <v>0</v>
      </c>
      <c r="O800" s="31">
        <f>IF(M800=1,oneday(G799,D800,G800,K800,L800,Summary!$E$19/2,Data!N799,Data!O799,Summary!$E$14,Summary!$E$20,Summary!$E$21,2),0)</f>
        <v>0</v>
      </c>
      <c r="P800" s="31">
        <f t="shared" si="38"/>
        <v>0</v>
      </c>
      <c r="Q800" s="31">
        <f>IF(M800=1,oneday(G799,D800,G800,K800,L800,Summary!$E$19/2,Data!N799,Data!O799,Summary!$E$14,Summary!$E$20,Summary!$E$21,3),0)</f>
        <v>0</v>
      </c>
    </row>
    <row r="801" spans="1:17" x14ac:dyDescent="0.2">
      <c r="A801" s="32">
        <f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si="36"/>
        <v>0</v>
      </c>
      <c r="M801">
        <f>IF(AND(B801&gt;Summary!$E$12,B801&lt;Summary!$E$13),1,0)</f>
        <v>0</v>
      </c>
      <c r="N801">
        <f>IF(M801=1,oneday(G800,D801,G801,K801,L801,Summary!$E$19/2,Data!N800,Data!O800,Summary!$E$14,Summary!$E$20,Summary!$E$21,1),0)</f>
        <v>0</v>
      </c>
      <c r="O801" s="31">
        <f>IF(M801=1,oneday(G800,D801,G801,K801,L801,Summary!$E$19/2,Data!N800,Data!O800,Summary!$E$14,Summary!$E$20,Summary!$E$21,2),0)</f>
        <v>0</v>
      </c>
      <c r="P801" s="31">
        <f t="shared" si="38"/>
        <v>0</v>
      </c>
      <c r="Q801" s="31">
        <f>IF(M801=1,oneday(G800,D801,G801,K801,L801,Summary!$E$19/2,Data!N800,Data!O800,Summary!$E$14,Summary!$E$20,Summary!$E$21,3),0)</f>
        <v>0</v>
      </c>
    </row>
    <row r="802" spans="1:17" x14ac:dyDescent="0.2">
      <c r="A802" s="32">
        <f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si="36"/>
        <v>0</v>
      </c>
      <c r="M802">
        <f>IF(AND(B802&gt;Summary!$E$12,B802&lt;Summary!$E$13),1,0)</f>
        <v>0</v>
      </c>
      <c r="N802">
        <f>IF(M802=1,oneday(G801,D802,G802,K802,L802,Summary!$E$19/2,Data!N801,Data!O801,Summary!$E$14,Summary!$E$20,Summary!$E$21,1),0)</f>
        <v>0</v>
      </c>
      <c r="O802" s="31">
        <f>IF(M802=1,oneday(G801,D802,G802,K802,L802,Summary!$E$19/2,Data!N801,Data!O801,Summary!$E$14,Summary!$E$20,Summary!$E$21,2),0)</f>
        <v>0</v>
      </c>
      <c r="P802" s="31">
        <f t="shared" si="38"/>
        <v>0</v>
      </c>
      <c r="Q802" s="31">
        <f>IF(M802=1,oneday(G801,D802,G802,K802,L802,Summary!$E$19/2,Data!N801,Data!O801,Summary!$E$14,Summary!$E$20,Summary!$E$21,3),0)</f>
        <v>0</v>
      </c>
    </row>
    <row r="803" spans="1:17" x14ac:dyDescent="0.2">
      <c r="A803" s="32">
        <f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si="36"/>
        <v>0</v>
      </c>
      <c r="M803">
        <f>IF(AND(B803&gt;Summary!$E$12,B803&lt;Summary!$E$13),1,0)</f>
        <v>0</v>
      </c>
      <c r="N803">
        <f>IF(M803=1,oneday(G802,D803,G803,K803,L803,Summary!$E$19/2,Data!N802,Data!O802,Summary!$E$14,Summary!$E$20,Summary!$E$21,1),0)</f>
        <v>0</v>
      </c>
      <c r="O803" s="31">
        <f>IF(M803=1,oneday(G802,D803,G803,K803,L803,Summary!$E$19/2,Data!N802,Data!O802,Summary!$E$14,Summary!$E$20,Summary!$E$21,2),0)</f>
        <v>0</v>
      </c>
      <c r="P803" s="31">
        <f t="shared" si="38"/>
        <v>0</v>
      </c>
      <c r="Q803" s="31">
        <f>IF(M803=1,oneday(G802,D803,G803,K803,L803,Summary!$E$19/2,Data!N802,Data!O802,Summary!$E$14,Summary!$E$20,Summary!$E$21,3),0)</f>
        <v>0</v>
      </c>
    </row>
    <row r="804" spans="1:17" x14ac:dyDescent="0.2">
      <c r="A804" s="32">
        <f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si="39">IF(A804=B804,1,0)</f>
        <v>0</v>
      </c>
      <c r="M804">
        <f>IF(AND(B804&gt;Summary!$E$12,B804&lt;Summary!$E$13),1,0)</f>
        <v>0</v>
      </c>
      <c r="N804">
        <f>IF(M804=1,oneday(G803,D804,G804,K804,L804,Summary!$E$19/2,Data!N803,Data!O803,Summary!$E$14,Summary!$E$20,Summary!$E$21,1),0)</f>
        <v>0</v>
      </c>
      <c r="O804" s="31">
        <f>IF(M804=1,oneday(G803,D804,G804,K804,L804,Summary!$E$19/2,Data!N803,Data!O803,Summary!$E$14,Summary!$E$20,Summary!$E$21,2),0)</f>
        <v>0</v>
      </c>
      <c r="P804" s="31">
        <f t="shared" si="38"/>
        <v>0</v>
      </c>
      <c r="Q804" s="31">
        <f>IF(M804=1,oneday(G803,D804,G804,K804,L804,Summary!$E$19/2,Data!N803,Data!O803,Summary!$E$14,Summary!$E$20,Summary!$E$21,3),0)</f>
        <v>0</v>
      </c>
    </row>
    <row r="805" spans="1:17" x14ac:dyDescent="0.2">
      <c r="A805" s="32">
        <f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si="39"/>
        <v>0</v>
      </c>
      <c r="M805">
        <f>IF(AND(B805&gt;Summary!$E$12,B805&lt;Summary!$E$13),1,0)</f>
        <v>0</v>
      </c>
      <c r="N805">
        <f>IF(M805=1,oneday(G804,D805,G805,K805,L805,Summary!$E$19/2,Data!N804,Data!O804,Summary!$E$14,Summary!$E$20,Summary!$E$21,1),0)</f>
        <v>0</v>
      </c>
      <c r="O805" s="31">
        <f>IF(M805=1,oneday(G804,D805,G805,K805,L805,Summary!$E$19/2,Data!N804,Data!O804,Summary!$E$14,Summary!$E$20,Summary!$E$21,2),0)</f>
        <v>0</v>
      </c>
      <c r="P805" s="31">
        <f t="shared" si="38"/>
        <v>0</v>
      </c>
      <c r="Q805" s="31">
        <f>IF(M805=1,oneday(G804,D805,G805,K805,L805,Summary!$E$19/2,Data!N804,Data!O804,Summary!$E$14,Summary!$E$20,Summary!$E$21,3),0)</f>
        <v>0</v>
      </c>
    </row>
    <row r="806" spans="1:17" x14ac:dyDescent="0.2">
      <c r="A806" s="32">
        <f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si="39"/>
        <v>0</v>
      </c>
      <c r="M806">
        <f>IF(AND(B806&gt;Summary!$E$12,B806&lt;Summary!$E$13),1,0)</f>
        <v>0</v>
      </c>
      <c r="N806">
        <f>IF(M806=1,oneday(G805,D806,G806,K806,L806,Summary!$E$19/2,Data!N805,Data!O805,Summary!$E$14,Summary!$E$20,Summary!$E$21,1),0)</f>
        <v>0</v>
      </c>
      <c r="O806" s="31">
        <f>IF(M806=1,oneday(G805,D806,G806,K806,L806,Summary!$E$19/2,Data!N805,Data!O805,Summary!$E$14,Summary!$E$20,Summary!$E$21,2),0)</f>
        <v>0</v>
      </c>
      <c r="P806" s="31">
        <f t="shared" si="38"/>
        <v>0</v>
      </c>
      <c r="Q806" s="31">
        <f>IF(M806=1,oneday(G805,D806,G806,K806,L806,Summary!$E$19/2,Data!N805,Data!O805,Summary!$E$14,Summary!$E$20,Summary!$E$21,3),0)</f>
        <v>0</v>
      </c>
    </row>
    <row r="807" spans="1:17" x14ac:dyDescent="0.2">
      <c r="A807" s="32">
        <f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si="39"/>
        <v>0</v>
      </c>
      <c r="M807">
        <f>IF(AND(B807&gt;Summary!$E$12,B807&lt;Summary!$E$13),1,0)</f>
        <v>0</v>
      </c>
      <c r="N807">
        <f>IF(M807=1,oneday(G806,D807,G807,K807,L807,Summary!$E$19/2,Data!N806,Data!O806,Summary!$E$14,Summary!$E$20,Summary!$E$21,1),0)</f>
        <v>0</v>
      </c>
      <c r="O807" s="31">
        <f>IF(M807=1,oneday(G806,D807,G807,K807,L807,Summary!$E$19/2,Data!N806,Data!O806,Summary!$E$14,Summary!$E$20,Summary!$E$21,2),0)</f>
        <v>0</v>
      </c>
      <c r="P807" s="31">
        <f t="shared" si="38"/>
        <v>0</v>
      </c>
      <c r="Q807" s="31">
        <f>IF(M807=1,oneday(G806,D807,G807,K807,L807,Summary!$E$19/2,Data!N806,Data!O806,Summary!$E$14,Summary!$E$20,Summary!$E$21,3),0)</f>
        <v>0</v>
      </c>
    </row>
    <row r="808" spans="1:17" x14ac:dyDescent="0.2">
      <c r="A808" s="32">
        <f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si="39"/>
        <v>0</v>
      </c>
      <c r="M808">
        <f>IF(AND(B808&gt;Summary!$E$12,B808&lt;Summary!$E$13),1,0)</f>
        <v>0</v>
      </c>
      <c r="N808">
        <f>IF(M808=1,oneday(G807,D808,G808,K808,L808,Summary!$E$19/2,Data!N807,Data!O807,Summary!$E$14,Summary!$E$20,Summary!$E$21,1),0)</f>
        <v>0</v>
      </c>
      <c r="O808" s="31">
        <f>IF(M808=1,oneday(G807,D808,G808,K808,L808,Summary!$E$19/2,Data!N807,Data!O807,Summary!$E$14,Summary!$E$20,Summary!$E$21,2),0)</f>
        <v>0</v>
      </c>
      <c r="P808" s="31">
        <f t="shared" si="38"/>
        <v>0</v>
      </c>
      <c r="Q808" s="31">
        <f>IF(M808=1,oneday(G807,D808,G808,K808,L808,Summary!$E$19/2,Data!N807,Data!O807,Summary!$E$14,Summary!$E$20,Summary!$E$21,3),0)</f>
        <v>0</v>
      </c>
    </row>
    <row r="809" spans="1:17" x14ac:dyDescent="0.2">
      <c r="A809" s="32">
        <f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si="39"/>
        <v>1</v>
      </c>
      <c r="M809">
        <f>IF(AND(B809&gt;Summary!$E$12,B809&lt;Summary!$E$13),1,0)</f>
        <v>0</v>
      </c>
      <c r="N809">
        <f>IF(M809=1,oneday(G808,D809,G809,K809,L809,Summary!$E$19/2,Data!N808,Data!O808,Summary!$E$14,Summary!$E$20,Summary!$E$21,1),0)</f>
        <v>0</v>
      </c>
      <c r="O809" s="31">
        <f>IF(M809=1,oneday(G808,D809,G809,K809,L809,Summary!$E$19/2,Data!N808,Data!O808,Summary!$E$14,Summary!$E$20,Summary!$E$21,2),0)</f>
        <v>0</v>
      </c>
      <c r="P809" s="31">
        <f t="shared" si="38"/>
        <v>0</v>
      </c>
      <c r="Q809" s="31">
        <f>IF(M809=1,oneday(G808,D809,G809,K809,L809,Summary!$E$19/2,Data!N808,Data!O808,Summary!$E$14,Summary!$E$20,Summary!$E$21,3),0)</f>
        <v>0</v>
      </c>
    </row>
    <row r="810" spans="1:17" x14ac:dyDescent="0.2">
      <c r="A810" s="32">
        <f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si="39"/>
        <v>0</v>
      </c>
      <c r="M810">
        <f>IF(AND(B810&gt;Summary!$E$12,B810&lt;Summary!$E$13),1,0)</f>
        <v>0</v>
      </c>
      <c r="N810">
        <f>IF(M810=1,oneday(G809,D810,G810,K810,L810,Summary!$E$19/2,Data!N809,Data!O809,Summary!$E$14,Summary!$E$20,Summary!$E$21,1),0)</f>
        <v>0</v>
      </c>
      <c r="O810" s="31">
        <f>IF(M810=1,oneday(G809,D810,G810,K810,L810,Summary!$E$19/2,Data!N809,Data!O809,Summary!$E$14,Summary!$E$20,Summary!$E$21,2),0)</f>
        <v>0</v>
      </c>
      <c r="P810" s="31">
        <f t="shared" si="38"/>
        <v>0</v>
      </c>
      <c r="Q810" s="31">
        <f>IF(M810=1,oneday(G809,D810,G810,K810,L810,Summary!$E$19/2,Data!N809,Data!O809,Summary!$E$14,Summary!$E$20,Summary!$E$21,3),0)</f>
        <v>0</v>
      </c>
    </row>
    <row r="811" spans="1:17" x14ac:dyDescent="0.2">
      <c r="A811" s="32">
        <f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si="39"/>
        <v>0</v>
      </c>
      <c r="M811">
        <f>IF(AND(B811&gt;Summary!$E$12,B811&lt;Summary!$E$13),1,0)</f>
        <v>0</v>
      </c>
      <c r="N811">
        <f>IF(M811=1,oneday(G810,D811,G811,K811,L811,Summary!$E$19/2,Data!N810,Data!O810,Summary!$E$14,Summary!$E$20,Summary!$E$21,1),0)</f>
        <v>0</v>
      </c>
      <c r="O811" s="31">
        <f>IF(M811=1,oneday(G810,D811,G811,K811,L811,Summary!$E$19/2,Data!N810,Data!O810,Summary!$E$14,Summary!$E$20,Summary!$E$21,2),0)</f>
        <v>0</v>
      </c>
      <c r="P811" s="31">
        <f t="shared" si="38"/>
        <v>0</v>
      </c>
      <c r="Q811" s="31">
        <f>IF(M811=1,oneday(G810,D811,G811,K811,L811,Summary!$E$19/2,Data!N810,Data!O810,Summary!$E$14,Summary!$E$20,Summary!$E$21,3),0)</f>
        <v>0</v>
      </c>
    </row>
    <row r="812" spans="1:17" x14ac:dyDescent="0.2">
      <c r="A812" s="32">
        <f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si="39"/>
        <v>0</v>
      </c>
      <c r="M812">
        <f>IF(AND(B812&gt;Summary!$E$12,B812&lt;Summary!$E$13),1,0)</f>
        <v>0</v>
      </c>
      <c r="N812">
        <f>IF(M812=1,oneday(G811,D812,G812,K812,L812,Summary!$E$19/2,Data!N811,Data!O811,Summary!$E$14,Summary!$E$20,Summary!$E$21,1),0)</f>
        <v>0</v>
      </c>
      <c r="O812" s="31">
        <f>IF(M812=1,oneday(G811,D812,G812,K812,L812,Summary!$E$19/2,Data!N811,Data!O811,Summary!$E$14,Summary!$E$20,Summary!$E$21,2),0)</f>
        <v>0</v>
      </c>
      <c r="P812" s="31">
        <f t="shared" si="38"/>
        <v>0</v>
      </c>
      <c r="Q812" s="31">
        <f>IF(M812=1,oneday(G811,D812,G812,K812,L812,Summary!$E$19/2,Data!N811,Data!O811,Summary!$E$14,Summary!$E$20,Summary!$E$21,3),0)</f>
        <v>0</v>
      </c>
    </row>
    <row r="813" spans="1:17" x14ac:dyDescent="0.2">
      <c r="A813" s="32">
        <f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si="39"/>
        <v>0</v>
      </c>
      <c r="M813">
        <f>IF(AND(B813&gt;Summary!$E$12,B813&lt;Summary!$E$13),1,0)</f>
        <v>0</v>
      </c>
      <c r="N813">
        <f>IF(M813=1,oneday(G812,D813,G813,K813,L813,Summary!$E$19/2,Data!N812,Data!O812,Summary!$E$14,Summary!$E$20,Summary!$E$21,1),0)</f>
        <v>0</v>
      </c>
      <c r="O813" s="31">
        <f>IF(M813=1,oneday(G812,D813,G813,K813,L813,Summary!$E$19/2,Data!N812,Data!O812,Summary!$E$14,Summary!$E$20,Summary!$E$21,2),0)</f>
        <v>0</v>
      </c>
      <c r="P813" s="31">
        <f t="shared" si="38"/>
        <v>0</v>
      </c>
      <c r="Q813" s="31">
        <f>IF(M813=1,oneday(G812,D813,G813,K813,L813,Summary!$E$19/2,Data!N812,Data!O812,Summary!$E$14,Summary!$E$20,Summary!$E$21,3),0)</f>
        <v>0</v>
      </c>
    </row>
    <row r="814" spans="1:17" x14ac:dyDescent="0.2">
      <c r="A814" s="32">
        <f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si="39"/>
        <v>0</v>
      </c>
      <c r="M814">
        <f>IF(AND(B814&gt;Summary!$E$12,B814&lt;Summary!$E$13),1,0)</f>
        <v>0</v>
      </c>
      <c r="N814">
        <f>IF(M814=1,oneday(G813,D814,G814,K814,L814,Summary!$E$19/2,Data!N813,Data!O813,Summary!$E$14,Summary!$E$20,Summary!$E$21,1),0)</f>
        <v>0</v>
      </c>
      <c r="O814" s="31">
        <f>IF(M814=1,oneday(G813,D814,G814,K814,L814,Summary!$E$19/2,Data!N813,Data!O813,Summary!$E$14,Summary!$E$20,Summary!$E$21,2),0)</f>
        <v>0</v>
      </c>
      <c r="P814" s="31">
        <f t="shared" si="38"/>
        <v>0</v>
      </c>
      <c r="Q814" s="31">
        <f>IF(M814=1,oneday(G813,D814,G814,K814,L814,Summary!$E$19/2,Data!N813,Data!O813,Summary!$E$14,Summary!$E$20,Summary!$E$21,3),0)</f>
        <v>0</v>
      </c>
    </row>
    <row r="815" spans="1:17" x14ac:dyDescent="0.2">
      <c r="A815" s="32">
        <f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si="39"/>
        <v>0</v>
      </c>
      <c r="M815">
        <f>IF(AND(B815&gt;Summary!$E$12,B815&lt;Summary!$E$13),1,0)</f>
        <v>0</v>
      </c>
      <c r="N815">
        <f>IF(M815=1,oneday(G814,D815,G815,K815,L815,Summary!$E$19/2,Data!N814,Data!O814,Summary!$E$14,Summary!$E$20,Summary!$E$21,1),0)</f>
        <v>0</v>
      </c>
      <c r="O815" s="31">
        <f>IF(M815=1,oneday(G814,D815,G815,K815,L815,Summary!$E$19/2,Data!N814,Data!O814,Summary!$E$14,Summary!$E$20,Summary!$E$21,2),0)</f>
        <v>0</v>
      </c>
      <c r="P815" s="31">
        <f t="shared" si="38"/>
        <v>0</v>
      </c>
      <c r="Q815" s="31">
        <f>IF(M815=1,oneday(G814,D815,G815,K815,L815,Summary!$E$19/2,Data!N814,Data!O814,Summary!$E$14,Summary!$E$20,Summary!$E$21,3),0)</f>
        <v>0</v>
      </c>
    </row>
    <row r="816" spans="1:17" x14ac:dyDescent="0.2">
      <c r="A816" s="32">
        <f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si="39"/>
        <v>0</v>
      </c>
      <c r="M816">
        <f>IF(AND(B816&gt;Summary!$E$12,B816&lt;Summary!$E$13),1,0)</f>
        <v>0</v>
      </c>
      <c r="N816">
        <f>IF(M816=1,oneday(G815,D816,G816,K816,L816,Summary!$E$19/2,Data!N815,Data!O815,Summary!$E$14,Summary!$E$20,Summary!$E$21,1),0)</f>
        <v>0</v>
      </c>
      <c r="O816" s="31">
        <f>IF(M816=1,oneday(G815,D816,G816,K816,L816,Summary!$E$19/2,Data!N815,Data!O815,Summary!$E$14,Summary!$E$20,Summary!$E$21,2),0)</f>
        <v>0</v>
      </c>
      <c r="P816" s="31">
        <f t="shared" si="38"/>
        <v>0</v>
      </c>
      <c r="Q816" s="31">
        <f>IF(M816=1,oneday(G815,D816,G816,K816,L816,Summary!$E$19/2,Data!N815,Data!O815,Summary!$E$14,Summary!$E$20,Summary!$E$21,3),0)</f>
        <v>0</v>
      </c>
    </row>
    <row r="817" spans="1:17" x14ac:dyDescent="0.2">
      <c r="A817" s="32">
        <f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si="39"/>
        <v>0</v>
      </c>
      <c r="M817">
        <f>IF(AND(B817&gt;Summary!$E$12,B817&lt;Summary!$E$13),1,0)</f>
        <v>0</v>
      </c>
      <c r="N817">
        <f>IF(M817=1,oneday(G816,D817,G817,K817,L817,Summary!$E$19/2,Data!N816,Data!O816,Summary!$E$14,Summary!$E$20,Summary!$E$21,1),0)</f>
        <v>0</v>
      </c>
      <c r="O817" s="31">
        <f>IF(M817=1,oneday(G816,D817,G817,K817,L817,Summary!$E$19/2,Data!N816,Data!O816,Summary!$E$14,Summary!$E$20,Summary!$E$21,2),0)</f>
        <v>0</v>
      </c>
      <c r="P817" s="31">
        <f t="shared" si="38"/>
        <v>0</v>
      </c>
      <c r="Q817" s="31">
        <f>IF(M817=1,oneday(G816,D817,G817,K817,L817,Summary!$E$19/2,Data!N816,Data!O816,Summary!$E$14,Summary!$E$20,Summary!$E$21,3),0)</f>
        <v>0</v>
      </c>
    </row>
    <row r="818" spans="1:17" x14ac:dyDescent="0.2">
      <c r="A818" s="32">
        <f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si="39"/>
        <v>0</v>
      </c>
      <c r="M818">
        <f>IF(AND(B818&gt;Summary!$E$12,B818&lt;Summary!$E$13),1,0)</f>
        <v>0</v>
      </c>
      <c r="N818">
        <f>IF(M818=1,oneday(G817,D818,G818,K818,L818,Summary!$E$19/2,Data!N817,Data!O817,Summary!$E$14,Summary!$E$20,Summary!$E$21,1),0)</f>
        <v>0</v>
      </c>
      <c r="O818" s="31">
        <f>IF(M818=1,oneday(G817,D818,G818,K818,L818,Summary!$E$19/2,Data!N817,Data!O817,Summary!$E$14,Summary!$E$20,Summary!$E$21,2),0)</f>
        <v>0</v>
      </c>
      <c r="P818" s="31">
        <f t="shared" si="38"/>
        <v>0</v>
      </c>
      <c r="Q818" s="31">
        <f>IF(M818=1,oneday(G817,D818,G818,K818,L818,Summary!$E$19/2,Data!N817,Data!O817,Summary!$E$14,Summary!$E$20,Summary!$E$21,3),0)</f>
        <v>0</v>
      </c>
    </row>
    <row r="819" spans="1:17" x14ac:dyDescent="0.2">
      <c r="A819" s="32">
        <f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si="39"/>
        <v>0</v>
      </c>
      <c r="M819">
        <f>IF(AND(B819&gt;Summary!$E$12,B819&lt;Summary!$E$13),1,0)</f>
        <v>0</v>
      </c>
      <c r="N819">
        <f>IF(M819=1,oneday(G818,D819,G819,K819,L819,Summary!$E$19/2,Data!N818,Data!O818,Summary!$E$14,Summary!$E$20,Summary!$E$21,1),0)</f>
        <v>0</v>
      </c>
      <c r="O819" s="31">
        <f>IF(M819=1,oneday(G818,D819,G819,K819,L819,Summary!$E$19/2,Data!N818,Data!O818,Summary!$E$14,Summary!$E$20,Summary!$E$21,2),0)</f>
        <v>0</v>
      </c>
      <c r="P819" s="31">
        <f t="shared" si="38"/>
        <v>0</v>
      </c>
      <c r="Q819" s="31">
        <f>IF(M819=1,oneday(G818,D819,G819,K819,L819,Summary!$E$19/2,Data!N818,Data!O818,Summary!$E$14,Summary!$E$20,Summary!$E$21,3),0)</f>
        <v>0</v>
      </c>
    </row>
    <row r="820" spans="1:17" x14ac:dyDescent="0.2">
      <c r="A820" s="32">
        <f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si="39"/>
        <v>0</v>
      </c>
      <c r="M820">
        <f>IF(AND(B820&gt;Summary!$E$12,B820&lt;Summary!$E$13),1,0)</f>
        <v>0</v>
      </c>
      <c r="N820">
        <f>IF(M820=1,oneday(G819,D820,G820,K820,L820,Summary!$E$19/2,Data!N819,Data!O819,Summary!$E$14,Summary!$E$20,Summary!$E$21,1),0)</f>
        <v>0</v>
      </c>
      <c r="O820" s="31">
        <f>IF(M820=1,oneday(G819,D820,G820,K820,L820,Summary!$E$19/2,Data!N819,Data!O819,Summary!$E$14,Summary!$E$20,Summary!$E$21,2),0)</f>
        <v>0</v>
      </c>
      <c r="P820" s="31">
        <f t="shared" si="38"/>
        <v>0</v>
      </c>
      <c r="Q820" s="31">
        <f>IF(M820=1,oneday(G819,D820,G820,K820,L820,Summary!$E$19/2,Data!N819,Data!O819,Summary!$E$14,Summary!$E$20,Summary!$E$21,3),0)</f>
        <v>0</v>
      </c>
    </row>
    <row r="821" spans="1:17" x14ac:dyDescent="0.2">
      <c r="A821" s="32">
        <f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si="39"/>
        <v>0</v>
      </c>
      <c r="M821">
        <f>IF(AND(B821&gt;Summary!$E$12,B821&lt;Summary!$E$13),1,0)</f>
        <v>0</v>
      </c>
      <c r="N821">
        <f>IF(M821=1,oneday(G820,D821,G821,K821,L821,Summary!$E$19/2,Data!N820,Data!O820,Summary!$E$14,Summary!$E$20,Summary!$E$21,1),0)</f>
        <v>0</v>
      </c>
      <c r="O821" s="31">
        <f>IF(M821=1,oneday(G820,D821,G821,K821,L821,Summary!$E$19/2,Data!N820,Data!O820,Summary!$E$14,Summary!$E$20,Summary!$E$21,2),0)</f>
        <v>0</v>
      </c>
      <c r="P821" s="31">
        <f t="shared" si="38"/>
        <v>0</v>
      </c>
      <c r="Q821" s="31">
        <f>IF(M821=1,oneday(G820,D821,G821,K821,L821,Summary!$E$19/2,Data!N820,Data!O820,Summary!$E$14,Summary!$E$20,Summary!$E$21,3),0)</f>
        <v>0</v>
      </c>
    </row>
    <row r="822" spans="1:17" x14ac:dyDescent="0.2">
      <c r="A822" s="32">
        <f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si="39"/>
        <v>0</v>
      </c>
      <c r="M822">
        <f>IF(AND(B822&gt;Summary!$E$12,B822&lt;Summary!$E$13),1,0)</f>
        <v>0</v>
      </c>
      <c r="N822">
        <f>IF(M822=1,oneday(G821,D822,G822,K822,L822,Summary!$E$19/2,Data!N821,Data!O821,Summary!$E$14,Summary!$E$20,Summary!$E$21,1),0)</f>
        <v>0</v>
      </c>
      <c r="O822" s="31">
        <f>IF(M822=1,oneday(G821,D822,G822,K822,L822,Summary!$E$19/2,Data!N821,Data!O821,Summary!$E$14,Summary!$E$20,Summary!$E$21,2),0)</f>
        <v>0</v>
      </c>
      <c r="P822" s="31">
        <f t="shared" si="38"/>
        <v>0</v>
      </c>
      <c r="Q822" s="31">
        <f>IF(M822=1,oneday(G821,D822,G822,K822,L822,Summary!$E$19/2,Data!N821,Data!O821,Summary!$E$14,Summary!$E$20,Summary!$E$21,3),0)</f>
        <v>0</v>
      </c>
    </row>
    <row r="823" spans="1:17" x14ac:dyDescent="0.2">
      <c r="A823" s="32">
        <f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si="39"/>
        <v>0</v>
      </c>
      <c r="M823">
        <f>IF(AND(B823&gt;Summary!$E$12,B823&lt;Summary!$E$13),1,0)</f>
        <v>0</v>
      </c>
      <c r="N823">
        <f>IF(M823=1,oneday(G822,D823,G823,K823,L823,Summary!$E$19/2,Data!N822,Data!O822,Summary!$E$14,Summary!$E$20,Summary!$E$21,1),0)</f>
        <v>0</v>
      </c>
      <c r="O823" s="31">
        <f>IF(M823=1,oneday(G822,D823,G823,K823,L823,Summary!$E$19/2,Data!N822,Data!O822,Summary!$E$14,Summary!$E$20,Summary!$E$21,2),0)</f>
        <v>0</v>
      </c>
      <c r="P823" s="31">
        <f t="shared" si="38"/>
        <v>0</v>
      </c>
      <c r="Q823" s="31">
        <f>IF(M823=1,oneday(G822,D823,G823,K823,L823,Summary!$E$19/2,Data!N822,Data!O822,Summary!$E$14,Summary!$E$20,Summary!$E$21,3),0)</f>
        <v>0</v>
      </c>
    </row>
    <row r="824" spans="1:17" x14ac:dyDescent="0.2">
      <c r="A824" s="32">
        <f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si="39"/>
        <v>0</v>
      </c>
      <c r="M824">
        <f>IF(AND(B824&gt;Summary!$E$12,B824&lt;Summary!$E$13),1,0)</f>
        <v>0</v>
      </c>
      <c r="N824">
        <f>IF(M824=1,oneday(G823,D824,G824,K824,L824,Summary!$E$19/2,Data!N823,Data!O823,Summary!$E$14,Summary!$E$20,Summary!$E$21,1),0)</f>
        <v>0</v>
      </c>
      <c r="O824" s="31">
        <f>IF(M824=1,oneday(G823,D824,G824,K824,L824,Summary!$E$19/2,Data!N823,Data!O823,Summary!$E$14,Summary!$E$20,Summary!$E$21,2),0)</f>
        <v>0</v>
      </c>
      <c r="P824" s="31">
        <f t="shared" si="38"/>
        <v>0</v>
      </c>
      <c r="Q824" s="31">
        <f>IF(M824=1,oneday(G823,D824,G824,K824,L824,Summary!$E$19/2,Data!N823,Data!O823,Summary!$E$14,Summary!$E$20,Summary!$E$21,3),0)</f>
        <v>0</v>
      </c>
    </row>
    <row r="825" spans="1:17" x14ac:dyDescent="0.2">
      <c r="A825" s="32">
        <f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si="39"/>
        <v>0</v>
      </c>
      <c r="M825">
        <f>IF(AND(B825&gt;Summary!$E$12,B825&lt;Summary!$E$13),1,0)</f>
        <v>0</v>
      </c>
      <c r="N825">
        <f>IF(M825=1,oneday(G824,D825,G825,K825,L825,Summary!$E$19/2,Data!N824,Data!O824,Summary!$E$14,Summary!$E$20,Summary!$E$21,1),0)</f>
        <v>0</v>
      </c>
      <c r="O825" s="31">
        <f>IF(M825=1,oneday(G824,D825,G825,K825,L825,Summary!$E$19/2,Data!N824,Data!O824,Summary!$E$14,Summary!$E$20,Summary!$E$21,2),0)</f>
        <v>0</v>
      </c>
      <c r="P825" s="31">
        <f t="shared" si="38"/>
        <v>0</v>
      </c>
      <c r="Q825" s="31">
        <f>IF(M825=1,oneday(G824,D825,G825,K825,L825,Summary!$E$19/2,Data!N824,Data!O824,Summary!$E$14,Summary!$E$20,Summary!$E$21,3),0)</f>
        <v>0</v>
      </c>
    </row>
    <row r="826" spans="1:17" x14ac:dyDescent="0.2">
      <c r="A826" s="32">
        <f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si="39"/>
        <v>0</v>
      </c>
      <c r="M826">
        <f>IF(AND(B826&gt;Summary!$E$12,B826&lt;Summary!$E$13),1,0)</f>
        <v>0</v>
      </c>
      <c r="N826">
        <f>IF(M826=1,oneday(G825,D826,G826,K826,L826,Summary!$E$19/2,Data!N825,Data!O825,Summary!$E$14,Summary!$E$20,Summary!$E$21,1),0)</f>
        <v>0</v>
      </c>
      <c r="O826" s="31">
        <f>IF(M826=1,oneday(G825,D826,G826,K826,L826,Summary!$E$19/2,Data!N825,Data!O825,Summary!$E$14,Summary!$E$20,Summary!$E$21,2),0)</f>
        <v>0</v>
      </c>
      <c r="P826" s="31">
        <f t="shared" si="38"/>
        <v>0</v>
      </c>
      <c r="Q826" s="31">
        <f>IF(M826=1,oneday(G825,D826,G826,K826,L826,Summary!$E$19/2,Data!N825,Data!O825,Summary!$E$14,Summary!$E$20,Summary!$E$21,3),0)</f>
        <v>0</v>
      </c>
    </row>
    <row r="827" spans="1:17" x14ac:dyDescent="0.2">
      <c r="A827" s="32">
        <f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si="39"/>
        <v>0</v>
      </c>
      <c r="M827">
        <f>IF(AND(B827&gt;Summary!$E$12,B827&lt;Summary!$E$13),1,0)</f>
        <v>0</v>
      </c>
      <c r="N827">
        <f>IF(M827=1,oneday(G826,D827,G827,K827,L827,Summary!$E$19/2,Data!N826,Data!O826,Summary!$E$14,Summary!$E$20,Summary!$E$21,1),0)</f>
        <v>0</v>
      </c>
      <c r="O827" s="31">
        <f>IF(M827=1,oneday(G826,D827,G827,K827,L827,Summary!$E$19/2,Data!N826,Data!O826,Summary!$E$14,Summary!$E$20,Summary!$E$21,2),0)</f>
        <v>0</v>
      </c>
      <c r="P827" s="31">
        <f t="shared" si="38"/>
        <v>0</v>
      </c>
      <c r="Q827" s="31">
        <f>IF(M827=1,oneday(G826,D827,G827,K827,L827,Summary!$E$19/2,Data!N826,Data!O826,Summary!$E$14,Summary!$E$20,Summary!$E$21,3),0)</f>
        <v>0</v>
      </c>
    </row>
    <row r="828" spans="1:17" x14ac:dyDescent="0.2">
      <c r="A828" s="32">
        <f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si="39"/>
        <v>0</v>
      </c>
      <c r="M828">
        <f>IF(AND(B828&gt;Summary!$E$12,B828&lt;Summary!$E$13),1,0)</f>
        <v>0</v>
      </c>
      <c r="N828">
        <f>IF(M828=1,oneday(G827,D828,G828,K828,L828,Summary!$E$19/2,Data!N827,Data!O827,Summary!$E$14,Summary!$E$20,Summary!$E$21,1),0)</f>
        <v>0</v>
      </c>
      <c r="O828" s="31">
        <f>IF(M828=1,oneday(G827,D828,G828,K828,L828,Summary!$E$19/2,Data!N827,Data!O827,Summary!$E$14,Summary!$E$20,Summary!$E$21,2),0)</f>
        <v>0</v>
      </c>
      <c r="P828" s="31">
        <f t="shared" si="38"/>
        <v>0</v>
      </c>
      <c r="Q828" s="31">
        <f>IF(M828=1,oneday(G827,D828,G828,K828,L828,Summary!$E$19/2,Data!N827,Data!O827,Summary!$E$14,Summary!$E$20,Summary!$E$21,3),0)</f>
        <v>0</v>
      </c>
    </row>
    <row r="829" spans="1:17" x14ac:dyDescent="0.2">
      <c r="A829" s="32">
        <f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si="39"/>
        <v>1</v>
      </c>
      <c r="M829">
        <f>IF(AND(B829&gt;Summary!$E$12,B829&lt;Summary!$E$13),1,0)</f>
        <v>0</v>
      </c>
      <c r="N829">
        <f>IF(M829=1,oneday(G828,D829,G829,K829,L829,Summary!$E$19/2,Data!N828,Data!O828,Summary!$E$14,Summary!$E$20,Summary!$E$21,1),0)</f>
        <v>0</v>
      </c>
      <c r="O829" s="31">
        <f>IF(M829=1,oneday(G828,D829,G829,K829,L829,Summary!$E$19/2,Data!N828,Data!O828,Summary!$E$14,Summary!$E$20,Summary!$E$21,2),0)</f>
        <v>0</v>
      </c>
      <c r="P829" s="31">
        <f t="shared" si="38"/>
        <v>0</v>
      </c>
      <c r="Q829" s="31">
        <f>IF(M829=1,oneday(G828,D829,G829,K829,L829,Summary!$E$19/2,Data!N828,Data!O828,Summary!$E$14,Summary!$E$20,Summary!$E$21,3),0)</f>
        <v>0</v>
      </c>
    </row>
    <row r="830" spans="1:17" x14ac:dyDescent="0.2">
      <c r="A830" s="32">
        <f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si="39"/>
        <v>0</v>
      </c>
      <c r="M830">
        <f>IF(AND(B830&gt;Summary!$E$12,B830&lt;Summary!$E$13),1,0)</f>
        <v>0</v>
      </c>
      <c r="N830">
        <f>IF(M830=1,oneday(G829,D830,G830,K830,L830,Summary!$E$19/2,Data!N829,Data!O829,Summary!$E$14,Summary!$E$20,Summary!$E$21,1),0)</f>
        <v>0</v>
      </c>
      <c r="O830" s="31">
        <f>IF(M830=1,oneday(G829,D830,G830,K830,L830,Summary!$E$19/2,Data!N829,Data!O829,Summary!$E$14,Summary!$E$20,Summary!$E$21,2),0)</f>
        <v>0</v>
      </c>
      <c r="P830" s="31">
        <f t="shared" si="38"/>
        <v>0</v>
      </c>
      <c r="Q830" s="31">
        <f>IF(M830=1,oneday(G829,D830,G830,K830,L830,Summary!$E$19/2,Data!N829,Data!O829,Summary!$E$14,Summary!$E$20,Summary!$E$21,3),0)</f>
        <v>0</v>
      </c>
    </row>
    <row r="831" spans="1:17" x14ac:dyDescent="0.2">
      <c r="A831" s="32">
        <f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si="39"/>
        <v>0</v>
      </c>
      <c r="M831">
        <f>IF(AND(B831&gt;Summary!$E$12,B831&lt;Summary!$E$13),1,0)</f>
        <v>0</v>
      </c>
      <c r="N831">
        <f>IF(M831=1,oneday(G830,D831,G831,K831,L831,Summary!$E$19/2,Data!N830,Data!O830,Summary!$E$14,Summary!$E$20,Summary!$E$21,1),0)</f>
        <v>0</v>
      </c>
      <c r="O831" s="31">
        <f>IF(M831=1,oneday(G830,D831,G831,K831,L831,Summary!$E$19/2,Data!N830,Data!O830,Summary!$E$14,Summary!$E$20,Summary!$E$21,2),0)</f>
        <v>0</v>
      </c>
      <c r="P831" s="31">
        <f t="shared" si="38"/>
        <v>0</v>
      </c>
      <c r="Q831" s="31">
        <f>IF(M831=1,oneday(G830,D831,G831,K831,L831,Summary!$E$19/2,Data!N830,Data!O830,Summary!$E$14,Summary!$E$20,Summary!$E$21,3),0)</f>
        <v>0</v>
      </c>
    </row>
    <row r="832" spans="1:17" x14ac:dyDescent="0.2">
      <c r="A832" s="32">
        <f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si="39"/>
        <v>0</v>
      </c>
      <c r="M832">
        <f>IF(AND(B832&gt;Summary!$E$12,B832&lt;Summary!$E$13),1,0)</f>
        <v>0</v>
      </c>
      <c r="N832">
        <f>IF(M832=1,oneday(G831,D832,G832,K832,L832,Summary!$E$19/2,Data!N831,Data!O831,Summary!$E$14,Summary!$E$20,Summary!$E$21,1),0)</f>
        <v>0</v>
      </c>
      <c r="O832" s="31">
        <f>IF(M832=1,oneday(G831,D832,G832,K832,L832,Summary!$E$19/2,Data!N831,Data!O831,Summary!$E$14,Summary!$E$20,Summary!$E$21,2),0)</f>
        <v>0</v>
      </c>
      <c r="P832" s="31">
        <f t="shared" si="38"/>
        <v>0</v>
      </c>
      <c r="Q832" s="31">
        <f>IF(M832=1,oneday(G831,D832,G832,K832,L832,Summary!$E$19/2,Data!N831,Data!O831,Summary!$E$14,Summary!$E$20,Summary!$E$21,3),0)</f>
        <v>0</v>
      </c>
    </row>
    <row r="833" spans="1:17" x14ac:dyDescent="0.2">
      <c r="A833" s="32">
        <f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si="39"/>
        <v>0</v>
      </c>
      <c r="M833">
        <f>IF(AND(B833&gt;Summary!$E$12,B833&lt;Summary!$E$13),1,0)</f>
        <v>0</v>
      </c>
      <c r="N833">
        <f>IF(M833=1,oneday(G832,D833,G833,K833,L833,Summary!$E$19/2,Data!N832,Data!O832,Summary!$E$14,Summary!$E$20,Summary!$E$21,1),0)</f>
        <v>0</v>
      </c>
      <c r="O833" s="31">
        <f>IF(M833=1,oneday(G832,D833,G833,K833,L833,Summary!$E$19/2,Data!N832,Data!O832,Summary!$E$14,Summary!$E$20,Summary!$E$21,2),0)</f>
        <v>0</v>
      </c>
      <c r="P833" s="31">
        <f t="shared" si="38"/>
        <v>0</v>
      </c>
      <c r="Q833" s="31">
        <f>IF(M833=1,oneday(G832,D833,G833,K833,L833,Summary!$E$19/2,Data!N832,Data!O832,Summary!$E$14,Summary!$E$20,Summary!$E$21,3),0)</f>
        <v>0</v>
      </c>
    </row>
    <row r="834" spans="1:17" x14ac:dyDescent="0.2">
      <c r="A834" s="32">
        <f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si="39"/>
        <v>0</v>
      </c>
      <c r="M834">
        <f>IF(AND(B834&gt;Summary!$E$12,B834&lt;Summary!$E$13),1,0)</f>
        <v>0</v>
      </c>
      <c r="N834">
        <f>IF(M834=1,oneday(G833,D834,G834,K834,L834,Summary!$E$19/2,Data!N833,Data!O833,Summary!$E$14,Summary!$E$20,Summary!$E$21,1),0)</f>
        <v>0</v>
      </c>
      <c r="O834" s="31">
        <f>IF(M834=1,oneday(G833,D834,G834,K834,L834,Summary!$E$19/2,Data!N833,Data!O833,Summary!$E$14,Summary!$E$20,Summary!$E$21,2),0)</f>
        <v>0</v>
      </c>
      <c r="P834" s="31">
        <f t="shared" si="38"/>
        <v>0</v>
      </c>
      <c r="Q834" s="31">
        <f>IF(M834=1,oneday(G833,D834,G834,K834,L834,Summary!$E$19/2,Data!N833,Data!O833,Summary!$E$14,Summary!$E$20,Summary!$E$21,3),0)</f>
        <v>0</v>
      </c>
    </row>
    <row r="835" spans="1:17" x14ac:dyDescent="0.2">
      <c r="A835" s="32">
        <f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si="39"/>
        <v>0</v>
      </c>
      <c r="M835">
        <f>IF(AND(B835&gt;Summary!$E$12,B835&lt;Summary!$E$13),1,0)</f>
        <v>0</v>
      </c>
      <c r="N835">
        <f>IF(M835=1,oneday(G834,D835,G835,K835,L835,Summary!$E$19/2,Data!N834,Data!O834,Summary!$E$14,Summary!$E$20,Summary!$E$21,1),0)</f>
        <v>0</v>
      </c>
      <c r="O835" s="31">
        <f>IF(M835=1,oneday(G834,D835,G835,K835,L835,Summary!$E$19/2,Data!N834,Data!O834,Summary!$E$14,Summary!$E$20,Summary!$E$21,2),0)</f>
        <v>0</v>
      </c>
      <c r="P835" s="31">
        <f t="shared" si="38"/>
        <v>0</v>
      </c>
      <c r="Q835" s="31">
        <f>IF(M835=1,oneday(G834,D835,G835,K835,L835,Summary!$E$19/2,Data!N834,Data!O834,Summary!$E$14,Summary!$E$20,Summary!$E$21,3),0)</f>
        <v>0</v>
      </c>
    </row>
    <row r="836" spans="1:17" x14ac:dyDescent="0.2">
      <c r="A836" s="32">
        <f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si="39"/>
        <v>0</v>
      </c>
      <c r="M836">
        <f>IF(AND(B836&gt;Summary!$E$12,B836&lt;Summary!$E$13),1,0)</f>
        <v>0</v>
      </c>
      <c r="N836">
        <f>IF(M836=1,oneday(G835,D836,G836,K836,L836,Summary!$E$19/2,Data!N835,Data!O835,Summary!$E$14,Summary!$E$20,Summary!$E$21,1),0)</f>
        <v>0</v>
      </c>
      <c r="O836" s="31">
        <f>IF(M836=1,oneday(G835,D836,G836,K836,L836,Summary!$E$19/2,Data!N835,Data!O835,Summary!$E$14,Summary!$E$20,Summary!$E$21,2),0)</f>
        <v>0</v>
      </c>
      <c r="P836" s="31">
        <f t="shared" si="38"/>
        <v>0</v>
      </c>
      <c r="Q836" s="31">
        <f>IF(M836=1,oneday(G835,D836,G836,K836,L836,Summary!$E$19/2,Data!N835,Data!O835,Summary!$E$14,Summary!$E$20,Summary!$E$21,3),0)</f>
        <v>0</v>
      </c>
    </row>
    <row r="837" spans="1:17" x14ac:dyDescent="0.2">
      <c r="A837" s="32">
        <f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si="39"/>
        <v>0</v>
      </c>
      <c r="M837">
        <f>IF(AND(B837&gt;Summary!$E$12,B837&lt;Summary!$E$13),1,0)</f>
        <v>0</v>
      </c>
      <c r="N837">
        <f>IF(M837=1,oneday(G836,D837,G837,K837,L837,Summary!$E$19/2,Data!N836,Data!O836,Summary!$E$14,Summary!$E$20,Summary!$E$21,1),0)</f>
        <v>0</v>
      </c>
      <c r="O837" s="31">
        <f>IF(M837=1,oneday(G836,D837,G837,K837,L837,Summary!$E$19/2,Data!N836,Data!O836,Summary!$E$14,Summary!$E$20,Summary!$E$21,2),0)</f>
        <v>0</v>
      </c>
      <c r="P837" s="31">
        <f t="shared" si="38"/>
        <v>0</v>
      </c>
      <c r="Q837" s="31">
        <f>IF(M837=1,oneday(G836,D837,G837,K837,L837,Summary!$E$19/2,Data!N836,Data!O836,Summary!$E$14,Summary!$E$20,Summary!$E$21,3),0)</f>
        <v>0</v>
      </c>
    </row>
    <row r="838" spans="1:17" x14ac:dyDescent="0.2">
      <c r="A838" s="32">
        <f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si="39"/>
        <v>0</v>
      </c>
      <c r="M838">
        <f>IF(AND(B838&gt;Summary!$E$12,B838&lt;Summary!$E$13),1,0)</f>
        <v>0</v>
      </c>
      <c r="N838">
        <f>IF(M838=1,oneday(G837,D838,G838,K838,L838,Summary!$E$19/2,Data!N837,Data!O837,Summary!$E$14,Summary!$E$20,Summary!$E$21,1),0)</f>
        <v>0</v>
      </c>
      <c r="O838" s="31">
        <f>IF(M838=1,oneday(G837,D838,G838,K838,L838,Summary!$E$19/2,Data!N837,Data!O837,Summary!$E$14,Summary!$E$20,Summary!$E$21,2),0)</f>
        <v>0</v>
      </c>
      <c r="P838" s="31">
        <f t="shared" si="38"/>
        <v>0</v>
      </c>
      <c r="Q838" s="31">
        <f>IF(M838=1,oneday(G837,D838,G838,K838,L838,Summary!$E$19/2,Data!N837,Data!O837,Summary!$E$14,Summary!$E$20,Summary!$E$21,3),0)</f>
        <v>0</v>
      </c>
    </row>
    <row r="839" spans="1:17" x14ac:dyDescent="0.2">
      <c r="A839" s="32">
        <f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si="39"/>
        <v>0</v>
      </c>
      <c r="M839">
        <f>IF(AND(B839&gt;Summary!$E$12,B839&lt;Summary!$E$13),1,0)</f>
        <v>0</v>
      </c>
      <c r="N839">
        <f>IF(M839=1,oneday(G838,D839,G839,K839,L839,Summary!$E$19/2,Data!N838,Data!O838,Summary!$E$14,Summary!$E$20,Summary!$E$21,1),0)</f>
        <v>0</v>
      </c>
      <c r="O839" s="31">
        <f>IF(M839=1,oneday(G838,D839,G839,K839,L839,Summary!$E$19/2,Data!N838,Data!O838,Summary!$E$14,Summary!$E$20,Summary!$E$21,2),0)</f>
        <v>0</v>
      </c>
      <c r="P839" s="31">
        <f t="shared" si="38"/>
        <v>0</v>
      </c>
      <c r="Q839" s="31">
        <f>IF(M839=1,oneday(G838,D839,G839,K839,L839,Summary!$E$19/2,Data!N838,Data!O838,Summary!$E$14,Summary!$E$20,Summary!$E$21,3),0)</f>
        <v>0</v>
      </c>
    </row>
    <row r="840" spans="1:17" x14ac:dyDescent="0.2">
      <c r="A840" s="32">
        <f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si="39"/>
        <v>0</v>
      </c>
      <c r="M840">
        <f>IF(AND(B840&gt;Summary!$E$12,B840&lt;Summary!$E$13),1,0)</f>
        <v>0</v>
      </c>
      <c r="N840">
        <f>IF(M840=1,oneday(G839,D840,G840,K840,L840,Summary!$E$19/2,Data!N839,Data!O839,Summary!$E$14,Summary!$E$20,Summary!$E$21,1),0)</f>
        <v>0</v>
      </c>
      <c r="O840" s="31">
        <f>IF(M840=1,oneday(G839,D840,G840,K840,L840,Summary!$E$19/2,Data!N839,Data!O839,Summary!$E$14,Summary!$E$20,Summary!$E$21,2),0)</f>
        <v>0</v>
      </c>
      <c r="P840" s="31">
        <f t="shared" si="38"/>
        <v>0</v>
      </c>
      <c r="Q840" s="31">
        <f>IF(M840=1,oneday(G839,D840,G840,K840,L840,Summary!$E$19/2,Data!N839,Data!O839,Summary!$E$14,Summary!$E$20,Summary!$E$21,3),0)</f>
        <v>0</v>
      </c>
    </row>
    <row r="841" spans="1:17" x14ac:dyDescent="0.2">
      <c r="A841" s="32">
        <f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si="39"/>
        <v>0</v>
      </c>
      <c r="M841">
        <f>IF(AND(B841&gt;Summary!$E$12,B841&lt;Summary!$E$13),1,0)</f>
        <v>0</v>
      </c>
      <c r="N841">
        <f>IF(M841=1,oneday(G840,D841,G841,K841,L841,Summary!$E$19/2,Data!N840,Data!O840,Summary!$E$14,Summary!$E$20,Summary!$E$21,1),0)</f>
        <v>0</v>
      </c>
      <c r="O841" s="31">
        <f>IF(M841=1,oneday(G840,D841,G841,K841,L841,Summary!$E$19/2,Data!N840,Data!O840,Summary!$E$14,Summary!$E$20,Summary!$E$21,2),0)</f>
        <v>0</v>
      </c>
      <c r="P841" s="31">
        <f t="shared" si="38"/>
        <v>0</v>
      </c>
      <c r="Q841" s="31">
        <f>IF(M841=1,oneday(G840,D841,G841,K841,L841,Summary!$E$19/2,Data!N840,Data!O840,Summary!$E$14,Summary!$E$20,Summary!$E$21,3),0)</f>
        <v>0</v>
      </c>
    </row>
    <row r="842" spans="1:17" x14ac:dyDescent="0.2">
      <c r="A842" s="32">
        <f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si="39"/>
        <v>0</v>
      </c>
      <c r="M842">
        <f>IF(AND(B842&gt;Summary!$E$12,B842&lt;Summary!$E$13),1,0)</f>
        <v>0</v>
      </c>
      <c r="N842">
        <f>IF(M842=1,oneday(G841,D842,G842,K842,L842,Summary!$E$19/2,Data!N841,Data!O841,Summary!$E$14,Summary!$E$20,Summary!$E$21,1),0)</f>
        <v>0</v>
      </c>
      <c r="O842" s="31">
        <f>IF(M842=1,oneday(G841,D842,G842,K842,L842,Summary!$E$19/2,Data!N841,Data!O841,Summary!$E$14,Summary!$E$20,Summary!$E$21,2),0)</f>
        <v>0</v>
      </c>
      <c r="P842" s="31">
        <f t="shared" si="38"/>
        <v>0</v>
      </c>
      <c r="Q842" s="31">
        <f>IF(M842=1,oneday(G841,D842,G842,K842,L842,Summary!$E$19/2,Data!N841,Data!O841,Summary!$E$14,Summary!$E$20,Summary!$E$21,3),0)</f>
        <v>0</v>
      </c>
    </row>
    <row r="843" spans="1:17" x14ac:dyDescent="0.2">
      <c r="A843" s="32">
        <f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si="39"/>
        <v>0</v>
      </c>
      <c r="M843">
        <f>IF(AND(B843&gt;Summary!$E$12,B843&lt;Summary!$E$13),1,0)</f>
        <v>0</v>
      </c>
      <c r="N843">
        <f>IF(M843=1,oneday(G842,D843,G843,K843,L843,Summary!$E$19/2,Data!N842,Data!O842,Summary!$E$14,Summary!$E$20,Summary!$E$21,1),0)</f>
        <v>0</v>
      </c>
      <c r="O843" s="31">
        <f>IF(M843=1,oneday(G842,D843,G843,K843,L843,Summary!$E$19/2,Data!N842,Data!O842,Summary!$E$14,Summary!$E$20,Summary!$E$21,2),0)</f>
        <v>0</v>
      </c>
      <c r="P843" s="31">
        <f t="shared" si="38"/>
        <v>0</v>
      </c>
      <c r="Q843" s="31">
        <f>IF(M843=1,oneday(G842,D843,G843,K843,L843,Summary!$E$19/2,Data!N842,Data!O842,Summary!$E$14,Summary!$E$20,Summary!$E$21,3),0)</f>
        <v>0</v>
      </c>
    </row>
    <row r="844" spans="1:17" x14ac:dyDescent="0.2">
      <c r="A844" s="32">
        <f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si="39"/>
        <v>0</v>
      </c>
      <c r="M844">
        <f>IF(AND(B844&gt;Summary!$E$12,B844&lt;Summary!$E$13),1,0)</f>
        <v>0</v>
      </c>
      <c r="N844">
        <f>IF(M844=1,oneday(G843,D844,G844,K844,L844,Summary!$E$19/2,Data!N843,Data!O843,Summary!$E$14,Summary!$E$20,Summary!$E$21,1),0)</f>
        <v>0</v>
      </c>
      <c r="O844" s="31">
        <f>IF(M844=1,oneday(G843,D844,G844,K844,L844,Summary!$E$19/2,Data!N843,Data!O843,Summary!$E$14,Summary!$E$20,Summary!$E$21,2),0)</f>
        <v>0</v>
      </c>
      <c r="P844" s="31">
        <f t="shared" si="38"/>
        <v>0</v>
      </c>
      <c r="Q844" s="31">
        <f>IF(M844=1,oneday(G843,D844,G844,K844,L844,Summary!$E$19/2,Data!N843,Data!O843,Summary!$E$14,Summary!$E$20,Summary!$E$21,3),0)</f>
        <v>0</v>
      </c>
    </row>
    <row r="845" spans="1:17" x14ac:dyDescent="0.2">
      <c r="A845" s="32">
        <f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si="39"/>
        <v>0</v>
      </c>
      <c r="M845">
        <f>IF(AND(B845&gt;Summary!$E$12,B845&lt;Summary!$E$13),1,0)</f>
        <v>0</v>
      </c>
      <c r="N845">
        <f>IF(M845=1,oneday(G844,D845,G845,K845,L845,Summary!$E$19/2,Data!N844,Data!O844,Summary!$E$14,Summary!$E$20,Summary!$E$21,1),0)</f>
        <v>0</v>
      </c>
      <c r="O845" s="31">
        <f>IF(M845=1,oneday(G844,D845,G845,K845,L845,Summary!$E$19/2,Data!N844,Data!O844,Summary!$E$14,Summary!$E$20,Summary!$E$21,2),0)</f>
        <v>0</v>
      </c>
      <c r="P845" s="31">
        <f t="shared" si="38"/>
        <v>0</v>
      </c>
      <c r="Q845" s="31">
        <f>IF(M845=1,oneday(G844,D845,G845,K845,L845,Summary!$E$19/2,Data!N844,Data!O844,Summary!$E$14,Summary!$E$20,Summary!$E$21,3),0)</f>
        <v>0</v>
      </c>
    </row>
    <row r="846" spans="1:17" x14ac:dyDescent="0.2">
      <c r="A846" s="32">
        <f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si="39"/>
        <v>0</v>
      </c>
      <c r="M846">
        <f>IF(AND(B846&gt;Summary!$E$12,B846&lt;Summary!$E$13),1,0)</f>
        <v>0</v>
      </c>
      <c r="N846">
        <f>IF(M846=1,oneday(G845,D846,G846,K846,L846,Summary!$E$19/2,Data!N845,Data!O845,Summary!$E$14,Summary!$E$20,Summary!$E$21,1),0)</f>
        <v>0</v>
      </c>
      <c r="O846" s="31">
        <f>IF(M846=1,oneday(G845,D846,G846,K846,L846,Summary!$E$19/2,Data!N845,Data!O845,Summary!$E$14,Summary!$E$20,Summary!$E$21,2),0)</f>
        <v>0</v>
      </c>
      <c r="P846" s="31">
        <f t="shared" si="38"/>
        <v>0</v>
      </c>
      <c r="Q846" s="31">
        <f>IF(M846=1,oneday(G845,D846,G846,K846,L846,Summary!$E$19/2,Data!N845,Data!O845,Summary!$E$14,Summary!$E$20,Summary!$E$21,3),0)</f>
        <v>0</v>
      </c>
    </row>
    <row r="847" spans="1:17" x14ac:dyDescent="0.2">
      <c r="A847" s="32">
        <f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si="39"/>
        <v>0</v>
      </c>
      <c r="M847">
        <f>IF(AND(B847&gt;Summary!$E$12,B847&lt;Summary!$E$13),1,0)</f>
        <v>0</v>
      </c>
      <c r="N847">
        <f>IF(M847=1,oneday(G846,D847,G847,K847,L847,Summary!$E$19/2,Data!N846,Data!O846,Summary!$E$14,Summary!$E$20,Summary!$E$21,1),0)</f>
        <v>0</v>
      </c>
      <c r="O847" s="31">
        <f>IF(M847=1,oneday(G846,D847,G847,K847,L847,Summary!$E$19/2,Data!N846,Data!O846,Summary!$E$14,Summary!$E$20,Summary!$E$21,2),0)</f>
        <v>0</v>
      </c>
      <c r="P847" s="31">
        <f t="shared" si="38"/>
        <v>0</v>
      </c>
      <c r="Q847" s="31">
        <f>IF(M847=1,oneday(G846,D847,G847,K847,L847,Summary!$E$19/2,Data!N846,Data!O846,Summary!$E$14,Summary!$E$20,Summary!$E$21,3),0)</f>
        <v>0</v>
      </c>
    </row>
    <row r="848" spans="1:17" x14ac:dyDescent="0.2">
      <c r="A848" s="32">
        <f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si="39"/>
        <v>0</v>
      </c>
      <c r="M848">
        <f>IF(AND(B848&gt;Summary!$E$12,B848&lt;Summary!$E$13),1,0)</f>
        <v>0</v>
      </c>
      <c r="N848">
        <f>IF(M848=1,oneday(G847,D848,G848,K848,L848,Summary!$E$19/2,Data!N847,Data!O847,Summary!$E$14,Summary!$E$20,Summary!$E$21,1),0)</f>
        <v>0</v>
      </c>
      <c r="O848" s="31">
        <f>IF(M848=1,oneday(G847,D848,G848,K848,L848,Summary!$E$19/2,Data!N847,Data!O847,Summary!$E$14,Summary!$E$20,Summary!$E$21,2),0)</f>
        <v>0</v>
      </c>
      <c r="P848" s="31">
        <f t="shared" ref="P848:P911" si="41">IF(M848=1,O848-O847,0)</f>
        <v>0</v>
      </c>
      <c r="Q848" s="31">
        <f>IF(M848=1,oneday(G847,D848,G848,K848,L848,Summary!$E$19/2,Data!N847,Data!O847,Summary!$E$14,Summary!$E$20,Summary!$E$21,3),0)</f>
        <v>0</v>
      </c>
    </row>
    <row r="849" spans="1:17" x14ac:dyDescent="0.2">
      <c r="A849" s="32">
        <f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si="39"/>
        <v>0</v>
      </c>
      <c r="M849">
        <f>IF(AND(B849&gt;Summary!$E$12,B849&lt;Summary!$E$13),1,0)</f>
        <v>0</v>
      </c>
      <c r="N849">
        <f>IF(M849=1,oneday(G848,D849,G849,K849,L849,Summary!$E$19/2,Data!N848,Data!O848,Summary!$E$14,Summary!$E$20,Summary!$E$21,1),0)</f>
        <v>0</v>
      </c>
      <c r="O849" s="31">
        <f>IF(M849=1,oneday(G848,D849,G849,K849,L849,Summary!$E$19/2,Data!N848,Data!O848,Summary!$E$14,Summary!$E$20,Summary!$E$21,2),0)</f>
        <v>0</v>
      </c>
      <c r="P849" s="31">
        <f t="shared" si="41"/>
        <v>0</v>
      </c>
      <c r="Q849" s="31">
        <f>IF(M849=1,oneday(G848,D849,G849,K849,L849,Summary!$E$19/2,Data!N848,Data!O848,Summary!$E$14,Summary!$E$20,Summary!$E$21,3),0)</f>
        <v>0</v>
      </c>
    </row>
    <row r="850" spans="1:17" x14ac:dyDescent="0.2">
      <c r="A850" s="32">
        <f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si="39"/>
        <v>1</v>
      </c>
      <c r="M850">
        <f>IF(AND(B850&gt;Summary!$E$12,B850&lt;Summary!$E$13),1,0)</f>
        <v>0</v>
      </c>
      <c r="N850">
        <f>IF(M850=1,oneday(G849,D850,G850,K850,L850,Summary!$E$19/2,Data!N849,Data!O849,Summary!$E$14,Summary!$E$20,Summary!$E$21,1),0)</f>
        <v>0</v>
      </c>
      <c r="O850" s="31">
        <f>IF(M850=1,oneday(G849,D850,G850,K850,L850,Summary!$E$19/2,Data!N849,Data!O849,Summary!$E$14,Summary!$E$20,Summary!$E$21,2),0)</f>
        <v>0</v>
      </c>
      <c r="P850" s="31">
        <f t="shared" si="41"/>
        <v>0</v>
      </c>
      <c r="Q850" s="31">
        <f>IF(M850=1,oneday(G849,D850,G850,K850,L850,Summary!$E$19/2,Data!N849,Data!O849,Summary!$E$14,Summary!$E$20,Summary!$E$21,3),0)</f>
        <v>0</v>
      </c>
    </row>
    <row r="851" spans="1:17" x14ac:dyDescent="0.2">
      <c r="A851" s="32">
        <f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si="39"/>
        <v>0</v>
      </c>
      <c r="M851">
        <f>IF(AND(B851&gt;Summary!$E$12,B851&lt;Summary!$E$13),1,0)</f>
        <v>0</v>
      </c>
      <c r="N851">
        <f>IF(M851=1,oneday(G850,D851,G851,K851,L851,Summary!$E$19/2,Data!N850,Data!O850,Summary!$E$14,Summary!$E$20,Summary!$E$21,1),0)</f>
        <v>0</v>
      </c>
      <c r="O851" s="31">
        <f>IF(M851=1,oneday(G850,D851,G851,K851,L851,Summary!$E$19/2,Data!N850,Data!O850,Summary!$E$14,Summary!$E$20,Summary!$E$21,2),0)</f>
        <v>0</v>
      </c>
      <c r="P851" s="31">
        <f t="shared" si="41"/>
        <v>0</v>
      </c>
      <c r="Q851" s="31">
        <f>IF(M851=1,oneday(G850,D851,G851,K851,L851,Summary!$E$19/2,Data!N850,Data!O850,Summary!$E$14,Summary!$E$20,Summary!$E$21,3),0)</f>
        <v>0</v>
      </c>
    </row>
    <row r="852" spans="1:17" x14ac:dyDescent="0.2">
      <c r="A852" s="32">
        <f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si="39"/>
        <v>0</v>
      </c>
      <c r="M852">
        <f>IF(AND(B852&gt;Summary!$E$12,B852&lt;Summary!$E$13),1,0)</f>
        <v>0</v>
      </c>
      <c r="N852">
        <f>IF(M852=1,oneday(G851,D852,G852,K852,L852,Summary!$E$19/2,Data!N851,Data!O851,Summary!$E$14,Summary!$E$20,Summary!$E$21,1),0)</f>
        <v>0</v>
      </c>
      <c r="O852" s="31">
        <f>IF(M852=1,oneday(G851,D852,G852,K852,L852,Summary!$E$19/2,Data!N851,Data!O851,Summary!$E$14,Summary!$E$20,Summary!$E$21,2),0)</f>
        <v>0</v>
      </c>
      <c r="P852" s="31">
        <f t="shared" si="41"/>
        <v>0</v>
      </c>
      <c r="Q852" s="31">
        <f>IF(M852=1,oneday(G851,D852,G852,K852,L852,Summary!$E$19/2,Data!N851,Data!O851,Summary!$E$14,Summary!$E$20,Summary!$E$21,3),0)</f>
        <v>0</v>
      </c>
    </row>
    <row r="853" spans="1:17" x14ac:dyDescent="0.2">
      <c r="A853" s="32">
        <f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si="39"/>
        <v>0</v>
      </c>
      <c r="M853">
        <f>IF(AND(B853&gt;Summary!$E$12,B853&lt;Summary!$E$13),1,0)</f>
        <v>0</v>
      </c>
      <c r="N853">
        <f>IF(M853=1,oneday(G852,D853,G853,K853,L853,Summary!$E$19/2,Data!N852,Data!O852,Summary!$E$14,Summary!$E$20,Summary!$E$21,1),0)</f>
        <v>0</v>
      </c>
      <c r="O853" s="31">
        <f>IF(M853=1,oneday(G852,D853,G853,K853,L853,Summary!$E$19/2,Data!N852,Data!O852,Summary!$E$14,Summary!$E$20,Summary!$E$21,2),0)</f>
        <v>0</v>
      </c>
      <c r="P853" s="31">
        <f t="shared" si="41"/>
        <v>0</v>
      </c>
      <c r="Q853" s="31">
        <f>IF(M853=1,oneday(G852,D853,G853,K853,L853,Summary!$E$19/2,Data!N852,Data!O852,Summary!$E$14,Summary!$E$20,Summary!$E$21,3),0)</f>
        <v>0</v>
      </c>
    </row>
    <row r="854" spans="1:17" x14ac:dyDescent="0.2">
      <c r="A854" s="32">
        <f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si="39"/>
        <v>0</v>
      </c>
      <c r="M854">
        <f>IF(AND(B854&gt;Summary!$E$12,B854&lt;Summary!$E$13),1,0)</f>
        <v>0</v>
      </c>
      <c r="N854">
        <f>IF(M854=1,oneday(G853,D854,G854,K854,L854,Summary!$E$19/2,Data!N853,Data!O853,Summary!$E$14,Summary!$E$20,Summary!$E$21,1),0)</f>
        <v>0</v>
      </c>
      <c r="O854" s="31">
        <f>IF(M854=1,oneday(G853,D854,G854,K854,L854,Summary!$E$19/2,Data!N853,Data!O853,Summary!$E$14,Summary!$E$20,Summary!$E$21,2),0)</f>
        <v>0</v>
      </c>
      <c r="P854" s="31">
        <f t="shared" si="41"/>
        <v>0</v>
      </c>
      <c r="Q854" s="31">
        <f>IF(M854=1,oneday(G853,D854,G854,K854,L854,Summary!$E$19/2,Data!N853,Data!O853,Summary!$E$14,Summary!$E$20,Summary!$E$21,3),0)</f>
        <v>0</v>
      </c>
    </row>
    <row r="855" spans="1:17" x14ac:dyDescent="0.2">
      <c r="A855" s="32">
        <f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si="39"/>
        <v>0</v>
      </c>
      <c r="M855">
        <f>IF(AND(B855&gt;Summary!$E$12,B855&lt;Summary!$E$13),1,0)</f>
        <v>0</v>
      </c>
      <c r="N855">
        <f>IF(M855=1,oneday(G854,D855,G855,K855,L855,Summary!$E$19/2,Data!N854,Data!O854,Summary!$E$14,Summary!$E$20,Summary!$E$21,1),0)</f>
        <v>0</v>
      </c>
      <c r="O855" s="31">
        <f>IF(M855=1,oneday(G854,D855,G855,K855,L855,Summary!$E$19/2,Data!N854,Data!O854,Summary!$E$14,Summary!$E$20,Summary!$E$21,2),0)</f>
        <v>0</v>
      </c>
      <c r="P855" s="31">
        <f t="shared" si="41"/>
        <v>0</v>
      </c>
      <c r="Q855" s="31">
        <f>IF(M855=1,oneday(G854,D855,G855,K855,L855,Summary!$E$19/2,Data!N854,Data!O854,Summary!$E$14,Summary!$E$20,Summary!$E$21,3),0)</f>
        <v>0</v>
      </c>
    </row>
    <row r="856" spans="1:17" x14ac:dyDescent="0.2">
      <c r="A856" s="32">
        <f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si="39"/>
        <v>0</v>
      </c>
      <c r="M856">
        <f>IF(AND(B856&gt;Summary!$E$12,B856&lt;Summary!$E$13),1,0)</f>
        <v>0</v>
      </c>
      <c r="N856">
        <f>IF(M856=1,oneday(G855,D856,G856,K856,L856,Summary!$E$19/2,Data!N855,Data!O855,Summary!$E$14,Summary!$E$20,Summary!$E$21,1),0)</f>
        <v>0</v>
      </c>
      <c r="O856" s="31">
        <f>IF(M856=1,oneday(G855,D856,G856,K856,L856,Summary!$E$19/2,Data!N855,Data!O855,Summary!$E$14,Summary!$E$20,Summary!$E$21,2),0)</f>
        <v>0</v>
      </c>
      <c r="P856" s="31">
        <f t="shared" si="41"/>
        <v>0</v>
      </c>
      <c r="Q856" s="31">
        <f>IF(M856=1,oneday(G855,D856,G856,K856,L856,Summary!$E$19/2,Data!N855,Data!O855,Summary!$E$14,Summary!$E$20,Summary!$E$21,3),0)</f>
        <v>0</v>
      </c>
    </row>
    <row r="857" spans="1:17" x14ac:dyDescent="0.2">
      <c r="A857" s="32">
        <f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si="39"/>
        <v>0</v>
      </c>
      <c r="M857">
        <f>IF(AND(B857&gt;Summary!$E$12,B857&lt;Summary!$E$13),1,0)</f>
        <v>0</v>
      </c>
      <c r="N857">
        <f>IF(M857=1,oneday(G856,D857,G857,K857,L857,Summary!$E$19/2,Data!N856,Data!O856,Summary!$E$14,Summary!$E$20,Summary!$E$21,1),0)</f>
        <v>0</v>
      </c>
      <c r="O857" s="31">
        <f>IF(M857=1,oneday(G856,D857,G857,K857,L857,Summary!$E$19/2,Data!N856,Data!O856,Summary!$E$14,Summary!$E$20,Summary!$E$21,2),0)</f>
        <v>0</v>
      </c>
      <c r="P857" s="31">
        <f t="shared" si="41"/>
        <v>0</v>
      </c>
      <c r="Q857" s="31">
        <f>IF(M857=1,oneday(G856,D857,G857,K857,L857,Summary!$E$19/2,Data!N856,Data!O856,Summary!$E$14,Summary!$E$20,Summary!$E$21,3),0)</f>
        <v>0</v>
      </c>
    </row>
    <row r="858" spans="1:17" x14ac:dyDescent="0.2">
      <c r="A858" s="32">
        <f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si="39"/>
        <v>0</v>
      </c>
      <c r="M858">
        <f>IF(AND(B858&gt;Summary!$E$12,B858&lt;Summary!$E$13),1,0)</f>
        <v>0</v>
      </c>
      <c r="N858">
        <f>IF(M858=1,oneday(G857,D858,G858,K858,L858,Summary!$E$19/2,Data!N857,Data!O857,Summary!$E$14,Summary!$E$20,Summary!$E$21,1),0)</f>
        <v>0</v>
      </c>
      <c r="O858" s="31">
        <f>IF(M858=1,oneday(G857,D858,G858,K858,L858,Summary!$E$19/2,Data!N857,Data!O857,Summary!$E$14,Summary!$E$20,Summary!$E$21,2),0)</f>
        <v>0</v>
      </c>
      <c r="P858" s="31">
        <f t="shared" si="41"/>
        <v>0</v>
      </c>
      <c r="Q858" s="31">
        <f>IF(M858=1,oneday(G857,D858,G858,K858,L858,Summary!$E$19/2,Data!N857,Data!O857,Summary!$E$14,Summary!$E$20,Summary!$E$21,3),0)</f>
        <v>0</v>
      </c>
    </row>
    <row r="859" spans="1:17" x14ac:dyDescent="0.2">
      <c r="A859" s="32">
        <f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si="39"/>
        <v>0</v>
      </c>
      <c r="M859">
        <f>IF(AND(B859&gt;Summary!$E$12,B859&lt;Summary!$E$13),1,0)</f>
        <v>0</v>
      </c>
      <c r="N859">
        <f>IF(M859=1,oneday(G858,D859,G859,K859,L859,Summary!$E$19/2,Data!N858,Data!O858,Summary!$E$14,Summary!$E$20,Summary!$E$21,1),0)</f>
        <v>0</v>
      </c>
      <c r="O859" s="31">
        <f>IF(M859=1,oneday(G858,D859,G859,K859,L859,Summary!$E$19/2,Data!N858,Data!O858,Summary!$E$14,Summary!$E$20,Summary!$E$21,2),0)</f>
        <v>0</v>
      </c>
      <c r="P859" s="31">
        <f t="shared" si="41"/>
        <v>0</v>
      </c>
      <c r="Q859" s="31">
        <f>IF(M859=1,oneday(G858,D859,G859,K859,L859,Summary!$E$19/2,Data!N858,Data!O858,Summary!$E$14,Summary!$E$20,Summary!$E$21,3),0)</f>
        <v>0</v>
      </c>
    </row>
    <row r="860" spans="1:17" x14ac:dyDescent="0.2">
      <c r="A860" s="32">
        <f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si="39"/>
        <v>0</v>
      </c>
      <c r="M860">
        <f>IF(AND(B860&gt;Summary!$E$12,B860&lt;Summary!$E$13),1,0)</f>
        <v>0</v>
      </c>
      <c r="N860">
        <f>IF(M860=1,oneday(G859,D860,G860,K860,L860,Summary!$E$19/2,Data!N859,Data!O859,Summary!$E$14,Summary!$E$20,Summary!$E$21,1),0)</f>
        <v>0</v>
      </c>
      <c r="O860" s="31">
        <f>IF(M860=1,oneday(G859,D860,G860,K860,L860,Summary!$E$19/2,Data!N859,Data!O859,Summary!$E$14,Summary!$E$20,Summary!$E$21,2),0)</f>
        <v>0</v>
      </c>
      <c r="P860" s="31">
        <f t="shared" si="41"/>
        <v>0</v>
      </c>
      <c r="Q860" s="31">
        <f>IF(M860=1,oneday(G859,D860,G860,K860,L860,Summary!$E$19/2,Data!N859,Data!O859,Summary!$E$14,Summary!$E$20,Summary!$E$21,3),0)</f>
        <v>0</v>
      </c>
    </row>
    <row r="861" spans="1:17" x14ac:dyDescent="0.2">
      <c r="A861" s="32">
        <f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si="39"/>
        <v>0</v>
      </c>
      <c r="M861">
        <f>IF(AND(B861&gt;Summary!$E$12,B861&lt;Summary!$E$13),1,0)</f>
        <v>0</v>
      </c>
      <c r="N861">
        <f>IF(M861=1,oneday(G860,D861,G861,K861,L861,Summary!$E$19/2,Data!N860,Data!O860,Summary!$E$14,Summary!$E$20,Summary!$E$21,1),0)</f>
        <v>0</v>
      </c>
      <c r="O861" s="31">
        <f>IF(M861=1,oneday(G860,D861,G861,K861,L861,Summary!$E$19/2,Data!N860,Data!O860,Summary!$E$14,Summary!$E$20,Summary!$E$21,2),0)</f>
        <v>0</v>
      </c>
      <c r="P861" s="31">
        <f t="shared" si="41"/>
        <v>0</v>
      </c>
      <c r="Q861" s="31">
        <f>IF(M861=1,oneday(G860,D861,G861,K861,L861,Summary!$E$19/2,Data!N860,Data!O860,Summary!$E$14,Summary!$E$20,Summary!$E$21,3),0)</f>
        <v>0</v>
      </c>
    </row>
    <row r="862" spans="1:17" x14ac:dyDescent="0.2">
      <c r="A862" s="32">
        <f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si="39"/>
        <v>0</v>
      </c>
      <c r="M862">
        <f>IF(AND(B862&gt;Summary!$E$12,B862&lt;Summary!$E$13),1,0)</f>
        <v>0</v>
      </c>
      <c r="N862">
        <f>IF(M862=1,oneday(G861,D862,G862,K862,L862,Summary!$E$19/2,Data!N861,Data!O861,Summary!$E$14,Summary!$E$20,Summary!$E$21,1),0)</f>
        <v>0</v>
      </c>
      <c r="O862" s="31">
        <f>IF(M862=1,oneday(G861,D862,G862,K862,L862,Summary!$E$19/2,Data!N861,Data!O861,Summary!$E$14,Summary!$E$20,Summary!$E$21,2),0)</f>
        <v>0</v>
      </c>
      <c r="P862" s="31">
        <f t="shared" si="41"/>
        <v>0</v>
      </c>
      <c r="Q862" s="31">
        <f>IF(M862=1,oneday(G861,D862,G862,K862,L862,Summary!$E$19/2,Data!N861,Data!O861,Summary!$E$14,Summary!$E$20,Summary!$E$21,3),0)</f>
        <v>0</v>
      </c>
    </row>
    <row r="863" spans="1:17" x14ac:dyDescent="0.2">
      <c r="A863" s="32">
        <f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si="39"/>
        <v>0</v>
      </c>
      <c r="M863">
        <f>IF(AND(B863&gt;Summary!$E$12,B863&lt;Summary!$E$13),1,0)</f>
        <v>0</v>
      </c>
      <c r="N863">
        <f>IF(M863=1,oneday(G862,D863,G863,K863,L863,Summary!$E$19/2,Data!N862,Data!O862,Summary!$E$14,Summary!$E$20,Summary!$E$21,1),0)</f>
        <v>0</v>
      </c>
      <c r="O863" s="31">
        <f>IF(M863=1,oneday(G862,D863,G863,K863,L863,Summary!$E$19/2,Data!N862,Data!O862,Summary!$E$14,Summary!$E$20,Summary!$E$21,2),0)</f>
        <v>0</v>
      </c>
      <c r="P863" s="31">
        <f t="shared" si="41"/>
        <v>0</v>
      </c>
      <c r="Q863" s="31">
        <f>IF(M863=1,oneday(G862,D863,G863,K863,L863,Summary!$E$19/2,Data!N862,Data!O862,Summary!$E$14,Summary!$E$20,Summary!$E$21,3),0)</f>
        <v>0</v>
      </c>
    </row>
    <row r="864" spans="1:17" x14ac:dyDescent="0.2">
      <c r="A864" s="32">
        <f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si="39"/>
        <v>0</v>
      </c>
      <c r="M864">
        <f>IF(AND(B864&gt;Summary!$E$12,B864&lt;Summary!$E$13),1,0)</f>
        <v>0</v>
      </c>
      <c r="N864">
        <f>IF(M864=1,oneday(G863,D864,G864,K864,L864,Summary!$E$19/2,Data!N863,Data!O863,Summary!$E$14,Summary!$E$20,Summary!$E$21,1),0)</f>
        <v>0</v>
      </c>
      <c r="O864" s="31">
        <f>IF(M864=1,oneday(G863,D864,G864,K864,L864,Summary!$E$19/2,Data!N863,Data!O863,Summary!$E$14,Summary!$E$20,Summary!$E$21,2),0)</f>
        <v>0</v>
      </c>
      <c r="P864" s="31">
        <f t="shared" si="41"/>
        <v>0</v>
      </c>
      <c r="Q864" s="31">
        <f>IF(M864=1,oneday(G863,D864,G864,K864,L864,Summary!$E$19/2,Data!N863,Data!O863,Summary!$E$14,Summary!$E$20,Summary!$E$21,3),0)</f>
        <v>0</v>
      </c>
    </row>
    <row r="865" spans="1:17" x14ac:dyDescent="0.2">
      <c r="A865" s="32">
        <f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si="39"/>
        <v>0</v>
      </c>
      <c r="M865">
        <f>IF(AND(B865&gt;Summary!$E$12,B865&lt;Summary!$E$13),1,0)</f>
        <v>0</v>
      </c>
      <c r="N865">
        <f>IF(M865=1,oneday(G864,D865,G865,K865,L865,Summary!$E$19/2,Data!N864,Data!O864,Summary!$E$14,Summary!$E$20,Summary!$E$21,1),0)</f>
        <v>0</v>
      </c>
      <c r="O865" s="31">
        <f>IF(M865=1,oneday(G864,D865,G865,K865,L865,Summary!$E$19/2,Data!N864,Data!O864,Summary!$E$14,Summary!$E$20,Summary!$E$21,2),0)</f>
        <v>0</v>
      </c>
      <c r="P865" s="31">
        <f t="shared" si="41"/>
        <v>0</v>
      </c>
      <c r="Q865" s="31">
        <f>IF(M865=1,oneday(G864,D865,G865,K865,L865,Summary!$E$19/2,Data!N864,Data!O864,Summary!$E$14,Summary!$E$20,Summary!$E$21,3),0)</f>
        <v>0</v>
      </c>
    </row>
    <row r="866" spans="1:17" x14ac:dyDescent="0.2">
      <c r="A866" s="32">
        <f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si="39"/>
        <v>0</v>
      </c>
      <c r="M866">
        <f>IF(AND(B866&gt;Summary!$E$12,B866&lt;Summary!$E$13),1,0)</f>
        <v>0</v>
      </c>
      <c r="N866">
        <f>IF(M866=1,oneday(G865,D866,G866,K866,L866,Summary!$E$19/2,Data!N865,Data!O865,Summary!$E$14,Summary!$E$20,Summary!$E$21,1),0)</f>
        <v>0</v>
      </c>
      <c r="O866" s="31">
        <f>IF(M866=1,oneday(G865,D866,G866,K866,L866,Summary!$E$19/2,Data!N865,Data!O865,Summary!$E$14,Summary!$E$20,Summary!$E$21,2),0)</f>
        <v>0</v>
      </c>
      <c r="P866" s="31">
        <f t="shared" si="41"/>
        <v>0</v>
      </c>
      <c r="Q866" s="31">
        <f>IF(M866=1,oneday(G865,D866,G866,K866,L866,Summary!$E$19/2,Data!N865,Data!O865,Summary!$E$14,Summary!$E$20,Summary!$E$21,3),0)</f>
        <v>0</v>
      </c>
    </row>
    <row r="867" spans="1:17" x14ac:dyDescent="0.2">
      <c r="A867" s="32">
        <f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si="39"/>
        <v>0</v>
      </c>
      <c r="M867">
        <f>IF(AND(B867&gt;Summary!$E$12,B867&lt;Summary!$E$13),1,0)</f>
        <v>0</v>
      </c>
      <c r="N867">
        <f>IF(M867=1,oneday(G866,D867,G867,K867,L867,Summary!$E$19/2,Data!N866,Data!O866,Summary!$E$14,Summary!$E$20,Summary!$E$21,1),0)</f>
        <v>0</v>
      </c>
      <c r="O867" s="31">
        <f>IF(M867=1,oneday(G866,D867,G867,K867,L867,Summary!$E$19/2,Data!N866,Data!O866,Summary!$E$14,Summary!$E$20,Summary!$E$21,2),0)</f>
        <v>0</v>
      </c>
      <c r="P867" s="31">
        <f t="shared" si="41"/>
        <v>0</v>
      </c>
      <c r="Q867" s="31">
        <f>IF(M867=1,oneday(G866,D867,G867,K867,L867,Summary!$E$19/2,Data!N866,Data!O866,Summary!$E$14,Summary!$E$20,Summary!$E$21,3),0)</f>
        <v>0</v>
      </c>
    </row>
    <row r="868" spans="1:17" x14ac:dyDescent="0.2">
      <c r="A868" s="32">
        <f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si="42">IF(A868=B868,1,0)</f>
        <v>0</v>
      </c>
      <c r="M868">
        <f>IF(AND(B868&gt;Summary!$E$12,B868&lt;Summary!$E$13),1,0)</f>
        <v>0</v>
      </c>
      <c r="N868">
        <f>IF(M868=1,oneday(G867,D868,G868,K868,L868,Summary!$E$19/2,Data!N867,Data!O867,Summary!$E$14,Summary!$E$20,Summary!$E$21,1),0)</f>
        <v>0</v>
      </c>
      <c r="O868" s="31">
        <f>IF(M868=1,oneday(G867,D868,G868,K868,L868,Summary!$E$19/2,Data!N867,Data!O867,Summary!$E$14,Summary!$E$20,Summary!$E$21,2),0)</f>
        <v>0</v>
      </c>
      <c r="P868" s="31">
        <f t="shared" si="41"/>
        <v>0</v>
      </c>
      <c r="Q868" s="31">
        <f>IF(M868=1,oneday(G867,D868,G868,K868,L868,Summary!$E$19/2,Data!N867,Data!O867,Summary!$E$14,Summary!$E$20,Summary!$E$21,3),0)</f>
        <v>0</v>
      </c>
    </row>
    <row r="869" spans="1:17" x14ac:dyDescent="0.2">
      <c r="A869" s="32">
        <f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si="42"/>
        <v>0</v>
      </c>
      <c r="M869">
        <f>IF(AND(B869&gt;Summary!$E$12,B869&lt;Summary!$E$13),1,0)</f>
        <v>0</v>
      </c>
      <c r="N869">
        <f>IF(M869=1,oneday(G868,D869,G869,K869,L869,Summary!$E$19/2,Data!N868,Data!O868,Summary!$E$14,Summary!$E$20,Summary!$E$21,1),0)</f>
        <v>0</v>
      </c>
      <c r="O869" s="31">
        <f>IF(M869=1,oneday(G868,D869,G869,K869,L869,Summary!$E$19/2,Data!N868,Data!O868,Summary!$E$14,Summary!$E$20,Summary!$E$21,2),0)</f>
        <v>0</v>
      </c>
      <c r="P869" s="31">
        <f t="shared" si="41"/>
        <v>0</v>
      </c>
      <c r="Q869" s="31">
        <f>IF(M869=1,oneday(G868,D869,G869,K869,L869,Summary!$E$19/2,Data!N868,Data!O868,Summary!$E$14,Summary!$E$20,Summary!$E$21,3),0)</f>
        <v>0</v>
      </c>
    </row>
    <row r="870" spans="1:17" x14ac:dyDescent="0.2">
      <c r="A870" s="32">
        <f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si="42"/>
        <v>1</v>
      </c>
      <c r="M870">
        <f>IF(AND(B870&gt;Summary!$E$12,B870&lt;Summary!$E$13),1,0)</f>
        <v>0</v>
      </c>
      <c r="N870">
        <f>IF(M870=1,oneday(G869,D870,G870,K870,L870,Summary!$E$19/2,Data!N869,Data!O869,Summary!$E$14,Summary!$E$20,Summary!$E$21,1),0)</f>
        <v>0</v>
      </c>
      <c r="O870" s="31">
        <f>IF(M870=1,oneday(G869,D870,G870,K870,L870,Summary!$E$19/2,Data!N869,Data!O869,Summary!$E$14,Summary!$E$20,Summary!$E$21,2),0)</f>
        <v>0</v>
      </c>
      <c r="P870" s="31">
        <f t="shared" si="41"/>
        <v>0</v>
      </c>
      <c r="Q870" s="31">
        <f>IF(M870=1,oneday(G869,D870,G870,K870,L870,Summary!$E$19/2,Data!N869,Data!O869,Summary!$E$14,Summary!$E$20,Summary!$E$21,3),0)</f>
        <v>0</v>
      </c>
    </row>
    <row r="871" spans="1:17" x14ac:dyDescent="0.2">
      <c r="A871" s="32">
        <f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si="42"/>
        <v>0</v>
      </c>
      <c r="M871">
        <f>IF(AND(B871&gt;Summary!$E$12,B871&lt;Summary!$E$13),1,0)</f>
        <v>0</v>
      </c>
      <c r="N871">
        <f>IF(M871=1,oneday(G870,D871,G871,K871,L871,Summary!$E$19/2,Data!N870,Data!O870,Summary!$E$14,Summary!$E$20,Summary!$E$21,1),0)</f>
        <v>0</v>
      </c>
      <c r="O871" s="31">
        <f>IF(M871=1,oneday(G870,D871,G871,K871,L871,Summary!$E$19/2,Data!N870,Data!O870,Summary!$E$14,Summary!$E$20,Summary!$E$21,2),0)</f>
        <v>0</v>
      </c>
      <c r="P871" s="31">
        <f t="shared" si="41"/>
        <v>0</v>
      </c>
      <c r="Q871" s="31">
        <f>IF(M871=1,oneday(G870,D871,G871,K871,L871,Summary!$E$19/2,Data!N870,Data!O870,Summary!$E$14,Summary!$E$20,Summary!$E$21,3),0)</f>
        <v>0</v>
      </c>
    </row>
    <row r="872" spans="1:17" x14ac:dyDescent="0.2">
      <c r="A872" s="32">
        <f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si="42"/>
        <v>0</v>
      </c>
      <c r="M872">
        <f>IF(AND(B872&gt;Summary!$E$12,B872&lt;Summary!$E$13),1,0)</f>
        <v>0</v>
      </c>
      <c r="N872">
        <f>IF(M872=1,oneday(G871,D872,G872,K872,L872,Summary!$E$19/2,Data!N871,Data!O871,Summary!$E$14,Summary!$E$20,Summary!$E$21,1),0)</f>
        <v>0</v>
      </c>
      <c r="O872" s="31">
        <f>IF(M872=1,oneday(G871,D872,G872,K872,L872,Summary!$E$19/2,Data!N871,Data!O871,Summary!$E$14,Summary!$E$20,Summary!$E$21,2),0)</f>
        <v>0</v>
      </c>
      <c r="P872" s="31">
        <f t="shared" si="41"/>
        <v>0</v>
      </c>
      <c r="Q872" s="31">
        <f>IF(M872=1,oneday(G871,D872,G872,K872,L872,Summary!$E$19/2,Data!N871,Data!O871,Summary!$E$14,Summary!$E$20,Summary!$E$21,3),0)</f>
        <v>0</v>
      </c>
    </row>
    <row r="873" spans="1:17" x14ac:dyDescent="0.2">
      <c r="A873" s="32">
        <f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si="42"/>
        <v>0</v>
      </c>
      <c r="M873">
        <f>IF(AND(B873&gt;Summary!$E$12,B873&lt;Summary!$E$13),1,0)</f>
        <v>0</v>
      </c>
      <c r="N873">
        <f>IF(M873=1,oneday(G872,D873,G873,K873,L873,Summary!$E$19/2,Data!N872,Data!O872,Summary!$E$14,Summary!$E$20,Summary!$E$21,1),0)</f>
        <v>0</v>
      </c>
      <c r="O873" s="31">
        <f>IF(M873=1,oneday(G872,D873,G873,K873,L873,Summary!$E$19/2,Data!N872,Data!O872,Summary!$E$14,Summary!$E$20,Summary!$E$21,2),0)</f>
        <v>0</v>
      </c>
      <c r="P873" s="31">
        <f t="shared" si="41"/>
        <v>0</v>
      </c>
      <c r="Q873" s="31">
        <f>IF(M873=1,oneday(G872,D873,G873,K873,L873,Summary!$E$19/2,Data!N872,Data!O872,Summary!$E$14,Summary!$E$20,Summary!$E$21,3),0)</f>
        <v>0</v>
      </c>
    </row>
    <row r="874" spans="1:17" x14ac:dyDescent="0.2">
      <c r="A874" s="32">
        <f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si="42"/>
        <v>0</v>
      </c>
      <c r="M874">
        <f>IF(AND(B874&gt;Summary!$E$12,B874&lt;Summary!$E$13),1,0)</f>
        <v>0</v>
      </c>
      <c r="N874">
        <f>IF(M874=1,oneday(G873,D874,G874,K874,L874,Summary!$E$19/2,Data!N873,Data!O873,Summary!$E$14,Summary!$E$20,Summary!$E$21,1),0)</f>
        <v>0</v>
      </c>
      <c r="O874" s="31">
        <f>IF(M874=1,oneday(G873,D874,G874,K874,L874,Summary!$E$19/2,Data!N873,Data!O873,Summary!$E$14,Summary!$E$20,Summary!$E$21,2),0)</f>
        <v>0</v>
      </c>
      <c r="P874" s="31">
        <f t="shared" si="41"/>
        <v>0</v>
      </c>
      <c r="Q874" s="31">
        <f>IF(M874=1,oneday(G873,D874,G874,K874,L874,Summary!$E$19/2,Data!N873,Data!O873,Summary!$E$14,Summary!$E$20,Summary!$E$21,3),0)</f>
        <v>0</v>
      </c>
    </row>
    <row r="875" spans="1:17" x14ac:dyDescent="0.2">
      <c r="A875" s="32">
        <f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si="42"/>
        <v>0</v>
      </c>
      <c r="M875">
        <f>IF(AND(B875&gt;Summary!$E$12,B875&lt;Summary!$E$13),1,0)</f>
        <v>0</v>
      </c>
      <c r="N875">
        <f>IF(M875=1,oneday(G874,D875,G875,K875,L875,Summary!$E$19/2,Data!N874,Data!O874,Summary!$E$14,Summary!$E$20,Summary!$E$21,1),0)</f>
        <v>0</v>
      </c>
      <c r="O875" s="31">
        <f>IF(M875=1,oneday(G874,D875,G875,K875,L875,Summary!$E$19/2,Data!N874,Data!O874,Summary!$E$14,Summary!$E$20,Summary!$E$21,2),0)</f>
        <v>0</v>
      </c>
      <c r="P875" s="31">
        <f t="shared" si="41"/>
        <v>0</v>
      </c>
      <c r="Q875" s="31">
        <f>IF(M875=1,oneday(G874,D875,G875,K875,L875,Summary!$E$19/2,Data!N874,Data!O874,Summary!$E$14,Summary!$E$20,Summary!$E$21,3),0)</f>
        <v>0</v>
      </c>
    </row>
    <row r="876" spans="1:17" x14ac:dyDescent="0.2">
      <c r="A876" s="32">
        <f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si="42"/>
        <v>0</v>
      </c>
      <c r="M876">
        <f>IF(AND(B876&gt;Summary!$E$12,B876&lt;Summary!$E$13),1,0)</f>
        <v>0</v>
      </c>
      <c r="N876">
        <f>IF(M876=1,oneday(G875,D876,G876,K876,L876,Summary!$E$19/2,Data!N875,Data!O875,Summary!$E$14,Summary!$E$20,Summary!$E$21,1),0)</f>
        <v>0</v>
      </c>
      <c r="O876" s="31">
        <f>IF(M876=1,oneday(G875,D876,G876,K876,L876,Summary!$E$19/2,Data!N875,Data!O875,Summary!$E$14,Summary!$E$20,Summary!$E$21,2),0)</f>
        <v>0</v>
      </c>
      <c r="P876" s="31">
        <f t="shared" si="41"/>
        <v>0</v>
      </c>
      <c r="Q876" s="31">
        <f>IF(M876=1,oneday(G875,D876,G876,K876,L876,Summary!$E$19/2,Data!N875,Data!O875,Summary!$E$14,Summary!$E$20,Summary!$E$21,3),0)</f>
        <v>0</v>
      </c>
    </row>
    <row r="877" spans="1:17" x14ac:dyDescent="0.2">
      <c r="A877" s="32">
        <f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si="42"/>
        <v>0</v>
      </c>
      <c r="M877">
        <f>IF(AND(B877&gt;Summary!$E$12,B877&lt;Summary!$E$13),1,0)</f>
        <v>0</v>
      </c>
      <c r="N877">
        <f>IF(M877=1,oneday(G876,D877,G877,K877,L877,Summary!$E$19/2,Data!N876,Data!O876,Summary!$E$14,Summary!$E$20,Summary!$E$21,1),0)</f>
        <v>0</v>
      </c>
      <c r="O877" s="31">
        <f>IF(M877=1,oneday(G876,D877,G877,K877,L877,Summary!$E$19/2,Data!N876,Data!O876,Summary!$E$14,Summary!$E$20,Summary!$E$21,2),0)</f>
        <v>0</v>
      </c>
      <c r="P877" s="31">
        <f t="shared" si="41"/>
        <v>0</v>
      </c>
      <c r="Q877" s="31">
        <f>IF(M877=1,oneday(G876,D877,G877,K877,L877,Summary!$E$19/2,Data!N876,Data!O876,Summary!$E$14,Summary!$E$20,Summary!$E$21,3),0)</f>
        <v>0</v>
      </c>
    </row>
    <row r="878" spans="1:17" x14ac:dyDescent="0.2">
      <c r="A878" s="32">
        <f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si="42"/>
        <v>0</v>
      </c>
      <c r="M878">
        <f>IF(AND(B878&gt;Summary!$E$12,B878&lt;Summary!$E$13),1,0)</f>
        <v>0</v>
      </c>
      <c r="N878">
        <f>IF(M878=1,oneday(G877,D878,G878,K878,L878,Summary!$E$19/2,Data!N877,Data!O877,Summary!$E$14,Summary!$E$20,Summary!$E$21,1),0)</f>
        <v>0</v>
      </c>
      <c r="O878" s="31">
        <f>IF(M878=1,oneday(G877,D878,G878,K878,L878,Summary!$E$19/2,Data!N877,Data!O877,Summary!$E$14,Summary!$E$20,Summary!$E$21,2),0)</f>
        <v>0</v>
      </c>
      <c r="P878" s="31">
        <f t="shared" si="41"/>
        <v>0</v>
      </c>
      <c r="Q878" s="31">
        <f>IF(M878=1,oneday(G877,D878,G878,K878,L878,Summary!$E$19/2,Data!N877,Data!O877,Summary!$E$14,Summary!$E$20,Summary!$E$21,3),0)</f>
        <v>0</v>
      </c>
    </row>
    <row r="879" spans="1:17" x14ac:dyDescent="0.2">
      <c r="A879" s="32">
        <f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si="42"/>
        <v>0</v>
      </c>
      <c r="M879">
        <f>IF(AND(B879&gt;Summary!$E$12,B879&lt;Summary!$E$13),1,0)</f>
        <v>0</v>
      </c>
      <c r="N879">
        <f>IF(M879=1,oneday(G878,D879,G879,K879,L879,Summary!$E$19/2,Data!N878,Data!O878,Summary!$E$14,Summary!$E$20,Summary!$E$21,1),0)</f>
        <v>0</v>
      </c>
      <c r="O879" s="31">
        <f>IF(M879=1,oneday(G878,D879,G879,K879,L879,Summary!$E$19/2,Data!N878,Data!O878,Summary!$E$14,Summary!$E$20,Summary!$E$21,2),0)</f>
        <v>0</v>
      </c>
      <c r="P879" s="31">
        <f t="shared" si="41"/>
        <v>0</v>
      </c>
      <c r="Q879" s="31">
        <f>IF(M879=1,oneday(G878,D879,G879,K879,L879,Summary!$E$19/2,Data!N878,Data!O878,Summary!$E$14,Summary!$E$20,Summary!$E$21,3),0)</f>
        <v>0</v>
      </c>
    </row>
    <row r="880" spans="1:17" x14ac:dyDescent="0.2">
      <c r="A880" s="32">
        <f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si="42"/>
        <v>0</v>
      </c>
      <c r="M880">
        <f>IF(AND(B880&gt;Summary!$E$12,B880&lt;Summary!$E$13),1,0)</f>
        <v>0</v>
      </c>
      <c r="N880">
        <f>IF(M880=1,oneday(G879,D880,G880,K880,L880,Summary!$E$19/2,Data!N879,Data!O879,Summary!$E$14,Summary!$E$20,Summary!$E$21,1),0)</f>
        <v>0</v>
      </c>
      <c r="O880" s="31">
        <f>IF(M880=1,oneday(G879,D880,G880,K880,L880,Summary!$E$19/2,Data!N879,Data!O879,Summary!$E$14,Summary!$E$20,Summary!$E$21,2),0)</f>
        <v>0</v>
      </c>
      <c r="P880" s="31">
        <f t="shared" si="41"/>
        <v>0</v>
      </c>
      <c r="Q880" s="31">
        <f>IF(M880=1,oneday(G879,D880,G880,K880,L880,Summary!$E$19/2,Data!N879,Data!O879,Summary!$E$14,Summary!$E$20,Summary!$E$21,3),0)</f>
        <v>0</v>
      </c>
    </row>
    <row r="881" spans="1:17" x14ac:dyDescent="0.2">
      <c r="A881" s="32">
        <f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si="42"/>
        <v>0</v>
      </c>
      <c r="M881">
        <f>IF(AND(B881&gt;Summary!$E$12,B881&lt;Summary!$E$13),1,0)</f>
        <v>0</v>
      </c>
      <c r="N881">
        <f>IF(M881=1,oneday(G880,D881,G881,K881,L881,Summary!$E$19/2,Data!N880,Data!O880,Summary!$E$14,Summary!$E$20,Summary!$E$21,1),0)</f>
        <v>0</v>
      </c>
      <c r="O881" s="31">
        <f>IF(M881=1,oneday(G880,D881,G881,K881,L881,Summary!$E$19/2,Data!N880,Data!O880,Summary!$E$14,Summary!$E$20,Summary!$E$21,2),0)</f>
        <v>0</v>
      </c>
      <c r="P881" s="31">
        <f t="shared" si="41"/>
        <v>0</v>
      </c>
      <c r="Q881" s="31">
        <f>IF(M881=1,oneday(G880,D881,G881,K881,L881,Summary!$E$19/2,Data!N880,Data!O880,Summary!$E$14,Summary!$E$20,Summary!$E$21,3),0)</f>
        <v>0</v>
      </c>
    </row>
    <row r="882" spans="1:17" x14ac:dyDescent="0.2">
      <c r="A882" s="32">
        <f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si="42"/>
        <v>0</v>
      </c>
      <c r="M882">
        <f>IF(AND(B882&gt;Summary!$E$12,B882&lt;Summary!$E$13),1,0)</f>
        <v>0</v>
      </c>
      <c r="N882">
        <f>IF(M882=1,oneday(G881,D882,G882,K882,L882,Summary!$E$19/2,Data!N881,Data!O881,Summary!$E$14,Summary!$E$20,Summary!$E$21,1),0)</f>
        <v>0</v>
      </c>
      <c r="O882" s="31">
        <f>IF(M882=1,oneday(G881,D882,G882,K882,L882,Summary!$E$19/2,Data!N881,Data!O881,Summary!$E$14,Summary!$E$20,Summary!$E$21,2),0)</f>
        <v>0</v>
      </c>
      <c r="P882" s="31">
        <f t="shared" si="41"/>
        <v>0</v>
      </c>
      <c r="Q882" s="31">
        <f>IF(M882=1,oneday(G881,D882,G882,K882,L882,Summary!$E$19/2,Data!N881,Data!O881,Summary!$E$14,Summary!$E$20,Summary!$E$21,3),0)</f>
        <v>0</v>
      </c>
    </row>
    <row r="883" spans="1:17" x14ac:dyDescent="0.2">
      <c r="A883" s="32">
        <f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si="42"/>
        <v>0</v>
      </c>
      <c r="M883">
        <f>IF(AND(B883&gt;Summary!$E$12,B883&lt;Summary!$E$13),1,0)</f>
        <v>0</v>
      </c>
      <c r="N883">
        <f>IF(M883=1,oneday(G882,D883,G883,K883,L883,Summary!$E$19/2,Data!N882,Data!O882,Summary!$E$14,Summary!$E$20,Summary!$E$21,1),0)</f>
        <v>0</v>
      </c>
      <c r="O883" s="31">
        <f>IF(M883=1,oneday(G882,D883,G883,K883,L883,Summary!$E$19/2,Data!N882,Data!O882,Summary!$E$14,Summary!$E$20,Summary!$E$21,2),0)</f>
        <v>0</v>
      </c>
      <c r="P883" s="31">
        <f t="shared" si="41"/>
        <v>0</v>
      </c>
      <c r="Q883" s="31">
        <f>IF(M883=1,oneday(G882,D883,G883,K883,L883,Summary!$E$19/2,Data!N882,Data!O882,Summary!$E$14,Summary!$E$20,Summary!$E$21,3),0)</f>
        <v>0</v>
      </c>
    </row>
    <row r="884" spans="1:17" x14ac:dyDescent="0.2">
      <c r="A884" s="32">
        <f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si="42"/>
        <v>0</v>
      </c>
      <c r="M884">
        <f>IF(AND(B884&gt;Summary!$E$12,B884&lt;Summary!$E$13),1,0)</f>
        <v>0</v>
      </c>
      <c r="N884">
        <f>IF(M884=1,oneday(G883,D884,G884,K884,L884,Summary!$E$19/2,Data!N883,Data!O883,Summary!$E$14,Summary!$E$20,Summary!$E$21,1),0)</f>
        <v>0</v>
      </c>
      <c r="O884" s="31">
        <f>IF(M884=1,oneday(G883,D884,G884,K884,L884,Summary!$E$19/2,Data!N883,Data!O883,Summary!$E$14,Summary!$E$20,Summary!$E$21,2),0)</f>
        <v>0</v>
      </c>
      <c r="P884" s="31">
        <f t="shared" si="41"/>
        <v>0</v>
      </c>
      <c r="Q884" s="31">
        <f>IF(M884=1,oneday(G883,D884,G884,K884,L884,Summary!$E$19/2,Data!N883,Data!O883,Summary!$E$14,Summary!$E$20,Summary!$E$21,3),0)</f>
        <v>0</v>
      </c>
    </row>
    <row r="885" spans="1:17" x14ac:dyDescent="0.2">
      <c r="A885" s="32">
        <f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si="42"/>
        <v>0</v>
      </c>
      <c r="M885">
        <f>IF(AND(B885&gt;Summary!$E$12,B885&lt;Summary!$E$13),1,0)</f>
        <v>0</v>
      </c>
      <c r="N885">
        <f>IF(M885=1,oneday(G884,D885,G885,K885,L885,Summary!$E$19/2,Data!N884,Data!O884,Summary!$E$14,Summary!$E$20,Summary!$E$21,1),0)</f>
        <v>0</v>
      </c>
      <c r="O885" s="31">
        <f>IF(M885=1,oneday(G884,D885,G885,K885,L885,Summary!$E$19/2,Data!N884,Data!O884,Summary!$E$14,Summary!$E$20,Summary!$E$21,2),0)</f>
        <v>0</v>
      </c>
      <c r="P885" s="31">
        <f t="shared" si="41"/>
        <v>0</v>
      </c>
      <c r="Q885" s="31">
        <f>IF(M885=1,oneday(G884,D885,G885,K885,L885,Summary!$E$19/2,Data!N884,Data!O884,Summary!$E$14,Summary!$E$20,Summary!$E$21,3),0)</f>
        <v>0</v>
      </c>
    </row>
    <row r="886" spans="1:17" x14ac:dyDescent="0.2">
      <c r="A886" s="32">
        <f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si="42"/>
        <v>0</v>
      </c>
      <c r="M886">
        <f>IF(AND(B886&gt;Summary!$E$12,B886&lt;Summary!$E$13),1,0)</f>
        <v>0</v>
      </c>
      <c r="N886">
        <f>IF(M886=1,oneday(G885,D886,G886,K886,L886,Summary!$E$19/2,Data!N885,Data!O885,Summary!$E$14,Summary!$E$20,Summary!$E$21,1),0)</f>
        <v>0</v>
      </c>
      <c r="O886" s="31">
        <f>IF(M886=1,oneday(G885,D886,G886,K886,L886,Summary!$E$19/2,Data!N885,Data!O885,Summary!$E$14,Summary!$E$20,Summary!$E$21,2),0)</f>
        <v>0</v>
      </c>
      <c r="P886" s="31">
        <f t="shared" si="41"/>
        <v>0</v>
      </c>
      <c r="Q886" s="31">
        <f>IF(M886=1,oneday(G885,D886,G886,K886,L886,Summary!$E$19/2,Data!N885,Data!O885,Summary!$E$14,Summary!$E$20,Summary!$E$21,3),0)</f>
        <v>0</v>
      </c>
    </row>
    <row r="887" spans="1:17" x14ac:dyDescent="0.2">
      <c r="A887" s="32">
        <f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si="42"/>
        <v>0</v>
      </c>
      <c r="M887">
        <f>IF(AND(B887&gt;Summary!$E$12,B887&lt;Summary!$E$13),1,0)</f>
        <v>0</v>
      </c>
      <c r="N887">
        <f>IF(M887=1,oneday(G886,D887,G887,K887,L887,Summary!$E$19/2,Data!N886,Data!O886,Summary!$E$14,Summary!$E$20,Summary!$E$21,1),0)</f>
        <v>0</v>
      </c>
      <c r="O887" s="31">
        <f>IF(M887=1,oneday(G886,D887,G887,K887,L887,Summary!$E$19/2,Data!N886,Data!O886,Summary!$E$14,Summary!$E$20,Summary!$E$21,2),0)</f>
        <v>0</v>
      </c>
      <c r="P887" s="31">
        <f t="shared" si="41"/>
        <v>0</v>
      </c>
      <c r="Q887" s="31">
        <f>IF(M887=1,oneday(G886,D887,G887,K887,L887,Summary!$E$19/2,Data!N886,Data!O886,Summary!$E$14,Summary!$E$20,Summary!$E$21,3),0)</f>
        <v>0</v>
      </c>
    </row>
    <row r="888" spans="1:17" x14ac:dyDescent="0.2">
      <c r="A888" s="32">
        <f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si="42"/>
        <v>0</v>
      </c>
      <c r="M888">
        <f>IF(AND(B888&gt;Summary!$E$12,B888&lt;Summary!$E$13),1,0)</f>
        <v>0</v>
      </c>
      <c r="N888">
        <f>IF(M888=1,oneday(G887,D888,G888,K888,L888,Summary!$E$19/2,Data!N887,Data!O887,Summary!$E$14,Summary!$E$20,Summary!$E$21,1),0)</f>
        <v>0</v>
      </c>
      <c r="O888" s="31">
        <f>IF(M888=1,oneday(G887,D888,G888,K888,L888,Summary!$E$19/2,Data!N887,Data!O887,Summary!$E$14,Summary!$E$20,Summary!$E$21,2),0)</f>
        <v>0</v>
      </c>
      <c r="P888" s="31">
        <f t="shared" si="41"/>
        <v>0</v>
      </c>
      <c r="Q888" s="31">
        <f>IF(M888=1,oneday(G887,D888,G888,K888,L888,Summary!$E$19/2,Data!N887,Data!O887,Summary!$E$14,Summary!$E$20,Summary!$E$21,3),0)</f>
        <v>0</v>
      </c>
    </row>
    <row r="889" spans="1:17" x14ac:dyDescent="0.2">
      <c r="A889" s="32">
        <f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si="42"/>
        <v>0</v>
      </c>
      <c r="M889">
        <f>IF(AND(B889&gt;Summary!$E$12,B889&lt;Summary!$E$13),1,0)</f>
        <v>0</v>
      </c>
      <c r="N889">
        <f>IF(M889=1,oneday(G888,D889,G889,K889,L889,Summary!$E$19/2,Data!N888,Data!O888,Summary!$E$14,Summary!$E$20,Summary!$E$21,1),0)</f>
        <v>0</v>
      </c>
      <c r="O889" s="31">
        <f>IF(M889=1,oneday(G888,D889,G889,K889,L889,Summary!$E$19/2,Data!N888,Data!O888,Summary!$E$14,Summary!$E$20,Summary!$E$21,2),0)</f>
        <v>0</v>
      </c>
      <c r="P889" s="31">
        <f t="shared" si="41"/>
        <v>0</v>
      </c>
      <c r="Q889" s="31">
        <f>IF(M889=1,oneday(G888,D889,G889,K889,L889,Summary!$E$19/2,Data!N888,Data!O888,Summary!$E$14,Summary!$E$20,Summary!$E$21,3),0)</f>
        <v>0</v>
      </c>
    </row>
    <row r="890" spans="1:17" x14ac:dyDescent="0.2">
      <c r="A890" s="32">
        <f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si="42"/>
        <v>0</v>
      </c>
      <c r="M890">
        <f>IF(AND(B890&gt;Summary!$E$12,B890&lt;Summary!$E$13),1,0)</f>
        <v>0</v>
      </c>
      <c r="N890">
        <f>IF(M890=1,oneday(G889,D890,G890,K890,L890,Summary!$E$19/2,Data!N889,Data!O889,Summary!$E$14,Summary!$E$20,Summary!$E$21,1),0)</f>
        <v>0</v>
      </c>
      <c r="O890" s="31">
        <f>IF(M890=1,oneday(G889,D890,G890,K890,L890,Summary!$E$19/2,Data!N889,Data!O889,Summary!$E$14,Summary!$E$20,Summary!$E$21,2),0)</f>
        <v>0</v>
      </c>
      <c r="P890" s="31">
        <f t="shared" si="41"/>
        <v>0</v>
      </c>
      <c r="Q890" s="31">
        <f>IF(M890=1,oneday(G889,D890,G890,K890,L890,Summary!$E$19/2,Data!N889,Data!O889,Summary!$E$14,Summary!$E$20,Summary!$E$21,3),0)</f>
        <v>0</v>
      </c>
    </row>
    <row r="891" spans="1:17" x14ac:dyDescent="0.2">
      <c r="A891" s="32">
        <f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si="42"/>
        <v>0</v>
      </c>
      <c r="M891">
        <f>IF(AND(B891&gt;Summary!$E$12,B891&lt;Summary!$E$13),1,0)</f>
        <v>0</v>
      </c>
      <c r="N891">
        <f>IF(M891=1,oneday(G890,D891,G891,K891,L891,Summary!$E$19/2,Data!N890,Data!O890,Summary!$E$14,Summary!$E$20,Summary!$E$21,1),0)</f>
        <v>0</v>
      </c>
      <c r="O891" s="31">
        <f>IF(M891=1,oneday(G890,D891,G891,K891,L891,Summary!$E$19/2,Data!N890,Data!O890,Summary!$E$14,Summary!$E$20,Summary!$E$21,2),0)</f>
        <v>0</v>
      </c>
      <c r="P891" s="31">
        <f t="shared" si="41"/>
        <v>0</v>
      </c>
      <c r="Q891" s="31">
        <f>IF(M891=1,oneday(G890,D891,G891,K891,L891,Summary!$E$19/2,Data!N890,Data!O890,Summary!$E$14,Summary!$E$20,Summary!$E$21,3),0)</f>
        <v>0</v>
      </c>
    </row>
    <row r="892" spans="1:17" x14ac:dyDescent="0.2">
      <c r="A892" s="32">
        <f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si="42"/>
        <v>1</v>
      </c>
      <c r="M892">
        <f>IF(AND(B892&gt;Summary!$E$12,B892&lt;Summary!$E$13),1,0)</f>
        <v>0</v>
      </c>
      <c r="N892">
        <f>IF(M892=1,oneday(G891,D892,G892,K892,L892,Summary!$E$19/2,Data!N891,Data!O891,Summary!$E$14,Summary!$E$20,Summary!$E$21,1),0)</f>
        <v>0</v>
      </c>
      <c r="O892" s="31">
        <f>IF(M892=1,oneday(G891,D892,G892,K892,L892,Summary!$E$19/2,Data!N891,Data!O891,Summary!$E$14,Summary!$E$20,Summary!$E$21,2),0)</f>
        <v>0</v>
      </c>
      <c r="P892" s="31">
        <f t="shared" si="41"/>
        <v>0</v>
      </c>
      <c r="Q892" s="31">
        <f>IF(M892=1,oneday(G891,D892,G892,K892,L892,Summary!$E$19/2,Data!N891,Data!O891,Summary!$E$14,Summary!$E$20,Summary!$E$21,3),0)</f>
        <v>0</v>
      </c>
    </row>
    <row r="893" spans="1:17" x14ac:dyDescent="0.2">
      <c r="A893" s="32">
        <f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si="42"/>
        <v>0</v>
      </c>
      <c r="M893">
        <f>IF(AND(B893&gt;Summary!$E$12,B893&lt;Summary!$E$13),1,0)</f>
        <v>0</v>
      </c>
      <c r="N893">
        <f>IF(M893=1,oneday(G892,D893,G893,K893,L893,Summary!$E$19/2,Data!N892,Data!O892,Summary!$E$14,Summary!$E$20,Summary!$E$21,1),0)</f>
        <v>0</v>
      </c>
      <c r="O893" s="31">
        <f>IF(M893=1,oneday(G892,D893,G893,K893,L893,Summary!$E$19/2,Data!N892,Data!O892,Summary!$E$14,Summary!$E$20,Summary!$E$21,2),0)</f>
        <v>0</v>
      </c>
      <c r="P893" s="31">
        <f t="shared" si="41"/>
        <v>0</v>
      </c>
      <c r="Q893" s="31">
        <f>IF(M893=1,oneday(G892,D893,G893,K893,L893,Summary!$E$19/2,Data!N892,Data!O892,Summary!$E$14,Summary!$E$20,Summary!$E$21,3),0)</f>
        <v>0</v>
      </c>
    </row>
    <row r="894" spans="1:17" x14ac:dyDescent="0.2">
      <c r="A894" s="32">
        <f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si="42"/>
        <v>0</v>
      </c>
      <c r="M894">
        <f>IF(AND(B894&gt;Summary!$E$12,B894&lt;Summary!$E$13),1,0)</f>
        <v>0</v>
      </c>
      <c r="N894">
        <f>IF(M894=1,oneday(G893,D894,G894,K894,L894,Summary!$E$19/2,Data!N893,Data!O893,Summary!$E$14,Summary!$E$20,Summary!$E$21,1),0)</f>
        <v>0</v>
      </c>
      <c r="O894" s="31">
        <f>IF(M894=1,oneday(G893,D894,G894,K894,L894,Summary!$E$19/2,Data!N893,Data!O893,Summary!$E$14,Summary!$E$20,Summary!$E$21,2),0)</f>
        <v>0</v>
      </c>
      <c r="P894" s="31">
        <f t="shared" si="41"/>
        <v>0</v>
      </c>
      <c r="Q894" s="31">
        <f>IF(M894=1,oneday(G893,D894,G894,K894,L894,Summary!$E$19/2,Data!N893,Data!O893,Summary!$E$14,Summary!$E$20,Summary!$E$21,3),0)</f>
        <v>0</v>
      </c>
    </row>
    <row r="895" spans="1:17" x14ac:dyDescent="0.2">
      <c r="A895" s="32">
        <f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si="42"/>
        <v>0</v>
      </c>
      <c r="M895">
        <f>IF(AND(B895&gt;Summary!$E$12,B895&lt;Summary!$E$13),1,0)</f>
        <v>0</v>
      </c>
      <c r="N895">
        <f>IF(M895=1,oneday(G894,D895,G895,K895,L895,Summary!$E$19/2,Data!N894,Data!O894,Summary!$E$14,Summary!$E$20,Summary!$E$21,1),0)</f>
        <v>0</v>
      </c>
      <c r="O895" s="31">
        <f>IF(M895=1,oneday(G894,D895,G895,K895,L895,Summary!$E$19/2,Data!N894,Data!O894,Summary!$E$14,Summary!$E$20,Summary!$E$21,2),0)</f>
        <v>0</v>
      </c>
      <c r="P895" s="31">
        <f t="shared" si="41"/>
        <v>0</v>
      </c>
      <c r="Q895" s="31">
        <f>IF(M895=1,oneday(G894,D895,G895,K895,L895,Summary!$E$19/2,Data!N894,Data!O894,Summary!$E$14,Summary!$E$20,Summary!$E$21,3),0)</f>
        <v>0</v>
      </c>
    </row>
    <row r="896" spans="1:17" x14ac:dyDescent="0.2">
      <c r="A896" s="32">
        <f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si="42"/>
        <v>0</v>
      </c>
      <c r="M896">
        <f>IF(AND(B896&gt;Summary!$E$12,B896&lt;Summary!$E$13),1,0)</f>
        <v>0</v>
      </c>
      <c r="N896">
        <f>IF(M896=1,oneday(G895,D896,G896,K896,L896,Summary!$E$19/2,Data!N895,Data!O895,Summary!$E$14,Summary!$E$20,Summary!$E$21,1),0)</f>
        <v>0</v>
      </c>
      <c r="O896" s="31">
        <f>IF(M896=1,oneday(G895,D896,G896,K896,L896,Summary!$E$19/2,Data!N895,Data!O895,Summary!$E$14,Summary!$E$20,Summary!$E$21,2),0)</f>
        <v>0</v>
      </c>
      <c r="P896" s="31">
        <f t="shared" si="41"/>
        <v>0</v>
      </c>
      <c r="Q896" s="31">
        <f>IF(M896=1,oneday(G895,D896,G896,K896,L896,Summary!$E$19/2,Data!N895,Data!O895,Summary!$E$14,Summary!$E$20,Summary!$E$21,3),0)</f>
        <v>0</v>
      </c>
    </row>
    <row r="897" spans="1:17" x14ac:dyDescent="0.2">
      <c r="A897" s="32">
        <f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si="42"/>
        <v>0</v>
      </c>
      <c r="M897">
        <f>IF(AND(B897&gt;Summary!$E$12,B897&lt;Summary!$E$13),1,0)</f>
        <v>0</v>
      </c>
      <c r="N897">
        <f>IF(M897=1,oneday(G896,D897,G897,K897,L897,Summary!$E$19/2,Data!N896,Data!O896,Summary!$E$14,Summary!$E$20,Summary!$E$21,1),0)</f>
        <v>0</v>
      </c>
      <c r="O897" s="31">
        <f>IF(M897=1,oneday(G896,D897,G897,K897,L897,Summary!$E$19/2,Data!N896,Data!O896,Summary!$E$14,Summary!$E$20,Summary!$E$21,2),0)</f>
        <v>0</v>
      </c>
      <c r="P897" s="31">
        <f t="shared" si="41"/>
        <v>0</v>
      </c>
      <c r="Q897" s="31">
        <f>IF(M897=1,oneday(G896,D897,G897,K897,L897,Summary!$E$19/2,Data!N896,Data!O896,Summary!$E$14,Summary!$E$20,Summary!$E$21,3),0)</f>
        <v>0</v>
      </c>
    </row>
    <row r="898" spans="1:17" x14ac:dyDescent="0.2">
      <c r="A898" s="32">
        <f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si="42"/>
        <v>0</v>
      </c>
      <c r="M898">
        <f>IF(AND(B898&gt;Summary!$E$12,B898&lt;Summary!$E$13),1,0)</f>
        <v>0</v>
      </c>
      <c r="N898">
        <f>IF(M898=1,oneday(G897,D898,G898,K898,L898,Summary!$E$19/2,Data!N897,Data!O897,Summary!$E$14,Summary!$E$20,Summary!$E$21,1),0)</f>
        <v>0</v>
      </c>
      <c r="O898" s="31">
        <f>IF(M898=1,oneday(G897,D898,G898,K898,L898,Summary!$E$19/2,Data!N897,Data!O897,Summary!$E$14,Summary!$E$20,Summary!$E$21,2),0)</f>
        <v>0</v>
      </c>
      <c r="P898" s="31">
        <f t="shared" si="41"/>
        <v>0</v>
      </c>
      <c r="Q898" s="31">
        <f>IF(M898=1,oneday(G897,D898,G898,K898,L898,Summary!$E$19/2,Data!N897,Data!O897,Summary!$E$14,Summary!$E$20,Summary!$E$21,3),0)</f>
        <v>0</v>
      </c>
    </row>
    <row r="899" spans="1:17" x14ac:dyDescent="0.2">
      <c r="A899" s="32">
        <f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si="42"/>
        <v>0</v>
      </c>
      <c r="M899">
        <f>IF(AND(B899&gt;Summary!$E$12,B899&lt;Summary!$E$13),1,0)</f>
        <v>0</v>
      </c>
      <c r="N899">
        <f>IF(M899=1,oneday(G898,D899,G899,K899,L899,Summary!$E$19/2,Data!N898,Data!O898,Summary!$E$14,Summary!$E$20,Summary!$E$21,1),0)</f>
        <v>0</v>
      </c>
      <c r="O899" s="31">
        <f>IF(M899=1,oneday(G898,D899,G899,K899,L899,Summary!$E$19/2,Data!N898,Data!O898,Summary!$E$14,Summary!$E$20,Summary!$E$21,2),0)</f>
        <v>0</v>
      </c>
      <c r="P899" s="31">
        <f t="shared" si="41"/>
        <v>0</v>
      </c>
      <c r="Q899" s="31">
        <f>IF(M899=1,oneday(G898,D899,G899,K899,L899,Summary!$E$19/2,Data!N898,Data!O898,Summary!$E$14,Summary!$E$20,Summary!$E$21,3),0)</f>
        <v>0</v>
      </c>
    </row>
    <row r="900" spans="1:17" x14ac:dyDescent="0.2">
      <c r="A900" s="32">
        <f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si="42"/>
        <v>0</v>
      </c>
      <c r="M900">
        <f>IF(AND(B900&gt;Summary!$E$12,B900&lt;Summary!$E$13),1,0)</f>
        <v>0</v>
      </c>
      <c r="N900">
        <f>IF(M900=1,oneday(G899,D900,G900,K900,L900,Summary!$E$19/2,Data!N899,Data!O899,Summary!$E$14,Summary!$E$20,Summary!$E$21,1),0)</f>
        <v>0</v>
      </c>
      <c r="O900" s="31">
        <f>IF(M900=1,oneday(G899,D900,G900,K900,L900,Summary!$E$19/2,Data!N899,Data!O899,Summary!$E$14,Summary!$E$20,Summary!$E$21,2),0)</f>
        <v>0</v>
      </c>
      <c r="P900" s="31">
        <f t="shared" si="41"/>
        <v>0</v>
      </c>
      <c r="Q900" s="31">
        <f>IF(M900=1,oneday(G899,D900,G900,K900,L900,Summary!$E$19/2,Data!N899,Data!O899,Summary!$E$14,Summary!$E$20,Summary!$E$21,3),0)</f>
        <v>0</v>
      </c>
    </row>
    <row r="901" spans="1:17" x14ac:dyDescent="0.2">
      <c r="A901" s="32">
        <f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si="42"/>
        <v>0</v>
      </c>
      <c r="M901">
        <f>IF(AND(B901&gt;Summary!$E$12,B901&lt;Summary!$E$13),1,0)</f>
        <v>0</v>
      </c>
      <c r="N901">
        <f>IF(M901=1,oneday(G900,D901,G901,K901,L901,Summary!$E$19/2,Data!N900,Data!O900,Summary!$E$14,Summary!$E$20,Summary!$E$21,1),0)</f>
        <v>0</v>
      </c>
      <c r="O901" s="31">
        <f>IF(M901=1,oneday(G900,D901,G901,K901,L901,Summary!$E$19/2,Data!N900,Data!O900,Summary!$E$14,Summary!$E$20,Summary!$E$21,2),0)</f>
        <v>0</v>
      </c>
      <c r="P901" s="31">
        <f t="shared" si="41"/>
        <v>0</v>
      </c>
      <c r="Q901" s="31">
        <f>IF(M901=1,oneday(G900,D901,G901,K901,L901,Summary!$E$19/2,Data!N900,Data!O900,Summary!$E$14,Summary!$E$20,Summary!$E$21,3),0)</f>
        <v>0</v>
      </c>
    </row>
    <row r="902" spans="1:17" x14ac:dyDescent="0.2">
      <c r="A902" s="32">
        <f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si="42"/>
        <v>0</v>
      </c>
      <c r="M902">
        <f>IF(AND(B902&gt;Summary!$E$12,B902&lt;Summary!$E$13),1,0)</f>
        <v>0</v>
      </c>
      <c r="N902">
        <f>IF(M902=1,oneday(G901,D902,G902,K902,L902,Summary!$E$19/2,Data!N901,Data!O901,Summary!$E$14,Summary!$E$20,Summary!$E$21,1),0)</f>
        <v>0</v>
      </c>
      <c r="O902" s="31">
        <f>IF(M902=1,oneday(G901,D902,G902,K902,L902,Summary!$E$19/2,Data!N901,Data!O901,Summary!$E$14,Summary!$E$20,Summary!$E$21,2),0)</f>
        <v>0</v>
      </c>
      <c r="P902" s="31">
        <f t="shared" si="41"/>
        <v>0</v>
      </c>
      <c r="Q902" s="31">
        <f>IF(M902=1,oneday(G901,D902,G902,K902,L902,Summary!$E$19/2,Data!N901,Data!O901,Summary!$E$14,Summary!$E$20,Summary!$E$21,3),0)</f>
        <v>0</v>
      </c>
    </row>
    <row r="903" spans="1:17" x14ac:dyDescent="0.2">
      <c r="A903" s="32">
        <f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si="42"/>
        <v>0</v>
      </c>
      <c r="M903">
        <f>IF(AND(B903&gt;Summary!$E$12,B903&lt;Summary!$E$13),1,0)</f>
        <v>0</v>
      </c>
      <c r="N903">
        <f>IF(M903=1,oneday(G902,D903,G903,K903,L903,Summary!$E$19/2,Data!N902,Data!O902,Summary!$E$14,Summary!$E$20,Summary!$E$21,1),0)</f>
        <v>0</v>
      </c>
      <c r="O903" s="31">
        <f>IF(M903=1,oneday(G902,D903,G903,K903,L903,Summary!$E$19/2,Data!N902,Data!O902,Summary!$E$14,Summary!$E$20,Summary!$E$21,2),0)</f>
        <v>0</v>
      </c>
      <c r="P903" s="31">
        <f t="shared" si="41"/>
        <v>0</v>
      </c>
      <c r="Q903" s="31">
        <f>IF(M903=1,oneday(G902,D903,G903,K903,L903,Summary!$E$19/2,Data!N902,Data!O902,Summary!$E$14,Summary!$E$20,Summary!$E$21,3),0)</f>
        <v>0</v>
      </c>
    </row>
    <row r="904" spans="1:17" x14ac:dyDescent="0.2">
      <c r="A904" s="32">
        <f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si="42"/>
        <v>0</v>
      </c>
      <c r="M904">
        <f>IF(AND(B904&gt;Summary!$E$12,B904&lt;Summary!$E$13),1,0)</f>
        <v>0</v>
      </c>
      <c r="N904">
        <f>IF(M904=1,oneday(G903,D904,G904,K904,L904,Summary!$E$19/2,Data!N903,Data!O903,Summary!$E$14,Summary!$E$20,Summary!$E$21,1),0)</f>
        <v>0</v>
      </c>
      <c r="O904" s="31">
        <f>IF(M904=1,oneday(G903,D904,G904,K904,L904,Summary!$E$19/2,Data!N903,Data!O903,Summary!$E$14,Summary!$E$20,Summary!$E$21,2),0)</f>
        <v>0</v>
      </c>
      <c r="P904" s="31">
        <f t="shared" si="41"/>
        <v>0</v>
      </c>
      <c r="Q904" s="31">
        <f>IF(M904=1,oneday(G903,D904,G904,K904,L904,Summary!$E$19/2,Data!N903,Data!O903,Summary!$E$14,Summary!$E$20,Summary!$E$21,3),0)</f>
        <v>0</v>
      </c>
    </row>
    <row r="905" spans="1:17" x14ac:dyDescent="0.2">
      <c r="A905" s="32">
        <f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si="42"/>
        <v>0</v>
      </c>
      <c r="M905">
        <f>IF(AND(B905&gt;Summary!$E$12,B905&lt;Summary!$E$13),1,0)</f>
        <v>0</v>
      </c>
      <c r="N905">
        <f>IF(M905=1,oneday(G904,D905,G905,K905,L905,Summary!$E$19/2,Data!N904,Data!O904,Summary!$E$14,Summary!$E$20,Summary!$E$21,1),0)</f>
        <v>0</v>
      </c>
      <c r="O905" s="31">
        <f>IF(M905=1,oneday(G904,D905,G905,K905,L905,Summary!$E$19/2,Data!N904,Data!O904,Summary!$E$14,Summary!$E$20,Summary!$E$21,2),0)</f>
        <v>0</v>
      </c>
      <c r="P905" s="31">
        <f t="shared" si="41"/>
        <v>0</v>
      </c>
      <c r="Q905" s="31">
        <f>IF(M905=1,oneday(G904,D905,G905,K905,L905,Summary!$E$19/2,Data!N904,Data!O904,Summary!$E$14,Summary!$E$20,Summary!$E$21,3),0)</f>
        <v>0</v>
      </c>
    </row>
    <row r="906" spans="1:17" x14ac:dyDescent="0.2">
      <c r="A906" s="32">
        <f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si="42"/>
        <v>0</v>
      </c>
      <c r="M906">
        <f>IF(AND(B906&gt;Summary!$E$12,B906&lt;Summary!$E$13),1,0)</f>
        <v>0</v>
      </c>
      <c r="N906">
        <f>IF(M906=1,oneday(G905,D906,G906,K906,L906,Summary!$E$19/2,Data!N905,Data!O905,Summary!$E$14,Summary!$E$20,Summary!$E$21,1),0)</f>
        <v>0</v>
      </c>
      <c r="O906" s="31">
        <f>IF(M906=1,oneday(G905,D906,G906,K906,L906,Summary!$E$19/2,Data!N905,Data!O905,Summary!$E$14,Summary!$E$20,Summary!$E$21,2),0)</f>
        <v>0</v>
      </c>
      <c r="P906" s="31">
        <f t="shared" si="41"/>
        <v>0</v>
      </c>
      <c r="Q906" s="31">
        <f>IF(M906=1,oneday(G905,D906,G906,K906,L906,Summary!$E$19/2,Data!N905,Data!O905,Summary!$E$14,Summary!$E$20,Summary!$E$21,3),0)</f>
        <v>0</v>
      </c>
    </row>
    <row r="907" spans="1:17" x14ac:dyDescent="0.2">
      <c r="A907" s="32">
        <f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si="42"/>
        <v>0</v>
      </c>
      <c r="M907">
        <f>IF(AND(B907&gt;Summary!$E$12,B907&lt;Summary!$E$13),1,0)</f>
        <v>0</v>
      </c>
      <c r="N907">
        <f>IF(M907=1,oneday(G906,D907,G907,K907,L907,Summary!$E$19/2,Data!N906,Data!O906,Summary!$E$14,Summary!$E$20,Summary!$E$21,1),0)</f>
        <v>0</v>
      </c>
      <c r="O907" s="31">
        <f>IF(M907=1,oneday(G906,D907,G907,K907,L907,Summary!$E$19/2,Data!N906,Data!O906,Summary!$E$14,Summary!$E$20,Summary!$E$21,2),0)</f>
        <v>0</v>
      </c>
      <c r="P907" s="31">
        <f t="shared" si="41"/>
        <v>0</v>
      </c>
      <c r="Q907" s="31">
        <f>IF(M907=1,oneday(G906,D907,G907,K907,L907,Summary!$E$19/2,Data!N906,Data!O906,Summary!$E$14,Summary!$E$20,Summary!$E$21,3),0)</f>
        <v>0</v>
      </c>
    </row>
    <row r="908" spans="1:17" x14ac:dyDescent="0.2">
      <c r="A908" s="32">
        <f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si="42"/>
        <v>0</v>
      </c>
      <c r="M908">
        <f>IF(AND(B908&gt;Summary!$E$12,B908&lt;Summary!$E$13),1,0)</f>
        <v>0</v>
      </c>
      <c r="N908">
        <f>IF(M908=1,oneday(G907,D908,G908,K908,L908,Summary!$E$19/2,Data!N907,Data!O907,Summary!$E$14,Summary!$E$20,Summary!$E$21,1),0)</f>
        <v>0</v>
      </c>
      <c r="O908" s="31">
        <f>IF(M908=1,oneday(G907,D908,G908,K908,L908,Summary!$E$19/2,Data!N907,Data!O907,Summary!$E$14,Summary!$E$20,Summary!$E$21,2),0)</f>
        <v>0</v>
      </c>
      <c r="P908" s="31">
        <f t="shared" si="41"/>
        <v>0</v>
      </c>
      <c r="Q908" s="31">
        <f>IF(M908=1,oneday(G907,D908,G908,K908,L908,Summary!$E$19/2,Data!N907,Data!O907,Summary!$E$14,Summary!$E$20,Summary!$E$21,3),0)</f>
        <v>0</v>
      </c>
    </row>
    <row r="909" spans="1:17" x14ac:dyDescent="0.2">
      <c r="A909" s="32">
        <f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si="42"/>
        <v>0</v>
      </c>
      <c r="M909">
        <f>IF(AND(B909&gt;Summary!$E$12,B909&lt;Summary!$E$13),1,0)</f>
        <v>0</v>
      </c>
      <c r="N909">
        <f>IF(M909=1,oneday(G908,D909,G909,K909,L909,Summary!$E$19/2,Data!N908,Data!O908,Summary!$E$14,Summary!$E$20,Summary!$E$21,1),0)</f>
        <v>0</v>
      </c>
      <c r="O909" s="31">
        <f>IF(M909=1,oneday(G908,D909,G909,K909,L909,Summary!$E$19/2,Data!N908,Data!O908,Summary!$E$14,Summary!$E$20,Summary!$E$21,2),0)</f>
        <v>0</v>
      </c>
      <c r="P909" s="31">
        <f t="shared" si="41"/>
        <v>0</v>
      </c>
      <c r="Q909" s="31">
        <f>IF(M909=1,oneday(G908,D909,G909,K909,L909,Summary!$E$19/2,Data!N908,Data!O908,Summary!$E$14,Summary!$E$20,Summary!$E$21,3),0)</f>
        <v>0</v>
      </c>
    </row>
    <row r="910" spans="1:17" x14ac:dyDescent="0.2">
      <c r="A910" s="32">
        <f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si="42"/>
        <v>0</v>
      </c>
      <c r="M910">
        <f>IF(AND(B910&gt;Summary!$E$12,B910&lt;Summary!$E$13),1,0)</f>
        <v>0</v>
      </c>
      <c r="N910">
        <f>IF(M910=1,oneday(G909,D910,G910,K910,L910,Summary!$E$19/2,Data!N909,Data!O909,Summary!$E$14,Summary!$E$20,Summary!$E$21,1),0)</f>
        <v>0</v>
      </c>
      <c r="O910" s="31">
        <f>IF(M910=1,oneday(G909,D910,G910,K910,L910,Summary!$E$19/2,Data!N909,Data!O909,Summary!$E$14,Summary!$E$20,Summary!$E$21,2),0)</f>
        <v>0</v>
      </c>
      <c r="P910" s="31">
        <f t="shared" si="41"/>
        <v>0</v>
      </c>
      <c r="Q910" s="31">
        <f>IF(M910=1,oneday(G909,D910,G910,K910,L910,Summary!$E$19/2,Data!N909,Data!O909,Summary!$E$14,Summary!$E$20,Summary!$E$21,3),0)</f>
        <v>0</v>
      </c>
    </row>
    <row r="911" spans="1:17" x14ac:dyDescent="0.2">
      <c r="A911" s="32">
        <f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si="42"/>
        <v>0</v>
      </c>
      <c r="M911">
        <f>IF(AND(B911&gt;Summary!$E$12,B911&lt;Summary!$E$13),1,0)</f>
        <v>0</v>
      </c>
      <c r="N911">
        <f>IF(M911=1,oneday(G910,D911,G911,K911,L911,Summary!$E$19/2,Data!N910,Data!O910,Summary!$E$14,Summary!$E$20,Summary!$E$21,1),0)</f>
        <v>0</v>
      </c>
      <c r="O911" s="31">
        <f>IF(M911=1,oneday(G910,D911,G911,K911,L911,Summary!$E$19/2,Data!N910,Data!O910,Summary!$E$14,Summary!$E$20,Summary!$E$21,2),0)</f>
        <v>0</v>
      </c>
      <c r="P911" s="31">
        <f t="shared" si="41"/>
        <v>0</v>
      </c>
      <c r="Q911" s="31">
        <f>IF(M911=1,oneday(G910,D911,G911,K911,L911,Summary!$E$19/2,Data!N910,Data!O910,Summary!$E$14,Summary!$E$20,Summary!$E$21,3),0)</f>
        <v>0</v>
      </c>
    </row>
    <row r="912" spans="1:17" x14ac:dyDescent="0.2">
      <c r="A912" s="32">
        <f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si="42"/>
        <v>0</v>
      </c>
      <c r="M912">
        <f>IF(AND(B912&gt;Summary!$E$12,B912&lt;Summary!$E$13),1,0)</f>
        <v>0</v>
      </c>
      <c r="N912">
        <f>IF(M912=1,oneday(G911,D912,G912,K912,L912,Summary!$E$19/2,Data!N911,Data!O911,Summary!$E$14,Summary!$E$20,Summary!$E$21,1),0)</f>
        <v>0</v>
      </c>
      <c r="O912" s="31">
        <f>IF(M912=1,oneday(G911,D912,G912,K912,L912,Summary!$E$19/2,Data!N911,Data!O911,Summary!$E$14,Summary!$E$20,Summary!$E$21,2),0)</f>
        <v>0</v>
      </c>
      <c r="P912" s="31">
        <f t="shared" ref="P912:P975" si="44">IF(M912=1,O912-O911,0)</f>
        <v>0</v>
      </c>
      <c r="Q912" s="31">
        <f>IF(M912=1,oneday(G911,D912,G912,K912,L912,Summary!$E$19/2,Data!N911,Data!O911,Summary!$E$14,Summary!$E$20,Summary!$E$21,3),0)</f>
        <v>0</v>
      </c>
    </row>
    <row r="913" spans="1:17" x14ac:dyDescent="0.2">
      <c r="A913" s="32">
        <f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si="42"/>
        <v>0</v>
      </c>
      <c r="M913">
        <f>IF(AND(B913&gt;Summary!$E$12,B913&lt;Summary!$E$13),1,0)</f>
        <v>0</v>
      </c>
      <c r="N913">
        <f>IF(M913=1,oneday(G912,D913,G913,K913,L913,Summary!$E$19/2,Data!N912,Data!O912,Summary!$E$14,Summary!$E$20,Summary!$E$21,1),0)</f>
        <v>0</v>
      </c>
      <c r="O913" s="31">
        <f>IF(M913=1,oneday(G912,D913,G913,K913,L913,Summary!$E$19/2,Data!N912,Data!O912,Summary!$E$14,Summary!$E$20,Summary!$E$21,2),0)</f>
        <v>0</v>
      </c>
      <c r="P913" s="31">
        <f t="shared" si="44"/>
        <v>0</v>
      </c>
      <c r="Q913" s="31">
        <f>IF(M913=1,oneday(G912,D913,G913,K913,L913,Summary!$E$19/2,Data!N912,Data!O912,Summary!$E$14,Summary!$E$20,Summary!$E$21,3),0)</f>
        <v>0</v>
      </c>
    </row>
    <row r="914" spans="1:17" x14ac:dyDescent="0.2">
      <c r="A914" s="32">
        <f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si="42"/>
        <v>0</v>
      </c>
      <c r="M914">
        <f>IF(AND(B914&gt;Summary!$E$12,B914&lt;Summary!$E$13),1,0)</f>
        <v>0</v>
      </c>
      <c r="N914">
        <f>IF(M914=1,oneday(G913,D914,G914,K914,L914,Summary!$E$19/2,Data!N913,Data!O913,Summary!$E$14,Summary!$E$20,Summary!$E$21,1),0)</f>
        <v>0</v>
      </c>
      <c r="O914" s="31">
        <f>IF(M914=1,oneday(G913,D914,G914,K914,L914,Summary!$E$19/2,Data!N913,Data!O913,Summary!$E$14,Summary!$E$20,Summary!$E$21,2),0)</f>
        <v>0</v>
      </c>
      <c r="P914" s="31">
        <f t="shared" si="44"/>
        <v>0</v>
      </c>
      <c r="Q914" s="31">
        <f>IF(M914=1,oneday(G913,D914,G914,K914,L914,Summary!$E$19/2,Data!N913,Data!O913,Summary!$E$14,Summary!$E$20,Summary!$E$21,3),0)</f>
        <v>0</v>
      </c>
    </row>
    <row r="915" spans="1:17" x14ac:dyDescent="0.2">
      <c r="A915" s="32">
        <f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si="42"/>
        <v>1</v>
      </c>
      <c r="M915">
        <f>IF(AND(B915&gt;Summary!$E$12,B915&lt;Summary!$E$13),1,0)</f>
        <v>0</v>
      </c>
      <c r="N915">
        <f>IF(M915=1,oneday(G914,D915,G915,K915,L915,Summary!$E$19/2,Data!N914,Data!O914,Summary!$E$14,Summary!$E$20,Summary!$E$21,1),0)</f>
        <v>0</v>
      </c>
      <c r="O915" s="31">
        <f>IF(M915=1,oneday(G914,D915,G915,K915,L915,Summary!$E$19/2,Data!N914,Data!O914,Summary!$E$14,Summary!$E$20,Summary!$E$21,2),0)</f>
        <v>0</v>
      </c>
      <c r="P915" s="31">
        <f t="shared" si="44"/>
        <v>0</v>
      </c>
      <c r="Q915" s="31">
        <f>IF(M915=1,oneday(G914,D915,G915,K915,L915,Summary!$E$19/2,Data!N914,Data!O914,Summary!$E$14,Summary!$E$20,Summary!$E$21,3),0)</f>
        <v>0</v>
      </c>
    </row>
    <row r="916" spans="1:17" x14ac:dyDescent="0.2">
      <c r="A916" s="32">
        <f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si="42"/>
        <v>0</v>
      </c>
      <c r="M916">
        <f>IF(AND(B916&gt;Summary!$E$12,B916&lt;Summary!$E$13),1,0)</f>
        <v>0</v>
      </c>
      <c r="N916">
        <f>IF(M916=1,oneday(G915,D916,G916,K916,L916,Summary!$E$19/2,Data!N915,Data!O915,Summary!$E$14,Summary!$E$20,Summary!$E$21,1),0)</f>
        <v>0</v>
      </c>
      <c r="O916" s="31">
        <f>IF(M916=1,oneday(G915,D916,G916,K916,L916,Summary!$E$19/2,Data!N915,Data!O915,Summary!$E$14,Summary!$E$20,Summary!$E$21,2),0)</f>
        <v>0</v>
      </c>
      <c r="P916" s="31">
        <f t="shared" si="44"/>
        <v>0</v>
      </c>
      <c r="Q916" s="31">
        <f>IF(M916=1,oneday(G915,D916,G916,K916,L916,Summary!$E$19/2,Data!N915,Data!O915,Summary!$E$14,Summary!$E$20,Summary!$E$21,3),0)</f>
        <v>0</v>
      </c>
    </row>
    <row r="917" spans="1:17" x14ac:dyDescent="0.2">
      <c r="A917" s="32">
        <f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si="42"/>
        <v>0</v>
      </c>
      <c r="M917">
        <f>IF(AND(B917&gt;Summary!$E$12,B917&lt;Summary!$E$13),1,0)</f>
        <v>0</v>
      </c>
      <c r="N917">
        <f>IF(M917=1,oneday(G916,D917,G917,K917,L917,Summary!$E$19/2,Data!N916,Data!O916,Summary!$E$14,Summary!$E$20,Summary!$E$21,1),0)</f>
        <v>0</v>
      </c>
      <c r="O917" s="31">
        <f>IF(M917=1,oneday(G916,D917,G917,K917,L917,Summary!$E$19/2,Data!N916,Data!O916,Summary!$E$14,Summary!$E$20,Summary!$E$21,2),0)</f>
        <v>0</v>
      </c>
      <c r="P917" s="31">
        <f t="shared" si="44"/>
        <v>0</v>
      </c>
      <c r="Q917" s="31">
        <f>IF(M917=1,oneday(G916,D917,G917,K917,L917,Summary!$E$19/2,Data!N916,Data!O916,Summary!$E$14,Summary!$E$20,Summary!$E$21,3),0)</f>
        <v>0</v>
      </c>
    </row>
    <row r="918" spans="1:17" x14ac:dyDescent="0.2">
      <c r="A918" s="32">
        <f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si="42"/>
        <v>0</v>
      </c>
      <c r="M918">
        <f>IF(AND(B918&gt;Summary!$E$12,B918&lt;Summary!$E$13),1,0)</f>
        <v>0</v>
      </c>
      <c r="N918">
        <f>IF(M918=1,oneday(G917,D918,G918,K918,L918,Summary!$E$19/2,Data!N917,Data!O917,Summary!$E$14,Summary!$E$20,Summary!$E$21,1),0)</f>
        <v>0</v>
      </c>
      <c r="O918" s="31">
        <f>IF(M918=1,oneday(G917,D918,G918,K918,L918,Summary!$E$19/2,Data!N917,Data!O917,Summary!$E$14,Summary!$E$20,Summary!$E$21,2),0)</f>
        <v>0</v>
      </c>
      <c r="P918" s="31">
        <f t="shared" si="44"/>
        <v>0</v>
      </c>
      <c r="Q918" s="31">
        <f>IF(M918=1,oneday(G917,D918,G918,K918,L918,Summary!$E$19/2,Data!N917,Data!O917,Summary!$E$14,Summary!$E$20,Summary!$E$21,3),0)</f>
        <v>0</v>
      </c>
    </row>
    <row r="919" spans="1:17" x14ac:dyDescent="0.2">
      <c r="A919" s="32">
        <f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si="42"/>
        <v>0</v>
      </c>
      <c r="M919">
        <f>IF(AND(B919&gt;Summary!$E$12,B919&lt;Summary!$E$13),1,0)</f>
        <v>0</v>
      </c>
      <c r="N919">
        <f>IF(M919=1,oneday(G918,D919,G919,K919,L919,Summary!$E$19/2,Data!N918,Data!O918,Summary!$E$14,Summary!$E$20,Summary!$E$21,1),0)</f>
        <v>0</v>
      </c>
      <c r="O919" s="31">
        <f>IF(M919=1,oneday(G918,D919,G919,K919,L919,Summary!$E$19/2,Data!N918,Data!O918,Summary!$E$14,Summary!$E$20,Summary!$E$21,2),0)</f>
        <v>0</v>
      </c>
      <c r="P919" s="31">
        <f t="shared" si="44"/>
        <v>0</v>
      </c>
      <c r="Q919" s="31">
        <f>IF(M919=1,oneday(G918,D919,G919,K919,L919,Summary!$E$19/2,Data!N918,Data!O918,Summary!$E$14,Summary!$E$20,Summary!$E$21,3),0)</f>
        <v>0</v>
      </c>
    </row>
    <row r="920" spans="1:17" x14ac:dyDescent="0.2">
      <c r="A920" s="32">
        <f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si="42"/>
        <v>0</v>
      </c>
      <c r="M920">
        <f>IF(AND(B920&gt;Summary!$E$12,B920&lt;Summary!$E$13),1,0)</f>
        <v>0</v>
      </c>
      <c r="N920">
        <f>IF(M920=1,oneday(G919,D920,G920,K920,L920,Summary!$E$19/2,Data!N919,Data!O919,Summary!$E$14,Summary!$E$20,Summary!$E$21,1),0)</f>
        <v>0</v>
      </c>
      <c r="O920" s="31">
        <f>IF(M920=1,oneday(G919,D920,G920,K920,L920,Summary!$E$19/2,Data!N919,Data!O919,Summary!$E$14,Summary!$E$20,Summary!$E$21,2),0)</f>
        <v>0</v>
      </c>
      <c r="P920" s="31">
        <f t="shared" si="44"/>
        <v>0</v>
      </c>
      <c r="Q920" s="31">
        <f>IF(M920=1,oneday(G919,D920,G920,K920,L920,Summary!$E$19/2,Data!N919,Data!O919,Summary!$E$14,Summary!$E$20,Summary!$E$21,3),0)</f>
        <v>0</v>
      </c>
    </row>
    <row r="921" spans="1:17" x14ac:dyDescent="0.2">
      <c r="A921" s="32">
        <f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si="42"/>
        <v>0</v>
      </c>
      <c r="M921">
        <f>IF(AND(B921&gt;Summary!$E$12,B921&lt;Summary!$E$13),1,0)</f>
        <v>0</v>
      </c>
      <c r="N921">
        <f>IF(M921=1,oneday(G920,D921,G921,K921,L921,Summary!$E$19/2,Data!N920,Data!O920,Summary!$E$14,Summary!$E$20,Summary!$E$21,1),0)</f>
        <v>0</v>
      </c>
      <c r="O921" s="31">
        <f>IF(M921=1,oneday(G920,D921,G921,K921,L921,Summary!$E$19/2,Data!N920,Data!O920,Summary!$E$14,Summary!$E$20,Summary!$E$21,2),0)</f>
        <v>0</v>
      </c>
      <c r="P921" s="31">
        <f t="shared" si="44"/>
        <v>0</v>
      </c>
      <c r="Q921" s="31">
        <f>IF(M921=1,oneday(G920,D921,G921,K921,L921,Summary!$E$19/2,Data!N920,Data!O920,Summary!$E$14,Summary!$E$20,Summary!$E$21,3),0)</f>
        <v>0</v>
      </c>
    </row>
    <row r="922" spans="1:17" x14ac:dyDescent="0.2">
      <c r="A922" s="32">
        <f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si="42"/>
        <v>0</v>
      </c>
      <c r="M922">
        <f>IF(AND(B922&gt;Summary!$E$12,B922&lt;Summary!$E$13),1,0)</f>
        <v>0</v>
      </c>
      <c r="N922">
        <f>IF(M922=1,oneday(G921,D922,G922,K922,L922,Summary!$E$19/2,Data!N921,Data!O921,Summary!$E$14,Summary!$E$20,Summary!$E$21,1),0)</f>
        <v>0</v>
      </c>
      <c r="O922" s="31">
        <f>IF(M922=1,oneday(G921,D922,G922,K922,L922,Summary!$E$19/2,Data!N921,Data!O921,Summary!$E$14,Summary!$E$20,Summary!$E$21,2),0)</f>
        <v>0</v>
      </c>
      <c r="P922" s="31">
        <f t="shared" si="44"/>
        <v>0</v>
      </c>
      <c r="Q922" s="31">
        <f>IF(M922=1,oneday(G921,D922,G922,K922,L922,Summary!$E$19/2,Data!N921,Data!O921,Summary!$E$14,Summary!$E$20,Summary!$E$21,3),0)</f>
        <v>0</v>
      </c>
    </row>
    <row r="923" spans="1:17" x14ac:dyDescent="0.2">
      <c r="A923" s="32">
        <f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si="42"/>
        <v>0</v>
      </c>
      <c r="M923">
        <f>IF(AND(B923&gt;Summary!$E$12,B923&lt;Summary!$E$13),1,0)</f>
        <v>0</v>
      </c>
      <c r="N923">
        <f>IF(M923=1,oneday(G922,D923,G923,K923,L923,Summary!$E$19/2,Data!N922,Data!O922,Summary!$E$14,Summary!$E$20,Summary!$E$21,1),0)</f>
        <v>0</v>
      </c>
      <c r="O923" s="31">
        <f>IF(M923=1,oneday(G922,D923,G923,K923,L923,Summary!$E$19/2,Data!N922,Data!O922,Summary!$E$14,Summary!$E$20,Summary!$E$21,2),0)</f>
        <v>0</v>
      </c>
      <c r="P923" s="31">
        <f t="shared" si="44"/>
        <v>0</v>
      </c>
      <c r="Q923" s="31">
        <f>IF(M923=1,oneday(G922,D923,G923,K923,L923,Summary!$E$19/2,Data!N922,Data!O922,Summary!$E$14,Summary!$E$20,Summary!$E$21,3),0)</f>
        <v>0</v>
      </c>
    </row>
    <row r="924" spans="1:17" x14ac:dyDescent="0.2">
      <c r="A924" s="32">
        <f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si="42"/>
        <v>0</v>
      </c>
      <c r="M924">
        <f>IF(AND(B924&gt;Summary!$E$12,B924&lt;Summary!$E$13),1,0)</f>
        <v>0</v>
      </c>
      <c r="N924">
        <f>IF(M924=1,oneday(G923,D924,G924,K924,L924,Summary!$E$19/2,Data!N923,Data!O923,Summary!$E$14,Summary!$E$20,Summary!$E$21,1),0)</f>
        <v>0</v>
      </c>
      <c r="O924" s="31">
        <f>IF(M924=1,oneday(G923,D924,G924,K924,L924,Summary!$E$19/2,Data!N923,Data!O923,Summary!$E$14,Summary!$E$20,Summary!$E$21,2),0)</f>
        <v>0</v>
      </c>
      <c r="P924" s="31">
        <f t="shared" si="44"/>
        <v>0</v>
      </c>
      <c r="Q924" s="31">
        <f>IF(M924=1,oneday(G923,D924,G924,K924,L924,Summary!$E$19/2,Data!N923,Data!O923,Summary!$E$14,Summary!$E$20,Summary!$E$21,3),0)</f>
        <v>0</v>
      </c>
    </row>
    <row r="925" spans="1:17" x14ac:dyDescent="0.2">
      <c r="A925" s="32">
        <f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si="42"/>
        <v>0</v>
      </c>
      <c r="M925">
        <f>IF(AND(B925&gt;Summary!$E$12,B925&lt;Summary!$E$13),1,0)</f>
        <v>0</v>
      </c>
      <c r="N925">
        <f>IF(M925=1,oneday(G924,D925,G925,K925,L925,Summary!$E$19/2,Data!N924,Data!O924,Summary!$E$14,Summary!$E$20,Summary!$E$21,1),0)</f>
        <v>0</v>
      </c>
      <c r="O925" s="31">
        <f>IF(M925=1,oneday(G924,D925,G925,K925,L925,Summary!$E$19/2,Data!N924,Data!O924,Summary!$E$14,Summary!$E$20,Summary!$E$21,2),0)</f>
        <v>0</v>
      </c>
      <c r="P925" s="31">
        <f t="shared" si="44"/>
        <v>0</v>
      </c>
      <c r="Q925" s="31">
        <f>IF(M925=1,oneday(G924,D925,G925,K925,L925,Summary!$E$19/2,Data!N924,Data!O924,Summary!$E$14,Summary!$E$20,Summary!$E$21,3),0)</f>
        <v>0</v>
      </c>
    </row>
    <row r="926" spans="1:17" x14ac:dyDescent="0.2">
      <c r="A926" s="32">
        <f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si="42"/>
        <v>0</v>
      </c>
      <c r="M926">
        <f>IF(AND(B926&gt;Summary!$E$12,B926&lt;Summary!$E$13),1,0)</f>
        <v>0</v>
      </c>
      <c r="N926">
        <f>IF(M926=1,oneday(G925,D926,G926,K926,L926,Summary!$E$19/2,Data!N925,Data!O925,Summary!$E$14,Summary!$E$20,Summary!$E$21,1),0)</f>
        <v>0</v>
      </c>
      <c r="O926" s="31">
        <f>IF(M926=1,oneday(G925,D926,G926,K926,L926,Summary!$E$19/2,Data!N925,Data!O925,Summary!$E$14,Summary!$E$20,Summary!$E$21,2),0)</f>
        <v>0</v>
      </c>
      <c r="P926" s="31">
        <f t="shared" si="44"/>
        <v>0</v>
      </c>
      <c r="Q926" s="31">
        <f>IF(M926=1,oneday(G925,D926,G926,K926,L926,Summary!$E$19/2,Data!N925,Data!O925,Summary!$E$14,Summary!$E$20,Summary!$E$21,3),0)</f>
        <v>0</v>
      </c>
    </row>
    <row r="927" spans="1:17" x14ac:dyDescent="0.2">
      <c r="A927" s="32">
        <f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si="42"/>
        <v>0</v>
      </c>
      <c r="M927">
        <f>IF(AND(B927&gt;Summary!$E$12,B927&lt;Summary!$E$13),1,0)</f>
        <v>0</v>
      </c>
      <c r="N927">
        <f>IF(M927=1,oneday(G926,D927,G927,K927,L927,Summary!$E$19/2,Data!N926,Data!O926,Summary!$E$14,Summary!$E$20,Summary!$E$21,1),0)</f>
        <v>0</v>
      </c>
      <c r="O927" s="31">
        <f>IF(M927=1,oneday(G926,D927,G927,K927,L927,Summary!$E$19/2,Data!N926,Data!O926,Summary!$E$14,Summary!$E$20,Summary!$E$21,2),0)</f>
        <v>0</v>
      </c>
      <c r="P927" s="31">
        <f t="shared" si="44"/>
        <v>0</v>
      </c>
      <c r="Q927" s="31">
        <f>IF(M927=1,oneday(G926,D927,G927,K927,L927,Summary!$E$19/2,Data!N926,Data!O926,Summary!$E$14,Summary!$E$20,Summary!$E$21,3),0)</f>
        <v>0</v>
      </c>
    </row>
    <row r="928" spans="1:17" x14ac:dyDescent="0.2">
      <c r="A928" s="32">
        <f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si="42"/>
        <v>0</v>
      </c>
      <c r="M928">
        <f>IF(AND(B928&gt;Summary!$E$12,B928&lt;Summary!$E$13),1,0)</f>
        <v>0</v>
      </c>
      <c r="N928">
        <f>IF(M928=1,oneday(G927,D928,G928,K928,L928,Summary!$E$19/2,Data!N927,Data!O927,Summary!$E$14,Summary!$E$20,Summary!$E$21,1),0)</f>
        <v>0</v>
      </c>
      <c r="O928" s="31">
        <f>IF(M928=1,oneday(G927,D928,G928,K928,L928,Summary!$E$19/2,Data!N927,Data!O927,Summary!$E$14,Summary!$E$20,Summary!$E$21,2),0)</f>
        <v>0</v>
      </c>
      <c r="P928" s="31">
        <f t="shared" si="44"/>
        <v>0</v>
      </c>
      <c r="Q928" s="31">
        <f>IF(M928=1,oneday(G927,D928,G928,K928,L928,Summary!$E$19/2,Data!N927,Data!O927,Summary!$E$14,Summary!$E$20,Summary!$E$21,3),0)</f>
        <v>0</v>
      </c>
    </row>
    <row r="929" spans="1:17" x14ac:dyDescent="0.2">
      <c r="A929" s="32">
        <f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si="42"/>
        <v>0</v>
      </c>
      <c r="M929">
        <f>IF(AND(B929&gt;Summary!$E$12,B929&lt;Summary!$E$13),1,0)</f>
        <v>0</v>
      </c>
      <c r="N929">
        <f>IF(M929=1,oneday(G928,D929,G929,K929,L929,Summary!$E$19/2,Data!N928,Data!O928,Summary!$E$14,Summary!$E$20,Summary!$E$21,1),0)</f>
        <v>0</v>
      </c>
      <c r="O929" s="31">
        <f>IF(M929=1,oneday(G928,D929,G929,K929,L929,Summary!$E$19/2,Data!N928,Data!O928,Summary!$E$14,Summary!$E$20,Summary!$E$21,2),0)</f>
        <v>0</v>
      </c>
      <c r="P929" s="31">
        <f t="shared" si="44"/>
        <v>0</v>
      </c>
      <c r="Q929" s="31">
        <f>IF(M929=1,oneday(G928,D929,G929,K929,L929,Summary!$E$19/2,Data!N928,Data!O928,Summary!$E$14,Summary!$E$20,Summary!$E$21,3),0)</f>
        <v>0</v>
      </c>
    </row>
    <row r="930" spans="1:17" x14ac:dyDescent="0.2">
      <c r="A930" s="32">
        <f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si="42"/>
        <v>0</v>
      </c>
      <c r="M930">
        <f>IF(AND(B930&gt;Summary!$E$12,B930&lt;Summary!$E$13),1,0)</f>
        <v>0</v>
      </c>
      <c r="N930">
        <f>IF(M930=1,oneday(G929,D930,G930,K930,L930,Summary!$E$19/2,Data!N929,Data!O929,Summary!$E$14,Summary!$E$20,Summary!$E$21,1),0)</f>
        <v>0</v>
      </c>
      <c r="O930" s="31">
        <f>IF(M930=1,oneday(G929,D930,G930,K930,L930,Summary!$E$19/2,Data!N929,Data!O929,Summary!$E$14,Summary!$E$20,Summary!$E$21,2),0)</f>
        <v>0</v>
      </c>
      <c r="P930" s="31">
        <f t="shared" si="44"/>
        <v>0</v>
      </c>
      <c r="Q930" s="31">
        <f>IF(M930=1,oneday(G929,D930,G930,K930,L930,Summary!$E$19/2,Data!N929,Data!O929,Summary!$E$14,Summary!$E$20,Summary!$E$21,3),0)</f>
        <v>0</v>
      </c>
    </row>
    <row r="931" spans="1:17" x14ac:dyDescent="0.2">
      <c r="A931" s="32">
        <f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si="42"/>
        <v>0</v>
      </c>
      <c r="M931">
        <f>IF(AND(B931&gt;Summary!$E$12,B931&lt;Summary!$E$13),1,0)</f>
        <v>0</v>
      </c>
      <c r="N931">
        <f>IF(M931=1,oneday(G930,D931,G931,K931,L931,Summary!$E$19/2,Data!N930,Data!O930,Summary!$E$14,Summary!$E$20,Summary!$E$21,1),0)</f>
        <v>0</v>
      </c>
      <c r="O931" s="31">
        <f>IF(M931=1,oneday(G930,D931,G931,K931,L931,Summary!$E$19/2,Data!N930,Data!O930,Summary!$E$14,Summary!$E$20,Summary!$E$21,2),0)</f>
        <v>0</v>
      </c>
      <c r="P931" s="31">
        <f t="shared" si="44"/>
        <v>0</v>
      </c>
      <c r="Q931" s="31">
        <f>IF(M931=1,oneday(G930,D931,G931,K931,L931,Summary!$E$19/2,Data!N930,Data!O930,Summary!$E$14,Summary!$E$20,Summary!$E$21,3),0)</f>
        <v>0</v>
      </c>
    </row>
    <row r="932" spans="1:17" x14ac:dyDescent="0.2">
      <c r="A932" s="32">
        <f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si="45">IF(A932=B932,1,0)</f>
        <v>0</v>
      </c>
      <c r="M932">
        <f>IF(AND(B932&gt;Summary!$E$12,B932&lt;Summary!$E$13),1,0)</f>
        <v>0</v>
      </c>
      <c r="N932">
        <f>IF(M932=1,oneday(G931,D932,G932,K932,L932,Summary!$E$19/2,Data!N931,Data!O931,Summary!$E$14,Summary!$E$20,Summary!$E$21,1),0)</f>
        <v>0</v>
      </c>
      <c r="O932" s="31">
        <f>IF(M932=1,oneday(G931,D932,G932,K932,L932,Summary!$E$19/2,Data!N931,Data!O931,Summary!$E$14,Summary!$E$20,Summary!$E$21,2),0)</f>
        <v>0</v>
      </c>
      <c r="P932" s="31">
        <f t="shared" si="44"/>
        <v>0</v>
      </c>
      <c r="Q932" s="31">
        <f>IF(M932=1,oneday(G931,D932,G932,K932,L932,Summary!$E$19/2,Data!N931,Data!O931,Summary!$E$14,Summary!$E$20,Summary!$E$21,3),0)</f>
        <v>0</v>
      </c>
    </row>
    <row r="933" spans="1:17" x14ac:dyDescent="0.2">
      <c r="A933" s="32">
        <f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si="45"/>
        <v>1</v>
      </c>
      <c r="M933">
        <f>IF(AND(B933&gt;Summary!$E$12,B933&lt;Summary!$E$13),1,0)</f>
        <v>0</v>
      </c>
      <c r="N933">
        <f>IF(M933=1,oneday(G932,D933,G933,K933,L933,Summary!$E$19/2,Data!N932,Data!O932,Summary!$E$14,Summary!$E$20,Summary!$E$21,1),0)</f>
        <v>0</v>
      </c>
      <c r="O933" s="31">
        <f>IF(M933=1,oneday(G932,D933,G933,K933,L933,Summary!$E$19/2,Data!N932,Data!O932,Summary!$E$14,Summary!$E$20,Summary!$E$21,2),0)</f>
        <v>0</v>
      </c>
      <c r="P933" s="31">
        <f t="shared" si="44"/>
        <v>0</v>
      </c>
      <c r="Q933" s="31">
        <f>IF(M933=1,oneday(G932,D933,G933,K933,L933,Summary!$E$19/2,Data!N932,Data!O932,Summary!$E$14,Summary!$E$20,Summary!$E$21,3),0)</f>
        <v>0</v>
      </c>
    </row>
    <row r="934" spans="1:17" x14ac:dyDescent="0.2">
      <c r="A934" s="32">
        <f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si="45"/>
        <v>0</v>
      </c>
      <c r="M934">
        <f>IF(AND(B934&gt;Summary!$E$12,B934&lt;Summary!$E$13),1,0)</f>
        <v>0</v>
      </c>
      <c r="N934">
        <f>IF(M934=1,oneday(G933,D934,G934,K934,L934,Summary!$E$19/2,Data!N933,Data!O933,Summary!$E$14,Summary!$E$20,Summary!$E$21,1),0)</f>
        <v>0</v>
      </c>
      <c r="O934" s="31">
        <f>IF(M934=1,oneday(G933,D934,G934,K934,L934,Summary!$E$19/2,Data!N933,Data!O933,Summary!$E$14,Summary!$E$20,Summary!$E$21,2),0)</f>
        <v>0</v>
      </c>
      <c r="P934" s="31">
        <f t="shared" si="44"/>
        <v>0</v>
      </c>
      <c r="Q934" s="31">
        <f>IF(M934=1,oneday(G933,D934,G934,K934,L934,Summary!$E$19/2,Data!N933,Data!O933,Summary!$E$14,Summary!$E$20,Summary!$E$21,3),0)</f>
        <v>0</v>
      </c>
    </row>
    <row r="935" spans="1:17" x14ac:dyDescent="0.2">
      <c r="A935" s="32">
        <f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si="45"/>
        <v>0</v>
      </c>
      <c r="M935">
        <f>IF(AND(B935&gt;Summary!$E$12,B935&lt;Summary!$E$13),1,0)</f>
        <v>0</v>
      </c>
      <c r="N935">
        <f>IF(M935=1,oneday(G934,D935,G935,K935,L935,Summary!$E$19/2,Data!N934,Data!O934,Summary!$E$14,Summary!$E$20,Summary!$E$21,1),0)</f>
        <v>0</v>
      </c>
      <c r="O935" s="31">
        <f>IF(M935=1,oneday(G934,D935,G935,K935,L935,Summary!$E$19/2,Data!N934,Data!O934,Summary!$E$14,Summary!$E$20,Summary!$E$21,2),0)</f>
        <v>0</v>
      </c>
      <c r="P935" s="31">
        <f t="shared" si="44"/>
        <v>0</v>
      </c>
      <c r="Q935" s="31">
        <f>IF(M935=1,oneday(G934,D935,G935,K935,L935,Summary!$E$19/2,Data!N934,Data!O934,Summary!$E$14,Summary!$E$20,Summary!$E$21,3),0)</f>
        <v>0</v>
      </c>
    </row>
    <row r="936" spans="1:17" x14ac:dyDescent="0.2">
      <c r="A936" s="32">
        <f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si="45"/>
        <v>0</v>
      </c>
      <c r="M936">
        <f>IF(AND(B936&gt;Summary!$E$12,B936&lt;Summary!$E$13),1,0)</f>
        <v>0</v>
      </c>
      <c r="N936">
        <f>IF(M936=1,oneday(G935,D936,G936,K936,L936,Summary!$E$19/2,Data!N935,Data!O935,Summary!$E$14,Summary!$E$20,Summary!$E$21,1),0)</f>
        <v>0</v>
      </c>
      <c r="O936" s="31">
        <f>IF(M936=1,oneday(G935,D936,G936,K936,L936,Summary!$E$19/2,Data!N935,Data!O935,Summary!$E$14,Summary!$E$20,Summary!$E$21,2),0)</f>
        <v>0</v>
      </c>
      <c r="P936" s="31">
        <f t="shared" si="44"/>
        <v>0</v>
      </c>
      <c r="Q936" s="31">
        <f>IF(M936=1,oneday(G935,D936,G936,K936,L936,Summary!$E$19/2,Data!N935,Data!O935,Summary!$E$14,Summary!$E$20,Summary!$E$21,3),0)</f>
        <v>0</v>
      </c>
    </row>
    <row r="937" spans="1:17" x14ac:dyDescent="0.2">
      <c r="A937" s="32">
        <f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si="45"/>
        <v>0</v>
      </c>
      <c r="M937">
        <f>IF(AND(B937&gt;Summary!$E$12,B937&lt;Summary!$E$13),1,0)</f>
        <v>0</v>
      </c>
      <c r="N937">
        <f>IF(M937=1,oneday(G936,D937,G937,K937,L937,Summary!$E$19/2,Data!N936,Data!O936,Summary!$E$14,Summary!$E$20,Summary!$E$21,1),0)</f>
        <v>0</v>
      </c>
      <c r="O937" s="31">
        <f>IF(M937=1,oneday(G936,D937,G937,K937,L937,Summary!$E$19/2,Data!N936,Data!O936,Summary!$E$14,Summary!$E$20,Summary!$E$21,2),0)</f>
        <v>0</v>
      </c>
      <c r="P937" s="31">
        <f t="shared" si="44"/>
        <v>0</v>
      </c>
      <c r="Q937" s="31">
        <f>IF(M937=1,oneday(G936,D937,G937,K937,L937,Summary!$E$19/2,Data!N936,Data!O936,Summary!$E$14,Summary!$E$20,Summary!$E$21,3),0)</f>
        <v>0</v>
      </c>
    </row>
    <row r="938" spans="1:17" x14ac:dyDescent="0.2">
      <c r="A938" s="32">
        <f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si="45"/>
        <v>0</v>
      </c>
      <c r="M938">
        <f>IF(AND(B938&gt;Summary!$E$12,B938&lt;Summary!$E$13),1,0)</f>
        <v>0</v>
      </c>
      <c r="N938">
        <f>IF(M938=1,oneday(G937,D938,G938,K938,L938,Summary!$E$19/2,Data!N937,Data!O937,Summary!$E$14,Summary!$E$20,Summary!$E$21,1),0)</f>
        <v>0</v>
      </c>
      <c r="O938" s="31">
        <f>IF(M938=1,oneday(G937,D938,G938,K938,L938,Summary!$E$19/2,Data!N937,Data!O937,Summary!$E$14,Summary!$E$20,Summary!$E$21,2),0)</f>
        <v>0</v>
      </c>
      <c r="P938" s="31">
        <f t="shared" si="44"/>
        <v>0</v>
      </c>
      <c r="Q938" s="31">
        <f>IF(M938=1,oneday(G937,D938,G938,K938,L938,Summary!$E$19/2,Data!N937,Data!O937,Summary!$E$14,Summary!$E$20,Summary!$E$21,3),0)</f>
        <v>0</v>
      </c>
    </row>
    <row r="939" spans="1:17" x14ac:dyDescent="0.2">
      <c r="A939" s="32">
        <f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si="45"/>
        <v>0</v>
      </c>
      <c r="M939">
        <f>IF(AND(B939&gt;Summary!$E$12,B939&lt;Summary!$E$13),1,0)</f>
        <v>0</v>
      </c>
      <c r="N939">
        <f>IF(M939=1,oneday(G938,D939,G939,K939,L939,Summary!$E$19/2,Data!N938,Data!O938,Summary!$E$14,Summary!$E$20,Summary!$E$21,1),0)</f>
        <v>0</v>
      </c>
      <c r="O939" s="31">
        <f>IF(M939=1,oneday(G938,D939,G939,K939,L939,Summary!$E$19/2,Data!N938,Data!O938,Summary!$E$14,Summary!$E$20,Summary!$E$21,2),0)</f>
        <v>0</v>
      </c>
      <c r="P939" s="31">
        <f t="shared" si="44"/>
        <v>0</v>
      </c>
      <c r="Q939" s="31">
        <f>IF(M939=1,oneday(G938,D939,G939,K939,L939,Summary!$E$19/2,Data!N938,Data!O938,Summary!$E$14,Summary!$E$20,Summary!$E$21,3),0)</f>
        <v>0</v>
      </c>
    </row>
    <row r="940" spans="1:17" x14ac:dyDescent="0.2">
      <c r="A940" s="32">
        <f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si="45"/>
        <v>0</v>
      </c>
      <c r="M940">
        <f>IF(AND(B940&gt;Summary!$E$12,B940&lt;Summary!$E$13),1,0)</f>
        <v>0</v>
      </c>
      <c r="N940">
        <f>IF(M940=1,oneday(G939,D940,G940,K940,L940,Summary!$E$19/2,Data!N939,Data!O939,Summary!$E$14,Summary!$E$20,Summary!$E$21,1),0)</f>
        <v>0</v>
      </c>
      <c r="O940" s="31">
        <f>IF(M940=1,oneday(G939,D940,G940,K940,L940,Summary!$E$19/2,Data!N939,Data!O939,Summary!$E$14,Summary!$E$20,Summary!$E$21,2),0)</f>
        <v>0</v>
      </c>
      <c r="P940" s="31">
        <f t="shared" si="44"/>
        <v>0</v>
      </c>
      <c r="Q940" s="31">
        <f>IF(M940=1,oneday(G939,D940,G940,K940,L940,Summary!$E$19/2,Data!N939,Data!O939,Summary!$E$14,Summary!$E$20,Summary!$E$21,3),0)</f>
        <v>0</v>
      </c>
    </row>
    <row r="941" spans="1:17" x14ac:dyDescent="0.2">
      <c r="A941" s="32">
        <f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si="45"/>
        <v>0</v>
      </c>
      <c r="M941">
        <f>IF(AND(B941&gt;Summary!$E$12,B941&lt;Summary!$E$13),1,0)</f>
        <v>0</v>
      </c>
      <c r="N941">
        <f>IF(M941=1,oneday(G940,D941,G941,K941,L941,Summary!$E$19/2,Data!N940,Data!O940,Summary!$E$14,Summary!$E$20,Summary!$E$21,1),0)</f>
        <v>0</v>
      </c>
      <c r="O941" s="31">
        <f>IF(M941=1,oneday(G940,D941,G941,K941,L941,Summary!$E$19/2,Data!N940,Data!O940,Summary!$E$14,Summary!$E$20,Summary!$E$21,2),0)</f>
        <v>0</v>
      </c>
      <c r="P941" s="31">
        <f t="shared" si="44"/>
        <v>0</v>
      </c>
      <c r="Q941" s="31">
        <f>IF(M941=1,oneday(G940,D941,G941,K941,L941,Summary!$E$19/2,Data!N940,Data!O940,Summary!$E$14,Summary!$E$20,Summary!$E$21,3),0)</f>
        <v>0</v>
      </c>
    </row>
    <row r="942" spans="1:17" x14ac:dyDescent="0.2">
      <c r="A942" s="32">
        <f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si="45"/>
        <v>0</v>
      </c>
      <c r="M942">
        <f>IF(AND(B942&gt;Summary!$E$12,B942&lt;Summary!$E$13),1,0)</f>
        <v>0</v>
      </c>
      <c r="N942">
        <f>IF(M942=1,oneday(G941,D942,G942,K942,L942,Summary!$E$19/2,Data!N941,Data!O941,Summary!$E$14,Summary!$E$20,Summary!$E$21,1),0)</f>
        <v>0</v>
      </c>
      <c r="O942" s="31">
        <f>IF(M942=1,oneday(G941,D942,G942,K942,L942,Summary!$E$19/2,Data!N941,Data!O941,Summary!$E$14,Summary!$E$20,Summary!$E$21,2),0)</f>
        <v>0</v>
      </c>
      <c r="P942" s="31">
        <f t="shared" si="44"/>
        <v>0</v>
      </c>
      <c r="Q942" s="31">
        <f>IF(M942=1,oneday(G941,D942,G942,K942,L942,Summary!$E$19/2,Data!N941,Data!O941,Summary!$E$14,Summary!$E$20,Summary!$E$21,3),0)</f>
        <v>0</v>
      </c>
    </row>
    <row r="943" spans="1:17" x14ac:dyDescent="0.2">
      <c r="A943" s="32">
        <f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si="45"/>
        <v>0</v>
      </c>
      <c r="M943">
        <f>IF(AND(B943&gt;Summary!$E$12,B943&lt;Summary!$E$13),1,0)</f>
        <v>0</v>
      </c>
      <c r="N943">
        <f>IF(M943=1,oneday(G942,D943,G943,K943,L943,Summary!$E$19/2,Data!N942,Data!O942,Summary!$E$14,Summary!$E$20,Summary!$E$21,1),0)</f>
        <v>0</v>
      </c>
      <c r="O943" s="31">
        <f>IF(M943=1,oneday(G942,D943,G943,K943,L943,Summary!$E$19/2,Data!N942,Data!O942,Summary!$E$14,Summary!$E$20,Summary!$E$21,2),0)</f>
        <v>0</v>
      </c>
      <c r="P943" s="31">
        <f t="shared" si="44"/>
        <v>0</v>
      </c>
      <c r="Q943" s="31">
        <f>IF(M943=1,oneday(G942,D943,G943,K943,L943,Summary!$E$19/2,Data!N942,Data!O942,Summary!$E$14,Summary!$E$20,Summary!$E$21,3),0)</f>
        <v>0</v>
      </c>
    </row>
    <row r="944" spans="1:17" x14ac:dyDescent="0.2">
      <c r="A944" s="32">
        <f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si="45"/>
        <v>0</v>
      </c>
      <c r="M944">
        <f>IF(AND(B944&gt;Summary!$E$12,B944&lt;Summary!$E$13),1,0)</f>
        <v>0</v>
      </c>
      <c r="N944">
        <f>IF(M944=1,oneday(G943,D944,G944,K944,L944,Summary!$E$19/2,Data!N943,Data!O943,Summary!$E$14,Summary!$E$20,Summary!$E$21,1),0)</f>
        <v>0</v>
      </c>
      <c r="O944" s="31">
        <f>IF(M944=1,oneday(G943,D944,G944,K944,L944,Summary!$E$19/2,Data!N943,Data!O943,Summary!$E$14,Summary!$E$20,Summary!$E$21,2),0)</f>
        <v>0</v>
      </c>
      <c r="P944" s="31">
        <f t="shared" si="44"/>
        <v>0</v>
      </c>
      <c r="Q944" s="31">
        <f>IF(M944=1,oneday(G943,D944,G944,K944,L944,Summary!$E$19/2,Data!N943,Data!O943,Summary!$E$14,Summary!$E$20,Summary!$E$21,3),0)</f>
        <v>0</v>
      </c>
    </row>
    <row r="945" spans="1:17" x14ac:dyDescent="0.2">
      <c r="A945" s="32">
        <f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si="45"/>
        <v>0</v>
      </c>
      <c r="M945">
        <f>IF(AND(B945&gt;Summary!$E$12,B945&lt;Summary!$E$13),1,0)</f>
        <v>0</v>
      </c>
      <c r="N945">
        <f>IF(M945=1,oneday(G944,D945,G945,K945,L945,Summary!$E$19/2,Data!N944,Data!O944,Summary!$E$14,Summary!$E$20,Summary!$E$21,1),0)</f>
        <v>0</v>
      </c>
      <c r="O945" s="31">
        <f>IF(M945=1,oneday(G944,D945,G945,K945,L945,Summary!$E$19/2,Data!N944,Data!O944,Summary!$E$14,Summary!$E$20,Summary!$E$21,2),0)</f>
        <v>0</v>
      </c>
      <c r="P945" s="31">
        <f t="shared" si="44"/>
        <v>0</v>
      </c>
      <c r="Q945" s="31">
        <f>IF(M945=1,oneday(G944,D945,G945,K945,L945,Summary!$E$19/2,Data!N944,Data!O944,Summary!$E$14,Summary!$E$20,Summary!$E$21,3),0)</f>
        <v>0</v>
      </c>
    </row>
    <row r="946" spans="1:17" x14ac:dyDescent="0.2">
      <c r="A946" s="32">
        <f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si="45"/>
        <v>0</v>
      </c>
      <c r="M946">
        <f>IF(AND(B946&gt;Summary!$E$12,B946&lt;Summary!$E$13),1,0)</f>
        <v>0</v>
      </c>
      <c r="N946">
        <f>IF(M946=1,oneday(G945,D946,G946,K946,L946,Summary!$E$19/2,Data!N945,Data!O945,Summary!$E$14,Summary!$E$20,Summary!$E$21,1),0)</f>
        <v>0</v>
      </c>
      <c r="O946" s="31">
        <f>IF(M946=1,oneday(G945,D946,G946,K946,L946,Summary!$E$19/2,Data!N945,Data!O945,Summary!$E$14,Summary!$E$20,Summary!$E$21,2),0)</f>
        <v>0</v>
      </c>
      <c r="P946" s="31">
        <f t="shared" si="44"/>
        <v>0</v>
      </c>
      <c r="Q946" s="31">
        <f>IF(M946=1,oneday(G945,D946,G946,K946,L946,Summary!$E$19/2,Data!N945,Data!O945,Summary!$E$14,Summary!$E$20,Summary!$E$21,3),0)</f>
        <v>0</v>
      </c>
    </row>
    <row r="947" spans="1:17" x14ac:dyDescent="0.2">
      <c r="A947" s="32">
        <f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si="45"/>
        <v>0</v>
      </c>
      <c r="M947">
        <f>IF(AND(B947&gt;Summary!$E$12,B947&lt;Summary!$E$13),1,0)</f>
        <v>0</v>
      </c>
      <c r="N947">
        <f>IF(M947=1,oneday(G946,D947,G947,K947,L947,Summary!$E$19/2,Data!N946,Data!O946,Summary!$E$14,Summary!$E$20,Summary!$E$21,1),0)</f>
        <v>0</v>
      </c>
      <c r="O947" s="31">
        <f>IF(M947=1,oneday(G946,D947,G947,K947,L947,Summary!$E$19/2,Data!N946,Data!O946,Summary!$E$14,Summary!$E$20,Summary!$E$21,2),0)</f>
        <v>0</v>
      </c>
      <c r="P947" s="31">
        <f t="shared" si="44"/>
        <v>0</v>
      </c>
      <c r="Q947" s="31">
        <f>IF(M947=1,oneday(G946,D947,G947,K947,L947,Summary!$E$19/2,Data!N946,Data!O946,Summary!$E$14,Summary!$E$20,Summary!$E$21,3),0)</f>
        <v>0</v>
      </c>
    </row>
    <row r="948" spans="1:17" x14ac:dyDescent="0.2">
      <c r="A948" s="32">
        <f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si="45"/>
        <v>0</v>
      </c>
      <c r="M948">
        <f>IF(AND(B948&gt;Summary!$E$12,B948&lt;Summary!$E$13),1,0)</f>
        <v>0</v>
      </c>
      <c r="N948">
        <f>IF(M948=1,oneday(G947,D948,G948,K948,L948,Summary!$E$19/2,Data!N947,Data!O947,Summary!$E$14,Summary!$E$20,Summary!$E$21,1),0)</f>
        <v>0</v>
      </c>
      <c r="O948" s="31">
        <f>IF(M948=1,oneday(G947,D948,G948,K948,L948,Summary!$E$19/2,Data!N947,Data!O947,Summary!$E$14,Summary!$E$20,Summary!$E$21,2),0)</f>
        <v>0</v>
      </c>
      <c r="P948" s="31">
        <f t="shared" si="44"/>
        <v>0</v>
      </c>
      <c r="Q948" s="31">
        <f>IF(M948=1,oneday(G947,D948,G948,K948,L948,Summary!$E$19/2,Data!N947,Data!O947,Summary!$E$14,Summary!$E$20,Summary!$E$21,3),0)</f>
        <v>0</v>
      </c>
    </row>
    <row r="949" spans="1:17" x14ac:dyDescent="0.2">
      <c r="A949" s="32">
        <f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si="45"/>
        <v>0</v>
      </c>
      <c r="M949">
        <f>IF(AND(B949&gt;Summary!$E$12,B949&lt;Summary!$E$13),1,0)</f>
        <v>0</v>
      </c>
      <c r="N949">
        <f>IF(M949=1,oneday(G948,D949,G949,K949,L949,Summary!$E$19/2,Data!N948,Data!O948,Summary!$E$14,Summary!$E$20,Summary!$E$21,1),0)</f>
        <v>0</v>
      </c>
      <c r="O949" s="31">
        <f>IF(M949=1,oneday(G948,D949,G949,K949,L949,Summary!$E$19/2,Data!N948,Data!O948,Summary!$E$14,Summary!$E$20,Summary!$E$21,2),0)</f>
        <v>0</v>
      </c>
      <c r="P949" s="31">
        <f t="shared" si="44"/>
        <v>0</v>
      </c>
      <c r="Q949" s="31">
        <f>IF(M949=1,oneday(G948,D949,G949,K949,L949,Summary!$E$19/2,Data!N948,Data!O948,Summary!$E$14,Summary!$E$20,Summary!$E$21,3),0)</f>
        <v>0</v>
      </c>
    </row>
    <row r="950" spans="1:17" x14ac:dyDescent="0.2">
      <c r="A950" s="32">
        <f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si="45"/>
        <v>0</v>
      </c>
      <c r="M950">
        <f>IF(AND(B950&gt;Summary!$E$12,B950&lt;Summary!$E$13),1,0)</f>
        <v>0</v>
      </c>
      <c r="N950">
        <f>IF(M950=1,oneday(G949,D950,G950,K950,L950,Summary!$E$19/2,Data!N949,Data!O949,Summary!$E$14,Summary!$E$20,Summary!$E$21,1),0)</f>
        <v>0</v>
      </c>
      <c r="O950" s="31">
        <f>IF(M950=1,oneday(G949,D950,G950,K950,L950,Summary!$E$19/2,Data!N949,Data!O949,Summary!$E$14,Summary!$E$20,Summary!$E$21,2),0)</f>
        <v>0</v>
      </c>
      <c r="P950" s="31">
        <f t="shared" si="44"/>
        <v>0</v>
      </c>
      <c r="Q950" s="31">
        <f>IF(M950=1,oneday(G949,D950,G950,K950,L950,Summary!$E$19/2,Data!N949,Data!O949,Summary!$E$14,Summary!$E$20,Summary!$E$21,3),0)</f>
        <v>0</v>
      </c>
    </row>
    <row r="951" spans="1:17" x14ac:dyDescent="0.2">
      <c r="A951" s="32">
        <f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si="45"/>
        <v>0</v>
      </c>
      <c r="M951">
        <f>IF(AND(B951&gt;Summary!$E$12,B951&lt;Summary!$E$13),1,0)</f>
        <v>0</v>
      </c>
      <c r="N951">
        <f>IF(M951=1,oneday(G950,D951,G951,K951,L951,Summary!$E$19/2,Data!N950,Data!O950,Summary!$E$14,Summary!$E$20,Summary!$E$21,1),0)</f>
        <v>0</v>
      </c>
      <c r="O951" s="31">
        <f>IF(M951=1,oneday(G950,D951,G951,K951,L951,Summary!$E$19/2,Data!N950,Data!O950,Summary!$E$14,Summary!$E$20,Summary!$E$21,2),0)</f>
        <v>0</v>
      </c>
      <c r="P951" s="31">
        <f t="shared" si="44"/>
        <v>0</v>
      </c>
      <c r="Q951" s="31">
        <f>IF(M951=1,oneday(G950,D951,G951,K951,L951,Summary!$E$19/2,Data!N950,Data!O950,Summary!$E$14,Summary!$E$20,Summary!$E$21,3),0)</f>
        <v>0</v>
      </c>
    </row>
    <row r="952" spans="1:17" x14ac:dyDescent="0.2">
      <c r="A952" s="32">
        <f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si="45"/>
        <v>0</v>
      </c>
      <c r="M952">
        <f>IF(AND(B952&gt;Summary!$E$12,B952&lt;Summary!$E$13),1,0)</f>
        <v>0</v>
      </c>
      <c r="N952">
        <f>IF(M952=1,oneday(G951,D952,G952,K952,L952,Summary!$E$19/2,Data!N951,Data!O951,Summary!$E$14,Summary!$E$20,Summary!$E$21,1),0)</f>
        <v>0</v>
      </c>
      <c r="O952" s="31">
        <f>IF(M952=1,oneday(G951,D952,G952,K952,L952,Summary!$E$19/2,Data!N951,Data!O951,Summary!$E$14,Summary!$E$20,Summary!$E$21,2),0)</f>
        <v>0</v>
      </c>
      <c r="P952" s="31">
        <f t="shared" si="44"/>
        <v>0</v>
      </c>
      <c r="Q952" s="31">
        <f>IF(M952=1,oneday(G951,D952,G952,K952,L952,Summary!$E$19/2,Data!N951,Data!O951,Summary!$E$14,Summary!$E$20,Summary!$E$21,3),0)</f>
        <v>0</v>
      </c>
    </row>
    <row r="953" spans="1:17" x14ac:dyDescent="0.2">
      <c r="A953" s="32">
        <f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si="45"/>
        <v>0</v>
      </c>
      <c r="M953">
        <f>IF(AND(B953&gt;Summary!$E$12,B953&lt;Summary!$E$13),1,0)</f>
        <v>0</v>
      </c>
      <c r="N953">
        <f>IF(M953=1,oneday(G952,D953,G953,K953,L953,Summary!$E$19/2,Data!N952,Data!O952,Summary!$E$14,Summary!$E$20,Summary!$E$21,1),0)</f>
        <v>0</v>
      </c>
      <c r="O953" s="31">
        <f>IF(M953=1,oneday(G952,D953,G953,K953,L953,Summary!$E$19/2,Data!N952,Data!O952,Summary!$E$14,Summary!$E$20,Summary!$E$21,2),0)</f>
        <v>0</v>
      </c>
      <c r="P953" s="31">
        <f t="shared" si="44"/>
        <v>0</v>
      </c>
      <c r="Q953" s="31">
        <f>IF(M953=1,oneday(G952,D953,G953,K953,L953,Summary!$E$19/2,Data!N952,Data!O952,Summary!$E$14,Summary!$E$20,Summary!$E$21,3),0)</f>
        <v>0</v>
      </c>
    </row>
    <row r="954" spans="1:17" x14ac:dyDescent="0.2">
      <c r="A954" s="32">
        <f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si="45"/>
        <v>0</v>
      </c>
      <c r="M954">
        <f>IF(AND(B954&gt;Summary!$E$12,B954&lt;Summary!$E$13),1,0)</f>
        <v>0</v>
      </c>
      <c r="N954">
        <f>IF(M954=1,oneday(G953,D954,G954,K954,L954,Summary!$E$19/2,Data!N953,Data!O953,Summary!$E$14,Summary!$E$20,Summary!$E$21,1),0)</f>
        <v>0</v>
      </c>
      <c r="O954" s="31">
        <f>IF(M954=1,oneday(G953,D954,G954,K954,L954,Summary!$E$19/2,Data!N953,Data!O953,Summary!$E$14,Summary!$E$20,Summary!$E$21,2),0)</f>
        <v>0</v>
      </c>
      <c r="P954" s="31">
        <f t="shared" si="44"/>
        <v>0</v>
      </c>
      <c r="Q954" s="31">
        <f>IF(M954=1,oneday(G953,D954,G954,K954,L954,Summary!$E$19/2,Data!N953,Data!O953,Summary!$E$14,Summary!$E$20,Summary!$E$21,3),0)</f>
        <v>0</v>
      </c>
    </row>
    <row r="955" spans="1:17" x14ac:dyDescent="0.2">
      <c r="A955" s="32">
        <f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si="45"/>
        <v>1</v>
      </c>
      <c r="M955">
        <f>IF(AND(B955&gt;Summary!$E$12,B955&lt;Summary!$E$13),1,0)</f>
        <v>0</v>
      </c>
      <c r="N955">
        <f>IF(M955=1,oneday(G954,D955,G955,K955,L955,Summary!$E$19/2,Data!N954,Data!O954,Summary!$E$14,Summary!$E$20,Summary!$E$21,1),0)</f>
        <v>0</v>
      </c>
      <c r="O955" s="31">
        <f>IF(M955=1,oneday(G954,D955,G955,K955,L955,Summary!$E$19/2,Data!N954,Data!O954,Summary!$E$14,Summary!$E$20,Summary!$E$21,2),0)</f>
        <v>0</v>
      </c>
      <c r="P955" s="31">
        <f t="shared" si="44"/>
        <v>0</v>
      </c>
      <c r="Q955" s="31">
        <f>IF(M955=1,oneday(G954,D955,G955,K955,L955,Summary!$E$19/2,Data!N954,Data!O954,Summary!$E$14,Summary!$E$20,Summary!$E$21,3),0)</f>
        <v>0</v>
      </c>
    </row>
    <row r="956" spans="1:17" x14ac:dyDescent="0.2">
      <c r="A956" s="32">
        <f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si="45"/>
        <v>0</v>
      </c>
      <c r="M956">
        <f>IF(AND(B956&gt;Summary!$E$12,B956&lt;Summary!$E$13),1,0)</f>
        <v>0</v>
      </c>
      <c r="N956">
        <f>IF(M956=1,oneday(G955,D956,G956,K956,L956,Summary!$E$19/2,Data!N955,Data!O955,Summary!$E$14,Summary!$E$20,Summary!$E$21,1),0)</f>
        <v>0</v>
      </c>
      <c r="O956" s="31">
        <f>IF(M956=1,oneday(G955,D956,G956,K956,L956,Summary!$E$19/2,Data!N955,Data!O955,Summary!$E$14,Summary!$E$20,Summary!$E$21,2),0)</f>
        <v>0</v>
      </c>
      <c r="P956" s="31">
        <f t="shared" si="44"/>
        <v>0</v>
      </c>
      <c r="Q956" s="31">
        <f>IF(M956=1,oneday(G955,D956,G956,K956,L956,Summary!$E$19/2,Data!N955,Data!O955,Summary!$E$14,Summary!$E$20,Summary!$E$21,3),0)</f>
        <v>0</v>
      </c>
    </row>
    <row r="957" spans="1:17" x14ac:dyDescent="0.2">
      <c r="A957" s="32">
        <f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si="45"/>
        <v>0</v>
      </c>
      <c r="M957">
        <f>IF(AND(B957&gt;Summary!$E$12,B957&lt;Summary!$E$13),1,0)</f>
        <v>0</v>
      </c>
      <c r="N957">
        <f>IF(M957=1,oneday(G956,D957,G957,K957,L957,Summary!$E$19/2,Data!N956,Data!O956,Summary!$E$14,Summary!$E$20,Summary!$E$21,1),0)</f>
        <v>0</v>
      </c>
      <c r="O957" s="31">
        <f>IF(M957=1,oneday(G956,D957,G957,K957,L957,Summary!$E$19/2,Data!N956,Data!O956,Summary!$E$14,Summary!$E$20,Summary!$E$21,2),0)</f>
        <v>0</v>
      </c>
      <c r="P957" s="31">
        <f t="shared" si="44"/>
        <v>0</v>
      </c>
      <c r="Q957" s="31">
        <f>IF(M957=1,oneday(G956,D957,G957,K957,L957,Summary!$E$19/2,Data!N956,Data!O956,Summary!$E$14,Summary!$E$20,Summary!$E$21,3),0)</f>
        <v>0</v>
      </c>
    </row>
    <row r="958" spans="1:17" x14ac:dyDescent="0.2">
      <c r="A958" s="32">
        <f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si="45"/>
        <v>0</v>
      </c>
      <c r="M958">
        <f>IF(AND(B958&gt;Summary!$E$12,B958&lt;Summary!$E$13),1,0)</f>
        <v>0</v>
      </c>
      <c r="N958">
        <f>IF(M958=1,oneday(G957,D958,G958,K958,L958,Summary!$E$19/2,Data!N957,Data!O957,Summary!$E$14,Summary!$E$20,Summary!$E$21,1),0)</f>
        <v>0</v>
      </c>
      <c r="O958" s="31">
        <f>IF(M958=1,oneday(G957,D958,G958,K958,L958,Summary!$E$19/2,Data!N957,Data!O957,Summary!$E$14,Summary!$E$20,Summary!$E$21,2),0)</f>
        <v>0</v>
      </c>
      <c r="P958" s="31">
        <f t="shared" si="44"/>
        <v>0</v>
      </c>
      <c r="Q958" s="31">
        <f>IF(M958=1,oneday(G957,D958,G958,K958,L958,Summary!$E$19/2,Data!N957,Data!O957,Summary!$E$14,Summary!$E$20,Summary!$E$21,3),0)</f>
        <v>0</v>
      </c>
    </row>
    <row r="959" spans="1:17" x14ac:dyDescent="0.2">
      <c r="A959" s="32">
        <f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si="45"/>
        <v>0</v>
      </c>
      <c r="M959">
        <f>IF(AND(B959&gt;Summary!$E$12,B959&lt;Summary!$E$13),1,0)</f>
        <v>0</v>
      </c>
      <c r="N959">
        <f>IF(M959=1,oneday(G958,D959,G959,K959,L959,Summary!$E$19/2,Data!N958,Data!O958,Summary!$E$14,Summary!$E$20,Summary!$E$21,1),0)</f>
        <v>0</v>
      </c>
      <c r="O959" s="31">
        <f>IF(M959=1,oneday(G958,D959,G959,K959,L959,Summary!$E$19/2,Data!N958,Data!O958,Summary!$E$14,Summary!$E$20,Summary!$E$21,2),0)</f>
        <v>0</v>
      </c>
      <c r="P959" s="31">
        <f t="shared" si="44"/>
        <v>0</v>
      </c>
      <c r="Q959" s="31">
        <f>IF(M959=1,oneday(G958,D959,G959,K959,L959,Summary!$E$19/2,Data!N958,Data!O958,Summary!$E$14,Summary!$E$20,Summary!$E$21,3),0)</f>
        <v>0</v>
      </c>
    </row>
    <row r="960" spans="1:17" x14ac:dyDescent="0.2">
      <c r="A960" s="32">
        <f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si="45"/>
        <v>0</v>
      </c>
      <c r="M960">
        <f>IF(AND(B960&gt;Summary!$E$12,B960&lt;Summary!$E$13),1,0)</f>
        <v>0</v>
      </c>
      <c r="N960">
        <f>IF(M960=1,oneday(G959,D960,G960,K960,L960,Summary!$E$19/2,Data!N959,Data!O959,Summary!$E$14,Summary!$E$20,Summary!$E$21,1),0)</f>
        <v>0</v>
      </c>
      <c r="O960" s="31">
        <f>IF(M960=1,oneday(G959,D960,G960,K960,L960,Summary!$E$19/2,Data!N959,Data!O959,Summary!$E$14,Summary!$E$20,Summary!$E$21,2),0)</f>
        <v>0</v>
      </c>
      <c r="P960" s="31">
        <f t="shared" si="44"/>
        <v>0</v>
      </c>
      <c r="Q960" s="31">
        <f>IF(M960=1,oneday(G959,D960,G960,K960,L960,Summary!$E$19/2,Data!N959,Data!O959,Summary!$E$14,Summary!$E$20,Summary!$E$21,3),0)</f>
        <v>0</v>
      </c>
    </row>
    <row r="961" spans="1:17" x14ac:dyDescent="0.2">
      <c r="A961" s="32">
        <f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si="45"/>
        <v>0</v>
      </c>
      <c r="M961">
        <f>IF(AND(B961&gt;Summary!$E$12,B961&lt;Summary!$E$13),1,0)</f>
        <v>0</v>
      </c>
      <c r="N961">
        <f>IF(M961=1,oneday(G960,D961,G961,K961,L961,Summary!$E$19/2,Data!N960,Data!O960,Summary!$E$14,Summary!$E$20,Summary!$E$21,1),0)</f>
        <v>0</v>
      </c>
      <c r="O961" s="31">
        <f>IF(M961=1,oneday(G960,D961,G961,K961,L961,Summary!$E$19/2,Data!N960,Data!O960,Summary!$E$14,Summary!$E$20,Summary!$E$21,2),0)</f>
        <v>0</v>
      </c>
      <c r="P961" s="31">
        <f t="shared" si="44"/>
        <v>0</v>
      </c>
      <c r="Q961" s="31">
        <f>IF(M961=1,oneday(G960,D961,G961,K961,L961,Summary!$E$19/2,Data!N960,Data!O960,Summary!$E$14,Summary!$E$20,Summary!$E$21,3),0)</f>
        <v>0</v>
      </c>
    </row>
    <row r="962" spans="1:17" x14ac:dyDescent="0.2">
      <c r="A962" s="32">
        <f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si="45"/>
        <v>0</v>
      </c>
      <c r="M962">
        <f>IF(AND(B962&gt;Summary!$E$12,B962&lt;Summary!$E$13),1,0)</f>
        <v>0</v>
      </c>
      <c r="N962">
        <f>IF(M962=1,oneday(G961,D962,G962,K962,L962,Summary!$E$19/2,Data!N961,Data!O961,Summary!$E$14,Summary!$E$20,Summary!$E$21,1),0)</f>
        <v>0</v>
      </c>
      <c r="O962" s="31">
        <f>IF(M962=1,oneday(G961,D962,G962,K962,L962,Summary!$E$19/2,Data!N961,Data!O961,Summary!$E$14,Summary!$E$20,Summary!$E$21,2),0)</f>
        <v>0</v>
      </c>
      <c r="P962" s="31">
        <f t="shared" si="44"/>
        <v>0</v>
      </c>
      <c r="Q962" s="31">
        <f>IF(M962=1,oneday(G961,D962,G962,K962,L962,Summary!$E$19/2,Data!N961,Data!O961,Summary!$E$14,Summary!$E$20,Summary!$E$21,3),0)</f>
        <v>0</v>
      </c>
    </row>
    <row r="963" spans="1:17" x14ac:dyDescent="0.2">
      <c r="A963" s="32">
        <f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si="45"/>
        <v>0</v>
      </c>
      <c r="M963">
        <f>IF(AND(B963&gt;Summary!$E$12,B963&lt;Summary!$E$13),1,0)</f>
        <v>0</v>
      </c>
      <c r="N963">
        <f>IF(M963=1,oneday(G962,D963,G963,K963,L963,Summary!$E$19/2,Data!N962,Data!O962,Summary!$E$14,Summary!$E$20,Summary!$E$21,1),0)</f>
        <v>0</v>
      </c>
      <c r="O963" s="31">
        <f>IF(M963=1,oneday(G962,D963,G963,K963,L963,Summary!$E$19/2,Data!N962,Data!O962,Summary!$E$14,Summary!$E$20,Summary!$E$21,2),0)</f>
        <v>0</v>
      </c>
      <c r="P963" s="31">
        <f t="shared" si="44"/>
        <v>0</v>
      </c>
      <c r="Q963" s="31">
        <f>IF(M963=1,oneday(G962,D963,G963,K963,L963,Summary!$E$19/2,Data!N962,Data!O962,Summary!$E$14,Summary!$E$20,Summary!$E$21,3),0)</f>
        <v>0</v>
      </c>
    </row>
    <row r="964" spans="1:17" x14ac:dyDescent="0.2">
      <c r="A964" s="32">
        <f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si="45"/>
        <v>0</v>
      </c>
      <c r="M964">
        <f>IF(AND(B964&gt;Summary!$E$12,B964&lt;Summary!$E$13),1,0)</f>
        <v>0</v>
      </c>
      <c r="N964">
        <f>IF(M964=1,oneday(G963,D964,G964,K964,L964,Summary!$E$19/2,Data!N963,Data!O963,Summary!$E$14,Summary!$E$20,Summary!$E$21,1),0)</f>
        <v>0</v>
      </c>
      <c r="O964" s="31">
        <f>IF(M964=1,oneday(G963,D964,G964,K964,L964,Summary!$E$19/2,Data!N963,Data!O963,Summary!$E$14,Summary!$E$20,Summary!$E$21,2),0)</f>
        <v>0</v>
      </c>
      <c r="P964" s="31">
        <f t="shared" si="44"/>
        <v>0</v>
      </c>
      <c r="Q964" s="31">
        <f>IF(M964=1,oneday(G963,D964,G964,K964,L964,Summary!$E$19/2,Data!N963,Data!O963,Summary!$E$14,Summary!$E$20,Summary!$E$21,3),0)</f>
        <v>0</v>
      </c>
    </row>
    <row r="965" spans="1:17" x14ac:dyDescent="0.2">
      <c r="A965" s="32">
        <f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si="45"/>
        <v>0</v>
      </c>
      <c r="M965">
        <f>IF(AND(B965&gt;Summary!$E$12,B965&lt;Summary!$E$13),1,0)</f>
        <v>0</v>
      </c>
      <c r="N965">
        <f>IF(M965=1,oneday(G964,D965,G965,K965,L965,Summary!$E$19/2,Data!N964,Data!O964,Summary!$E$14,Summary!$E$20,Summary!$E$21,1),0)</f>
        <v>0</v>
      </c>
      <c r="O965" s="31">
        <f>IF(M965=1,oneday(G964,D965,G965,K965,L965,Summary!$E$19/2,Data!N964,Data!O964,Summary!$E$14,Summary!$E$20,Summary!$E$21,2),0)</f>
        <v>0</v>
      </c>
      <c r="P965" s="31">
        <f t="shared" si="44"/>
        <v>0</v>
      </c>
      <c r="Q965" s="31">
        <f>IF(M965=1,oneday(G964,D965,G965,K965,L965,Summary!$E$19/2,Data!N964,Data!O964,Summary!$E$14,Summary!$E$20,Summary!$E$21,3),0)</f>
        <v>0</v>
      </c>
    </row>
    <row r="966" spans="1:17" x14ac:dyDescent="0.2">
      <c r="A966" s="32">
        <f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si="45"/>
        <v>0</v>
      </c>
      <c r="M966">
        <f>IF(AND(B966&gt;Summary!$E$12,B966&lt;Summary!$E$13),1,0)</f>
        <v>0</v>
      </c>
      <c r="N966">
        <f>IF(M966=1,oneday(G965,D966,G966,K966,L966,Summary!$E$19/2,Data!N965,Data!O965,Summary!$E$14,Summary!$E$20,Summary!$E$21,1),0)</f>
        <v>0</v>
      </c>
      <c r="O966" s="31">
        <f>IF(M966=1,oneday(G965,D966,G966,K966,L966,Summary!$E$19/2,Data!N965,Data!O965,Summary!$E$14,Summary!$E$20,Summary!$E$21,2),0)</f>
        <v>0</v>
      </c>
      <c r="P966" s="31">
        <f t="shared" si="44"/>
        <v>0</v>
      </c>
      <c r="Q966" s="31">
        <f>IF(M966=1,oneday(G965,D966,G966,K966,L966,Summary!$E$19/2,Data!N965,Data!O965,Summary!$E$14,Summary!$E$20,Summary!$E$21,3),0)</f>
        <v>0</v>
      </c>
    </row>
    <row r="967" spans="1:17" x14ac:dyDescent="0.2">
      <c r="A967" s="32">
        <f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si="45"/>
        <v>0</v>
      </c>
      <c r="M967">
        <f>IF(AND(B967&gt;Summary!$E$12,B967&lt;Summary!$E$13),1,0)</f>
        <v>0</v>
      </c>
      <c r="N967">
        <f>IF(M967=1,oneday(G966,D967,G967,K967,L967,Summary!$E$19/2,Data!N966,Data!O966,Summary!$E$14,Summary!$E$20,Summary!$E$21,1),0)</f>
        <v>0</v>
      </c>
      <c r="O967" s="31">
        <f>IF(M967=1,oneday(G966,D967,G967,K967,L967,Summary!$E$19/2,Data!N966,Data!O966,Summary!$E$14,Summary!$E$20,Summary!$E$21,2),0)</f>
        <v>0</v>
      </c>
      <c r="P967" s="31">
        <f t="shared" si="44"/>
        <v>0</v>
      </c>
      <c r="Q967" s="31">
        <f>IF(M967=1,oneday(G966,D967,G967,K967,L967,Summary!$E$19/2,Data!N966,Data!O966,Summary!$E$14,Summary!$E$20,Summary!$E$21,3),0)</f>
        <v>0</v>
      </c>
    </row>
    <row r="968" spans="1:17" x14ac:dyDescent="0.2">
      <c r="A968" s="32">
        <f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si="45"/>
        <v>0</v>
      </c>
      <c r="M968">
        <f>IF(AND(B968&gt;Summary!$E$12,B968&lt;Summary!$E$13),1,0)</f>
        <v>0</v>
      </c>
      <c r="N968">
        <f>IF(M968=1,oneday(G967,D968,G968,K968,L968,Summary!$E$19/2,Data!N967,Data!O967,Summary!$E$14,Summary!$E$20,Summary!$E$21,1),0)</f>
        <v>0</v>
      </c>
      <c r="O968" s="31">
        <f>IF(M968=1,oneday(G967,D968,G968,K968,L968,Summary!$E$19/2,Data!N967,Data!O967,Summary!$E$14,Summary!$E$20,Summary!$E$21,2),0)</f>
        <v>0</v>
      </c>
      <c r="P968" s="31">
        <f t="shared" si="44"/>
        <v>0</v>
      </c>
      <c r="Q968" s="31">
        <f>IF(M968=1,oneday(G967,D968,G968,K968,L968,Summary!$E$19/2,Data!N967,Data!O967,Summary!$E$14,Summary!$E$20,Summary!$E$21,3),0)</f>
        <v>0</v>
      </c>
    </row>
    <row r="969" spans="1:17" x14ac:dyDescent="0.2">
      <c r="A969" s="32">
        <f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si="45"/>
        <v>0</v>
      </c>
      <c r="M969">
        <f>IF(AND(B969&gt;Summary!$E$12,B969&lt;Summary!$E$13),1,0)</f>
        <v>0</v>
      </c>
      <c r="N969">
        <f>IF(M969=1,oneday(G968,D969,G969,K969,L969,Summary!$E$19/2,Data!N968,Data!O968,Summary!$E$14,Summary!$E$20,Summary!$E$21,1),0)</f>
        <v>0</v>
      </c>
      <c r="O969" s="31">
        <f>IF(M969=1,oneday(G968,D969,G969,K969,L969,Summary!$E$19/2,Data!N968,Data!O968,Summary!$E$14,Summary!$E$20,Summary!$E$21,2),0)</f>
        <v>0</v>
      </c>
      <c r="P969" s="31">
        <f t="shared" si="44"/>
        <v>0</v>
      </c>
      <c r="Q969" s="31">
        <f>IF(M969=1,oneday(G968,D969,G969,K969,L969,Summary!$E$19/2,Data!N968,Data!O968,Summary!$E$14,Summary!$E$20,Summary!$E$21,3),0)</f>
        <v>0</v>
      </c>
    </row>
    <row r="970" spans="1:17" x14ac:dyDescent="0.2">
      <c r="A970" s="32">
        <f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si="45"/>
        <v>0</v>
      </c>
      <c r="M970">
        <f>IF(AND(B970&gt;Summary!$E$12,B970&lt;Summary!$E$13),1,0)</f>
        <v>0</v>
      </c>
      <c r="N970">
        <f>IF(M970=1,oneday(G969,D970,G970,K970,L970,Summary!$E$19/2,Data!N969,Data!O969,Summary!$E$14,Summary!$E$20,Summary!$E$21,1),0)</f>
        <v>0</v>
      </c>
      <c r="O970" s="31">
        <f>IF(M970=1,oneday(G969,D970,G970,K970,L970,Summary!$E$19/2,Data!N969,Data!O969,Summary!$E$14,Summary!$E$20,Summary!$E$21,2),0)</f>
        <v>0</v>
      </c>
      <c r="P970" s="31">
        <f t="shared" si="44"/>
        <v>0</v>
      </c>
      <c r="Q970" s="31">
        <f>IF(M970=1,oneday(G969,D970,G970,K970,L970,Summary!$E$19/2,Data!N969,Data!O969,Summary!$E$14,Summary!$E$20,Summary!$E$21,3),0)</f>
        <v>0</v>
      </c>
    </row>
    <row r="971" spans="1:17" x14ac:dyDescent="0.2">
      <c r="A971" s="32">
        <f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si="45"/>
        <v>0</v>
      </c>
      <c r="M971">
        <f>IF(AND(B971&gt;Summary!$E$12,B971&lt;Summary!$E$13),1,0)</f>
        <v>0</v>
      </c>
      <c r="N971">
        <f>IF(M971=1,oneday(G970,D971,G971,K971,L971,Summary!$E$19/2,Data!N970,Data!O970,Summary!$E$14,Summary!$E$20,Summary!$E$21,1),0)</f>
        <v>0</v>
      </c>
      <c r="O971" s="31">
        <f>IF(M971=1,oneday(G970,D971,G971,K971,L971,Summary!$E$19/2,Data!N970,Data!O970,Summary!$E$14,Summary!$E$20,Summary!$E$21,2),0)</f>
        <v>0</v>
      </c>
      <c r="P971" s="31">
        <f t="shared" si="44"/>
        <v>0</v>
      </c>
      <c r="Q971" s="31">
        <f>IF(M971=1,oneday(G970,D971,G971,K971,L971,Summary!$E$19/2,Data!N970,Data!O970,Summary!$E$14,Summary!$E$20,Summary!$E$21,3),0)</f>
        <v>0</v>
      </c>
    </row>
    <row r="972" spans="1:17" x14ac:dyDescent="0.2">
      <c r="A972" s="32">
        <f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si="45"/>
        <v>0</v>
      </c>
      <c r="M972">
        <f>IF(AND(B972&gt;Summary!$E$12,B972&lt;Summary!$E$13),1,0)</f>
        <v>0</v>
      </c>
      <c r="N972">
        <f>IF(M972=1,oneday(G971,D972,G972,K972,L972,Summary!$E$19/2,Data!N971,Data!O971,Summary!$E$14,Summary!$E$20,Summary!$E$21,1),0)</f>
        <v>0</v>
      </c>
      <c r="O972" s="31">
        <f>IF(M972=1,oneday(G971,D972,G972,K972,L972,Summary!$E$19/2,Data!N971,Data!O971,Summary!$E$14,Summary!$E$20,Summary!$E$21,2),0)</f>
        <v>0</v>
      </c>
      <c r="P972" s="31">
        <f t="shared" si="44"/>
        <v>0</v>
      </c>
      <c r="Q972" s="31">
        <f>IF(M972=1,oneday(G971,D972,G972,K972,L972,Summary!$E$19/2,Data!N971,Data!O971,Summary!$E$14,Summary!$E$20,Summary!$E$21,3),0)</f>
        <v>0</v>
      </c>
    </row>
    <row r="973" spans="1:17" x14ac:dyDescent="0.2">
      <c r="A973" s="32">
        <f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si="45"/>
        <v>0</v>
      </c>
      <c r="M973">
        <f>IF(AND(B973&gt;Summary!$E$12,B973&lt;Summary!$E$13),1,0)</f>
        <v>0</v>
      </c>
      <c r="N973">
        <f>IF(M973=1,oneday(G972,D973,G973,K973,L973,Summary!$E$19/2,Data!N972,Data!O972,Summary!$E$14,Summary!$E$20,Summary!$E$21,1),0)</f>
        <v>0</v>
      </c>
      <c r="O973" s="31">
        <f>IF(M973=1,oneday(G972,D973,G973,K973,L973,Summary!$E$19/2,Data!N972,Data!O972,Summary!$E$14,Summary!$E$20,Summary!$E$21,2),0)</f>
        <v>0</v>
      </c>
      <c r="P973" s="31">
        <f t="shared" si="44"/>
        <v>0</v>
      </c>
      <c r="Q973" s="31">
        <f>IF(M973=1,oneday(G972,D973,G973,K973,L973,Summary!$E$19/2,Data!N972,Data!O972,Summary!$E$14,Summary!$E$20,Summary!$E$21,3),0)</f>
        <v>0</v>
      </c>
    </row>
    <row r="974" spans="1:17" x14ac:dyDescent="0.2">
      <c r="A974" s="32">
        <f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si="45"/>
        <v>0</v>
      </c>
      <c r="M974">
        <f>IF(AND(B974&gt;Summary!$E$12,B974&lt;Summary!$E$13),1,0)</f>
        <v>0</v>
      </c>
      <c r="N974">
        <f>IF(M974=1,oneday(G973,D974,G974,K974,L974,Summary!$E$19/2,Data!N973,Data!O973,Summary!$E$14,Summary!$E$20,Summary!$E$21,1),0)</f>
        <v>0</v>
      </c>
      <c r="O974" s="31">
        <f>IF(M974=1,oneday(G973,D974,G974,K974,L974,Summary!$E$19/2,Data!N973,Data!O973,Summary!$E$14,Summary!$E$20,Summary!$E$21,2),0)</f>
        <v>0</v>
      </c>
      <c r="P974" s="31">
        <f t="shared" si="44"/>
        <v>0</v>
      </c>
      <c r="Q974" s="31">
        <f>IF(M974=1,oneday(G973,D974,G974,K974,L974,Summary!$E$19/2,Data!N973,Data!O973,Summary!$E$14,Summary!$E$20,Summary!$E$21,3),0)</f>
        <v>0</v>
      </c>
    </row>
    <row r="975" spans="1:17" x14ac:dyDescent="0.2">
      <c r="A975" s="32">
        <f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si="45"/>
        <v>1</v>
      </c>
      <c r="M975">
        <f>IF(AND(B975&gt;Summary!$E$12,B975&lt;Summary!$E$13),1,0)</f>
        <v>0</v>
      </c>
      <c r="N975">
        <f>IF(M975=1,oneday(G974,D975,G975,K975,L975,Summary!$E$19/2,Data!N974,Data!O974,Summary!$E$14,Summary!$E$20,Summary!$E$21,1),0)</f>
        <v>0</v>
      </c>
      <c r="O975" s="31">
        <f>IF(M975=1,oneday(G974,D975,G975,K975,L975,Summary!$E$19/2,Data!N974,Data!O974,Summary!$E$14,Summary!$E$20,Summary!$E$21,2),0)</f>
        <v>0</v>
      </c>
      <c r="P975" s="31">
        <f t="shared" si="44"/>
        <v>0</v>
      </c>
      <c r="Q975" s="31">
        <f>IF(M975=1,oneday(G974,D975,G975,K975,L975,Summary!$E$19/2,Data!N974,Data!O974,Summary!$E$14,Summary!$E$20,Summary!$E$21,3),0)</f>
        <v>0</v>
      </c>
    </row>
    <row r="976" spans="1:17" x14ac:dyDescent="0.2">
      <c r="A976" s="32">
        <f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si="45"/>
        <v>0</v>
      </c>
      <c r="M976">
        <f>IF(AND(B976&gt;Summary!$E$12,B976&lt;Summary!$E$13),1,0)</f>
        <v>0</v>
      </c>
      <c r="N976">
        <f>IF(M976=1,oneday(G975,D976,G976,K976,L976,Summary!$E$19/2,Data!N975,Data!O975,Summary!$E$14,Summary!$E$20,Summary!$E$21,1),0)</f>
        <v>0</v>
      </c>
      <c r="O976" s="31">
        <f>IF(M976=1,oneday(G975,D976,G976,K976,L976,Summary!$E$19/2,Data!N975,Data!O975,Summary!$E$14,Summary!$E$20,Summary!$E$21,2),0)</f>
        <v>0</v>
      </c>
      <c r="P976" s="31">
        <f t="shared" ref="P976:P1039" si="47">IF(M976=1,O976-O975,0)</f>
        <v>0</v>
      </c>
      <c r="Q976" s="31">
        <f>IF(M976=1,oneday(G975,D976,G976,K976,L976,Summary!$E$19/2,Data!N975,Data!O975,Summary!$E$14,Summary!$E$20,Summary!$E$21,3),0)</f>
        <v>0</v>
      </c>
    </row>
    <row r="977" spans="1:17" x14ac:dyDescent="0.2">
      <c r="A977" s="32">
        <f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si="45"/>
        <v>0</v>
      </c>
      <c r="M977">
        <f>IF(AND(B977&gt;Summary!$E$12,B977&lt;Summary!$E$13),1,0)</f>
        <v>0</v>
      </c>
      <c r="N977">
        <f>IF(M977=1,oneday(G976,D977,G977,K977,L977,Summary!$E$19/2,Data!N976,Data!O976,Summary!$E$14,Summary!$E$20,Summary!$E$21,1),0)</f>
        <v>0</v>
      </c>
      <c r="O977" s="31">
        <f>IF(M977=1,oneday(G976,D977,G977,K977,L977,Summary!$E$19/2,Data!N976,Data!O976,Summary!$E$14,Summary!$E$20,Summary!$E$21,2),0)</f>
        <v>0</v>
      </c>
      <c r="P977" s="31">
        <f t="shared" si="47"/>
        <v>0</v>
      </c>
      <c r="Q977" s="31">
        <f>IF(M977=1,oneday(G976,D977,G977,K977,L977,Summary!$E$19/2,Data!N976,Data!O976,Summary!$E$14,Summary!$E$20,Summary!$E$21,3),0)</f>
        <v>0</v>
      </c>
    </row>
    <row r="978" spans="1:17" x14ac:dyDescent="0.2">
      <c r="A978" s="32">
        <f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si="45"/>
        <v>0</v>
      </c>
      <c r="M978">
        <f>IF(AND(B978&gt;Summary!$E$12,B978&lt;Summary!$E$13),1,0)</f>
        <v>0</v>
      </c>
      <c r="N978">
        <f>IF(M978=1,oneday(G977,D978,G978,K978,L978,Summary!$E$19/2,Data!N977,Data!O977,Summary!$E$14,Summary!$E$20,Summary!$E$21,1),0)</f>
        <v>0</v>
      </c>
      <c r="O978" s="31">
        <f>IF(M978=1,oneday(G977,D978,G978,K978,L978,Summary!$E$19/2,Data!N977,Data!O977,Summary!$E$14,Summary!$E$20,Summary!$E$21,2),0)</f>
        <v>0</v>
      </c>
      <c r="P978" s="31">
        <f t="shared" si="47"/>
        <v>0</v>
      </c>
      <c r="Q978" s="31">
        <f>IF(M978=1,oneday(G977,D978,G978,K978,L978,Summary!$E$19/2,Data!N977,Data!O977,Summary!$E$14,Summary!$E$20,Summary!$E$21,3),0)</f>
        <v>0</v>
      </c>
    </row>
    <row r="979" spans="1:17" x14ac:dyDescent="0.2">
      <c r="A979" s="32">
        <f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si="45"/>
        <v>0</v>
      </c>
      <c r="M979">
        <f>IF(AND(B979&gt;Summary!$E$12,B979&lt;Summary!$E$13),1,0)</f>
        <v>0</v>
      </c>
      <c r="N979">
        <f>IF(M979=1,oneday(G978,D979,G979,K979,L979,Summary!$E$19/2,Data!N978,Data!O978,Summary!$E$14,Summary!$E$20,Summary!$E$21,1),0)</f>
        <v>0</v>
      </c>
      <c r="O979" s="31">
        <f>IF(M979=1,oneday(G978,D979,G979,K979,L979,Summary!$E$19/2,Data!N978,Data!O978,Summary!$E$14,Summary!$E$20,Summary!$E$21,2),0)</f>
        <v>0</v>
      </c>
      <c r="P979" s="31">
        <f t="shared" si="47"/>
        <v>0</v>
      </c>
      <c r="Q979" s="31">
        <f>IF(M979=1,oneday(G978,D979,G979,K979,L979,Summary!$E$19/2,Data!N978,Data!O978,Summary!$E$14,Summary!$E$20,Summary!$E$21,3),0)</f>
        <v>0</v>
      </c>
    </row>
    <row r="980" spans="1:17" x14ac:dyDescent="0.2">
      <c r="A980" s="32">
        <f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si="45"/>
        <v>0</v>
      </c>
      <c r="M980">
        <f>IF(AND(B980&gt;Summary!$E$12,B980&lt;Summary!$E$13),1,0)</f>
        <v>0</v>
      </c>
      <c r="N980">
        <f>IF(M980=1,oneday(G979,D980,G980,K980,L980,Summary!$E$19/2,Data!N979,Data!O979,Summary!$E$14,Summary!$E$20,Summary!$E$21,1),0)</f>
        <v>0</v>
      </c>
      <c r="O980" s="31">
        <f>IF(M980=1,oneday(G979,D980,G980,K980,L980,Summary!$E$19/2,Data!N979,Data!O979,Summary!$E$14,Summary!$E$20,Summary!$E$21,2),0)</f>
        <v>0</v>
      </c>
      <c r="P980" s="31">
        <f t="shared" si="47"/>
        <v>0</v>
      </c>
      <c r="Q980" s="31">
        <f>IF(M980=1,oneday(G979,D980,G980,K980,L980,Summary!$E$19/2,Data!N979,Data!O979,Summary!$E$14,Summary!$E$20,Summary!$E$21,3),0)</f>
        <v>0</v>
      </c>
    </row>
    <row r="981" spans="1:17" x14ac:dyDescent="0.2">
      <c r="A981" s="32">
        <f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si="45"/>
        <v>0</v>
      </c>
      <c r="M981">
        <f>IF(AND(B981&gt;Summary!$E$12,B981&lt;Summary!$E$13),1,0)</f>
        <v>0</v>
      </c>
      <c r="N981">
        <f>IF(M981=1,oneday(G980,D981,G981,K981,L981,Summary!$E$19/2,Data!N980,Data!O980,Summary!$E$14,Summary!$E$20,Summary!$E$21,1),0)</f>
        <v>0</v>
      </c>
      <c r="O981" s="31">
        <f>IF(M981=1,oneday(G980,D981,G981,K981,L981,Summary!$E$19/2,Data!N980,Data!O980,Summary!$E$14,Summary!$E$20,Summary!$E$21,2),0)</f>
        <v>0</v>
      </c>
      <c r="P981" s="31">
        <f t="shared" si="47"/>
        <v>0</v>
      </c>
      <c r="Q981" s="31">
        <f>IF(M981=1,oneday(G980,D981,G981,K981,L981,Summary!$E$19/2,Data!N980,Data!O980,Summary!$E$14,Summary!$E$20,Summary!$E$21,3),0)</f>
        <v>0</v>
      </c>
    </row>
    <row r="982" spans="1:17" x14ac:dyDescent="0.2">
      <c r="A982" s="32">
        <f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si="45"/>
        <v>0</v>
      </c>
      <c r="M982">
        <f>IF(AND(B982&gt;Summary!$E$12,B982&lt;Summary!$E$13),1,0)</f>
        <v>0</v>
      </c>
      <c r="N982">
        <f>IF(M982=1,oneday(G981,D982,G982,K982,L982,Summary!$E$19/2,Data!N981,Data!O981,Summary!$E$14,Summary!$E$20,Summary!$E$21,1),0)</f>
        <v>0</v>
      </c>
      <c r="O982" s="31">
        <f>IF(M982=1,oneday(G981,D982,G982,K982,L982,Summary!$E$19/2,Data!N981,Data!O981,Summary!$E$14,Summary!$E$20,Summary!$E$21,2),0)</f>
        <v>0</v>
      </c>
      <c r="P982" s="31">
        <f t="shared" si="47"/>
        <v>0</v>
      </c>
      <c r="Q982" s="31">
        <f>IF(M982=1,oneday(G981,D982,G982,K982,L982,Summary!$E$19/2,Data!N981,Data!O981,Summary!$E$14,Summary!$E$20,Summary!$E$21,3),0)</f>
        <v>0</v>
      </c>
    </row>
    <row r="983" spans="1:17" x14ac:dyDescent="0.2">
      <c r="A983" s="32">
        <f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si="45"/>
        <v>0</v>
      </c>
      <c r="M983">
        <f>IF(AND(B983&gt;Summary!$E$12,B983&lt;Summary!$E$13),1,0)</f>
        <v>0</v>
      </c>
      <c r="N983">
        <f>IF(M983=1,oneday(G982,D983,G983,K983,L983,Summary!$E$19/2,Data!N982,Data!O982,Summary!$E$14,Summary!$E$20,Summary!$E$21,1),0)</f>
        <v>0</v>
      </c>
      <c r="O983" s="31">
        <f>IF(M983=1,oneday(G982,D983,G983,K983,L983,Summary!$E$19/2,Data!N982,Data!O982,Summary!$E$14,Summary!$E$20,Summary!$E$21,2),0)</f>
        <v>0</v>
      </c>
      <c r="P983" s="31">
        <f t="shared" si="47"/>
        <v>0</v>
      </c>
      <c r="Q983" s="31">
        <f>IF(M983=1,oneday(G982,D983,G983,K983,L983,Summary!$E$19/2,Data!N982,Data!O982,Summary!$E$14,Summary!$E$20,Summary!$E$21,3),0)</f>
        <v>0</v>
      </c>
    </row>
    <row r="984" spans="1:17" x14ac:dyDescent="0.2">
      <c r="A984" s="32">
        <f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si="45"/>
        <v>0</v>
      </c>
      <c r="M984">
        <f>IF(AND(B984&gt;Summary!$E$12,B984&lt;Summary!$E$13),1,0)</f>
        <v>0</v>
      </c>
      <c r="N984">
        <f>IF(M984=1,oneday(G983,D984,G984,K984,L984,Summary!$E$19/2,Data!N983,Data!O983,Summary!$E$14,Summary!$E$20,Summary!$E$21,1),0)</f>
        <v>0</v>
      </c>
      <c r="O984" s="31">
        <f>IF(M984=1,oneday(G983,D984,G984,K984,L984,Summary!$E$19/2,Data!N983,Data!O983,Summary!$E$14,Summary!$E$20,Summary!$E$21,2),0)</f>
        <v>0</v>
      </c>
      <c r="P984" s="31">
        <f t="shared" si="47"/>
        <v>0</v>
      </c>
      <c r="Q984" s="31">
        <f>IF(M984=1,oneday(G983,D984,G984,K984,L984,Summary!$E$19/2,Data!N983,Data!O983,Summary!$E$14,Summary!$E$20,Summary!$E$21,3),0)</f>
        <v>0</v>
      </c>
    </row>
    <row r="985" spans="1:17" x14ac:dyDescent="0.2">
      <c r="A985" s="32">
        <f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si="45"/>
        <v>0</v>
      </c>
      <c r="M985">
        <f>IF(AND(B985&gt;Summary!$E$12,B985&lt;Summary!$E$13),1,0)</f>
        <v>0</v>
      </c>
      <c r="N985">
        <f>IF(M985=1,oneday(G984,D985,G985,K985,L985,Summary!$E$19/2,Data!N984,Data!O984,Summary!$E$14,Summary!$E$20,Summary!$E$21,1),0)</f>
        <v>0</v>
      </c>
      <c r="O985" s="31">
        <f>IF(M985=1,oneday(G984,D985,G985,K985,L985,Summary!$E$19/2,Data!N984,Data!O984,Summary!$E$14,Summary!$E$20,Summary!$E$21,2),0)</f>
        <v>0</v>
      </c>
      <c r="P985" s="31">
        <f t="shared" si="47"/>
        <v>0</v>
      </c>
      <c r="Q985" s="31">
        <f>IF(M985=1,oneday(G984,D985,G985,K985,L985,Summary!$E$19/2,Data!N984,Data!O984,Summary!$E$14,Summary!$E$20,Summary!$E$21,3),0)</f>
        <v>0</v>
      </c>
    </row>
    <row r="986" spans="1:17" x14ac:dyDescent="0.2">
      <c r="A986" s="32">
        <f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si="45"/>
        <v>0</v>
      </c>
      <c r="M986">
        <f>IF(AND(B986&gt;Summary!$E$12,B986&lt;Summary!$E$13),1,0)</f>
        <v>0</v>
      </c>
      <c r="N986">
        <f>IF(M986=1,oneday(G985,D986,G986,K986,L986,Summary!$E$19/2,Data!N985,Data!O985,Summary!$E$14,Summary!$E$20,Summary!$E$21,1),0)</f>
        <v>0</v>
      </c>
      <c r="O986" s="31">
        <f>IF(M986=1,oneday(G985,D986,G986,K986,L986,Summary!$E$19/2,Data!N985,Data!O985,Summary!$E$14,Summary!$E$20,Summary!$E$21,2),0)</f>
        <v>0</v>
      </c>
      <c r="P986" s="31">
        <f t="shared" si="47"/>
        <v>0</v>
      </c>
      <c r="Q986" s="31">
        <f>IF(M986=1,oneday(G985,D986,G986,K986,L986,Summary!$E$19/2,Data!N985,Data!O985,Summary!$E$14,Summary!$E$20,Summary!$E$21,3),0)</f>
        <v>0</v>
      </c>
    </row>
    <row r="987" spans="1:17" x14ac:dyDescent="0.2">
      <c r="A987" s="32">
        <f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si="45"/>
        <v>0</v>
      </c>
      <c r="M987">
        <f>IF(AND(B987&gt;Summary!$E$12,B987&lt;Summary!$E$13),1,0)</f>
        <v>0</v>
      </c>
      <c r="N987">
        <f>IF(M987=1,oneday(G986,D987,G987,K987,L987,Summary!$E$19/2,Data!N986,Data!O986,Summary!$E$14,Summary!$E$20,Summary!$E$21,1),0)</f>
        <v>0</v>
      </c>
      <c r="O987" s="31">
        <f>IF(M987=1,oneday(G986,D987,G987,K987,L987,Summary!$E$19/2,Data!N986,Data!O986,Summary!$E$14,Summary!$E$20,Summary!$E$21,2),0)</f>
        <v>0</v>
      </c>
      <c r="P987" s="31">
        <f t="shared" si="47"/>
        <v>0</v>
      </c>
      <c r="Q987" s="31">
        <f>IF(M987=1,oneday(G986,D987,G987,K987,L987,Summary!$E$19/2,Data!N986,Data!O986,Summary!$E$14,Summary!$E$20,Summary!$E$21,3),0)</f>
        <v>0</v>
      </c>
    </row>
    <row r="988" spans="1:17" x14ac:dyDescent="0.2">
      <c r="A988" s="32">
        <f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si="45"/>
        <v>0</v>
      </c>
      <c r="M988">
        <f>IF(AND(B988&gt;Summary!$E$12,B988&lt;Summary!$E$13),1,0)</f>
        <v>0</v>
      </c>
      <c r="N988">
        <f>IF(M988=1,oneday(G987,D988,G988,K988,L988,Summary!$E$19/2,Data!N987,Data!O987,Summary!$E$14,Summary!$E$20,Summary!$E$21,1),0)</f>
        <v>0</v>
      </c>
      <c r="O988" s="31">
        <f>IF(M988=1,oneday(G987,D988,G988,K988,L988,Summary!$E$19/2,Data!N987,Data!O987,Summary!$E$14,Summary!$E$20,Summary!$E$21,2),0)</f>
        <v>0</v>
      </c>
      <c r="P988" s="31">
        <f t="shared" si="47"/>
        <v>0</v>
      </c>
      <c r="Q988" s="31">
        <f>IF(M988=1,oneday(G987,D988,G988,K988,L988,Summary!$E$19/2,Data!N987,Data!O987,Summary!$E$14,Summary!$E$20,Summary!$E$21,3),0)</f>
        <v>0</v>
      </c>
    </row>
    <row r="989" spans="1:17" x14ac:dyDescent="0.2">
      <c r="A989" s="32">
        <f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si="45"/>
        <v>0</v>
      </c>
      <c r="M989">
        <f>IF(AND(B989&gt;Summary!$E$12,B989&lt;Summary!$E$13),1,0)</f>
        <v>0</v>
      </c>
      <c r="N989">
        <f>IF(M989=1,oneday(G988,D989,G989,K989,L989,Summary!$E$19/2,Data!N988,Data!O988,Summary!$E$14,Summary!$E$20,Summary!$E$21,1),0)</f>
        <v>0</v>
      </c>
      <c r="O989" s="31">
        <f>IF(M989=1,oneday(G988,D989,G989,K989,L989,Summary!$E$19/2,Data!N988,Data!O988,Summary!$E$14,Summary!$E$20,Summary!$E$21,2),0)</f>
        <v>0</v>
      </c>
      <c r="P989" s="31">
        <f t="shared" si="47"/>
        <v>0</v>
      </c>
      <c r="Q989" s="31">
        <f>IF(M989=1,oneday(G988,D989,G989,K989,L989,Summary!$E$19/2,Data!N988,Data!O988,Summary!$E$14,Summary!$E$20,Summary!$E$21,3),0)</f>
        <v>0</v>
      </c>
    </row>
    <row r="990" spans="1:17" x14ac:dyDescent="0.2">
      <c r="A990" s="32">
        <f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si="45"/>
        <v>0</v>
      </c>
      <c r="M990">
        <f>IF(AND(B990&gt;Summary!$E$12,B990&lt;Summary!$E$13),1,0)</f>
        <v>0</v>
      </c>
      <c r="N990">
        <f>IF(M990=1,oneday(G989,D990,G990,K990,L990,Summary!$E$19/2,Data!N989,Data!O989,Summary!$E$14,Summary!$E$20,Summary!$E$21,1),0)</f>
        <v>0</v>
      </c>
      <c r="O990" s="31">
        <f>IF(M990=1,oneday(G989,D990,G990,K990,L990,Summary!$E$19/2,Data!N989,Data!O989,Summary!$E$14,Summary!$E$20,Summary!$E$21,2),0)</f>
        <v>0</v>
      </c>
      <c r="P990" s="31">
        <f t="shared" si="47"/>
        <v>0</v>
      </c>
      <c r="Q990" s="31">
        <f>IF(M990=1,oneday(G989,D990,G990,K990,L990,Summary!$E$19/2,Data!N989,Data!O989,Summary!$E$14,Summary!$E$20,Summary!$E$21,3),0)</f>
        <v>0</v>
      </c>
    </row>
    <row r="991" spans="1:17" x14ac:dyDescent="0.2">
      <c r="A991" s="32">
        <f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si="45"/>
        <v>0</v>
      </c>
      <c r="M991">
        <f>IF(AND(B991&gt;Summary!$E$12,B991&lt;Summary!$E$13),1,0)</f>
        <v>0</v>
      </c>
      <c r="N991">
        <f>IF(M991=1,oneday(G990,D991,G991,K991,L991,Summary!$E$19/2,Data!N990,Data!O990,Summary!$E$14,Summary!$E$20,Summary!$E$21,1),0)</f>
        <v>0</v>
      </c>
      <c r="O991" s="31">
        <f>IF(M991=1,oneday(G990,D991,G991,K991,L991,Summary!$E$19/2,Data!N990,Data!O990,Summary!$E$14,Summary!$E$20,Summary!$E$21,2),0)</f>
        <v>0</v>
      </c>
      <c r="P991" s="31">
        <f t="shared" si="47"/>
        <v>0</v>
      </c>
      <c r="Q991" s="31">
        <f>IF(M991=1,oneday(G990,D991,G991,K991,L991,Summary!$E$19/2,Data!N990,Data!O990,Summary!$E$14,Summary!$E$20,Summary!$E$21,3),0)</f>
        <v>0</v>
      </c>
    </row>
    <row r="992" spans="1:17" x14ac:dyDescent="0.2">
      <c r="A992" s="32">
        <f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si="45"/>
        <v>0</v>
      </c>
      <c r="M992">
        <f>IF(AND(B992&gt;Summary!$E$12,B992&lt;Summary!$E$13),1,0)</f>
        <v>0</v>
      </c>
      <c r="N992">
        <f>IF(M992=1,oneday(G991,D992,G992,K992,L992,Summary!$E$19/2,Data!N991,Data!O991,Summary!$E$14,Summary!$E$20,Summary!$E$21,1),0)</f>
        <v>0</v>
      </c>
      <c r="O992" s="31">
        <f>IF(M992=1,oneday(G991,D992,G992,K992,L992,Summary!$E$19/2,Data!N991,Data!O991,Summary!$E$14,Summary!$E$20,Summary!$E$21,2),0)</f>
        <v>0</v>
      </c>
      <c r="P992" s="31">
        <f t="shared" si="47"/>
        <v>0</v>
      </c>
      <c r="Q992" s="31">
        <f>IF(M992=1,oneday(G991,D992,G992,K992,L992,Summary!$E$19/2,Data!N991,Data!O991,Summary!$E$14,Summary!$E$20,Summary!$E$21,3),0)</f>
        <v>0</v>
      </c>
    </row>
    <row r="993" spans="1:17" x14ac:dyDescent="0.2">
      <c r="A993" s="32">
        <f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si="45"/>
        <v>0</v>
      </c>
      <c r="M993">
        <f>IF(AND(B993&gt;Summary!$E$12,B993&lt;Summary!$E$13),1,0)</f>
        <v>0</v>
      </c>
      <c r="N993">
        <f>IF(M993=1,oneday(G992,D993,G993,K993,L993,Summary!$E$19/2,Data!N992,Data!O992,Summary!$E$14,Summary!$E$20,Summary!$E$21,1),0)</f>
        <v>0</v>
      </c>
      <c r="O993" s="31">
        <f>IF(M993=1,oneday(G992,D993,G993,K993,L993,Summary!$E$19/2,Data!N992,Data!O992,Summary!$E$14,Summary!$E$20,Summary!$E$21,2),0)</f>
        <v>0</v>
      </c>
      <c r="P993" s="31">
        <f t="shared" si="47"/>
        <v>0</v>
      </c>
      <c r="Q993" s="31">
        <f>IF(M993=1,oneday(G992,D993,G993,K993,L993,Summary!$E$19/2,Data!N992,Data!O992,Summary!$E$14,Summary!$E$20,Summary!$E$21,3),0)</f>
        <v>0</v>
      </c>
    </row>
    <row r="994" spans="1:17" x14ac:dyDescent="0.2">
      <c r="A994" s="32">
        <f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si="45"/>
        <v>0</v>
      </c>
      <c r="M994">
        <f>IF(AND(B994&gt;Summary!$E$12,B994&lt;Summary!$E$13),1,0)</f>
        <v>0</v>
      </c>
      <c r="N994">
        <f>IF(M994=1,oneday(G993,D994,G994,K994,L994,Summary!$E$19/2,Data!N993,Data!O993,Summary!$E$14,Summary!$E$20,Summary!$E$21,1),0)</f>
        <v>0</v>
      </c>
      <c r="O994" s="31">
        <f>IF(M994=1,oneday(G993,D994,G994,K994,L994,Summary!$E$19/2,Data!N993,Data!O993,Summary!$E$14,Summary!$E$20,Summary!$E$21,2),0)</f>
        <v>0</v>
      </c>
      <c r="P994" s="31">
        <f t="shared" si="47"/>
        <v>0</v>
      </c>
      <c r="Q994" s="31">
        <f>IF(M994=1,oneday(G993,D994,G994,K994,L994,Summary!$E$19/2,Data!N993,Data!O993,Summary!$E$14,Summary!$E$20,Summary!$E$21,3),0)</f>
        <v>0</v>
      </c>
    </row>
    <row r="995" spans="1:17" x14ac:dyDescent="0.2">
      <c r="A995" s="32">
        <f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si="45"/>
        <v>1</v>
      </c>
      <c r="M995">
        <f>IF(AND(B995&gt;Summary!$E$12,B995&lt;Summary!$E$13),1,0)</f>
        <v>0</v>
      </c>
      <c r="N995">
        <f>IF(M995=1,oneday(G994,D995,G995,K995,L995,Summary!$E$19/2,Data!N994,Data!O994,Summary!$E$14,Summary!$E$20,Summary!$E$21,1),0)</f>
        <v>0</v>
      </c>
      <c r="O995" s="31">
        <f>IF(M995=1,oneday(G994,D995,G995,K995,L995,Summary!$E$19/2,Data!N994,Data!O994,Summary!$E$14,Summary!$E$20,Summary!$E$21,2),0)</f>
        <v>0</v>
      </c>
      <c r="P995" s="31">
        <f t="shared" si="47"/>
        <v>0</v>
      </c>
      <c r="Q995" s="31">
        <f>IF(M995=1,oneday(G994,D995,G995,K995,L995,Summary!$E$19/2,Data!N994,Data!O994,Summary!$E$14,Summary!$E$20,Summary!$E$21,3),0)</f>
        <v>0</v>
      </c>
    </row>
    <row r="996" spans="1:17" x14ac:dyDescent="0.2">
      <c r="A996" s="32">
        <f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si="48">IF(A996=B996,1,0)</f>
        <v>0</v>
      </c>
      <c r="M996">
        <f>IF(AND(B996&gt;Summary!$E$12,B996&lt;Summary!$E$13),1,0)</f>
        <v>0</v>
      </c>
      <c r="N996">
        <f>IF(M996=1,oneday(G995,D996,G996,K996,L996,Summary!$E$19/2,Data!N995,Data!O995,Summary!$E$14,Summary!$E$20,Summary!$E$21,1),0)</f>
        <v>0</v>
      </c>
      <c r="O996" s="31">
        <f>IF(M996=1,oneday(G995,D996,G996,K996,L996,Summary!$E$19/2,Data!N995,Data!O995,Summary!$E$14,Summary!$E$20,Summary!$E$21,2),0)</f>
        <v>0</v>
      </c>
      <c r="P996" s="31">
        <f t="shared" si="47"/>
        <v>0</v>
      </c>
      <c r="Q996" s="31">
        <f>IF(M996=1,oneday(G995,D996,G996,K996,L996,Summary!$E$19/2,Data!N995,Data!O995,Summary!$E$14,Summary!$E$20,Summary!$E$21,3),0)</f>
        <v>0</v>
      </c>
    </row>
    <row r="997" spans="1:17" x14ac:dyDescent="0.2">
      <c r="A997" s="32">
        <f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si="48"/>
        <v>0</v>
      </c>
      <c r="M997">
        <f>IF(AND(B997&gt;Summary!$E$12,B997&lt;Summary!$E$13),1,0)</f>
        <v>0</v>
      </c>
      <c r="N997">
        <f>IF(M997=1,oneday(G996,D997,G997,K997,L997,Summary!$E$19/2,Data!N996,Data!O996,Summary!$E$14,Summary!$E$20,Summary!$E$21,1),0)</f>
        <v>0</v>
      </c>
      <c r="O997" s="31">
        <f>IF(M997=1,oneday(G996,D997,G997,K997,L997,Summary!$E$19/2,Data!N996,Data!O996,Summary!$E$14,Summary!$E$20,Summary!$E$21,2),0)</f>
        <v>0</v>
      </c>
      <c r="P997" s="31">
        <f t="shared" si="47"/>
        <v>0</v>
      </c>
      <c r="Q997" s="31">
        <f>IF(M997=1,oneday(G996,D997,G997,K997,L997,Summary!$E$19/2,Data!N996,Data!O996,Summary!$E$14,Summary!$E$20,Summary!$E$21,3),0)</f>
        <v>0</v>
      </c>
    </row>
    <row r="998" spans="1:17" x14ac:dyDescent="0.2">
      <c r="A998" s="32">
        <f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si="48"/>
        <v>0</v>
      </c>
      <c r="M998">
        <f>IF(AND(B998&gt;Summary!$E$12,B998&lt;Summary!$E$13),1,0)</f>
        <v>0</v>
      </c>
      <c r="N998">
        <f>IF(M998=1,oneday(G997,D998,G998,K998,L998,Summary!$E$19/2,Data!N997,Data!O997,Summary!$E$14,Summary!$E$20,Summary!$E$21,1),0)</f>
        <v>0</v>
      </c>
      <c r="O998" s="31">
        <f>IF(M998=1,oneday(G997,D998,G998,K998,L998,Summary!$E$19/2,Data!N997,Data!O997,Summary!$E$14,Summary!$E$20,Summary!$E$21,2),0)</f>
        <v>0</v>
      </c>
      <c r="P998" s="31">
        <f t="shared" si="47"/>
        <v>0</v>
      </c>
      <c r="Q998" s="31">
        <f>IF(M998=1,oneday(G997,D998,G998,K998,L998,Summary!$E$19/2,Data!N997,Data!O997,Summary!$E$14,Summary!$E$20,Summary!$E$21,3),0)</f>
        <v>0</v>
      </c>
    </row>
    <row r="999" spans="1:17" x14ac:dyDescent="0.2">
      <c r="A999" s="32">
        <f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si="48"/>
        <v>0</v>
      </c>
      <c r="M999">
        <f>IF(AND(B999&gt;Summary!$E$12,B999&lt;Summary!$E$13),1,0)</f>
        <v>0</v>
      </c>
      <c r="N999">
        <f>IF(M999=1,oneday(G998,D999,G999,K999,L999,Summary!$E$19/2,Data!N998,Data!O998,Summary!$E$14,Summary!$E$20,Summary!$E$21,1),0)</f>
        <v>0</v>
      </c>
      <c r="O999" s="31">
        <f>IF(M999=1,oneday(G998,D999,G999,K999,L999,Summary!$E$19/2,Data!N998,Data!O998,Summary!$E$14,Summary!$E$20,Summary!$E$21,2),0)</f>
        <v>0</v>
      </c>
      <c r="P999" s="31">
        <f t="shared" si="47"/>
        <v>0</v>
      </c>
      <c r="Q999" s="31">
        <f>IF(M999=1,oneday(G998,D999,G999,K999,L999,Summary!$E$19/2,Data!N998,Data!O998,Summary!$E$14,Summary!$E$20,Summary!$E$21,3),0)</f>
        <v>0</v>
      </c>
    </row>
    <row r="1000" spans="1:17" x14ac:dyDescent="0.2">
      <c r="A1000" s="32">
        <f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si="48"/>
        <v>0</v>
      </c>
      <c r="M1000">
        <f>IF(AND(B1000&gt;Summary!$E$12,B1000&lt;Summary!$E$13),1,0)</f>
        <v>0</v>
      </c>
      <c r="N1000">
        <f>IF(M1000=1,oneday(G999,D1000,G1000,K1000,L1000,Summary!$E$19/2,Data!N999,Data!O999,Summary!$E$14,Summary!$E$20,Summary!$E$21,1),0)</f>
        <v>0</v>
      </c>
      <c r="O1000" s="31">
        <f>IF(M1000=1,oneday(G999,D1000,G1000,K1000,L1000,Summary!$E$19/2,Data!N999,Data!O999,Summary!$E$14,Summary!$E$20,Summary!$E$21,2),0)</f>
        <v>0</v>
      </c>
      <c r="P1000" s="31">
        <f t="shared" si="47"/>
        <v>0</v>
      </c>
      <c r="Q1000" s="31">
        <f>IF(M1000=1,oneday(G999,D1000,G1000,K1000,L1000,Summary!$E$19/2,Data!N999,Data!O999,Summary!$E$14,Summary!$E$20,Summary!$E$21,3),0)</f>
        <v>0</v>
      </c>
    </row>
    <row r="1001" spans="1:17" x14ac:dyDescent="0.2">
      <c r="A1001" s="32">
        <f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si="48"/>
        <v>0</v>
      </c>
      <c r="M1001">
        <f>IF(AND(B1001&gt;Summary!$E$12,B1001&lt;Summary!$E$13),1,0)</f>
        <v>0</v>
      </c>
      <c r="N1001">
        <f>IF(M1001=1,oneday(G1000,D1001,G1001,K1001,L1001,Summary!$E$19/2,Data!N1000,Data!O1000,Summary!$E$14,Summary!$E$20,Summary!$E$21,1),0)</f>
        <v>0</v>
      </c>
      <c r="O1001" s="31">
        <f>IF(M1001=1,oneday(G1000,D1001,G1001,K1001,L1001,Summary!$E$19/2,Data!N1000,Data!O1000,Summary!$E$14,Summary!$E$20,Summary!$E$21,2),0)</f>
        <v>0</v>
      </c>
      <c r="P1001" s="31">
        <f t="shared" si="47"/>
        <v>0</v>
      </c>
      <c r="Q1001" s="31">
        <f>IF(M1001=1,oneday(G1000,D1001,G1001,K1001,L1001,Summary!$E$19/2,Data!N1000,Data!O1000,Summary!$E$14,Summary!$E$20,Summary!$E$21,3),0)</f>
        <v>0</v>
      </c>
    </row>
    <row r="1002" spans="1:17" x14ac:dyDescent="0.2">
      <c r="A1002" s="32">
        <f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si="48"/>
        <v>0</v>
      </c>
      <c r="M1002">
        <f>IF(AND(B1002&gt;Summary!$E$12,B1002&lt;Summary!$E$13),1,0)</f>
        <v>0</v>
      </c>
      <c r="N1002">
        <f>IF(M1002=1,oneday(G1001,D1002,G1002,K1002,L1002,Summary!$E$19/2,Data!N1001,Data!O1001,Summary!$E$14,Summary!$E$20,Summary!$E$21,1),0)</f>
        <v>0</v>
      </c>
      <c r="O1002" s="31">
        <f>IF(M1002=1,oneday(G1001,D1002,G1002,K1002,L1002,Summary!$E$19/2,Data!N1001,Data!O1001,Summary!$E$14,Summary!$E$20,Summary!$E$21,2),0)</f>
        <v>0</v>
      </c>
      <c r="P1002" s="31">
        <f t="shared" si="47"/>
        <v>0</v>
      </c>
      <c r="Q1002" s="31">
        <f>IF(M1002=1,oneday(G1001,D1002,G1002,K1002,L1002,Summary!$E$19/2,Data!N1001,Data!O1001,Summary!$E$14,Summary!$E$20,Summary!$E$21,3),0)</f>
        <v>0</v>
      </c>
    </row>
    <row r="1003" spans="1:17" x14ac:dyDescent="0.2">
      <c r="A1003" s="32">
        <f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si="48"/>
        <v>0</v>
      </c>
      <c r="M1003">
        <f>IF(AND(B1003&gt;Summary!$E$12,B1003&lt;Summary!$E$13),1,0)</f>
        <v>0</v>
      </c>
      <c r="N1003">
        <f>IF(M1003=1,oneday(G1002,D1003,G1003,K1003,L1003,Summary!$E$19/2,Data!N1002,Data!O1002,Summary!$E$14,Summary!$E$20,Summary!$E$21,1),0)</f>
        <v>0</v>
      </c>
      <c r="O1003" s="31">
        <f>IF(M1003=1,oneday(G1002,D1003,G1003,K1003,L1003,Summary!$E$19/2,Data!N1002,Data!O1002,Summary!$E$14,Summary!$E$20,Summary!$E$21,2),0)</f>
        <v>0</v>
      </c>
      <c r="P1003" s="31">
        <f t="shared" si="47"/>
        <v>0</v>
      </c>
      <c r="Q1003" s="31">
        <f>IF(M1003=1,oneday(G1002,D1003,G1003,K1003,L1003,Summary!$E$19/2,Data!N1002,Data!O1002,Summary!$E$14,Summary!$E$20,Summary!$E$21,3),0)</f>
        <v>0</v>
      </c>
    </row>
    <row r="1004" spans="1:17" x14ac:dyDescent="0.2">
      <c r="A1004" s="32">
        <f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si="48"/>
        <v>0</v>
      </c>
      <c r="M1004">
        <f>IF(AND(B1004&gt;Summary!$E$12,B1004&lt;Summary!$E$13),1,0)</f>
        <v>0</v>
      </c>
      <c r="N1004">
        <f>IF(M1004=1,oneday(G1003,D1004,G1004,K1004,L1004,Summary!$E$19/2,Data!N1003,Data!O1003,Summary!$E$14,Summary!$E$20,Summary!$E$21,1),0)</f>
        <v>0</v>
      </c>
      <c r="O1004" s="31">
        <f>IF(M1004=1,oneday(G1003,D1004,G1004,K1004,L1004,Summary!$E$19/2,Data!N1003,Data!O1003,Summary!$E$14,Summary!$E$20,Summary!$E$21,2),0)</f>
        <v>0</v>
      </c>
      <c r="P1004" s="31">
        <f t="shared" si="47"/>
        <v>0</v>
      </c>
      <c r="Q1004" s="31">
        <f>IF(M1004=1,oneday(G1003,D1004,G1004,K1004,L1004,Summary!$E$19/2,Data!N1003,Data!O1003,Summary!$E$14,Summary!$E$20,Summary!$E$21,3),0)</f>
        <v>0</v>
      </c>
    </row>
    <row r="1005" spans="1:17" x14ac:dyDescent="0.2">
      <c r="A1005" s="32">
        <f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si="48"/>
        <v>0</v>
      </c>
      <c r="M1005">
        <f>IF(AND(B1005&gt;Summary!$E$12,B1005&lt;Summary!$E$13),1,0)</f>
        <v>0</v>
      </c>
      <c r="N1005">
        <f>IF(M1005=1,oneday(G1004,D1005,G1005,K1005,L1005,Summary!$E$19/2,Data!N1004,Data!O1004,Summary!$E$14,Summary!$E$20,Summary!$E$21,1),0)</f>
        <v>0</v>
      </c>
      <c r="O1005" s="31">
        <f>IF(M1005=1,oneday(G1004,D1005,G1005,K1005,L1005,Summary!$E$19/2,Data!N1004,Data!O1004,Summary!$E$14,Summary!$E$20,Summary!$E$21,2),0)</f>
        <v>0</v>
      </c>
      <c r="P1005" s="31">
        <f t="shared" si="47"/>
        <v>0</v>
      </c>
      <c r="Q1005" s="31">
        <f>IF(M1005=1,oneday(G1004,D1005,G1005,K1005,L1005,Summary!$E$19/2,Data!N1004,Data!O1004,Summary!$E$14,Summary!$E$20,Summary!$E$21,3),0)</f>
        <v>0</v>
      </c>
    </row>
    <row r="1006" spans="1:17" x14ac:dyDescent="0.2">
      <c r="A1006" s="32">
        <f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si="48"/>
        <v>0</v>
      </c>
      <c r="M1006">
        <f>IF(AND(B1006&gt;Summary!$E$12,B1006&lt;Summary!$E$13),1,0)</f>
        <v>0</v>
      </c>
      <c r="N1006">
        <f>IF(M1006=1,oneday(G1005,D1006,G1006,K1006,L1006,Summary!$E$19/2,Data!N1005,Data!O1005,Summary!$E$14,Summary!$E$20,Summary!$E$21,1),0)</f>
        <v>0</v>
      </c>
      <c r="O1006" s="31">
        <f>IF(M1006=1,oneday(G1005,D1006,G1006,K1006,L1006,Summary!$E$19/2,Data!N1005,Data!O1005,Summary!$E$14,Summary!$E$20,Summary!$E$21,2),0)</f>
        <v>0</v>
      </c>
      <c r="P1006" s="31">
        <f t="shared" si="47"/>
        <v>0</v>
      </c>
      <c r="Q1006" s="31">
        <f>IF(M1006=1,oneday(G1005,D1006,G1006,K1006,L1006,Summary!$E$19/2,Data!N1005,Data!O1005,Summary!$E$14,Summary!$E$20,Summary!$E$21,3),0)</f>
        <v>0</v>
      </c>
    </row>
    <row r="1007" spans="1:17" x14ac:dyDescent="0.2">
      <c r="A1007" s="32">
        <f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si="48"/>
        <v>0</v>
      </c>
      <c r="M1007">
        <f>IF(AND(B1007&gt;Summary!$E$12,B1007&lt;Summary!$E$13),1,0)</f>
        <v>0</v>
      </c>
      <c r="N1007">
        <f>IF(M1007=1,oneday(G1006,D1007,G1007,K1007,L1007,Summary!$E$19/2,Data!N1006,Data!O1006,Summary!$E$14,Summary!$E$20,Summary!$E$21,1),0)</f>
        <v>0</v>
      </c>
      <c r="O1007" s="31">
        <f>IF(M1007=1,oneday(G1006,D1007,G1007,K1007,L1007,Summary!$E$19/2,Data!N1006,Data!O1006,Summary!$E$14,Summary!$E$20,Summary!$E$21,2),0)</f>
        <v>0</v>
      </c>
      <c r="P1007" s="31">
        <f t="shared" si="47"/>
        <v>0</v>
      </c>
      <c r="Q1007" s="31">
        <f>IF(M1007=1,oneday(G1006,D1007,G1007,K1007,L1007,Summary!$E$19/2,Data!N1006,Data!O1006,Summary!$E$14,Summary!$E$20,Summary!$E$21,3),0)</f>
        <v>0</v>
      </c>
    </row>
    <row r="1008" spans="1:17" x14ac:dyDescent="0.2">
      <c r="A1008" s="32">
        <f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si="48"/>
        <v>0</v>
      </c>
      <c r="M1008">
        <f>IF(AND(B1008&gt;Summary!$E$12,B1008&lt;Summary!$E$13),1,0)</f>
        <v>0</v>
      </c>
      <c r="N1008">
        <f>IF(M1008=1,oneday(G1007,D1008,G1008,K1008,L1008,Summary!$E$19/2,Data!N1007,Data!O1007,Summary!$E$14,Summary!$E$20,Summary!$E$21,1),0)</f>
        <v>0</v>
      </c>
      <c r="O1008" s="31">
        <f>IF(M1008=1,oneday(G1007,D1008,G1008,K1008,L1008,Summary!$E$19/2,Data!N1007,Data!O1007,Summary!$E$14,Summary!$E$20,Summary!$E$21,2),0)</f>
        <v>0</v>
      </c>
      <c r="P1008" s="31">
        <f t="shared" si="47"/>
        <v>0</v>
      </c>
      <c r="Q1008" s="31">
        <f>IF(M1008=1,oneday(G1007,D1008,G1008,K1008,L1008,Summary!$E$19/2,Data!N1007,Data!O1007,Summary!$E$14,Summary!$E$20,Summary!$E$21,3),0)</f>
        <v>0</v>
      </c>
    </row>
    <row r="1009" spans="1:17" x14ac:dyDescent="0.2">
      <c r="A1009" s="32">
        <f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si="48"/>
        <v>0</v>
      </c>
      <c r="M1009">
        <f>IF(AND(B1009&gt;Summary!$E$12,B1009&lt;Summary!$E$13),1,0)</f>
        <v>0</v>
      </c>
      <c r="N1009">
        <f>IF(M1009=1,oneday(G1008,D1009,G1009,K1009,L1009,Summary!$E$19/2,Data!N1008,Data!O1008,Summary!$E$14,Summary!$E$20,Summary!$E$21,1),0)</f>
        <v>0</v>
      </c>
      <c r="O1009" s="31">
        <f>IF(M1009=1,oneday(G1008,D1009,G1009,K1009,L1009,Summary!$E$19/2,Data!N1008,Data!O1008,Summary!$E$14,Summary!$E$20,Summary!$E$21,2),0)</f>
        <v>0</v>
      </c>
      <c r="P1009" s="31">
        <f t="shared" si="47"/>
        <v>0</v>
      </c>
      <c r="Q1009" s="31">
        <f>IF(M1009=1,oneday(G1008,D1009,G1009,K1009,L1009,Summary!$E$19/2,Data!N1008,Data!O1008,Summary!$E$14,Summary!$E$20,Summary!$E$21,3),0)</f>
        <v>0</v>
      </c>
    </row>
    <row r="1010" spans="1:17" x14ac:dyDescent="0.2">
      <c r="A1010" s="32">
        <f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si="48"/>
        <v>0</v>
      </c>
      <c r="M1010">
        <f>IF(AND(B1010&gt;Summary!$E$12,B1010&lt;Summary!$E$13),1,0)</f>
        <v>0</v>
      </c>
      <c r="N1010">
        <f>IF(M1010=1,oneday(G1009,D1010,G1010,K1010,L1010,Summary!$E$19/2,Data!N1009,Data!O1009,Summary!$E$14,Summary!$E$20,Summary!$E$21,1),0)</f>
        <v>0</v>
      </c>
      <c r="O1010" s="31">
        <f>IF(M1010=1,oneday(G1009,D1010,G1010,K1010,L1010,Summary!$E$19/2,Data!N1009,Data!O1009,Summary!$E$14,Summary!$E$20,Summary!$E$21,2),0)</f>
        <v>0</v>
      </c>
      <c r="P1010" s="31">
        <f t="shared" si="47"/>
        <v>0</v>
      </c>
      <c r="Q1010" s="31">
        <f>IF(M1010=1,oneday(G1009,D1010,G1010,K1010,L1010,Summary!$E$19/2,Data!N1009,Data!O1009,Summary!$E$14,Summary!$E$20,Summary!$E$21,3),0)</f>
        <v>0</v>
      </c>
    </row>
    <row r="1011" spans="1:17" x14ac:dyDescent="0.2">
      <c r="A1011" s="32">
        <f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si="48"/>
        <v>0</v>
      </c>
      <c r="M1011">
        <f>IF(AND(B1011&gt;Summary!$E$12,B1011&lt;Summary!$E$13),1,0)</f>
        <v>0</v>
      </c>
      <c r="N1011">
        <f>IF(M1011=1,oneday(G1010,D1011,G1011,K1011,L1011,Summary!$E$19/2,Data!N1010,Data!O1010,Summary!$E$14,Summary!$E$20,Summary!$E$21,1),0)</f>
        <v>0</v>
      </c>
      <c r="O1011" s="31">
        <f>IF(M1011=1,oneday(G1010,D1011,G1011,K1011,L1011,Summary!$E$19/2,Data!N1010,Data!O1010,Summary!$E$14,Summary!$E$20,Summary!$E$21,2),0)</f>
        <v>0</v>
      </c>
      <c r="P1011" s="31">
        <f t="shared" si="47"/>
        <v>0</v>
      </c>
      <c r="Q1011" s="31">
        <f>IF(M1011=1,oneday(G1010,D1011,G1011,K1011,L1011,Summary!$E$19/2,Data!N1010,Data!O1010,Summary!$E$14,Summary!$E$20,Summary!$E$21,3),0)</f>
        <v>0</v>
      </c>
    </row>
    <row r="1012" spans="1:17" x14ac:dyDescent="0.2">
      <c r="A1012" s="32">
        <f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si="48"/>
        <v>0</v>
      </c>
      <c r="M1012">
        <f>IF(AND(B1012&gt;Summary!$E$12,B1012&lt;Summary!$E$13),1,0)</f>
        <v>0</v>
      </c>
      <c r="N1012">
        <f>IF(M1012=1,oneday(G1011,D1012,G1012,K1012,L1012,Summary!$E$19/2,Data!N1011,Data!O1011,Summary!$E$14,Summary!$E$20,Summary!$E$21,1),0)</f>
        <v>0</v>
      </c>
      <c r="O1012" s="31">
        <f>IF(M1012=1,oneday(G1011,D1012,G1012,K1012,L1012,Summary!$E$19/2,Data!N1011,Data!O1011,Summary!$E$14,Summary!$E$20,Summary!$E$21,2),0)</f>
        <v>0</v>
      </c>
      <c r="P1012" s="31">
        <f t="shared" si="47"/>
        <v>0</v>
      </c>
      <c r="Q1012" s="31">
        <f>IF(M1012=1,oneday(G1011,D1012,G1012,K1012,L1012,Summary!$E$19/2,Data!N1011,Data!O1011,Summary!$E$14,Summary!$E$20,Summary!$E$21,3),0)</f>
        <v>0</v>
      </c>
    </row>
    <row r="1013" spans="1:17" x14ac:dyDescent="0.2">
      <c r="A1013" s="32">
        <f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si="48"/>
        <v>0</v>
      </c>
      <c r="M1013">
        <f>IF(AND(B1013&gt;Summary!$E$12,B1013&lt;Summary!$E$13),1,0)</f>
        <v>0</v>
      </c>
      <c r="N1013">
        <f>IF(M1013=1,oneday(G1012,D1013,G1013,K1013,L1013,Summary!$E$19/2,Data!N1012,Data!O1012,Summary!$E$14,Summary!$E$20,Summary!$E$21,1),0)</f>
        <v>0</v>
      </c>
      <c r="O1013" s="31">
        <f>IF(M1013=1,oneday(G1012,D1013,G1013,K1013,L1013,Summary!$E$19/2,Data!N1012,Data!O1012,Summary!$E$14,Summary!$E$20,Summary!$E$21,2),0)</f>
        <v>0</v>
      </c>
      <c r="P1013" s="31">
        <f t="shared" si="47"/>
        <v>0</v>
      </c>
      <c r="Q1013" s="31">
        <f>IF(M1013=1,oneday(G1012,D1013,G1013,K1013,L1013,Summary!$E$19/2,Data!N1012,Data!O1012,Summary!$E$14,Summary!$E$20,Summary!$E$21,3),0)</f>
        <v>0</v>
      </c>
    </row>
    <row r="1014" spans="1:17" x14ac:dyDescent="0.2">
      <c r="A1014" s="32">
        <f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si="48"/>
        <v>0</v>
      </c>
      <c r="M1014">
        <f>IF(AND(B1014&gt;Summary!$E$12,B1014&lt;Summary!$E$13),1,0)</f>
        <v>0</v>
      </c>
      <c r="N1014">
        <f>IF(M1014=1,oneday(G1013,D1014,G1014,K1014,L1014,Summary!$E$19/2,Data!N1013,Data!O1013,Summary!$E$14,Summary!$E$20,Summary!$E$21,1),0)</f>
        <v>0</v>
      </c>
      <c r="O1014" s="31">
        <f>IF(M1014=1,oneday(G1013,D1014,G1014,K1014,L1014,Summary!$E$19/2,Data!N1013,Data!O1013,Summary!$E$14,Summary!$E$20,Summary!$E$21,2),0)</f>
        <v>0</v>
      </c>
      <c r="P1014" s="31">
        <f t="shared" si="47"/>
        <v>0</v>
      </c>
      <c r="Q1014" s="31">
        <f>IF(M1014=1,oneday(G1013,D1014,G1014,K1014,L1014,Summary!$E$19/2,Data!N1013,Data!O1013,Summary!$E$14,Summary!$E$20,Summary!$E$21,3),0)</f>
        <v>0</v>
      </c>
    </row>
    <row r="1015" spans="1:17" x14ac:dyDescent="0.2">
      <c r="A1015" s="32">
        <f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si="48"/>
        <v>1</v>
      </c>
      <c r="M1015">
        <f>IF(AND(B1015&gt;Summary!$E$12,B1015&lt;Summary!$E$13),1,0)</f>
        <v>0</v>
      </c>
      <c r="N1015">
        <f>IF(M1015=1,oneday(G1014,D1015,G1015,K1015,L1015,Summary!$E$19/2,Data!N1014,Data!O1014,Summary!$E$14,Summary!$E$20,Summary!$E$21,1),0)</f>
        <v>0</v>
      </c>
      <c r="O1015" s="31">
        <f>IF(M1015=1,oneday(G1014,D1015,G1015,K1015,L1015,Summary!$E$19/2,Data!N1014,Data!O1014,Summary!$E$14,Summary!$E$20,Summary!$E$21,2),0)</f>
        <v>0</v>
      </c>
      <c r="P1015" s="31">
        <f t="shared" si="47"/>
        <v>0</v>
      </c>
      <c r="Q1015" s="31">
        <f>IF(M1015=1,oneday(G1014,D1015,G1015,K1015,L1015,Summary!$E$19/2,Data!N1014,Data!O1014,Summary!$E$14,Summary!$E$20,Summary!$E$21,3),0)</f>
        <v>0</v>
      </c>
    </row>
    <row r="1016" spans="1:17" x14ac:dyDescent="0.2">
      <c r="A1016" s="32">
        <f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si="48"/>
        <v>0</v>
      </c>
      <c r="M1016">
        <f>IF(AND(B1016&gt;Summary!$E$12,B1016&lt;Summary!$E$13),1,0)</f>
        <v>0</v>
      </c>
      <c r="N1016">
        <f>IF(M1016=1,oneday(G1015,D1016,G1016,K1016,L1016,Summary!$E$19/2,Data!N1015,Data!O1015,Summary!$E$14,Summary!$E$20,Summary!$E$21,1),0)</f>
        <v>0</v>
      </c>
      <c r="O1016" s="31">
        <f>IF(M1016=1,oneday(G1015,D1016,G1016,K1016,L1016,Summary!$E$19/2,Data!N1015,Data!O1015,Summary!$E$14,Summary!$E$20,Summary!$E$21,2),0)</f>
        <v>0</v>
      </c>
      <c r="P1016" s="31">
        <f t="shared" si="47"/>
        <v>0</v>
      </c>
      <c r="Q1016" s="31">
        <f>IF(M1016=1,oneday(G1015,D1016,G1016,K1016,L1016,Summary!$E$19/2,Data!N1015,Data!O1015,Summary!$E$14,Summary!$E$20,Summary!$E$21,3),0)</f>
        <v>0</v>
      </c>
    </row>
    <row r="1017" spans="1:17" x14ac:dyDescent="0.2">
      <c r="A1017" s="32">
        <f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si="48"/>
        <v>0</v>
      </c>
      <c r="M1017">
        <f>IF(AND(B1017&gt;Summary!$E$12,B1017&lt;Summary!$E$13),1,0)</f>
        <v>0</v>
      </c>
      <c r="N1017">
        <f>IF(M1017=1,oneday(G1016,D1017,G1017,K1017,L1017,Summary!$E$19/2,Data!N1016,Data!O1016,Summary!$E$14,Summary!$E$20,Summary!$E$21,1),0)</f>
        <v>0</v>
      </c>
      <c r="O1017" s="31">
        <f>IF(M1017=1,oneday(G1016,D1017,G1017,K1017,L1017,Summary!$E$19/2,Data!N1016,Data!O1016,Summary!$E$14,Summary!$E$20,Summary!$E$21,2),0)</f>
        <v>0</v>
      </c>
      <c r="P1017" s="31">
        <f t="shared" si="47"/>
        <v>0</v>
      </c>
      <c r="Q1017" s="31">
        <f>IF(M1017=1,oneday(G1016,D1017,G1017,K1017,L1017,Summary!$E$19/2,Data!N1016,Data!O1016,Summary!$E$14,Summary!$E$20,Summary!$E$21,3),0)</f>
        <v>0</v>
      </c>
    </row>
    <row r="1018" spans="1:17" x14ac:dyDescent="0.2">
      <c r="A1018" s="32">
        <f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si="48"/>
        <v>0</v>
      </c>
      <c r="M1018">
        <f>IF(AND(B1018&gt;Summary!$E$12,B1018&lt;Summary!$E$13),1,0)</f>
        <v>0</v>
      </c>
      <c r="N1018">
        <f>IF(M1018=1,oneday(G1017,D1018,G1018,K1018,L1018,Summary!$E$19/2,Data!N1017,Data!O1017,Summary!$E$14,Summary!$E$20,Summary!$E$21,1),0)</f>
        <v>0</v>
      </c>
      <c r="O1018" s="31">
        <f>IF(M1018=1,oneday(G1017,D1018,G1018,K1018,L1018,Summary!$E$19/2,Data!N1017,Data!O1017,Summary!$E$14,Summary!$E$20,Summary!$E$21,2),0)</f>
        <v>0</v>
      </c>
      <c r="P1018" s="31">
        <f t="shared" si="47"/>
        <v>0</v>
      </c>
      <c r="Q1018" s="31">
        <f>IF(M1018=1,oneday(G1017,D1018,G1018,K1018,L1018,Summary!$E$19/2,Data!N1017,Data!O1017,Summary!$E$14,Summary!$E$20,Summary!$E$21,3),0)</f>
        <v>0</v>
      </c>
    </row>
    <row r="1019" spans="1:17" x14ac:dyDescent="0.2">
      <c r="A1019" s="32">
        <f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si="48"/>
        <v>0</v>
      </c>
      <c r="M1019">
        <f>IF(AND(B1019&gt;Summary!$E$12,B1019&lt;Summary!$E$13),1,0)</f>
        <v>0</v>
      </c>
      <c r="N1019">
        <f>IF(M1019=1,oneday(G1018,D1019,G1019,K1019,L1019,Summary!$E$19/2,Data!N1018,Data!O1018,Summary!$E$14,Summary!$E$20,Summary!$E$21,1),0)</f>
        <v>0</v>
      </c>
      <c r="O1019" s="31">
        <f>IF(M1019=1,oneday(G1018,D1019,G1019,K1019,L1019,Summary!$E$19/2,Data!N1018,Data!O1018,Summary!$E$14,Summary!$E$20,Summary!$E$21,2),0)</f>
        <v>0</v>
      </c>
      <c r="P1019" s="31">
        <f t="shared" si="47"/>
        <v>0</v>
      </c>
      <c r="Q1019" s="31">
        <f>IF(M1019=1,oneday(G1018,D1019,G1019,K1019,L1019,Summary!$E$19/2,Data!N1018,Data!O1018,Summary!$E$14,Summary!$E$20,Summary!$E$21,3),0)</f>
        <v>0</v>
      </c>
    </row>
    <row r="1020" spans="1:17" x14ac:dyDescent="0.2">
      <c r="A1020" s="32">
        <f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si="48"/>
        <v>0</v>
      </c>
      <c r="M1020">
        <f>IF(AND(B1020&gt;Summary!$E$12,B1020&lt;Summary!$E$13),1,0)</f>
        <v>0</v>
      </c>
      <c r="N1020">
        <f>IF(M1020=1,oneday(G1019,D1020,G1020,K1020,L1020,Summary!$E$19/2,Data!N1019,Data!O1019,Summary!$E$14,Summary!$E$20,Summary!$E$21,1),0)</f>
        <v>0</v>
      </c>
      <c r="O1020" s="31">
        <f>IF(M1020=1,oneday(G1019,D1020,G1020,K1020,L1020,Summary!$E$19/2,Data!N1019,Data!O1019,Summary!$E$14,Summary!$E$20,Summary!$E$21,2),0)</f>
        <v>0</v>
      </c>
      <c r="P1020" s="31">
        <f t="shared" si="47"/>
        <v>0</v>
      </c>
      <c r="Q1020" s="31">
        <f>IF(M1020=1,oneday(G1019,D1020,G1020,K1020,L1020,Summary!$E$19/2,Data!N1019,Data!O1019,Summary!$E$14,Summary!$E$20,Summary!$E$21,3),0)</f>
        <v>0</v>
      </c>
    </row>
    <row r="1021" spans="1:17" x14ac:dyDescent="0.2">
      <c r="A1021" s="32">
        <f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si="48"/>
        <v>0</v>
      </c>
      <c r="M1021">
        <f>IF(AND(B1021&gt;Summary!$E$12,B1021&lt;Summary!$E$13),1,0)</f>
        <v>0</v>
      </c>
      <c r="N1021">
        <f>IF(M1021=1,oneday(G1020,D1021,G1021,K1021,L1021,Summary!$E$19/2,Data!N1020,Data!O1020,Summary!$E$14,Summary!$E$20,Summary!$E$21,1),0)</f>
        <v>0</v>
      </c>
      <c r="O1021" s="31">
        <f>IF(M1021=1,oneday(G1020,D1021,G1021,K1021,L1021,Summary!$E$19/2,Data!N1020,Data!O1020,Summary!$E$14,Summary!$E$20,Summary!$E$21,2),0)</f>
        <v>0</v>
      </c>
      <c r="P1021" s="31">
        <f t="shared" si="47"/>
        <v>0</v>
      </c>
      <c r="Q1021" s="31">
        <f>IF(M1021=1,oneday(G1020,D1021,G1021,K1021,L1021,Summary!$E$19/2,Data!N1020,Data!O1020,Summary!$E$14,Summary!$E$20,Summary!$E$21,3),0)</f>
        <v>0</v>
      </c>
    </row>
    <row r="1022" spans="1:17" x14ac:dyDescent="0.2">
      <c r="A1022" s="32">
        <f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si="48"/>
        <v>0</v>
      </c>
      <c r="M1022">
        <f>IF(AND(B1022&gt;Summary!$E$12,B1022&lt;Summary!$E$13),1,0)</f>
        <v>0</v>
      </c>
      <c r="N1022">
        <f>IF(M1022=1,oneday(G1021,D1022,G1022,K1022,L1022,Summary!$E$19/2,Data!N1021,Data!O1021,Summary!$E$14,Summary!$E$20,Summary!$E$21,1),0)</f>
        <v>0</v>
      </c>
      <c r="O1022" s="31">
        <f>IF(M1022=1,oneday(G1021,D1022,G1022,K1022,L1022,Summary!$E$19/2,Data!N1021,Data!O1021,Summary!$E$14,Summary!$E$20,Summary!$E$21,2),0)</f>
        <v>0</v>
      </c>
      <c r="P1022" s="31">
        <f t="shared" si="47"/>
        <v>0</v>
      </c>
      <c r="Q1022" s="31">
        <f>IF(M1022=1,oneday(G1021,D1022,G1022,K1022,L1022,Summary!$E$19/2,Data!N1021,Data!O1021,Summary!$E$14,Summary!$E$20,Summary!$E$21,3),0)</f>
        <v>0</v>
      </c>
    </row>
    <row r="1023" spans="1:17" x14ac:dyDescent="0.2">
      <c r="A1023" s="32">
        <f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si="48"/>
        <v>0</v>
      </c>
      <c r="M1023">
        <f>IF(AND(B1023&gt;Summary!$E$12,B1023&lt;Summary!$E$13),1,0)</f>
        <v>0</v>
      </c>
      <c r="N1023">
        <f>IF(M1023=1,oneday(G1022,D1023,G1023,K1023,L1023,Summary!$E$19/2,Data!N1022,Data!O1022,Summary!$E$14,Summary!$E$20,Summary!$E$21,1),0)</f>
        <v>0</v>
      </c>
      <c r="O1023" s="31">
        <f>IF(M1023=1,oneday(G1022,D1023,G1023,K1023,L1023,Summary!$E$19/2,Data!N1022,Data!O1022,Summary!$E$14,Summary!$E$20,Summary!$E$21,2),0)</f>
        <v>0</v>
      </c>
      <c r="P1023" s="31">
        <f t="shared" si="47"/>
        <v>0</v>
      </c>
      <c r="Q1023" s="31">
        <f>IF(M1023=1,oneday(G1022,D1023,G1023,K1023,L1023,Summary!$E$19/2,Data!N1022,Data!O1022,Summary!$E$14,Summary!$E$20,Summary!$E$21,3),0)</f>
        <v>0</v>
      </c>
    </row>
    <row r="1024" spans="1:17" x14ac:dyDescent="0.2">
      <c r="A1024" s="32">
        <f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si="48"/>
        <v>0</v>
      </c>
      <c r="M1024">
        <f>IF(AND(B1024&gt;Summary!$E$12,B1024&lt;Summary!$E$13),1,0)</f>
        <v>0</v>
      </c>
      <c r="N1024">
        <f>IF(M1024=1,oneday(G1023,D1024,G1024,K1024,L1024,Summary!$E$19/2,Data!N1023,Data!O1023,Summary!$E$14,Summary!$E$20,Summary!$E$21,1),0)</f>
        <v>0</v>
      </c>
      <c r="O1024" s="31">
        <f>IF(M1024=1,oneday(G1023,D1024,G1024,K1024,L1024,Summary!$E$19/2,Data!N1023,Data!O1023,Summary!$E$14,Summary!$E$20,Summary!$E$21,2),0)</f>
        <v>0</v>
      </c>
      <c r="P1024" s="31">
        <f t="shared" si="47"/>
        <v>0</v>
      </c>
      <c r="Q1024" s="31">
        <f>IF(M1024=1,oneday(G1023,D1024,G1024,K1024,L1024,Summary!$E$19/2,Data!N1023,Data!O1023,Summary!$E$14,Summary!$E$20,Summary!$E$21,3),0)</f>
        <v>0</v>
      </c>
    </row>
    <row r="1025" spans="1:17" x14ac:dyDescent="0.2">
      <c r="A1025" s="32">
        <f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si="48"/>
        <v>0</v>
      </c>
      <c r="M1025">
        <f>IF(AND(B1025&gt;Summary!$E$12,B1025&lt;Summary!$E$13),1,0)</f>
        <v>0</v>
      </c>
      <c r="N1025">
        <f>IF(M1025=1,oneday(G1024,D1025,G1025,K1025,L1025,Summary!$E$19/2,Data!N1024,Data!O1024,Summary!$E$14,Summary!$E$20,Summary!$E$21,1),0)</f>
        <v>0</v>
      </c>
      <c r="O1025" s="31">
        <f>IF(M1025=1,oneday(G1024,D1025,G1025,K1025,L1025,Summary!$E$19/2,Data!N1024,Data!O1024,Summary!$E$14,Summary!$E$20,Summary!$E$21,2),0)</f>
        <v>0</v>
      </c>
      <c r="P1025" s="31">
        <f t="shared" si="47"/>
        <v>0</v>
      </c>
      <c r="Q1025" s="31">
        <f>IF(M1025=1,oneday(G1024,D1025,G1025,K1025,L1025,Summary!$E$19/2,Data!N1024,Data!O1024,Summary!$E$14,Summary!$E$20,Summary!$E$21,3),0)</f>
        <v>0</v>
      </c>
    </row>
    <row r="1026" spans="1:17" x14ac:dyDescent="0.2">
      <c r="A1026" s="32">
        <f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si="48"/>
        <v>0</v>
      </c>
      <c r="M1026">
        <f>IF(AND(B1026&gt;Summary!$E$12,B1026&lt;Summary!$E$13),1,0)</f>
        <v>0</v>
      </c>
      <c r="N1026">
        <f>IF(M1026=1,oneday(G1025,D1026,G1026,K1026,L1026,Summary!$E$19/2,Data!N1025,Data!O1025,Summary!$E$14,Summary!$E$20,Summary!$E$21,1),0)</f>
        <v>0</v>
      </c>
      <c r="O1026" s="31">
        <f>IF(M1026=1,oneday(G1025,D1026,G1026,K1026,L1026,Summary!$E$19/2,Data!N1025,Data!O1025,Summary!$E$14,Summary!$E$20,Summary!$E$21,2),0)</f>
        <v>0</v>
      </c>
      <c r="P1026" s="31">
        <f t="shared" si="47"/>
        <v>0</v>
      </c>
      <c r="Q1026" s="31">
        <f>IF(M1026=1,oneday(G1025,D1026,G1026,K1026,L1026,Summary!$E$19/2,Data!N1025,Data!O1025,Summary!$E$14,Summary!$E$20,Summary!$E$21,3),0)</f>
        <v>0</v>
      </c>
    </row>
    <row r="1027" spans="1:17" x14ac:dyDescent="0.2">
      <c r="A1027" s="32">
        <f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si="48"/>
        <v>0</v>
      </c>
      <c r="M1027">
        <f>IF(AND(B1027&gt;Summary!$E$12,B1027&lt;Summary!$E$13),1,0)</f>
        <v>0</v>
      </c>
      <c r="N1027">
        <f>IF(M1027=1,oneday(G1026,D1027,G1027,K1027,L1027,Summary!$E$19/2,Data!N1026,Data!O1026,Summary!$E$14,Summary!$E$20,Summary!$E$21,1),0)</f>
        <v>0</v>
      </c>
      <c r="O1027" s="31">
        <f>IF(M1027=1,oneday(G1026,D1027,G1027,K1027,L1027,Summary!$E$19/2,Data!N1026,Data!O1026,Summary!$E$14,Summary!$E$20,Summary!$E$21,2),0)</f>
        <v>0</v>
      </c>
      <c r="P1027" s="31">
        <f t="shared" si="47"/>
        <v>0</v>
      </c>
      <c r="Q1027" s="31">
        <f>IF(M1027=1,oneday(G1026,D1027,G1027,K1027,L1027,Summary!$E$19/2,Data!N1026,Data!O1026,Summary!$E$14,Summary!$E$20,Summary!$E$21,3),0)</f>
        <v>0</v>
      </c>
    </row>
    <row r="1028" spans="1:17" x14ac:dyDescent="0.2">
      <c r="A1028" s="32">
        <f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si="48"/>
        <v>0</v>
      </c>
      <c r="M1028">
        <f>IF(AND(B1028&gt;Summary!$E$12,B1028&lt;Summary!$E$13),1,0)</f>
        <v>0</v>
      </c>
      <c r="N1028">
        <f>IF(M1028=1,oneday(G1027,D1028,G1028,K1028,L1028,Summary!$E$19/2,Data!N1027,Data!O1027,Summary!$E$14,Summary!$E$20,Summary!$E$21,1),0)</f>
        <v>0</v>
      </c>
      <c r="O1028" s="31">
        <f>IF(M1028=1,oneday(G1027,D1028,G1028,K1028,L1028,Summary!$E$19/2,Data!N1027,Data!O1027,Summary!$E$14,Summary!$E$20,Summary!$E$21,2),0)</f>
        <v>0</v>
      </c>
      <c r="P1028" s="31">
        <f t="shared" si="47"/>
        <v>0</v>
      </c>
      <c r="Q1028" s="31">
        <f>IF(M1028=1,oneday(G1027,D1028,G1028,K1028,L1028,Summary!$E$19/2,Data!N1027,Data!O1027,Summary!$E$14,Summary!$E$20,Summary!$E$21,3),0)</f>
        <v>0</v>
      </c>
    </row>
    <row r="1029" spans="1:17" x14ac:dyDescent="0.2">
      <c r="A1029" s="32">
        <f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si="48"/>
        <v>0</v>
      </c>
      <c r="M1029">
        <f>IF(AND(B1029&gt;Summary!$E$12,B1029&lt;Summary!$E$13),1,0)</f>
        <v>0</v>
      </c>
      <c r="N1029">
        <f>IF(M1029=1,oneday(G1028,D1029,G1029,K1029,L1029,Summary!$E$19/2,Data!N1028,Data!O1028,Summary!$E$14,Summary!$E$20,Summary!$E$21,1),0)</f>
        <v>0</v>
      </c>
      <c r="O1029" s="31">
        <f>IF(M1029=1,oneday(G1028,D1029,G1029,K1029,L1029,Summary!$E$19/2,Data!N1028,Data!O1028,Summary!$E$14,Summary!$E$20,Summary!$E$21,2),0)</f>
        <v>0</v>
      </c>
      <c r="P1029" s="31">
        <f t="shared" si="47"/>
        <v>0</v>
      </c>
      <c r="Q1029" s="31">
        <f>IF(M1029=1,oneday(G1028,D1029,G1029,K1029,L1029,Summary!$E$19/2,Data!N1028,Data!O1028,Summary!$E$14,Summary!$E$20,Summary!$E$21,3),0)</f>
        <v>0</v>
      </c>
    </row>
    <row r="1030" spans="1:17" x14ac:dyDescent="0.2">
      <c r="A1030" s="32">
        <f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si="48"/>
        <v>0</v>
      </c>
      <c r="M1030">
        <f>IF(AND(B1030&gt;Summary!$E$12,B1030&lt;Summary!$E$13),1,0)</f>
        <v>0</v>
      </c>
      <c r="N1030">
        <f>IF(M1030=1,oneday(G1029,D1030,G1030,K1030,L1030,Summary!$E$19/2,Data!N1029,Data!O1029,Summary!$E$14,Summary!$E$20,Summary!$E$21,1),0)</f>
        <v>0</v>
      </c>
      <c r="O1030" s="31">
        <f>IF(M1030=1,oneday(G1029,D1030,G1030,K1030,L1030,Summary!$E$19/2,Data!N1029,Data!O1029,Summary!$E$14,Summary!$E$20,Summary!$E$21,2),0)</f>
        <v>0</v>
      </c>
      <c r="P1030" s="31">
        <f t="shared" si="47"/>
        <v>0</v>
      </c>
      <c r="Q1030" s="31">
        <f>IF(M1030=1,oneday(G1029,D1030,G1030,K1030,L1030,Summary!$E$19/2,Data!N1029,Data!O1029,Summary!$E$14,Summary!$E$20,Summary!$E$21,3),0)</f>
        <v>0</v>
      </c>
    </row>
    <row r="1031" spans="1:17" x14ac:dyDescent="0.2">
      <c r="A1031" s="32">
        <f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si="48"/>
        <v>0</v>
      </c>
      <c r="M1031">
        <f>IF(AND(B1031&gt;Summary!$E$12,B1031&lt;Summary!$E$13),1,0)</f>
        <v>0</v>
      </c>
      <c r="N1031">
        <f>IF(M1031=1,oneday(G1030,D1031,G1031,K1031,L1031,Summary!$E$19/2,Data!N1030,Data!O1030,Summary!$E$14,Summary!$E$20,Summary!$E$21,1),0)</f>
        <v>0</v>
      </c>
      <c r="O1031" s="31">
        <f>IF(M1031=1,oneday(G1030,D1031,G1031,K1031,L1031,Summary!$E$19/2,Data!N1030,Data!O1030,Summary!$E$14,Summary!$E$20,Summary!$E$21,2),0)</f>
        <v>0</v>
      </c>
      <c r="P1031" s="31">
        <f t="shared" si="47"/>
        <v>0</v>
      </c>
      <c r="Q1031" s="31">
        <f>IF(M1031=1,oneday(G1030,D1031,G1031,K1031,L1031,Summary!$E$19/2,Data!N1030,Data!O1030,Summary!$E$14,Summary!$E$20,Summary!$E$21,3),0)</f>
        <v>0</v>
      </c>
    </row>
    <row r="1032" spans="1:17" x14ac:dyDescent="0.2">
      <c r="A1032" s="32">
        <f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si="48"/>
        <v>0</v>
      </c>
      <c r="M1032">
        <f>IF(AND(B1032&gt;Summary!$E$12,B1032&lt;Summary!$E$13),1,0)</f>
        <v>0</v>
      </c>
      <c r="N1032">
        <f>IF(M1032=1,oneday(G1031,D1032,G1032,K1032,L1032,Summary!$E$19/2,Data!N1031,Data!O1031,Summary!$E$14,Summary!$E$20,Summary!$E$21,1),0)</f>
        <v>0</v>
      </c>
      <c r="O1032" s="31">
        <f>IF(M1032=1,oneday(G1031,D1032,G1032,K1032,L1032,Summary!$E$19/2,Data!N1031,Data!O1031,Summary!$E$14,Summary!$E$20,Summary!$E$21,2),0)</f>
        <v>0</v>
      </c>
      <c r="P1032" s="31">
        <f t="shared" si="47"/>
        <v>0</v>
      </c>
      <c r="Q1032" s="31">
        <f>IF(M1032=1,oneday(G1031,D1032,G1032,K1032,L1032,Summary!$E$19/2,Data!N1031,Data!O1031,Summary!$E$14,Summary!$E$20,Summary!$E$21,3),0)</f>
        <v>0</v>
      </c>
    </row>
    <row r="1033" spans="1:17" x14ac:dyDescent="0.2">
      <c r="A1033" s="32">
        <f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si="48"/>
        <v>0</v>
      </c>
      <c r="M1033">
        <f>IF(AND(B1033&gt;Summary!$E$12,B1033&lt;Summary!$E$13),1,0)</f>
        <v>0</v>
      </c>
      <c r="N1033">
        <f>IF(M1033=1,oneday(G1032,D1033,G1033,K1033,L1033,Summary!$E$19/2,Data!N1032,Data!O1032,Summary!$E$14,Summary!$E$20,Summary!$E$21,1),0)</f>
        <v>0</v>
      </c>
      <c r="O1033" s="31">
        <f>IF(M1033=1,oneday(G1032,D1033,G1033,K1033,L1033,Summary!$E$19/2,Data!N1032,Data!O1032,Summary!$E$14,Summary!$E$20,Summary!$E$21,2),0)</f>
        <v>0</v>
      </c>
      <c r="P1033" s="31">
        <f t="shared" si="47"/>
        <v>0</v>
      </c>
      <c r="Q1033" s="31">
        <f>IF(M1033=1,oneday(G1032,D1033,G1033,K1033,L1033,Summary!$E$19/2,Data!N1032,Data!O1032,Summary!$E$14,Summary!$E$20,Summary!$E$21,3),0)</f>
        <v>0</v>
      </c>
    </row>
    <row r="1034" spans="1:17" x14ac:dyDescent="0.2">
      <c r="A1034" s="32">
        <f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si="48"/>
        <v>0</v>
      </c>
      <c r="M1034">
        <f>IF(AND(B1034&gt;Summary!$E$12,B1034&lt;Summary!$E$13),1,0)</f>
        <v>0</v>
      </c>
      <c r="N1034">
        <f>IF(M1034=1,oneday(G1033,D1034,G1034,K1034,L1034,Summary!$E$19/2,Data!N1033,Data!O1033,Summary!$E$14,Summary!$E$20,Summary!$E$21,1),0)</f>
        <v>0</v>
      </c>
      <c r="O1034" s="31">
        <f>IF(M1034=1,oneday(G1033,D1034,G1034,K1034,L1034,Summary!$E$19/2,Data!N1033,Data!O1033,Summary!$E$14,Summary!$E$20,Summary!$E$21,2),0)</f>
        <v>0</v>
      </c>
      <c r="P1034" s="31">
        <f t="shared" si="47"/>
        <v>0</v>
      </c>
      <c r="Q1034" s="31">
        <f>IF(M1034=1,oneday(G1033,D1034,G1034,K1034,L1034,Summary!$E$19/2,Data!N1033,Data!O1033,Summary!$E$14,Summary!$E$20,Summary!$E$21,3),0)</f>
        <v>0</v>
      </c>
    </row>
    <row r="1035" spans="1:17" x14ac:dyDescent="0.2">
      <c r="A1035" s="32">
        <f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si="48"/>
        <v>0</v>
      </c>
      <c r="M1035">
        <f>IF(AND(B1035&gt;Summary!$E$12,B1035&lt;Summary!$E$13),1,0)</f>
        <v>0</v>
      </c>
      <c r="N1035">
        <f>IF(M1035=1,oneday(G1034,D1035,G1035,K1035,L1035,Summary!$E$19/2,Data!N1034,Data!O1034,Summary!$E$14,Summary!$E$20,Summary!$E$21,1),0)</f>
        <v>0</v>
      </c>
      <c r="O1035" s="31">
        <f>IF(M1035=1,oneday(G1034,D1035,G1035,K1035,L1035,Summary!$E$19/2,Data!N1034,Data!O1034,Summary!$E$14,Summary!$E$20,Summary!$E$21,2),0)</f>
        <v>0</v>
      </c>
      <c r="P1035" s="31">
        <f t="shared" si="47"/>
        <v>0</v>
      </c>
      <c r="Q1035" s="31">
        <f>IF(M1035=1,oneday(G1034,D1035,G1035,K1035,L1035,Summary!$E$19/2,Data!N1034,Data!O1034,Summary!$E$14,Summary!$E$20,Summary!$E$21,3),0)</f>
        <v>0</v>
      </c>
    </row>
    <row r="1036" spans="1:17" x14ac:dyDescent="0.2">
      <c r="A1036" s="32">
        <f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si="48"/>
        <v>0</v>
      </c>
      <c r="M1036">
        <f>IF(AND(B1036&gt;Summary!$E$12,B1036&lt;Summary!$E$13),1,0)</f>
        <v>0</v>
      </c>
      <c r="N1036">
        <f>IF(M1036=1,oneday(G1035,D1036,G1036,K1036,L1036,Summary!$E$19/2,Data!N1035,Data!O1035,Summary!$E$14,Summary!$E$20,Summary!$E$21,1),0)</f>
        <v>0</v>
      </c>
      <c r="O1036" s="31">
        <f>IF(M1036=1,oneday(G1035,D1036,G1036,K1036,L1036,Summary!$E$19/2,Data!N1035,Data!O1035,Summary!$E$14,Summary!$E$20,Summary!$E$21,2),0)</f>
        <v>0</v>
      </c>
      <c r="P1036" s="31">
        <f t="shared" si="47"/>
        <v>0</v>
      </c>
      <c r="Q1036" s="31">
        <f>IF(M1036=1,oneday(G1035,D1036,G1036,K1036,L1036,Summary!$E$19/2,Data!N1035,Data!O1035,Summary!$E$14,Summary!$E$20,Summary!$E$21,3),0)</f>
        <v>0</v>
      </c>
    </row>
    <row r="1037" spans="1:17" x14ac:dyDescent="0.2">
      <c r="A1037" s="32">
        <f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si="48"/>
        <v>0</v>
      </c>
      <c r="M1037">
        <f>IF(AND(B1037&gt;Summary!$E$12,B1037&lt;Summary!$E$13),1,0)</f>
        <v>0</v>
      </c>
      <c r="N1037">
        <f>IF(M1037=1,oneday(G1036,D1037,G1037,K1037,L1037,Summary!$E$19/2,Data!N1036,Data!O1036,Summary!$E$14,Summary!$E$20,Summary!$E$21,1),0)</f>
        <v>0</v>
      </c>
      <c r="O1037" s="31">
        <f>IF(M1037=1,oneday(G1036,D1037,G1037,K1037,L1037,Summary!$E$19/2,Data!N1036,Data!O1036,Summary!$E$14,Summary!$E$20,Summary!$E$21,2),0)</f>
        <v>0</v>
      </c>
      <c r="P1037" s="31">
        <f t="shared" si="47"/>
        <v>0</v>
      </c>
      <c r="Q1037" s="31">
        <f>IF(M1037=1,oneday(G1036,D1037,G1037,K1037,L1037,Summary!$E$19/2,Data!N1036,Data!O1036,Summary!$E$14,Summary!$E$20,Summary!$E$21,3),0)</f>
        <v>0</v>
      </c>
    </row>
    <row r="1038" spans="1:17" x14ac:dyDescent="0.2">
      <c r="A1038" s="32">
        <f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si="48"/>
        <v>1</v>
      </c>
      <c r="M1038">
        <f>IF(AND(B1038&gt;Summary!$E$12,B1038&lt;Summary!$E$13),1,0)</f>
        <v>0</v>
      </c>
      <c r="N1038">
        <f>IF(M1038=1,oneday(G1037,D1038,G1038,K1038,L1038,Summary!$E$19/2,Data!N1037,Data!O1037,Summary!$E$14,Summary!$E$20,Summary!$E$21,1),0)</f>
        <v>0</v>
      </c>
      <c r="O1038" s="31">
        <f>IF(M1038=1,oneday(G1037,D1038,G1038,K1038,L1038,Summary!$E$19/2,Data!N1037,Data!O1037,Summary!$E$14,Summary!$E$20,Summary!$E$21,2),0)</f>
        <v>0</v>
      </c>
      <c r="P1038" s="31">
        <f t="shared" si="47"/>
        <v>0</v>
      </c>
      <c r="Q1038" s="31">
        <f>IF(M1038=1,oneday(G1037,D1038,G1038,K1038,L1038,Summary!$E$19/2,Data!N1037,Data!O1037,Summary!$E$14,Summary!$E$20,Summary!$E$21,3),0)</f>
        <v>0</v>
      </c>
    </row>
    <row r="1039" spans="1:17" x14ac:dyDescent="0.2">
      <c r="A1039" s="32">
        <f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si="48"/>
        <v>0</v>
      </c>
      <c r="M1039">
        <f>IF(AND(B1039&gt;Summary!$E$12,B1039&lt;Summary!$E$13),1,0)</f>
        <v>0</v>
      </c>
      <c r="N1039">
        <f>IF(M1039=1,oneday(G1038,D1039,G1039,K1039,L1039,Summary!$E$19/2,Data!N1038,Data!O1038,Summary!$E$14,Summary!$E$20,Summary!$E$21,1),0)</f>
        <v>0</v>
      </c>
      <c r="O1039" s="31">
        <f>IF(M1039=1,oneday(G1038,D1039,G1039,K1039,L1039,Summary!$E$19/2,Data!N1038,Data!O1038,Summary!$E$14,Summary!$E$20,Summary!$E$21,2),0)</f>
        <v>0</v>
      </c>
      <c r="P1039" s="31">
        <f t="shared" si="47"/>
        <v>0</v>
      </c>
      <c r="Q1039" s="31">
        <f>IF(M1039=1,oneday(G1038,D1039,G1039,K1039,L1039,Summary!$E$19/2,Data!N1038,Data!O1038,Summary!$E$14,Summary!$E$20,Summary!$E$21,3),0)</f>
        <v>0</v>
      </c>
    </row>
    <row r="1040" spans="1:17" x14ac:dyDescent="0.2">
      <c r="A1040" s="32">
        <f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si="48"/>
        <v>0</v>
      </c>
      <c r="M1040">
        <f>IF(AND(B1040&gt;Summary!$E$12,B1040&lt;Summary!$E$13),1,0)</f>
        <v>0</v>
      </c>
      <c r="N1040">
        <f>IF(M1040=1,oneday(G1039,D1040,G1040,K1040,L1040,Summary!$E$19/2,Data!N1039,Data!O1039,Summary!$E$14,Summary!$E$20,Summary!$E$21,1),0)</f>
        <v>0</v>
      </c>
      <c r="O1040" s="31">
        <f>IF(M1040=1,oneday(G1039,D1040,G1040,K1040,L1040,Summary!$E$19/2,Data!N1039,Data!O1039,Summary!$E$14,Summary!$E$20,Summary!$E$21,2),0)</f>
        <v>0</v>
      </c>
      <c r="P1040" s="31">
        <f t="shared" ref="P1040:P1103" si="50">IF(M1040=1,O1040-O1039,0)</f>
        <v>0</v>
      </c>
      <c r="Q1040" s="31">
        <f>IF(M1040=1,oneday(G1039,D1040,G1040,K1040,L1040,Summary!$E$19/2,Data!N1039,Data!O1039,Summary!$E$14,Summary!$E$20,Summary!$E$21,3),0)</f>
        <v>0</v>
      </c>
    </row>
    <row r="1041" spans="1:17" x14ac:dyDescent="0.2">
      <c r="A1041" s="32">
        <f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si="48"/>
        <v>0</v>
      </c>
      <c r="M1041">
        <f>IF(AND(B1041&gt;Summary!$E$12,B1041&lt;Summary!$E$13),1,0)</f>
        <v>0</v>
      </c>
      <c r="N1041">
        <f>IF(M1041=1,oneday(G1040,D1041,G1041,K1041,L1041,Summary!$E$19/2,Data!N1040,Data!O1040,Summary!$E$14,Summary!$E$20,Summary!$E$21,1),0)</f>
        <v>0</v>
      </c>
      <c r="O1041" s="31">
        <f>IF(M1041=1,oneday(G1040,D1041,G1041,K1041,L1041,Summary!$E$19/2,Data!N1040,Data!O1040,Summary!$E$14,Summary!$E$20,Summary!$E$21,2),0)</f>
        <v>0</v>
      </c>
      <c r="P1041" s="31">
        <f t="shared" si="50"/>
        <v>0</v>
      </c>
      <c r="Q1041" s="31">
        <f>IF(M1041=1,oneday(G1040,D1041,G1041,K1041,L1041,Summary!$E$19/2,Data!N1040,Data!O1040,Summary!$E$14,Summary!$E$20,Summary!$E$21,3),0)</f>
        <v>0</v>
      </c>
    </row>
    <row r="1042" spans="1:17" x14ac:dyDescent="0.2">
      <c r="A1042" s="32">
        <f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si="48"/>
        <v>0</v>
      </c>
      <c r="M1042">
        <f>IF(AND(B1042&gt;Summary!$E$12,B1042&lt;Summary!$E$13),1,0)</f>
        <v>0</v>
      </c>
      <c r="N1042">
        <f>IF(M1042=1,oneday(G1041,D1042,G1042,K1042,L1042,Summary!$E$19/2,Data!N1041,Data!O1041,Summary!$E$14,Summary!$E$20,Summary!$E$21,1),0)</f>
        <v>0</v>
      </c>
      <c r="O1042" s="31">
        <f>IF(M1042=1,oneday(G1041,D1042,G1042,K1042,L1042,Summary!$E$19/2,Data!N1041,Data!O1041,Summary!$E$14,Summary!$E$20,Summary!$E$21,2),0)</f>
        <v>0</v>
      </c>
      <c r="P1042" s="31">
        <f t="shared" si="50"/>
        <v>0</v>
      </c>
      <c r="Q1042" s="31">
        <f>IF(M1042=1,oneday(G1041,D1042,G1042,K1042,L1042,Summary!$E$19/2,Data!N1041,Data!O1041,Summary!$E$14,Summary!$E$20,Summary!$E$21,3),0)</f>
        <v>0</v>
      </c>
    </row>
    <row r="1043" spans="1:17" x14ac:dyDescent="0.2">
      <c r="A1043" s="32">
        <f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si="48"/>
        <v>0</v>
      </c>
      <c r="M1043">
        <f>IF(AND(B1043&gt;Summary!$E$12,B1043&lt;Summary!$E$13),1,0)</f>
        <v>0</v>
      </c>
      <c r="N1043">
        <f>IF(M1043=1,oneday(G1042,D1043,G1043,K1043,L1043,Summary!$E$19/2,Data!N1042,Data!O1042,Summary!$E$14,Summary!$E$20,Summary!$E$21,1),0)</f>
        <v>0</v>
      </c>
      <c r="O1043" s="31">
        <f>IF(M1043=1,oneday(G1042,D1043,G1043,K1043,L1043,Summary!$E$19/2,Data!N1042,Data!O1042,Summary!$E$14,Summary!$E$20,Summary!$E$21,2),0)</f>
        <v>0</v>
      </c>
      <c r="P1043" s="31">
        <f t="shared" si="50"/>
        <v>0</v>
      </c>
      <c r="Q1043" s="31">
        <f>IF(M1043=1,oneday(G1042,D1043,G1043,K1043,L1043,Summary!$E$19/2,Data!N1042,Data!O1042,Summary!$E$14,Summary!$E$20,Summary!$E$21,3),0)</f>
        <v>0</v>
      </c>
    </row>
    <row r="1044" spans="1:17" x14ac:dyDescent="0.2">
      <c r="A1044" s="32">
        <f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si="48"/>
        <v>0</v>
      </c>
      <c r="M1044">
        <f>IF(AND(B1044&gt;Summary!$E$12,B1044&lt;Summary!$E$13),1,0)</f>
        <v>0</v>
      </c>
      <c r="N1044">
        <f>IF(M1044=1,oneday(G1043,D1044,G1044,K1044,L1044,Summary!$E$19/2,Data!N1043,Data!O1043,Summary!$E$14,Summary!$E$20,Summary!$E$21,1),0)</f>
        <v>0</v>
      </c>
      <c r="O1044" s="31">
        <f>IF(M1044=1,oneday(G1043,D1044,G1044,K1044,L1044,Summary!$E$19/2,Data!N1043,Data!O1043,Summary!$E$14,Summary!$E$20,Summary!$E$21,2),0)</f>
        <v>0</v>
      </c>
      <c r="P1044" s="31">
        <f t="shared" si="50"/>
        <v>0</v>
      </c>
      <c r="Q1044" s="31">
        <f>IF(M1044=1,oneday(G1043,D1044,G1044,K1044,L1044,Summary!$E$19/2,Data!N1043,Data!O1043,Summary!$E$14,Summary!$E$20,Summary!$E$21,3),0)</f>
        <v>0</v>
      </c>
    </row>
    <row r="1045" spans="1:17" x14ac:dyDescent="0.2">
      <c r="A1045" s="32">
        <f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si="48"/>
        <v>0</v>
      </c>
      <c r="M1045">
        <f>IF(AND(B1045&gt;Summary!$E$12,B1045&lt;Summary!$E$13),1,0)</f>
        <v>0</v>
      </c>
      <c r="N1045">
        <f>IF(M1045=1,oneday(G1044,D1045,G1045,K1045,L1045,Summary!$E$19/2,Data!N1044,Data!O1044,Summary!$E$14,Summary!$E$20,Summary!$E$21,1),0)</f>
        <v>0</v>
      </c>
      <c r="O1045" s="31">
        <f>IF(M1045=1,oneday(G1044,D1045,G1045,K1045,L1045,Summary!$E$19/2,Data!N1044,Data!O1044,Summary!$E$14,Summary!$E$20,Summary!$E$21,2),0)</f>
        <v>0</v>
      </c>
      <c r="P1045" s="31">
        <f t="shared" si="50"/>
        <v>0</v>
      </c>
      <c r="Q1045" s="31">
        <f>IF(M1045=1,oneday(G1044,D1045,G1045,K1045,L1045,Summary!$E$19/2,Data!N1044,Data!O1044,Summary!$E$14,Summary!$E$20,Summary!$E$21,3),0)</f>
        <v>0</v>
      </c>
    </row>
    <row r="1046" spans="1:17" x14ac:dyDescent="0.2">
      <c r="A1046" s="32">
        <f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si="48"/>
        <v>0</v>
      </c>
      <c r="M1046">
        <f>IF(AND(B1046&gt;Summary!$E$12,B1046&lt;Summary!$E$13),1,0)</f>
        <v>0</v>
      </c>
      <c r="N1046">
        <f>IF(M1046=1,oneday(G1045,D1046,G1046,K1046,L1046,Summary!$E$19/2,Data!N1045,Data!O1045,Summary!$E$14,Summary!$E$20,Summary!$E$21,1),0)</f>
        <v>0</v>
      </c>
      <c r="O1046" s="31">
        <f>IF(M1046=1,oneday(G1045,D1046,G1046,K1046,L1046,Summary!$E$19/2,Data!N1045,Data!O1045,Summary!$E$14,Summary!$E$20,Summary!$E$21,2),0)</f>
        <v>0</v>
      </c>
      <c r="P1046" s="31">
        <f t="shared" si="50"/>
        <v>0</v>
      </c>
      <c r="Q1046" s="31">
        <f>IF(M1046=1,oneday(G1045,D1046,G1046,K1046,L1046,Summary!$E$19/2,Data!N1045,Data!O1045,Summary!$E$14,Summary!$E$20,Summary!$E$21,3),0)</f>
        <v>0</v>
      </c>
    </row>
    <row r="1047" spans="1:17" x14ac:dyDescent="0.2">
      <c r="A1047" s="32">
        <f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si="48"/>
        <v>0</v>
      </c>
      <c r="M1047">
        <f>IF(AND(B1047&gt;Summary!$E$12,B1047&lt;Summary!$E$13),1,0)</f>
        <v>0</v>
      </c>
      <c r="N1047">
        <f>IF(M1047=1,oneday(G1046,D1047,G1047,K1047,L1047,Summary!$E$19/2,Data!N1046,Data!O1046,Summary!$E$14,Summary!$E$20,Summary!$E$21,1),0)</f>
        <v>0</v>
      </c>
      <c r="O1047" s="31">
        <f>IF(M1047=1,oneday(G1046,D1047,G1047,K1047,L1047,Summary!$E$19/2,Data!N1046,Data!O1046,Summary!$E$14,Summary!$E$20,Summary!$E$21,2),0)</f>
        <v>0</v>
      </c>
      <c r="P1047" s="31">
        <f t="shared" si="50"/>
        <v>0</v>
      </c>
      <c r="Q1047" s="31">
        <f>IF(M1047=1,oneday(G1046,D1047,G1047,K1047,L1047,Summary!$E$19/2,Data!N1046,Data!O1046,Summary!$E$14,Summary!$E$20,Summary!$E$21,3),0)</f>
        <v>0</v>
      </c>
    </row>
    <row r="1048" spans="1:17" x14ac:dyDescent="0.2">
      <c r="A1048" s="32">
        <f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si="48"/>
        <v>0</v>
      </c>
      <c r="M1048">
        <f>IF(AND(B1048&gt;Summary!$E$12,B1048&lt;Summary!$E$13),1,0)</f>
        <v>0</v>
      </c>
      <c r="N1048">
        <f>IF(M1048=1,oneday(G1047,D1048,G1048,K1048,L1048,Summary!$E$19/2,Data!N1047,Data!O1047,Summary!$E$14,Summary!$E$20,Summary!$E$21,1),0)</f>
        <v>0</v>
      </c>
      <c r="O1048" s="31">
        <f>IF(M1048=1,oneday(G1047,D1048,G1048,K1048,L1048,Summary!$E$19/2,Data!N1047,Data!O1047,Summary!$E$14,Summary!$E$20,Summary!$E$21,2),0)</f>
        <v>0</v>
      </c>
      <c r="P1048" s="31">
        <f t="shared" si="50"/>
        <v>0</v>
      </c>
      <c r="Q1048" s="31">
        <f>IF(M1048=1,oneday(G1047,D1048,G1048,K1048,L1048,Summary!$E$19/2,Data!N1047,Data!O1047,Summary!$E$14,Summary!$E$20,Summary!$E$21,3),0)</f>
        <v>0</v>
      </c>
    </row>
    <row r="1049" spans="1:17" x14ac:dyDescent="0.2">
      <c r="A1049" s="32">
        <f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si="48"/>
        <v>0</v>
      </c>
      <c r="M1049">
        <f>IF(AND(B1049&gt;Summary!$E$12,B1049&lt;Summary!$E$13),1,0)</f>
        <v>0</v>
      </c>
      <c r="N1049">
        <f>IF(M1049=1,oneday(G1048,D1049,G1049,K1049,L1049,Summary!$E$19/2,Data!N1048,Data!O1048,Summary!$E$14,Summary!$E$20,Summary!$E$21,1),0)</f>
        <v>0</v>
      </c>
      <c r="O1049" s="31">
        <f>IF(M1049=1,oneday(G1048,D1049,G1049,K1049,L1049,Summary!$E$19/2,Data!N1048,Data!O1048,Summary!$E$14,Summary!$E$20,Summary!$E$21,2),0)</f>
        <v>0</v>
      </c>
      <c r="P1049" s="31">
        <f t="shared" si="50"/>
        <v>0</v>
      </c>
      <c r="Q1049" s="31">
        <f>IF(M1049=1,oneday(G1048,D1049,G1049,K1049,L1049,Summary!$E$19/2,Data!N1048,Data!O1048,Summary!$E$14,Summary!$E$20,Summary!$E$21,3),0)</f>
        <v>0</v>
      </c>
    </row>
    <row r="1050" spans="1:17" x14ac:dyDescent="0.2">
      <c r="A1050" s="32">
        <f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si="48"/>
        <v>0</v>
      </c>
      <c r="M1050">
        <f>IF(AND(B1050&gt;Summary!$E$12,B1050&lt;Summary!$E$13),1,0)</f>
        <v>0</v>
      </c>
      <c r="N1050">
        <f>IF(M1050=1,oneday(G1049,D1050,G1050,K1050,L1050,Summary!$E$19/2,Data!N1049,Data!O1049,Summary!$E$14,Summary!$E$20,Summary!$E$21,1),0)</f>
        <v>0</v>
      </c>
      <c r="O1050" s="31">
        <f>IF(M1050=1,oneday(G1049,D1050,G1050,K1050,L1050,Summary!$E$19/2,Data!N1049,Data!O1049,Summary!$E$14,Summary!$E$20,Summary!$E$21,2),0)</f>
        <v>0</v>
      </c>
      <c r="P1050" s="31">
        <f t="shared" si="50"/>
        <v>0</v>
      </c>
      <c r="Q1050" s="31">
        <f>IF(M1050=1,oneday(G1049,D1050,G1050,K1050,L1050,Summary!$E$19/2,Data!N1049,Data!O1049,Summary!$E$14,Summary!$E$20,Summary!$E$21,3),0)</f>
        <v>0</v>
      </c>
    </row>
    <row r="1051" spans="1:17" x14ac:dyDescent="0.2">
      <c r="A1051" s="32">
        <f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si="48"/>
        <v>0</v>
      </c>
      <c r="M1051">
        <f>IF(AND(B1051&gt;Summary!$E$12,B1051&lt;Summary!$E$13),1,0)</f>
        <v>0</v>
      </c>
      <c r="N1051">
        <f>IF(M1051=1,oneday(G1050,D1051,G1051,K1051,L1051,Summary!$E$19/2,Data!N1050,Data!O1050,Summary!$E$14,Summary!$E$20,Summary!$E$21,1),0)</f>
        <v>0</v>
      </c>
      <c r="O1051" s="31">
        <f>IF(M1051=1,oneday(G1050,D1051,G1051,K1051,L1051,Summary!$E$19/2,Data!N1050,Data!O1050,Summary!$E$14,Summary!$E$20,Summary!$E$21,2),0)</f>
        <v>0</v>
      </c>
      <c r="P1051" s="31">
        <f t="shared" si="50"/>
        <v>0</v>
      </c>
      <c r="Q1051" s="31">
        <f>IF(M1051=1,oneday(G1050,D1051,G1051,K1051,L1051,Summary!$E$19/2,Data!N1050,Data!O1050,Summary!$E$14,Summary!$E$20,Summary!$E$21,3),0)</f>
        <v>0</v>
      </c>
    </row>
    <row r="1052" spans="1:17" x14ac:dyDescent="0.2">
      <c r="A1052" s="32">
        <f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si="48"/>
        <v>0</v>
      </c>
      <c r="M1052">
        <f>IF(AND(B1052&gt;Summary!$E$12,B1052&lt;Summary!$E$13),1,0)</f>
        <v>0</v>
      </c>
      <c r="N1052">
        <f>IF(M1052=1,oneday(G1051,D1052,G1052,K1052,L1052,Summary!$E$19/2,Data!N1051,Data!O1051,Summary!$E$14,Summary!$E$20,Summary!$E$21,1),0)</f>
        <v>0</v>
      </c>
      <c r="O1052" s="31">
        <f>IF(M1052=1,oneday(G1051,D1052,G1052,K1052,L1052,Summary!$E$19/2,Data!N1051,Data!O1051,Summary!$E$14,Summary!$E$20,Summary!$E$21,2),0)</f>
        <v>0</v>
      </c>
      <c r="P1052" s="31">
        <f t="shared" si="50"/>
        <v>0</v>
      </c>
      <c r="Q1052" s="31">
        <f>IF(M1052=1,oneday(G1051,D1052,G1052,K1052,L1052,Summary!$E$19/2,Data!N1051,Data!O1051,Summary!$E$14,Summary!$E$20,Summary!$E$21,3),0)</f>
        <v>0</v>
      </c>
    </row>
    <row r="1053" spans="1:17" x14ac:dyDescent="0.2">
      <c r="A1053" s="32">
        <f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si="48"/>
        <v>0</v>
      </c>
      <c r="M1053">
        <f>IF(AND(B1053&gt;Summary!$E$12,B1053&lt;Summary!$E$13),1,0)</f>
        <v>0</v>
      </c>
      <c r="N1053">
        <f>IF(M1053=1,oneday(G1052,D1053,G1053,K1053,L1053,Summary!$E$19/2,Data!N1052,Data!O1052,Summary!$E$14,Summary!$E$20,Summary!$E$21,1),0)</f>
        <v>0</v>
      </c>
      <c r="O1053" s="31">
        <f>IF(M1053=1,oneday(G1052,D1053,G1053,K1053,L1053,Summary!$E$19/2,Data!N1052,Data!O1052,Summary!$E$14,Summary!$E$20,Summary!$E$21,2),0)</f>
        <v>0</v>
      </c>
      <c r="P1053" s="31">
        <f t="shared" si="50"/>
        <v>0</v>
      </c>
      <c r="Q1053" s="31">
        <f>IF(M1053=1,oneday(G1052,D1053,G1053,K1053,L1053,Summary!$E$19/2,Data!N1052,Data!O1052,Summary!$E$14,Summary!$E$20,Summary!$E$21,3),0)</f>
        <v>0</v>
      </c>
    </row>
    <row r="1054" spans="1:17" x14ac:dyDescent="0.2">
      <c r="A1054" s="32">
        <f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si="48"/>
        <v>0</v>
      </c>
      <c r="M1054">
        <f>IF(AND(B1054&gt;Summary!$E$12,B1054&lt;Summary!$E$13),1,0)</f>
        <v>0</v>
      </c>
      <c r="N1054">
        <f>IF(M1054=1,oneday(G1053,D1054,G1054,K1054,L1054,Summary!$E$19/2,Data!N1053,Data!O1053,Summary!$E$14,Summary!$E$20,Summary!$E$21,1),0)</f>
        <v>0</v>
      </c>
      <c r="O1054" s="31">
        <f>IF(M1054=1,oneday(G1053,D1054,G1054,K1054,L1054,Summary!$E$19/2,Data!N1053,Data!O1053,Summary!$E$14,Summary!$E$20,Summary!$E$21,2),0)</f>
        <v>0</v>
      </c>
      <c r="P1054" s="31">
        <f t="shared" si="50"/>
        <v>0</v>
      </c>
      <c r="Q1054" s="31">
        <f>IF(M1054=1,oneday(G1053,D1054,G1054,K1054,L1054,Summary!$E$19/2,Data!N1053,Data!O1053,Summary!$E$14,Summary!$E$20,Summary!$E$21,3),0)</f>
        <v>0</v>
      </c>
    </row>
    <row r="1055" spans="1:17" x14ac:dyDescent="0.2">
      <c r="A1055" s="32">
        <f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si="48"/>
        <v>0</v>
      </c>
      <c r="M1055">
        <f>IF(AND(B1055&gt;Summary!$E$12,B1055&lt;Summary!$E$13),1,0)</f>
        <v>0</v>
      </c>
      <c r="N1055">
        <f>IF(M1055=1,oneday(G1054,D1055,G1055,K1055,L1055,Summary!$E$19/2,Data!N1054,Data!O1054,Summary!$E$14,Summary!$E$20,Summary!$E$21,1),0)</f>
        <v>0</v>
      </c>
      <c r="O1055" s="31">
        <f>IF(M1055=1,oneday(G1054,D1055,G1055,K1055,L1055,Summary!$E$19/2,Data!N1054,Data!O1054,Summary!$E$14,Summary!$E$20,Summary!$E$21,2),0)</f>
        <v>0</v>
      </c>
      <c r="P1055" s="31">
        <f t="shared" si="50"/>
        <v>0</v>
      </c>
      <c r="Q1055" s="31">
        <f>IF(M1055=1,oneday(G1054,D1055,G1055,K1055,L1055,Summary!$E$19/2,Data!N1054,Data!O1054,Summary!$E$14,Summary!$E$20,Summary!$E$21,3),0)</f>
        <v>0</v>
      </c>
    </row>
    <row r="1056" spans="1:17" x14ac:dyDescent="0.2">
      <c r="A1056" s="32">
        <f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si="48"/>
        <v>0</v>
      </c>
      <c r="M1056">
        <f>IF(AND(B1056&gt;Summary!$E$12,B1056&lt;Summary!$E$13),1,0)</f>
        <v>0</v>
      </c>
      <c r="N1056">
        <f>IF(M1056=1,oneday(G1055,D1056,G1056,K1056,L1056,Summary!$E$19/2,Data!N1055,Data!O1055,Summary!$E$14,Summary!$E$20,Summary!$E$21,1),0)</f>
        <v>0</v>
      </c>
      <c r="O1056" s="31">
        <f>IF(M1056=1,oneday(G1055,D1056,G1056,K1056,L1056,Summary!$E$19/2,Data!N1055,Data!O1055,Summary!$E$14,Summary!$E$20,Summary!$E$21,2),0)</f>
        <v>0</v>
      </c>
      <c r="P1056" s="31">
        <f t="shared" si="50"/>
        <v>0</v>
      </c>
      <c r="Q1056" s="31">
        <f>IF(M1056=1,oneday(G1055,D1056,G1056,K1056,L1056,Summary!$E$19/2,Data!N1055,Data!O1055,Summary!$E$14,Summary!$E$20,Summary!$E$21,3),0)</f>
        <v>0</v>
      </c>
    </row>
    <row r="1057" spans="1:17" x14ac:dyDescent="0.2">
      <c r="A1057" s="32">
        <f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si="48"/>
        <v>0</v>
      </c>
      <c r="M1057">
        <f>IF(AND(B1057&gt;Summary!$E$12,B1057&lt;Summary!$E$13),1,0)</f>
        <v>0</v>
      </c>
      <c r="N1057">
        <f>IF(M1057=1,oneday(G1056,D1057,G1057,K1057,L1057,Summary!$E$19/2,Data!N1056,Data!O1056,Summary!$E$14,Summary!$E$20,Summary!$E$21,1),0)</f>
        <v>0</v>
      </c>
      <c r="O1057" s="31">
        <f>IF(M1057=1,oneday(G1056,D1057,G1057,K1057,L1057,Summary!$E$19/2,Data!N1056,Data!O1056,Summary!$E$14,Summary!$E$20,Summary!$E$21,2),0)</f>
        <v>0</v>
      </c>
      <c r="P1057" s="31">
        <f t="shared" si="50"/>
        <v>0</v>
      </c>
      <c r="Q1057" s="31">
        <f>IF(M1057=1,oneday(G1056,D1057,G1057,K1057,L1057,Summary!$E$19/2,Data!N1056,Data!O1056,Summary!$E$14,Summary!$E$20,Summary!$E$21,3),0)</f>
        <v>0</v>
      </c>
    </row>
    <row r="1058" spans="1:17" x14ac:dyDescent="0.2">
      <c r="A1058" s="32">
        <f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si="48"/>
        <v>1</v>
      </c>
      <c r="M1058">
        <f>IF(AND(B1058&gt;Summary!$E$12,B1058&lt;Summary!$E$13),1,0)</f>
        <v>0</v>
      </c>
      <c r="N1058">
        <f>IF(M1058=1,oneday(G1057,D1058,G1058,K1058,L1058,Summary!$E$19/2,Data!N1057,Data!O1057,Summary!$E$14,Summary!$E$20,Summary!$E$21,1),0)</f>
        <v>0</v>
      </c>
      <c r="O1058" s="31">
        <f>IF(M1058=1,oneday(G1057,D1058,G1058,K1058,L1058,Summary!$E$19/2,Data!N1057,Data!O1057,Summary!$E$14,Summary!$E$20,Summary!$E$21,2),0)</f>
        <v>0</v>
      </c>
      <c r="P1058" s="31">
        <f t="shared" si="50"/>
        <v>0</v>
      </c>
      <c r="Q1058" s="31">
        <f>IF(M1058=1,oneday(G1057,D1058,G1058,K1058,L1058,Summary!$E$19/2,Data!N1057,Data!O1057,Summary!$E$14,Summary!$E$20,Summary!$E$21,3),0)</f>
        <v>0</v>
      </c>
    </row>
    <row r="1059" spans="1:17" x14ac:dyDescent="0.2">
      <c r="A1059" s="32">
        <f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si="48"/>
        <v>0</v>
      </c>
      <c r="M1059">
        <f>IF(AND(B1059&gt;Summary!$E$12,B1059&lt;Summary!$E$13),1,0)</f>
        <v>0</v>
      </c>
      <c r="N1059">
        <f>IF(M1059=1,oneday(G1058,D1059,G1059,K1059,L1059,Summary!$E$19/2,Data!N1058,Data!O1058,Summary!$E$14,Summary!$E$20,Summary!$E$21,1),0)</f>
        <v>0</v>
      </c>
      <c r="O1059" s="31">
        <f>IF(M1059=1,oneday(G1058,D1059,G1059,K1059,L1059,Summary!$E$19/2,Data!N1058,Data!O1058,Summary!$E$14,Summary!$E$20,Summary!$E$21,2),0)</f>
        <v>0</v>
      </c>
      <c r="P1059" s="31">
        <f t="shared" si="50"/>
        <v>0</v>
      </c>
      <c r="Q1059" s="31">
        <f>IF(M1059=1,oneday(G1058,D1059,G1059,K1059,L1059,Summary!$E$19/2,Data!N1058,Data!O1058,Summary!$E$14,Summary!$E$20,Summary!$E$21,3),0)</f>
        <v>0</v>
      </c>
    </row>
    <row r="1060" spans="1:17" x14ac:dyDescent="0.2">
      <c r="A1060" s="32">
        <f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si="51">IF(A1060=B1060,1,0)</f>
        <v>0</v>
      </c>
      <c r="M1060">
        <f>IF(AND(B1060&gt;Summary!$E$12,B1060&lt;Summary!$E$13),1,0)</f>
        <v>0</v>
      </c>
      <c r="N1060">
        <f>IF(M1060=1,oneday(G1059,D1060,G1060,K1060,L1060,Summary!$E$19/2,Data!N1059,Data!O1059,Summary!$E$14,Summary!$E$20,Summary!$E$21,1),0)</f>
        <v>0</v>
      </c>
      <c r="O1060" s="31">
        <f>IF(M1060=1,oneday(G1059,D1060,G1060,K1060,L1060,Summary!$E$19/2,Data!N1059,Data!O1059,Summary!$E$14,Summary!$E$20,Summary!$E$21,2),0)</f>
        <v>0</v>
      </c>
      <c r="P1060" s="31">
        <f t="shared" si="50"/>
        <v>0</v>
      </c>
      <c r="Q1060" s="31">
        <f>IF(M1060=1,oneday(G1059,D1060,G1060,K1060,L1060,Summary!$E$19/2,Data!N1059,Data!O1059,Summary!$E$14,Summary!$E$20,Summary!$E$21,3),0)</f>
        <v>0</v>
      </c>
    </row>
    <row r="1061" spans="1:17" x14ac:dyDescent="0.2">
      <c r="A1061" s="32">
        <f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si="51"/>
        <v>0</v>
      </c>
      <c r="M1061">
        <f>IF(AND(B1061&gt;Summary!$E$12,B1061&lt;Summary!$E$13),1,0)</f>
        <v>0</v>
      </c>
      <c r="N1061">
        <f>IF(M1061=1,oneday(G1060,D1061,G1061,K1061,L1061,Summary!$E$19/2,Data!N1060,Data!O1060,Summary!$E$14,Summary!$E$20,Summary!$E$21,1),0)</f>
        <v>0</v>
      </c>
      <c r="O1061" s="31">
        <f>IF(M1061=1,oneday(G1060,D1061,G1061,K1061,L1061,Summary!$E$19/2,Data!N1060,Data!O1060,Summary!$E$14,Summary!$E$20,Summary!$E$21,2),0)</f>
        <v>0</v>
      </c>
      <c r="P1061" s="31">
        <f t="shared" si="50"/>
        <v>0</v>
      </c>
      <c r="Q1061" s="31">
        <f>IF(M1061=1,oneday(G1060,D1061,G1061,K1061,L1061,Summary!$E$19/2,Data!N1060,Data!O1060,Summary!$E$14,Summary!$E$20,Summary!$E$21,3),0)</f>
        <v>0</v>
      </c>
    </row>
    <row r="1062" spans="1:17" x14ac:dyDescent="0.2">
      <c r="A1062" s="32">
        <f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si="51"/>
        <v>0</v>
      </c>
      <c r="M1062">
        <f>IF(AND(B1062&gt;Summary!$E$12,B1062&lt;Summary!$E$13),1,0)</f>
        <v>0</v>
      </c>
      <c r="N1062">
        <f>IF(M1062=1,oneday(G1061,D1062,G1062,K1062,L1062,Summary!$E$19/2,Data!N1061,Data!O1061,Summary!$E$14,Summary!$E$20,Summary!$E$21,1),0)</f>
        <v>0</v>
      </c>
      <c r="O1062" s="31">
        <f>IF(M1062=1,oneday(G1061,D1062,G1062,K1062,L1062,Summary!$E$19/2,Data!N1061,Data!O1061,Summary!$E$14,Summary!$E$20,Summary!$E$21,2),0)</f>
        <v>0</v>
      </c>
      <c r="P1062" s="31">
        <f t="shared" si="50"/>
        <v>0</v>
      </c>
      <c r="Q1062" s="31">
        <f>IF(M1062=1,oneday(G1061,D1062,G1062,K1062,L1062,Summary!$E$19/2,Data!N1061,Data!O1061,Summary!$E$14,Summary!$E$20,Summary!$E$21,3),0)</f>
        <v>0</v>
      </c>
    </row>
    <row r="1063" spans="1:17" x14ac:dyDescent="0.2">
      <c r="A1063" s="32">
        <f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si="51"/>
        <v>0</v>
      </c>
      <c r="M1063">
        <f>IF(AND(B1063&gt;Summary!$E$12,B1063&lt;Summary!$E$13),1,0)</f>
        <v>0</v>
      </c>
      <c r="N1063">
        <f>IF(M1063=1,oneday(G1062,D1063,G1063,K1063,L1063,Summary!$E$19/2,Data!N1062,Data!O1062,Summary!$E$14,Summary!$E$20,Summary!$E$21,1),0)</f>
        <v>0</v>
      </c>
      <c r="O1063" s="31">
        <f>IF(M1063=1,oneday(G1062,D1063,G1063,K1063,L1063,Summary!$E$19/2,Data!N1062,Data!O1062,Summary!$E$14,Summary!$E$20,Summary!$E$21,2),0)</f>
        <v>0</v>
      </c>
      <c r="P1063" s="31">
        <f t="shared" si="50"/>
        <v>0</v>
      </c>
      <c r="Q1063" s="31">
        <f>IF(M1063=1,oneday(G1062,D1063,G1063,K1063,L1063,Summary!$E$19/2,Data!N1062,Data!O1062,Summary!$E$14,Summary!$E$20,Summary!$E$21,3),0)</f>
        <v>0</v>
      </c>
    </row>
    <row r="1064" spans="1:17" x14ac:dyDescent="0.2">
      <c r="A1064" s="32">
        <f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si="51"/>
        <v>0</v>
      </c>
      <c r="M1064">
        <f>IF(AND(B1064&gt;Summary!$E$12,B1064&lt;Summary!$E$13),1,0)</f>
        <v>0</v>
      </c>
      <c r="N1064">
        <f>IF(M1064=1,oneday(G1063,D1064,G1064,K1064,L1064,Summary!$E$19/2,Data!N1063,Data!O1063,Summary!$E$14,Summary!$E$20,Summary!$E$21,1),0)</f>
        <v>0</v>
      </c>
      <c r="O1064" s="31">
        <f>IF(M1064=1,oneday(G1063,D1064,G1064,K1064,L1064,Summary!$E$19/2,Data!N1063,Data!O1063,Summary!$E$14,Summary!$E$20,Summary!$E$21,2),0)</f>
        <v>0</v>
      </c>
      <c r="P1064" s="31">
        <f t="shared" si="50"/>
        <v>0</v>
      </c>
      <c r="Q1064" s="31">
        <f>IF(M1064=1,oneday(G1063,D1064,G1064,K1064,L1064,Summary!$E$19/2,Data!N1063,Data!O1063,Summary!$E$14,Summary!$E$20,Summary!$E$21,3),0)</f>
        <v>0</v>
      </c>
    </row>
    <row r="1065" spans="1:17" x14ac:dyDescent="0.2">
      <c r="A1065" s="32">
        <f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si="51"/>
        <v>0</v>
      </c>
      <c r="M1065">
        <f>IF(AND(B1065&gt;Summary!$E$12,B1065&lt;Summary!$E$13),1,0)</f>
        <v>0</v>
      </c>
      <c r="N1065">
        <f>IF(M1065=1,oneday(G1064,D1065,G1065,K1065,L1065,Summary!$E$19/2,Data!N1064,Data!O1064,Summary!$E$14,Summary!$E$20,Summary!$E$21,1),0)</f>
        <v>0</v>
      </c>
      <c r="O1065" s="31">
        <f>IF(M1065=1,oneday(G1064,D1065,G1065,K1065,L1065,Summary!$E$19/2,Data!N1064,Data!O1064,Summary!$E$14,Summary!$E$20,Summary!$E$21,2),0)</f>
        <v>0</v>
      </c>
      <c r="P1065" s="31">
        <f t="shared" si="50"/>
        <v>0</v>
      </c>
      <c r="Q1065" s="31">
        <f>IF(M1065=1,oneday(G1064,D1065,G1065,K1065,L1065,Summary!$E$19/2,Data!N1064,Data!O1064,Summary!$E$14,Summary!$E$20,Summary!$E$21,3),0)</f>
        <v>0</v>
      </c>
    </row>
    <row r="1066" spans="1:17" x14ac:dyDescent="0.2">
      <c r="A1066" s="32">
        <f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si="51"/>
        <v>0</v>
      </c>
      <c r="M1066">
        <f>IF(AND(B1066&gt;Summary!$E$12,B1066&lt;Summary!$E$13),1,0)</f>
        <v>0</v>
      </c>
      <c r="N1066">
        <f>IF(M1066=1,oneday(G1065,D1066,G1066,K1066,L1066,Summary!$E$19/2,Data!N1065,Data!O1065,Summary!$E$14,Summary!$E$20,Summary!$E$21,1),0)</f>
        <v>0</v>
      </c>
      <c r="O1066" s="31">
        <f>IF(M1066=1,oneday(G1065,D1066,G1066,K1066,L1066,Summary!$E$19/2,Data!N1065,Data!O1065,Summary!$E$14,Summary!$E$20,Summary!$E$21,2),0)</f>
        <v>0</v>
      </c>
      <c r="P1066" s="31">
        <f t="shared" si="50"/>
        <v>0</v>
      </c>
      <c r="Q1066" s="31">
        <f>IF(M1066=1,oneday(G1065,D1066,G1066,K1066,L1066,Summary!$E$19/2,Data!N1065,Data!O1065,Summary!$E$14,Summary!$E$20,Summary!$E$21,3),0)</f>
        <v>0</v>
      </c>
    </row>
    <row r="1067" spans="1:17" x14ac:dyDescent="0.2">
      <c r="A1067" s="32">
        <f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si="51"/>
        <v>0</v>
      </c>
      <c r="M1067">
        <f>IF(AND(B1067&gt;Summary!$E$12,B1067&lt;Summary!$E$13),1,0)</f>
        <v>0</v>
      </c>
      <c r="N1067">
        <f>IF(M1067=1,oneday(G1066,D1067,G1067,K1067,L1067,Summary!$E$19/2,Data!N1066,Data!O1066,Summary!$E$14,Summary!$E$20,Summary!$E$21,1),0)</f>
        <v>0</v>
      </c>
      <c r="O1067" s="31">
        <f>IF(M1067=1,oneday(G1066,D1067,G1067,K1067,L1067,Summary!$E$19/2,Data!N1066,Data!O1066,Summary!$E$14,Summary!$E$20,Summary!$E$21,2),0)</f>
        <v>0</v>
      </c>
      <c r="P1067" s="31">
        <f t="shared" si="50"/>
        <v>0</v>
      </c>
      <c r="Q1067" s="31">
        <f>IF(M1067=1,oneday(G1066,D1067,G1067,K1067,L1067,Summary!$E$19/2,Data!N1066,Data!O1066,Summary!$E$14,Summary!$E$20,Summary!$E$21,3),0)</f>
        <v>0</v>
      </c>
    </row>
    <row r="1068" spans="1:17" x14ac:dyDescent="0.2">
      <c r="A1068" s="32">
        <f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si="51"/>
        <v>0</v>
      </c>
      <c r="M1068">
        <f>IF(AND(B1068&gt;Summary!$E$12,B1068&lt;Summary!$E$13),1,0)</f>
        <v>0</v>
      </c>
      <c r="N1068">
        <f>IF(M1068=1,oneday(G1067,D1068,G1068,K1068,L1068,Summary!$E$19/2,Data!N1067,Data!O1067,Summary!$E$14,Summary!$E$20,Summary!$E$21,1),0)</f>
        <v>0</v>
      </c>
      <c r="O1068" s="31">
        <f>IF(M1068=1,oneday(G1067,D1068,G1068,K1068,L1068,Summary!$E$19/2,Data!N1067,Data!O1067,Summary!$E$14,Summary!$E$20,Summary!$E$21,2),0)</f>
        <v>0</v>
      </c>
      <c r="P1068" s="31">
        <f t="shared" si="50"/>
        <v>0</v>
      </c>
      <c r="Q1068" s="31">
        <f>IF(M1068=1,oneday(G1067,D1068,G1068,K1068,L1068,Summary!$E$19/2,Data!N1067,Data!O1067,Summary!$E$14,Summary!$E$20,Summary!$E$21,3),0)</f>
        <v>0</v>
      </c>
    </row>
    <row r="1069" spans="1:17" x14ac:dyDescent="0.2">
      <c r="A1069" s="32">
        <f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si="51"/>
        <v>0</v>
      </c>
      <c r="M1069">
        <f>IF(AND(B1069&gt;Summary!$E$12,B1069&lt;Summary!$E$13),1,0)</f>
        <v>0</v>
      </c>
      <c r="N1069">
        <f>IF(M1069=1,oneday(G1068,D1069,G1069,K1069,L1069,Summary!$E$19/2,Data!N1068,Data!O1068,Summary!$E$14,Summary!$E$20,Summary!$E$21,1),0)</f>
        <v>0</v>
      </c>
      <c r="O1069" s="31">
        <f>IF(M1069=1,oneday(G1068,D1069,G1069,K1069,L1069,Summary!$E$19/2,Data!N1068,Data!O1068,Summary!$E$14,Summary!$E$20,Summary!$E$21,2),0)</f>
        <v>0</v>
      </c>
      <c r="P1069" s="31">
        <f t="shared" si="50"/>
        <v>0</v>
      </c>
      <c r="Q1069" s="31">
        <f>IF(M1069=1,oneday(G1068,D1069,G1069,K1069,L1069,Summary!$E$19/2,Data!N1068,Data!O1068,Summary!$E$14,Summary!$E$20,Summary!$E$21,3),0)</f>
        <v>0</v>
      </c>
    </row>
    <row r="1070" spans="1:17" x14ac:dyDescent="0.2">
      <c r="A1070" s="32">
        <f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si="51"/>
        <v>0</v>
      </c>
      <c r="M1070">
        <f>IF(AND(B1070&gt;Summary!$E$12,B1070&lt;Summary!$E$13),1,0)</f>
        <v>0</v>
      </c>
      <c r="N1070">
        <f>IF(M1070=1,oneday(G1069,D1070,G1070,K1070,L1070,Summary!$E$19/2,Data!N1069,Data!O1069,Summary!$E$14,Summary!$E$20,Summary!$E$21,1),0)</f>
        <v>0</v>
      </c>
      <c r="O1070" s="31">
        <f>IF(M1070=1,oneday(G1069,D1070,G1070,K1070,L1070,Summary!$E$19/2,Data!N1069,Data!O1069,Summary!$E$14,Summary!$E$20,Summary!$E$21,2),0)</f>
        <v>0</v>
      </c>
      <c r="P1070" s="31">
        <f t="shared" si="50"/>
        <v>0</v>
      </c>
      <c r="Q1070" s="31">
        <f>IF(M1070=1,oneday(G1069,D1070,G1070,K1070,L1070,Summary!$E$19/2,Data!N1069,Data!O1069,Summary!$E$14,Summary!$E$20,Summary!$E$21,3),0)</f>
        <v>0</v>
      </c>
    </row>
    <row r="1071" spans="1:17" x14ac:dyDescent="0.2">
      <c r="A1071" s="32">
        <f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si="51"/>
        <v>0</v>
      </c>
      <c r="M1071">
        <f>IF(AND(B1071&gt;Summary!$E$12,B1071&lt;Summary!$E$13),1,0)</f>
        <v>0</v>
      </c>
      <c r="N1071">
        <f>IF(M1071=1,oneday(G1070,D1071,G1071,K1071,L1071,Summary!$E$19/2,Data!N1070,Data!O1070,Summary!$E$14,Summary!$E$20,Summary!$E$21,1),0)</f>
        <v>0</v>
      </c>
      <c r="O1071" s="31">
        <f>IF(M1071=1,oneday(G1070,D1071,G1071,K1071,L1071,Summary!$E$19/2,Data!N1070,Data!O1070,Summary!$E$14,Summary!$E$20,Summary!$E$21,2),0)</f>
        <v>0</v>
      </c>
      <c r="P1071" s="31">
        <f t="shared" si="50"/>
        <v>0</v>
      </c>
      <c r="Q1071" s="31">
        <f>IF(M1071=1,oneday(G1070,D1071,G1071,K1071,L1071,Summary!$E$19/2,Data!N1070,Data!O1070,Summary!$E$14,Summary!$E$20,Summary!$E$21,3),0)</f>
        <v>0</v>
      </c>
    </row>
    <row r="1072" spans="1:17" x14ac:dyDescent="0.2">
      <c r="A1072" s="32">
        <f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si="51"/>
        <v>0</v>
      </c>
      <c r="M1072">
        <f>IF(AND(B1072&gt;Summary!$E$12,B1072&lt;Summary!$E$13),1,0)</f>
        <v>0</v>
      </c>
      <c r="N1072">
        <f>IF(M1072=1,oneday(G1071,D1072,G1072,K1072,L1072,Summary!$E$19/2,Data!N1071,Data!O1071,Summary!$E$14,Summary!$E$20,Summary!$E$21,1),0)</f>
        <v>0</v>
      </c>
      <c r="O1072" s="31">
        <f>IF(M1072=1,oneday(G1071,D1072,G1072,K1072,L1072,Summary!$E$19/2,Data!N1071,Data!O1071,Summary!$E$14,Summary!$E$20,Summary!$E$21,2),0)</f>
        <v>0</v>
      </c>
      <c r="P1072" s="31">
        <f t="shared" si="50"/>
        <v>0</v>
      </c>
      <c r="Q1072" s="31">
        <f>IF(M1072=1,oneday(G1071,D1072,G1072,K1072,L1072,Summary!$E$19/2,Data!N1071,Data!O1071,Summary!$E$14,Summary!$E$20,Summary!$E$21,3),0)</f>
        <v>0</v>
      </c>
    </row>
    <row r="1073" spans="1:17" x14ac:dyDescent="0.2">
      <c r="A1073" s="32">
        <f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si="51"/>
        <v>0</v>
      </c>
      <c r="M1073">
        <f>IF(AND(B1073&gt;Summary!$E$12,B1073&lt;Summary!$E$13),1,0)</f>
        <v>0</v>
      </c>
      <c r="N1073">
        <f>IF(M1073=1,oneday(G1072,D1073,G1073,K1073,L1073,Summary!$E$19/2,Data!N1072,Data!O1072,Summary!$E$14,Summary!$E$20,Summary!$E$21,1),0)</f>
        <v>0</v>
      </c>
      <c r="O1073" s="31">
        <f>IF(M1073=1,oneday(G1072,D1073,G1073,K1073,L1073,Summary!$E$19/2,Data!N1072,Data!O1072,Summary!$E$14,Summary!$E$20,Summary!$E$21,2),0)</f>
        <v>0</v>
      </c>
      <c r="P1073" s="31">
        <f t="shared" si="50"/>
        <v>0</v>
      </c>
      <c r="Q1073" s="31">
        <f>IF(M1073=1,oneday(G1072,D1073,G1073,K1073,L1073,Summary!$E$19/2,Data!N1072,Data!O1072,Summary!$E$14,Summary!$E$20,Summary!$E$21,3),0)</f>
        <v>0</v>
      </c>
    </row>
    <row r="1074" spans="1:17" x14ac:dyDescent="0.2">
      <c r="A1074" s="32">
        <f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si="51"/>
        <v>0</v>
      </c>
      <c r="M1074">
        <f>IF(AND(B1074&gt;Summary!$E$12,B1074&lt;Summary!$E$13),1,0)</f>
        <v>0</v>
      </c>
      <c r="N1074">
        <f>IF(M1074=1,oneday(G1073,D1074,G1074,K1074,L1074,Summary!$E$19/2,Data!N1073,Data!O1073,Summary!$E$14,Summary!$E$20,Summary!$E$21,1),0)</f>
        <v>0</v>
      </c>
      <c r="O1074" s="31">
        <f>IF(M1074=1,oneday(G1073,D1074,G1074,K1074,L1074,Summary!$E$19/2,Data!N1073,Data!O1073,Summary!$E$14,Summary!$E$20,Summary!$E$21,2),0)</f>
        <v>0</v>
      </c>
      <c r="P1074" s="31">
        <f t="shared" si="50"/>
        <v>0</v>
      </c>
      <c r="Q1074" s="31">
        <f>IF(M1074=1,oneday(G1073,D1074,G1074,K1074,L1074,Summary!$E$19/2,Data!N1073,Data!O1073,Summary!$E$14,Summary!$E$20,Summary!$E$21,3),0)</f>
        <v>0</v>
      </c>
    </row>
    <row r="1075" spans="1:17" x14ac:dyDescent="0.2">
      <c r="A1075" s="32">
        <f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si="51"/>
        <v>0</v>
      </c>
      <c r="M1075">
        <f>IF(AND(B1075&gt;Summary!$E$12,B1075&lt;Summary!$E$13),1,0)</f>
        <v>0</v>
      </c>
      <c r="N1075">
        <f>IF(M1075=1,oneday(G1074,D1075,G1075,K1075,L1075,Summary!$E$19/2,Data!N1074,Data!O1074,Summary!$E$14,Summary!$E$20,Summary!$E$21,1),0)</f>
        <v>0</v>
      </c>
      <c r="O1075" s="31">
        <f>IF(M1075=1,oneday(G1074,D1075,G1075,K1075,L1075,Summary!$E$19/2,Data!N1074,Data!O1074,Summary!$E$14,Summary!$E$20,Summary!$E$21,2),0)</f>
        <v>0</v>
      </c>
      <c r="P1075" s="31">
        <f t="shared" si="50"/>
        <v>0</v>
      </c>
      <c r="Q1075" s="31">
        <f>IF(M1075=1,oneday(G1074,D1075,G1075,K1075,L1075,Summary!$E$19/2,Data!N1074,Data!O1074,Summary!$E$14,Summary!$E$20,Summary!$E$21,3),0)</f>
        <v>0</v>
      </c>
    </row>
    <row r="1076" spans="1:17" x14ac:dyDescent="0.2">
      <c r="A1076" s="32">
        <f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si="51"/>
        <v>0</v>
      </c>
      <c r="M1076">
        <f>IF(AND(B1076&gt;Summary!$E$12,B1076&lt;Summary!$E$13),1,0)</f>
        <v>0</v>
      </c>
      <c r="N1076">
        <f>IF(M1076=1,oneday(G1075,D1076,G1076,K1076,L1076,Summary!$E$19/2,Data!N1075,Data!O1075,Summary!$E$14,Summary!$E$20,Summary!$E$21,1),0)</f>
        <v>0</v>
      </c>
      <c r="O1076" s="31">
        <f>IF(M1076=1,oneday(G1075,D1076,G1076,K1076,L1076,Summary!$E$19/2,Data!N1075,Data!O1075,Summary!$E$14,Summary!$E$20,Summary!$E$21,2),0)</f>
        <v>0</v>
      </c>
      <c r="P1076" s="31">
        <f t="shared" si="50"/>
        <v>0</v>
      </c>
      <c r="Q1076" s="31">
        <f>IF(M1076=1,oneday(G1075,D1076,G1076,K1076,L1076,Summary!$E$19/2,Data!N1075,Data!O1075,Summary!$E$14,Summary!$E$20,Summary!$E$21,3),0)</f>
        <v>0</v>
      </c>
    </row>
    <row r="1077" spans="1:17" x14ac:dyDescent="0.2">
      <c r="A1077" s="32">
        <f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si="51"/>
        <v>0</v>
      </c>
      <c r="M1077">
        <f>IF(AND(B1077&gt;Summary!$E$12,B1077&lt;Summary!$E$13),1,0)</f>
        <v>0</v>
      </c>
      <c r="N1077">
        <f>IF(M1077=1,oneday(G1076,D1077,G1077,K1077,L1077,Summary!$E$19/2,Data!N1076,Data!O1076,Summary!$E$14,Summary!$E$20,Summary!$E$21,1),0)</f>
        <v>0</v>
      </c>
      <c r="O1077" s="31">
        <f>IF(M1077=1,oneday(G1076,D1077,G1077,K1077,L1077,Summary!$E$19/2,Data!N1076,Data!O1076,Summary!$E$14,Summary!$E$20,Summary!$E$21,2),0)</f>
        <v>0</v>
      </c>
      <c r="P1077" s="31">
        <f t="shared" si="50"/>
        <v>0</v>
      </c>
      <c r="Q1077" s="31">
        <f>IF(M1077=1,oneday(G1076,D1077,G1077,K1077,L1077,Summary!$E$19/2,Data!N1076,Data!O1076,Summary!$E$14,Summary!$E$20,Summary!$E$21,3),0)</f>
        <v>0</v>
      </c>
    </row>
    <row r="1078" spans="1:17" x14ac:dyDescent="0.2">
      <c r="A1078" s="32">
        <f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si="51"/>
        <v>0</v>
      </c>
      <c r="M1078">
        <f>IF(AND(B1078&gt;Summary!$E$12,B1078&lt;Summary!$E$13),1,0)</f>
        <v>0</v>
      </c>
      <c r="N1078">
        <f>IF(M1078=1,oneday(G1077,D1078,G1078,K1078,L1078,Summary!$E$19/2,Data!N1077,Data!O1077,Summary!$E$14,Summary!$E$20,Summary!$E$21,1),0)</f>
        <v>0</v>
      </c>
      <c r="O1078" s="31">
        <f>IF(M1078=1,oneday(G1077,D1078,G1078,K1078,L1078,Summary!$E$19/2,Data!N1077,Data!O1077,Summary!$E$14,Summary!$E$20,Summary!$E$21,2),0)</f>
        <v>0</v>
      </c>
      <c r="P1078" s="31">
        <f t="shared" si="50"/>
        <v>0</v>
      </c>
      <c r="Q1078" s="31">
        <f>IF(M1078=1,oneday(G1077,D1078,G1078,K1078,L1078,Summary!$E$19/2,Data!N1077,Data!O1077,Summary!$E$14,Summary!$E$20,Summary!$E$21,3),0)</f>
        <v>0</v>
      </c>
    </row>
    <row r="1079" spans="1:17" x14ac:dyDescent="0.2">
      <c r="A1079" s="32">
        <f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si="51"/>
        <v>1</v>
      </c>
      <c r="M1079">
        <f>IF(AND(B1079&gt;Summary!$E$12,B1079&lt;Summary!$E$13),1,0)</f>
        <v>0</v>
      </c>
      <c r="N1079">
        <f>IF(M1079=1,oneday(G1078,D1079,G1079,K1079,L1079,Summary!$E$19/2,Data!N1078,Data!O1078,Summary!$E$14,Summary!$E$20,Summary!$E$21,1),0)</f>
        <v>0</v>
      </c>
      <c r="O1079" s="31">
        <f>IF(M1079=1,oneday(G1078,D1079,G1079,K1079,L1079,Summary!$E$19/2,Data!N1078,Data!O1078,Summary!$E$14,Summary!$E$20,Summary!$E$21,2),0)</f>
        <v>0</v>
      </c>
      <c r="P1079" s="31">
        <f t="shared" si="50"/>
        <v>0</v>
      </c>
      <c r="Q1079" s="31">
        <f>IF(M1079=1,oneday(G1078,D1079,G1079,K1079,L1079,Summary!$E$19/2,Data!N1078,Data!O1078,Summary!$E$14,Summary!$E$20,Summary!$E$21,3),0)</f>
        <v>0</v>
      </c>
    </row>
    <row r="1080" spans="1:17" x14ac:dyDescent="0.2">
      <c r="A1080" s="32">
        <f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si="51"/>
        <v>0</v>
      </c>
      <c r="M1080">
        <f>IF(AND(B1080&gt;Summary!$E$12,B1080&lt;Summary!$E$13),1,0)</f>
        <v>0</v>
      </c>
      <c r="N1080">
        <f>IF(M1080=1,oneday(G1079,D1080,G1080,K1080,L1080,Summary!$E$19/2,Data!N1079,Data!O1079,Summary!$E$14,Summary!$E$20,Summary!$E$21,1),0)</f>
        <v>0</v>
      </c>
      <c r="O1080" s="31">
        <f>IF(M1080=1,oneday(G1079,D1080,G1080,K1080,L1080,Summary!$E$19/2,Data!N1079,Data!O1079,Summary!$E$14,Summary!$E$20,Summary!$E$21,2),0)</f>
        <v>0</v>
      </c>
      <c r="P1080" s="31">
        <f t="shared" si="50"/>
        <v>0</v>
      </c>
      <c r="Q1080" s="31">
        <f>IF(M1080=1,oneday(G1079,D1080,G1080,K1080,L1080,Summary!$E$19/2,Data!N1079,Data!O1079,Summary!$E$14,Summary!$E$20,Summary!$E$21,3),0)</f>
        <v>0</v>
      </c>
    </row>
    <row r="1081" spans="1:17" x14ac:dyDescent="0.2">
      <c r="A1081" s="32">
        <f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si="51"/>
        <v>0</v>
      </c>
      <c r="M1081">
        <f>IF(AND(B1081&gt;Summary!$E$12,B1081&lt;Summary!$E$13),1,0)</f>
        <v>0</v>
      </c>
      <c r="N1081">
        <f>IF(M1081=1,oneday(G1080,D1081,G1081,K1081,L1081,Summary!$E$19/2,Data!N1080,Data!O1080,Summary!$E$14,Summary!$E$20,Summary!$E$21,1),0)</f>
        <v>0</v>
      </c>
      <c r="O1081" s="31">
        <f>IF(M1081=1,oneday(G1080,D1081,G1081,K1081,L1081,Summary!$E$19/2,Data!N1080,Data!O1080,Summary!$E$14,Summary!$E$20,Summary!$E$21,2),0)</f>
        <v>0</v>
      </c>
      <c r="P1081" s="31">
        <f t="shared" si="50"/>
        <v>0</v>
      </c>
      <c r="Q1081" s="31">
        <f>IF(M1081=1,oneday(G1080,D1081,G1081,K1081,L1081,Summary!$E$19/2,Data!N1080,Data!O1080,Summary!$E$14,Summary!$E$20,Summary!$E$21,3),0)</f>
        <v>0</v>
      </c>
    </row>
    <row r="1082" spans="1:17" x14ac:dyDescent="0.2">
      <c r="A1082" s="32">
        <f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si="51"/>
        <v>0</v>
      </c>
      <c r="M1082">
        <f>IF(AND(B1082&gt;Summary!$E$12,B1082&lt;Summary!$E$13),1,0)</f>
        <v>0</v>
      </c>
      <c r="N1082">
        <f>IF(M1082=1,oneday(G1081,D1082,G1082,K1082,L1082,Summary!$E$19/2,Data!N1081,Data!O1081,Summary!$E$14,Summary!$E$20,Summary!$E$21,1),0)</f>
        <v>0</v>
      </c>
      <c r="O1082" s="31">
        <f>IF(M1082=1,oneday(G1081,D1082,G1082,K1082,L1082,Summary!$E$19/2,Data!N1081,Data!O1081,Summary!$E$14,Summary!$E$20,Summary!$E$21,2),0)</f>
        <v>0</v>
      </c>
      <c r="P1082" s="31">
        <f t="shared" si="50"/>
        <v>0</v>
      </c>
      <c r="Q1082" s="31">
        <f>IF(M1082=1,oneday(G1081,D1082,G1082,K1082,L1082,Summary!$E$19/2,Data!N1081,Data!O1081,Summary!$E$14,Summary!$E$20,Summary!$E$21,3),0)</f>
        <v>0</v>
      </c>
    </row>
    <row r="1083" spans="1:17" x14ac:dyDescent="0.2">
      <c r="A1083" s="32">
        <f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si="51"/>
        <v>0</v>
      </c>
      <c r="M1083">
        <f>IF(AND(B1083&gt;Summary!$E$12,B1083&lt;Summary!$E$13),1,0)</f>
        <v>0</v>
      </c>
      <c r="N1083">
        <f>IF(M1083=1,oneday(G1082,D1083,G1083,K1083,L1083,Summary!$E$19/2,Data!N1082,Data!O1082,Summary!$E$14,Summary!$E$20,Summary!$E$21,1),0)</f>
        <v>0</v>
      </c>
      <c r="O1083" s="31">
        <f>IF(M1083=1,oneday(G1082,D1083,G1083,K1083,L1083,Summary!$E$19/2,Data!N1082,Data!O1082,Summary!$E$14,Summary!$E$20,Summary!$E$21,2),0)</f>
        <v>0</v>
      </c>
      <c r="P1083" s="31">
        <f t="shared" si="50"/>
        <v>0</v>
      </c>
      <c r="Q1083" s="31">
        <f>IF(M1083=1,oneday(G1082,D1083,G1083,K1083,L1083,Summary!$E$19/2,Data!N1082,Data!O1082,Summary!$E$14,Summary!$E$20,Summary!$E$21,3),0)</f>
        <v>0</v>
      </c>
    </row>
    <row r="1084" spans="1:17" x14ac:dyDescent="0.2">
      <c r="A1084" s="32">
        <f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si="51"/>
        <v>0</v>
      </c>
      <c r="M1084">
        <f>IF(AND(B1084&gt;Summary!$E$12,B1084&lt;Summary!$E$13),1,0)</f>
        <v>0</v>
      </c>
      <c r="N1084">
        <f>IF(M1084=1,oneday(G1083,D1084,G1084,K1084,L1084,Summary!$E$19/2,Data!N1083,Data!O1083,Summary!$E$14,Summary!$E$20,Summary!$E$21,1),0)</f>
        <v>0</v>
      </c>
      <c r="O1084" s="31">
        <f>IF(M1084=1,oneday(G1083,D1084,G1084,K1084,L1084,Summary!$E$19/2,Data!N1083,Data!O1083,Summary!$E$14,Summary!$E$20,Summary!$E$21,2),0)</f>
        <v>0</v>
      </c>
      <c r="P1084" s="31">
        <f t="shared" si="50"/>
        <v>0</v>
      </c>
      <c r="Q1084" s="31">
        <f>IF(M1084=1,oneday(G1083,D1084,G1084,K1084,L1084,Summary!$E$19/2,Data!N1083,Data!O1083,Summary!$E$14,Summary!$E$20,Summary!$E$21,3),0)</f>
        <v>0</v>
      </c>
    </row>
    <row r="1085" spans="1:17" x14ac:dyDescent="0.2">
      <c r="A1085" s="32">
        <f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si="51"/>
        <v>0</v>
      </c>
      <c r="M1085">
        <f>IF(AND(B1085&gt;Summary!$E$12,B1085&lt;Summary!$E$13),1,0)</f>
        <v>0</v>
      </c>
      <c r="N1085">
        <f>IF(M1085=1,oneday(G1084,D1085,G1085,K1085,L1085,Summary!$E$19/2,Data!N1084,Data!O1084,Summary!$E$14,Summary!$E$20,Summary!$E$21,1),0)</f>
        <v>0</v>
      </c>
      <c r="O1085" s="31">
        <f>IF(M1085=1,oneday(G1084,D1085,G1085,K1085,L1085,Summary!$E$19/2,Data!N1084,Data!O1084,Summary!$E$14,Summary!$E$20,Summary!$E$21,2),0)</f>
        <v>0</v>
      </c>
      <c r="P1085" s="31">
        <f t="shared" si="50"/>
        <v>0</v>
      </c>
      <c r="Q1085" s="31">
        <f>IF(M1085=1,oneday(G1084,D1085,G1085,K1085,L1085,Summary!$E$19/2,Data!N1084,Data!O1084,Summary!$E$14,Summary!$E$20,Summary!$E$21,3),0)</f>
        <v>0</v>
      </c>
    </row>
    <row r="1086" spans="1:17" x14ac:dyDescent="0.2">
      <c r="A1086" s="32">
        <f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si="51"/>
        <v>0</v>
      </c>
      <c r="M1086">
        <f>IF(AND(B1086&gt;Summary!$E$12,B1086&lt;Summary!$E$13),1,0)</f>
        <v>0</v>
      </c>
      <c r="N1086">
        <f>IF(M1086=1,oneday(G1085,D1086,G1086,K1086,L1086,Summary!$E$19/2,Data!N1085,Data!O1085,Summary!$E$14,Summary!$E$20,Summary!$E$21,1),0)</f>
        <v>0</v>
      </c>
      <c r="O1086" s="31">
        <f>IF(M1086=1,oneday(G1085,D1086,G1086,K1086,L1086,Summary!$E$19/2,Data!N1085,Data!O1085,Summary!$E$14,Summary!$E$20,Summary!$E$21,2),0)</f>
        <v>0</v>
      </c>
      <c r="P1086" s="31">
        <f t="shared" si="50"/>
        <v>0</v>
      </c>
      <c r="Q1086" s="31">
        <f>IF(M1086=1,oneday(G1085,D1086,G1086,K1086,L1086,Summary!$E$19/2,Data!N1085,Data!O1085,Summary!$E$14,Summary!$E$20,Summary!$E$21,3),0)</f>
        <v>0</v>
      </c>
    </row>
    <row r="1087" spans="1:17" x14ac:dyDescent="0.2">
      <c r="A1087" s="32">
        <f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si="51"/>
        <v>0</v>
      </c>
      <c r="M1087">
        <f>IF(AND(B1087&gt;Summary!$E$12,B1087&lt;Summary!$E$13),1,0)</f>
        <v>0</v>
      </c>
      <c r="N1087">
        <f>IF(M1087=1,oneday(G1086,D1087,G1087,K1087,L1087,Summary!$E$19/2,Data!N1086,Data!O1086,Summary!$E$14,Summary!$E$20,Summary!$E$21,1),0)</f>
        <v>0</v>
      </c>
      <c r="O1087" s="31">
        <f>IF(M1087=1,oneday(G1086,D1087,G1087,K1087,L1087,Summary!$E$19/2,Data!N1086,Data!O1086,Summary!$E$14,Summary!$E$20,Summary!$E$21,2),0)</f>
        <v>0</v>
      </c>
      <c r="P1087" s="31">
        <f t="shared" si="50"/>
        <v>0</v>
      </c>
      <c r="Q1087" s="31">
        <f>IF(M1087=1,oneday(G1086,D1087,G1087,K1087,L1087,Summary!$E$19/2,Data!N1086,Data!O1086,Summary!$E$14,Summary!$E$20,Summary!$E$21,3),0)</f>
        <v>0</v>
      </c>
    </row>
    <row r="1088" spans="1:17" x14ac:dyDescent="0.2">
      <c r="A1088" s="32">
        <f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si="51"/>
        <v>0</v>
      </c>
      <c r="M1088">
        <f>IF(AND(B1088&gt;Summary!$E$12,B1088&lt;Summary!$E$13),1,0)</f>
        <v>0</v>
      </c>
      <c r="N1088">
        <f>IF(M1088=1,oneday(G1087,D1088,G1088,K1088,L1088,Summary!$E$19/2,Data!N1087,Data!O1087,Summary!$E$14,Summary!$E$20,Summary!$E$21,1),0)</f>
        <v>0</v>
      </c>
      <c r="O1088" s="31">
        <f>IF(M1088=1,oneday(G1087,D1088,G1088,K1088,L1088,Summary!$E$19/2,Data!N1087,Data!O1087,Summary!$E$14,Summary!$E$20,Summary!$E$21,2),0)</f>
        <v>0</v>
      </c>
      <c r="P1088" s="31">
        <f t="shared" si="50"/>
        <v>0</v>
      </c>
      <c r="Q1088" s="31">
        <f>IF(M1088=1,oneday(G1087,D1088,G1088,K1088,L1088,Summary!$E$19/2,Data!N1087,Data!O1087,Summary!$E$14,Summary!$E$20,Summary!$E$21,3),0)</f>
        <v>0</v>
      </c>
    </row>
    <row r="1089" spans="1:17" x14ac:dyDescent="0.2">
      <c r="A1089" s="32">
        <f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si="51"/>
        <v>0</v>
      </c>
      <c r="M1089">
        <f>IF(AND(B1089&gt;Summary!$E$12,B1089&lt;Summary!$E$13),1,0)</f>
        <v>0</v>
      </c>
      <c r="N1089">
        <f>IF(M1089=1,oneday(G1088,D1089,G1089,K1089,L1089,Summary!$E$19/2,Data!N1088,Data!O1088,Summary!$E$14,Summary!$E$20,Summary!$E$21,1),0)</f>
        <v>0</v>
      </c>
      <c r="O1089" s="31">
        <f>IF(M1089=1,oneday(G1088,D1089,G1089,K1089,L1089,Summary!$E$19/2,Data!N1088,Data!O1088,Summary!$E$14,Summary!$E$20,Summary!$E$21,2),0)</f>
        <v>0</v>
      </c>
      <c r="P1089" s="31">
        <f t="shared" si="50"/>
        <v>0</v>
      </c>
      <c r="Q1089" s="31">
        <f>IF(M1089=1,oneday(G1088,D1089,G1089,K1089,L1089,Summary!$E$19/2,Data!N1088,Data!O1088,Summary!$E$14,Summary!$E$20,Summary!$E$21,3),0)</f>
        <v>0</v>
      </c>
    </row>
    <row r="1090" spans="1:17" x14ac:dyDescent="0.2">
      <c r="A1090" s="32">
        <f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si="51"/>
        <v>0</v>
      </c>
      <c r="M1090">
        <f>IF(AND(B1090&gt;Summary!$E$12,B1090&lt;Summary!$E$13),1,0)</f>
        <v>0</v>
      </c>
      <c r="N1090">
        <f>IF(M1090=1,oneday(G1089,D1090,G1090,K1090,L1090,Summary!$E$19/2,Data!N1089,Data!O1089,Summary!$E$14,Summary!$E$20,Summary!$E$21,1),0)</f>
        <v>0</v>
      </c>
      <c r="O1090" s="31">
        <f>IF(M1090=1,oneday(G1089,D1090,G1090,K1090,L1090,Summary!$E$19/2,Data!N1089,Data!O1089,Summary!$E$14,Summary!$E$20,Summary!$E$21,2),0)</f>
        <v>0</v>
      </c>
      <c r="P1090" s="31">
        <f t="shared" si="50"/>
        <v>0</v>
      </c>
      <c r="Q1090" s="31">
        <f>IF(M1090=1,oneday(G1089,D1090,G1090,K1090,L1090,Summary!$E$19/2,Data!N1089,Data!O1089,Summary!$E$14,Summary!$E$20,Summary!$E$21,3),0)</f>
        <v>0</v>
      </c>
    </row>
    <row r="1091" spans="1:17" x14ac:dyDescent="0.2">
      <c r="A1091" s="32">
        <f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si="51"/>
        <v>0</v>
      </c>
      <c r="M1091">
        <f>IF(AND(B1091&gt;Summary!$E$12,B1091&lt;Summary!$E$13),1,0)</f>
        <v>0</v>
      </c>
      <c r="N1091">
        <f>IF(M1091=1,oneday(G1090,D1091,G1091,K1091,L1091,Summary!$E$19/2,Data!N1090,Data!O1090,Summary!$E$14,Summary!$E$20,Summary!$E$21,1),0)</f>
        <v>0</v>
      </c>
      <c r="O1091" s="31">
        <f>IF(M1091=1,oneday(G1090,D1091,G1091,K1091,L1091,Summary!$E$19/2,Data!N1090,Data!O1090,Summary!$E$14,Summary!$E$20,Summary!$E$21,2),0)</f>
        <v>0</v>
      </c>
      <c r="P1091" s="31">
        <f t="shared" si="50"/>
        <v>0</v>
      </c>
      <c r="Q1091" s="31">
        <f>IF(M1091=1,oneday(G1090,D1091,G1091,K1091,L1091,Summary!$E$19/2,Data!N1090,Data!O1090,Summary!$E$14,Summary!$E$20,Summary!$E$21,3),0)</f>
        <v>0</v>
      </c>
    </row>
    <row r="1092" spans="1:17" x14ac:dyDescent="0.2">
      <c r="A1092" s="32">
        <f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si="51"/>
        <v>0</v>
      </c>
      <c r="M1092">
        <f>IF(AND(B1092&gt;Summary!$E$12,B1092&lt;Summary!$E$13),1,0)</f>
        <v>0</v>
      </c>
      <c r="N1092">
        <f>IF(M1092=1,oneday(G1091,D1092,G1092,K1092,L1092,Summary!$E$19/2,Data!N1091,Data!O1091,Summary!$E$14,Summary!$E$20,Summary!$E$21,1),0)</f>
        <v>0</v>
      </c>
      <c r="O1092" s="31">
        <f>IF(M1092=1,oneday(G1091,D1092,G1092,K1092,L1092,Summary!$E$19/2,Data!N1091,Data!O1091,Summary!$E$14,Summary!$E$20,Summary!$E$21,2),0)</f>
        <v>0</v>
      </c>
      <c r="P1092" s="31">
        <f t="shared" si="50"/>
        <v>0</v>
      </c>
      <c r="Q1092" s="31">
        <f>IF(M1092=1,oneday(G1091,D1092,G1092,K1092,L1092,Summary!$E$19/2,Data!N1091,Data!O1091,Summary!$E$14,Summary!$E$20,Summary!$E$21,3),0)</f>
        <v>0</v>
      </c>
    </row>
    <row r="1093" spans="1:17" x14ac:dyDescent="0.2">
      <c r="A1093" s="32">
        <f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si="51"/>
        <v>0</v>
      </c>
      <c r="M1093">
        <f>IF(AND(B1093&gt;Summary!$E$12,B1093&lt;Summary!$E$13),1,0)</f>
        <v>0</v>
      </c>
      <c r="N1093">
        <f>IF(M1093=1,oneday(G1092,D1093,G1093,K1093,L1093,Summary!$E$19/2,Data!N1092,Data!O1092,Summary!$E$14,Summary!$E$20,Summary!$E$21,1),0)</f>
        <v>0</v>
      </c>
      <c r="O1093" s="31">
        <f>IF(M1093=1,oneday(G1092,D1093,G1093,K1093,L1093,Summary!$E$19/2,Data!N1092,Data!O1092,Summary!$E$14,Summary!$E$20,Summary!$E$21,2),0)</f>
        <v>0</v>
      </c>
      <c r="P1093" s="31">
        <f t="shared" si="50"/>
        <v>0</v>
      </c>
      <c r="Q1093" s="31">
        <f>IF(M1093=1,oneday(G1092,D1093,G1093,K1093,L1093,Summary!$E$19/2,Data!N1092,Data!O1092,Summary!$E$14,Summary!$E$20,Summary!$E$21,3),0)</f>
        <v>0</v>
      </c>
    </row>
    <row r="1094" spans="1:17" x14ac:dyDescent="0.2">
      <c r="A1094" s="32">
        <f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si="51"/>
        <v>0</v>
      </c>
      <c r="M1094">
        <f>IF(AND(B1094&gt;Summary!$E$12,B1094&lt;Summary!$E$13),1,0)</f>
        <v>0</v>
      </c>
      <c r="N1094">
        <f>IF(M1094=1,oneday(G1093,D1094,G1094,K1094,L1094,Summary!$E$19/2,Data!N1093,Data!O1093,Summary!$E$14,Summary!$E$20,Summary!$E$21,1),0)</f>
        <v>0</v>
      </c>
      <c r="O1094" s="31">
        <f>IF(M1094=1,oneday(G1093,D1094,G1094,K1094,L1094,Summary!$E$19/2,Data!N1093,Data!O1093,Summary!$E$14,Summary!$E$20,Summary!$E$21,2),0)</f>
        <v>0</v>
      </c>
      <c r="P1094" s="31">
        <f t="shared" si="50"/>
        <v>0</v>
      </c>
      <c r="Q1094" s="31">
        <f>IF(M1094=1,oneday(G1093,D1094,G1094,K1094,L1094,Summary!$E$19/2,Data!N1093,Data!O1093,Summary!$E$14,Summary!$E$20,Summary!$E$21,3),0)</f>
        <v>0</v>
      </c>
    </row>
    <row r="1095" spans="1:17" x14ac:dyDescent="0.2">
      <c r="A1095" s="32">
        <f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si="51"/>
        <v>0</v>
      </c>
      <c r="M1095">
        <f>IF(AND(B1095&gt;Summary!$E$12,B1095&lt;Summary!$E$13),1,0)</f>
        <v>0</v>
      </c>
      <c r="N1095">
        <f>IF(M1095=1,oneday(G1094,D1095,G1095,K1095,L1095,Summary!$E$19/2,Data!N1094,Data!O1094,Summary!$E$14,Summary!$E$20,Summary!$E$21,1),0)</f>
        <v>0</v>
      </c>
      <c r="O1095" s="31">
        <f>IF(M1095=1,oneday(G1094,D1095,G1095,K1095,L1095,Summary!$E$19/2,Data!N1094,Data!O1094,Summary!$E$14,Summary!$E$20,Summary!$E$21,2),0)</f>
        <v>0</v>
      </c>
      <c r="P1095" s="31">
        <f t="shared" si="50"/>
        <v>0</v>
      </c>
      <c r="Q1095" s="31">
        <f>IF(M1095=1,oneday(G1094,D1095,G1095,K1095,L1095,Summary!$E$19/2,Data!N1094,Data!O1094,Summary!$E$14,Summary!$E$20,Summary!$E$21,3),0)</f>
        <v>0</v>
      </c>
    </row>
    <row r="1096" spans="1:17" x14ac:dyDescent="0.2">
      <c r="A1096" s="32">
        <f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si="51"/>
        <v>0</v>
      </c>
      <c r="M1096">
        <f>IF(AND(B1096&gt;Summary!$E$12,B1096&lt;Summary!$E$13),1,0)</f>
        <v>0</v>
      </c>
      <c r="N1096">
        <f>IF(M1096=1,oneday(G1095,D1096,G1096,K1096,L1096,Summary!$E$19/2,Data!N1095,Data!O1095,Summary!$E$14,Summary!$E$20,Summary!$E$21,1),0)</f>
        <v>0</v>
      </c>
      <c r="O1096" s="31">
        <f>IF(M1096=1,oneday(G1095,D1096,G1096,K1096,L1096,Summary!$E$19/2,Data!N1095,Data!O1095,Summary!$E$14,Summary!$E$20,Summary!$E$21,2),0)</f>
        <v>0</v>
      </c>
      <c r="P1096" s="31">
        <f t="shared" si="50"/>
        <v>0</v>
      </c>
      <c r="Q1096" s="31">
        <f>IF(M1096=1,oneday(G1095,D1096,G1096,K1096,L1096,Summary!$E$19/2,Data!N1095,Data!O1095,Summary!$E$14,Summary!$E$20,Summary!$E$21,3),0)</f>
        <v>0</v>
      </c>
    </row>
    <row r="1097" spans="1:17" x14ac:dyDescent="0.2">
      <c r="A1097" s="32">
        <f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si="51"/>
        <v>0</v>
      </c>
      <c r="M1097">
        <f>IF(AND(B1097&gt;Summary!$E$12,B1097&lt;Summary!$E$13),1,0)</f>
        <v>0</v>
      </c>
      <c r="N1097">
        <f>IF(M1097=1,oneday(G1096,D1097,G1097,K1097,L1097,Summary!$E$19/2,Data!N1096,Data!O1096,Summary!$E$14,Summary!$E$20,Summary!$E$21,1),0)</f>
        <v>0</v>
      </c>
      <c r="O1097" s="31">
        <f>IF(M1097=1,oneday(G1096,D1097,G1097,K1097,L1097,Summary!$E$19/2,Data!N1096,Data!O1096,Summary!$E$14,Summary!$E$20,Summary!$E$21,2),0)</f>
        <v>0</v>
      </c>
      <c r="P1097" s="31">
        <f t="shared" si="50"/>
        <v>0</v>
      </c>
      <c r="Q1097" s="31">
        <f>IF(M1097=1,oneday(G1096,D1097,G1097,K1097,L1097,Summary!$E$19/2,Data!N1096,Data!O1096,Summary!$E$14,Summary!$E$20,Summary!$E$21,3),0)</f>
        <v>0</v>
      </c>
    </row>
    <row r="1098" spans="1:17" x14ac:dyDescent="0.2">
      <c r="A1098" s="32">
        <f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si="51"/>
        <v>0</v>
      </c>
      <c r="M1098">
        <f>IF(AND(B1098&gt;Summary!$E$12,B1098&lt;Summary!$E$13),1,0)</f>
        <v>0</v>
      </c>
      <c r="N1098">
        <f>IF(M1098=1,oneday(G1097,D1098,G1098,K1098,L1098,Summary!$E$19/2,Data!N1097,Data!O1097,Summary!$E$14,Summary!$E$20,Summary!$E$21,1),0)</f>
        <v>0</v>
      </c>
      <c r="O1098" s="31">
        <f>IF(M1098=1,oneday(G1097,D1098,G1098,K1098,L1098,Summary!$E$19/2,Data!N1097,Data!O1097,Summary!$E$14,Summary!$E$20,Summary!$E$21,2),0)</f>
        <v>0</v>
      </c>
      <c r="P1098" s="31">
        <f t="shared" si="50"/>
        <v>0</v>
      </c>
      <c r="Q1098" s="31">
        <f>IF(M1098=1,oneday(G1097,D1098,G1098,K1098,L1098,Summary!$E$19/2,Data!N1097,Data!O1097,Summary!$E$14,Summary!$E$20,Summary!$E$21,3),0)</f>
        <v>0</v>
      </c>
    </row>
    <row r="1099" spans="1:17" x14ac:dyDescent="0.2">
      <c r="A1099" s="32">
        <f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si="51"/>
        <v>0</v>
      </c>
      <c r="M1099">
        <f>IF(AND(B1099&gt;Summary!$E$12,B1099&lt;Summary!$E$13),1,0)</f>
        <v>0</v>
      </c>
      <c r="N1099">
        <f>IF(M1099=1,oneday(G1098,D1099,G1099,K1099,L1099,Summary!$E$19/2,Data!N1098,Data!O1098,Summary!$E$14,Summary!$E$20,Summary!$E$21,1),0)</f>
        <v>0</v>
      </c>
      <c r="O1099" s="31">
        <f>IF(M1099=1,oneday(G1098,D1099,G1099,K1099,L1099,Summary!$E$19/2,Data!N1098,Data!O1098,Summary!$E$14,Summary!$E$20,Summary!$E$21,2),0)</f>
        <v>0</v>
      </c>
      <c r="P1099" s="31">
        <f t="shared" si="50"/>
        <v>0</v>
      </c>
      <c r="Q1099" s="31">
        <f>IF(M1099=1,oneday(G1098,D1099,G1099,K1099,L1099,Summary!$E$19/2,Data!N1098,Data!O1098,Summary!$E$14,Summary!$E$20,Summary!$E$21,3),0)</f>
        <v>0</v>
      </c>
    </row>
    <row r="1100" spans="1:17" x14ac:dyDescent="0.2">
      <c r="A1100" s="32">
        <f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si="51"/>
        <v>0</v>
      </c>
      <c r="M1100">
        <f>IF(AND(B1100&gt;Summary!$E$12,B1100&lt;Summary!$E$13),1,0)</f>
        <v>0</v>
      </c>
      <c r="N1100">
        <f>IF(M1100=1,oneday(G1099,D1100,G1100,K1100,L1100,Summary!$E$19/2,Data!N1099,Data!O1099,Summary!$E$14,Summary!$E$20,Summary!$E$21,1),0)</f>
        <v>0</v>
      </c>
      <c r="O1100" s="31">
        <f>IF(M1100=1,oneday(G1099,D1100,G1100,K1100,L1100,Summary!$E$19/2,Data!N1099,Data!O1099,Summary!$E$14,Summary!$E$20,Summary!$E$21,2),0)</f>
        <v>0</v>
      </c>
      <c r="P1100" s="31">
        <f t="shared" si="50"/>
        <v>0</v>
      </c>
      <c r="Q1100" s="31">
        <f>IF(M1100=1,oneday(G1099,D1100,G1100,K1100,L1100,Summary!$E$19/2,Data!N1099,Data!O1099,Summary!$E$14,Summary!$E$20,Summary!$E$21,3),0)</f>
        <v>0</v>
      </c>
    </row>
    <row r="1101" spans="1:17" x14ac:dyDescent="0.2">
      <c r="A1101" s="32">
        <f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si="51"/>
        <v>1</v>
      </c>
      <c r="M1101">
        <f>IF(AND(B1101&gt;Summary!$E$12,B1101&lt;Summary!$E$13),1,0)</f>
        <v>0</v>
      </c>
      <c r="N1101">
        <f>IF(M1101=1,oneday(G1100,D1101,G1101,K1101,L1101,Summary!$E$19/2,Data!N1100,Data!O1100,Summary!$E$14,Summary!$E$20,Summary!$E$21,1),0)</f>
        <v>0</v>
      </c>
      <c r="O1101" s="31">
        <f>IF(M1101=1,oneday(G1100,D1101,G1101,K1101,L1101,Summary!$E$19/2,Data!N1100,Data!O1100,Summary!$E$14,Summary!$E$20,Summary!$E$21,2),0)</f>
        <v>0</v>
      </c>
      <c r="P1101" s="31">
        <f t="shared" si="50"/>
        <v>0</v>
      </c>
      <c r="Q1101" s="31">
        <f>IF(M1101=1,oneday(G1100,D1101,G1101,K1101,L1101,Summary!$E$19/2,Data!N1100,Data!O1100,Summary!$E$14,Summary!$E$20,Summary!$E$21,3),0)</f>
        <v>0</v>
      </c>
    </row>
    <row r="1102" spans="1:17" x14ac:dyDescent="0.2">
      <c r="A1102" s="32">
        <f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si="51"/>
        <v>0</v>
      </c>
      <c r="M1102">
        <f>IF(AND(B1102&gt;Summary!$E$12,B1102&lt;Summary!$E$13),1,0)</f>
        <v>0</v>
      </c>
      <c r="N1102">
        <f>IF(M1102=1,oneday(G1101,D1102,G1102,K1102,L1102,Summary!$E$19/2,Data!N1101,Data!O1101,Summary!$E$14,Summary!$E$20,Summary!$E$21,1),0)</f>
        <v>0</v>
      </c>
      <c r="O1102" s="31">
        <f>IF(M1102=1,oneday(G1101,D1102,G1102,K1102,L1102,Summary!$E$19/2,Data!N1101,Data!O1101,Summary!$E$14,Summary!$E$20,Summary!$E$21,2),0)</f>
        <v>0</v>
      </c>
      <c r="P1102" s="31">
        <f t="shared" si="50"/>
        <v>0</v>
      </c>
      <c r="Q1102" s="31">
        <f>IF(M1102=1,oneday(G1101,D1102,G1102,K1102,L1102,Summary!$E$19/2,Data!N1101,Data!O1101,Summary!$E$14,Summary!$E$20,Summary!$E$21,3),0)</f>
        <v>0</v>
      </c>
    </row>
    <row r="1103" spans="1:17" x14ac:dyDescent="0.2">
      <c r="A1103" s="32">
        <f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si="51"/>
        <v>0</v>
      </c>
      <c r="M1103">
        <f>IF(AND(B1103&gt;Summary!$E$12,B1103&lt;Summary!$E$13),1,0)</f>
        <v>0</v>
      </c>
      <c r="N1103">
        <f>IF(M1103=1,oneday(G1102,D1103,G1103,K1103,L1103,Summary!$E$19/2,Data!N1102,Data!O1102,Summary!$E$14,Summary!$E$20,Summary!$E$21,1),0)</f>
        <v>0</v>
      </c>
      <c r="O1103" s="31">
        <f>IF(M1103=1,oneday(G1102,D1103,G1103,K1103,L1103,Summary!$E$19/2,Data!N1102,Data!O1102,Summary!$E$14,Summary!$E$20,Summary!$E$21,2),0)</f>
        <v>0</v>
      </c>
      <c r="P1103" s="31">
        <f t="shared" si="50"/>
        <v>0</v>
      </c>
      <c r="Q1103" s="31">
        <f>IF(M1103=1,oneday(G1102,D1103,G1103,K1103,L1103,Summary!$E$19/2,Data!N1102,Data!O1102,Summary!$E$14,Summary!$E$20,Summary!$E$21,3),0)</f>
        <v>0</v>
      </c>
    </row>
    <row r="1104" spans="1:17" x14ac:dyDescent="0.2">
      <c r="A1104" s="32">
        <f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si="51"/>
        <v>0</v>
      </c>
      <c r="M1104">
        <f>IF(AND(B1104&gt;Summary!$E$12,B1104&lt;Summary!$E$13),1,0)</f>
        <v>0</v>
      </c>
      <c r="N1104">
        <f>IF(M1104=1,oneday(G1103,D1104,G1104,K1104,L1104,Summary!$E$19/2,Data!N1103,Data!O1103,Summary!$E$14,Summary!$E$20,Summary!$E$21,1),0)</f>
        <v>0</v>
      </c>
      <c r="O1104" s="31">
        <f>IF(M1104=1,oneday(G1103,D1104,G1104,K1104,L1104,Summary!$E$19/2,Data!N1103,Data!O1103,Summary!$E$14,Summary!$E$20,Summary!$E$21,2),0)</f>
        <v>0</v>
      </c>
      <c r="P1104" s="31">
        <f t="shared" ref="P1104:P1167" si="53">IF(M1104=1,O1104-O1103,0)</f>
        <v>0</v>
      </c>
      <c r="Q1104" s="31">
        <f>IF(M1104=1,oneday(G1103,D1104,G1104,K1104,L1104,Summary!$E$19/2,Data!N1103,Data!O1103,Summary!$E$14,Summary!$E$20,Summary!$E$21,3),0)</f>
        <v>0</v>
      </c>
    </row>
    <row r="1105" spans="1:17" x14ac:dyDescent="0.2">
      <c r="A1105" s="32">
        <f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si="51"/>
        <v>0</v>
      </c>
      <c r="M1105">
        <f>IF(AND(B1105&gt;Summary!$E$12,B1105&lt;Summary!$E$13),1,0)</f>
        <v>0</v>
      </c>
      <c r="N1105">
        <f>IF(M1105=1,oneday(G1104,D1105,G1105,K1105,L1105,Summary!$E$19/2,Data!N1104,Data!O1104,Summary!$E$14,Summary!$E$20,Summary!$E$21,1),0)</f>
        <v>0</v>
      </c>
      <c r="O1105" s="31">
        <f>IF(M1105=1,oneday(G1104,D1105,G1105,K1105,L1105,Summary!$E$19/2,Data!N1104,Data!O1104,Summary!$E$14,Summary!$E$20,Summary!$E$21,2),0)</f>
        <v>0</v>
      </c>
      <c r="P1105" s="31">
        <f t="shared" si="53"/>
        <v>0</v>
      </c>
      <c r="Q1105" s="31">
        <f>IF(M1105=1,oneday(G1104,D1105,G1105,K1105,L1105,Summary!$E$19/2,Data!N1104,Data!O1104,Summary!$E$14,Summary!$E$20,Summary!$E$21,3),0)</f>
        <v>0</v>
      </c>
    </row>
    <row r="1106" spans="1:17" x14ac:dyDescent="0.2">
      <c r="A1106" s="32">
        <f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si="51"/>
        <v>0</v>
      </c>
      <c r="M1106">
        <f>IF(AND(B1106&gt;Summary!$E$12,B1106&lt;Summary!$E$13),1,0)</f>
        <v>0</v>
      </c>
      <c r="N1106">
        <f>IF(M1106=1,oneday(G1105,D1106,G1106,K1106,L1106,Summary!$E$19/2,Data!N1105,Data!O1105,Summary!$E$14,Summary!$E$20,Summary!$E$21,1),0)</f>
        <v>0</v>
      </c>
      <c r="O1106" s="31">
        <f>IF(M1106=1,oneday(G1105,D1106,G1106,K1106,L1106,Summary!$E$19/2,Data!N1105,Data!O1105,Summary!$E$14,Summary!$E$20,Summary!$E$21,2),0)</f>
        <v>0</v>
      </c>
      <c r="P1106" s="31">
        <f t="shared" si="53"/>
        <v>0</v>
      </c>
      <c r="Q1106" s="31">
        <f>IF(M1106=1,oneday(G1105,D1106,G1106,K1106,L1106,Summary!$E$19/2,Data!N1105,Data!O1105,Summary!$E$14,Summary!$E$20,Summary!$E$21,3),0)</f>
        <v>0</v>
      </c>
    </row>
    <row r="1107" spans="1:17" x14ac:dyDescent="0.2">
      <c r="A1107" s="32">
        <f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si="51"/>
        <v>0</v>
      </c>
      <c r="M1107">
        <f>IF(AND(B1107&gt;Summary!$E$12,B1107&lt;Summary!$E$13),1,0)</f>
        <v>0</v>
      </c>
      <c r="N1107">
        <f>IF(M1107=1,oneday(G1106,D1107,G1107,K1107,L1107,Summary!$E$19/2,Data!N1106,Data!O1106,Summary!$E$14,Summary!$E$20,Summary!$E$21,1),0)</f>
        <v>0</v>
      </c>
      <c r="O1107" s="31">
        <f>IF(M1107=1,oneday(G1106,D1107,G1107,K1107,L1107,Summary!$E$19/2,Data!N1106,Data!O1106,Summary!$E$14,Summary!$E$20,Summary!$E$21,2),0)</f>
        <v>0</v>
      </c>
      <c r="P1107" s="31">
        <f t="shared" si="53"/>
        <v>0</v>
      </c>
      <c r="Q1107" s="31">
        <f>IF(M1107=1,oneday(G1106,D1107,G1107,K1107,L1107,Summary!$E$19/2,Data!N1106,Data!O1106,Summary!$E$14,Summary!$E$20,Summary!$E$21,3),0)</f>
        <v>0</v>
      </c>
    </row>
    <row r="1108" spans="1:17" x14ac:dyDescent="0.2">
      <c r="A1108" s="32">
        <f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si="51"/>
        <v>0</v>
      </c>
      <c r="M1108">
        <f>IF(AND(B1108&gt;Summary!$E$12,B1108&lt;Summary!$E$13),1,0)</f>
        <v>0</v>
      </c>
      <c r="N1108">
        <f>IF(M1108=1,oneday(G1107,D1108,G1108,K1108,L1108,Summary!$E$19/2,Data!N1107,Data!O1107,Summary!$E$14,Summary!$E$20,Summary!$E$21,1),0)</f>
        <v>0</v>
      </c>
      <c r="O1108" s="31">
        <f>IF(M1108=1,oneday(G1107,D1108,G1108,K1108,L1108,Summary!$E$19/2,Data!N1107,Data!O1107,Summary!$E$14,Summary!$E$20,Summary!$E$21,2),0)</f>
        <v>0</v>
      </c>
      <c r="P1108" s="31">
        <f t="shared" si="53"/>
        <v>0</v>
      </c>
      <c r="Q1108" s="31">
        <f>IF(M1108=1,oneday(G1107,D1108,G1108,K1108,L1108,Summary!$E$19/2,Data!N1107,Data!O1107,Summary!$E$14,Summary!$E$20,Summary!$E$21,3),0)</f>
        <v>0</v>
      </c>
    </row>
    <row r="1109" spans="1:17" x14ac:dyDescent="0.2">
      <c r="A1109" s="32">
        <f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si="51"/>
        <v>0</v>
      </c>
      <c r="M1109">
        <f>IF(AND(B1109&gt;Summary!$E$12,B1109&lt;Summary!$E$13),1,0)</f>
        <v>0</v>
      </c>
      <c r="N1109">
        <f>IF(M1109=1,oneday(G1108,D1109,G1109,K1109,L1109,Summary!$E$19/2,Data!N1108,Data!O1108,Summary!$E$14,Summary!$E$20,Summary!$E$21,1),0)</f>
        <v>0</v>
      </c>
      <c r="O1109" s="31">
        <f>IF(M1109=1,oneday(G1108,D1109,G1109,K1109,L1109,Summary!$E$19/2,Data!N1108,Data!O1108,Summary!$E$14,Summary!$E$20,Summary!$E$21,2),0)</f>
        <v>0</v>
      </c>
      <c r="P1109" s="31">
        <f t="shared" si="53"/>
        <v>0</v>
      </c>
      <c r="Q1109" s="31">
        <f>IF(M1109=1,oneday(G1108,D1109,G1109,K1109,L1109,Summary!$E$19/2,Data!N1108,Data!O1108,Summary!$E$14,Summary!$E$20,Summary!$E$21,3),0)</f>
        <v>0</v>
      </c>
    </row>
    <row r="1110" spans="1:17" x14ac:dyDescent="0.2">
      <c r="A1110" s="32">
        <f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si="51"/>
        <v>0</v>
      </c>
      <c r="M1110">
        <f>IF(AND(B1110&gt;Summary!$E$12,B1110&lt;Summary!$E$13),1,0)</f>
        <v>0</v>
      </c>
      <c r="N1110">
        <f>IF(M1110=1,oneday(G1109,D1110,G1110,K1110,L1110,Summary!$E$19/2,Data!N1109,Data!O1109,Summary!$E$14,Summary!$E$20,Summary!$E$21,1),0)</f>
        <v>0</v>
      </c>
      <c r="O1110" s="31">
        <f>IF(M1110=1,oneday(G1109,D1110,G1110,K1110,L1110,Summary!$E$19/2,Data!N1109,Data!O1109,Summary!$E$14,Summary!$E$20,Summary!$E$21,2),0)</f>
        <v>0</v>
      </c>
      <c r="P1110" s="31">
        <f t="shared" si="53"/>
        <v>0</v>
      </c>
      <c r="Q1110" s="31">
        <f>IF(M1110=1,oneday(G1109,D1110,G1110,K1110,L1110,Summary!$E$19/2,Data!N1109,Data!O1109,Summary!$E$14,Summary!$E$20,Summary!$E$21,3),0)</f>
        <v>0</v>
      </c>
    </row>
    <row r="1111" spans="1:17" x14ac:dyDescent="0.2">
      <c r="A1111" s="32">
        <f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si="51"/>
        <v>0</v>
      </c>
      <c r="M1111">
        <f>IF(AND(B1111&gt;Summary!$E$12,B1111&lt;Summary!$E$13),1,0)</f>
        <v>0</v>
      </c>
      <c r="N1111">
        <f>IF(M1111=1,oneday(G1110,D1111,G1111,K1111,L1111,Summary!$E$19/2,Data!N1110,Data!O1110,Summary!$E$14,Summary!$E$20,Summary!$E$21,1),0)</f>
        <v>0</v>
      </c>
      <c r="O1111" s="31">
        <f>IF(M1111=1,oneday(G1110,D1111,G1111,K1111,L1111,Summary!$E$19/2,Data!N1110,Data!O1110,Summary!$E$14,Summary!$E$20,Summary!$E$21,2),0)</f>
        <v>0</v>
      </c>
      <c r="P1111" s="31">
        <f t="shared" si="53"/>
        <v>0</v>
      </c>
      <c r="Q1111" s="31">
        <f>IF(M1111=1,oneday(G1110,D1111,G1111,K1111,L1111,Summary!$E$19/2,Data!N1110,Data!O1110,Summary!$E$14,Summary!$E$20,Summary!$E$21,3),0)</f>
        <v>0</v>
      </c>
    </row>
    <row r="1112" spans="1:17" x14ac:dyDescent="0.2">
      <c r="A1112" s="32">
        <f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si="51"/>
        <v>0</v>
      </c>
      <c r="M1112">
        <f>IF(AND(B1112&gt;Summary!$E$12,B1112&lt;Summary!$E$13),1,0)</f>
        <v>0</v>
      </c>
      <c r="N1112">
        <f>IF(M1112=1,oneday(G1111,D1112,G1112,K1112,L1112,Summary!$E$19/2,Data!N1111,Data!O1111,Summary!$E$14,Summary!$E$20,Summary!$E$21,1),0)</f>
        <v>0</v>
      </c>
      <c r="O1112" s="31">
        <f>IF(M1112=1,oneday(G1111,D1112,G1112,K1112,L1112,Summary!$E$19/2,Data!N1111,Data!O1111,Summary!$E$14,Summary!$E$20,Summary!$E$21,2),0)</f>
        <v>0</v>
      </c>
      <c r="P1112" s="31">
        <f t="shared" si="53"/>
        <v>0</v>
      </c>
      <c r="Q1112" s="31">
        <f>IF(M1112=1,oneday(G1111,D1112,G1112,K1112,L1112,Summary!$E$19/2,Data!N1111,Data!O1111,Summary!$E$14,Summary!$E$20,Summary!$E$21,3),0)</f>
        <v>0</v>
      </c>
    </row>
    <row r="1113" spans="1:17" x14ac:dyDescent="0.2">
      <c r="A1113" s="32">
        <f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si="51"/>
        <v>0</v>
      </c>
      <c r="M1113">
        <f>IF(AND(B1113&gt;Summary!$E$12,B1113&lt;Summary!$E$13),1,0)</f>
        <v>0</v>
      </c>
      <c r="N1113">
        <f>IF(M1113=1,oneday(G1112,D1113,G1113,K1113,L1113,Summary!$E$19/2,Data!N1112,Data!O1112,Summary!$E$14,Summary!$E$20,Summary!$E$21,1),0)</f>
        <v>0</v>
      </c>
      <c r="O1113" s="31">
        <f>IF(M1113=1,oneday(G1112,D1113,G1113,K1113,L1113,Summary!$E$19/2,Data!N1112,Data!O1112,Summary!$E$14,Summary!$E$20,Summary!$E$21,2),0)</f>
        <v>0</v>
      </c>
      <c r="P1113" s="31">
        <f t="shared" si="53"/>
        <v>0</v>
      </c>
      <c r="Q1113" s="31">
        <f>IF(M1113=1,oneday(G1112,D1113,G1113,K1113,L1113,Summary!$E$19/2,Data!N1112,Data!O1112,Summary!$E$14,Summary!$E$20,Summary!$E$21,3),0)</f>
        <v>0</v>
      </c>
    </row>
    <row r="1114" spans="1:17" x14ac:dyDescent="0.2">
      <c r="A1114" s="32">
        <f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si="51"/>
        <v>0</v>
      </c>
      <c r="M1114">
        <f>IF(AND(B1114&gt;Summary!$E$12,B1114&lt;Summary!$E$13),1,0)</f>
        <v>0</v>
      </c>
      <c r="N1114">
        <f>IF(M1114=1,oneday(G1113,D1114,G1114,K1114,L1114,Summary!$E$19/2,Data!N1113,Data!O1113,Summary!$E$14,Summary!$E$20,Summary!$E$21,1),0)</f>
        <v>0</v>
      </c>
      <c r="O1114" s="31">
        <f>IF(M1114=1,oneday(G1113,D1114,G1114,K1114,L1114,Summary!$E$19/2,Data!N1113,Data!O1113,Summary!$E$14,Summary!$E$20,Summary!$E$21,2),0)</f>
        <v>0</v>
      </c>
      <c r="P1114" s="31">
        <f t="shared" si="53"/>
        <v>0</v>
      </c>
      <c r="Q1114" s="31">
        <f>IF(M1114=1,oneday(G1113,D1114,G1114,K1114,L1114,Summary!$E$19/2,Data!N1113,Data!O1113,Summary!$E$14,Summary!$E$20,Summary!$E$21,3),0)</f>
        <v>0</v>
      </c>
    </row>
    <row r="1115" spans="1:17" x14ac:dyDescent="0.2">
      <c r="A1115" s="32">
        <f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si="51"/>
        <v>0</v>
      </c>
      <c r="M1115">
        <f>IF(AND(B1115&gt;Summary!$E$12,B1115&lt;Summary!$E$13),1,0)</f>
        <v>0</v>
      </c>
      <c r="N1115">
        <f>IF(M1115=1,oneday(G1114,D1115,G1115,K1115,L1115,Summary!$E$19/2,Data!N1114,Data!O1114,Summary!$E$14,Summary!$E$20,Summary!$E$21,1),0)</f>
        <v>0</v>
      </c>
      <c r="O1115" s="31">
        <f>IF(M1115=1,oneday(G1114,D1115,G1115,K1115,L1115,Summary!$E$19/2,Data!N1114,Data!O1114,Summary!$E$14,Summary!$E$20,Summary!$E$21,2),0)</f>
        <v>0</v>
      </c>
      <c r="P1115" s="31">
        <f t="shared" si="53"/>
        <v>0</v>
      </c>
      <c r="Q1115" s="31">
        <f>IF(M1115=1,oneday(G1114,D1115,G1115,K1115,L1115,Summary!$E$19/2,Data!N1114,Data!O1114,Summary!$E$14,Summary!$E$20,Summary!$E$21,3),0)</f>
        <v>0</v>
      </c>
    </row>
    <row r="1116" spans="1:17" x14ac:dyDescent="0.2">
      <c r="A1116" s="32">
        <f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si="51"/>
        <v>0</v>
      </c>
      <c r="M1116">
        <f>IF(AND(B1116&gt;Summary!$E$12,B1116&lt;Summary!$E$13),1,0)</f>
        <v>0</v>
      </c>
      <c r="N1116">
        <f>IF(M1116=1,oneday(G1115,D1116,G1116,K1116,L1116,Summary!$E$19/2,Data!N1115,Data!O1115,Summary!$E$14,Summary!$E$20,Summary!$E$21,1),0)</f>
        <v>0</v>
      </c>
      <c r="O1116" s="31">
        <f>IF(M1116=1,oneday(G1115,D1116,G1116,K1116,L1116,Summary!$E$19/2,Data!N1115,Data!O1115,Summary!$E$14,Summary!$E$20,Summary!$E$21,2),0)</f>
        <v>0</v>
      </c>
      <c r="P1116" s="31">
        <f t="shared" si="53"/>
        <v>0</v>
      </c>
      <c r="Q1116" s="31">
        <f>IF(M1116=1,oneday(G1115,D1116,G1116,K1116,L1116,Summary!$E$19/2,Data!N1115,Data!O1115,Summary!$E$14,Summary!$E$20,Summary!$E$21,3),0)</f>
        <v>0</v>
      </c>
    </row>
    <row r="1117" spans="1:17" x14ac:dyDescent="0.2">
      <c r="A1117" s="32">
        <f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si="51"/>
        <v>0</v>
      </c>
      <c r="M1117">
        <f>IF(AND(B1117&gt;Summary!$E$12,B1117&lt;Summary!$E$13),1,0)</f>
        <v>0</v>
      </c>
      <c r="N1117">
        <f>IF(M1117=1,oneday(G1116,D1117,G1117,K1117,L1117,Summary!$E$19/2,Data!N1116,Data!O1116,Summary!$E$14,Summary!$E$20,Summary!$E$21,1),0)</f>
        <v>0</v>
      </c>
      <c r="O1117" s="31">
        <f>IF(M1117=1,oneday(G1116,D1117,G1117,K1117,L1117,Summary!$E$19/2,Data!N1116,Data!O1116,Summary!$E$14,Summary!$E$20,Summary!$E$21,2),0)</f>
        <v>0</v>
      </c>
      <c r="P1117" s="31">
        <f t="shared" si="53"/>
        <v>0</v>
      </c>
      <c r="Q1117" s="31">
        <f>IF(M1117=1,oneday(G1116,D1117,G1117,K1117,L1117,Summary!$E$19/2,Data!N1116,Data!O1116,Summary!$E$14,Summary!$E$20,Summary!$E$21,3),0)</f>
        <v>0</v>
      </c>
    </row>
    <row r="1118" spans="1:17" x14ac:dyDescent="0.2">
      <c r="A1118" s="32">
        <f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si="51"/>
        <v>0</v>
      </c>
      <c r="M1118">
        <f>IF(AND(B1118&gt;Summary!$E$12,B1118&lt;Summary!$E$13),1,0)</f>
        <v>0</v>
      </c>
      <c r="N1118">
        <f>IF(M1118=1,oneday(G1117,D1118,G1118,K1118,L1118,Summary!$E$19/2,Data!N1117,Data!O1117,Summary!$E$14,Summary!$E$20,Summary!$E$21,1),0)</f>
        <v>0</v>
      </c>
      <c r="O1118" s="31">
        <f>IF(M1118=1,oneday(G1117,D1118,G1118,K1118,L1118,Summary!$E$19/2,Data!N1117,Data!O1117,Summary!$E$14,Summary!$E$20,Summary!$E$21,2),0)</f>
        <v>0</v>
      </c>
      <c r="P1118" s="31">
        <f t="shared" si="53"/>
        <v>0</v>
      </c>
      <c r="Q1118" s="31">
        <f>IF(M1118=1,oneday(G1117,D1118,G1118,K1118,L1118,Summary!$E$19/2,Data!N1117,Data!O1117,Summary!$E$14,Summary!$E$20,Summary!$E$21,3),0)</f>
        <v>0</v>
      </c>
    </row>
    <row r="1119" spans="1:17" x14ac:dyDescent="0.2">
      <c r="A1119" s="32">
        <f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si="51"/>
        <v>0</v>
      </c>
      <c r="M1119">
        <f>IF(AND(B1119&gt;Summary!$E$12,B1119&lt;Summary!$E$13),1,0)</f>
        <v>0</v>
      </c>
      <c r="N1119">
        <f>IF(M1119=1,oneday(G1118,D1119,G1119,K1119,L1119,Summary!$E$19/2,Data!N1118,Data!O1118,Summary!$E$14,Summary!$E$20,Summary!$E$21,1),0)</f>
        <v>0</v>
      </c>
      <c r="O1119" s="31">
        <f>IF(M1119=1,oneday(G1118,D1119,G1119,K1119,L1119,Summary!$E$19/2,Data!N1118,Data!O1118,Summary!$E$14,Summary!$E$20,Summary!$E$21,2),0)</f>
        <v>0</v>
      </c>
      <c r="P1119" s="31">
        <f t="shared" si="53"/>
        <v>0</v>
      </c>
      <c r="Q1119" s="31">
        <f>IF(M1119=1,oneday(G1118,D1119,G1119,K1119,L1119,Summary!$E$19/2,Data!N1118,Data!O1118,Summary!$E$14,Summary!$E$20,Summary!$E$21,3),0)</f>
        <v>0</v>
      </c>
    </row>
    <row r="1120" spans="1:17" x14ac:dyDescent="0.2">
      <c r="A1120" s="32">
        <f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si="51"/>
        <v>0</v>
      </c>
      <c r="M1120">
        <f>IF(AND(B1120&gt;Summary!$E$12,B1120&lt;Summary!$E$13),1,0)</f>
        <v>0</v>
      </c>
      <c r="N1120">
        <f>IF(M1120=1,oneday(G1119,D1120,G1120,K1120,L1120,Summary!$E$19/2,Data!N1119,Data!O1119,Summary!$E$14,Summary!$E$20,Summary!$E$21,1),0)</f>
        <v>0</v>
      </c>
      <c r="O1120" s="31">
        <f>IF(M1120=1,oneday(G1119,D1120,G1120,K1120,L1120,Summary!$E$19/2,Data!N1119,Data!O1119,Summary!$E$14,Summary!$E$20,Summary!$E$21,2),0)</f>
        <v>0</v>
      </c>
      <c r="P1120" s="31">
        <f t="shared" si="53"/>
        <v>0</v>
      </c>
      <c r="Q1120" s="31">
        <f>IF(M1120=1,oneday(G1119,D1120,G1120,K1120,L1120,Summary!$E$19/2,Data!N1119,Data!O1119,Summary!$E$14,Summary!$E$20,Summary!$E$21,3),0)</f>
        <v>0</v>
      </c>
    </row>
    <row r="1121" spans="1:17" x14ac:dyDescent="0.2">
      <c r="A1121" s="32">
        <f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si="51"/>
        <v>1</v>
      </c>
      <c r="M1121">
        <f>IF(AND(B1121&gt;Summary!$E$12,B1121&lt;Summary!$E$13),1,0)</f>
        <v>0</v>
      </c>
      <c r="N1121">
        <f>IF(M1121=1,oneday(G1120,D1121,G1121,K1121,L1121,Summary!$E$19/2,Data!N1120,Data!O1120,Summary!$E$14,Summary!$E$20,Summary!$E$21,1),0)</f>
        <v>0</v>
      </c>
      <c r="O1121" s="31">
        <f>IF(M1121=1,oneday(G1120,D1121,G1121,K1121,L1121,Summary!$E$19/2,Data!N1120,Data!O1120,Summary!$E$14,Summary!$E$20,Summary!$E$21,2),0)</f>
        <v>0</v>
      </c>
      <c r="P1121" s="31">
        <f t="shared" si="53"/>
        <v>0</v>
      </c>
      <c r="Q1121" s="31">
        <f>IF(M1121=1,oneday(G1120,D1121,G1121,K1121,L1121,Summary!$E$19/2,Data!N1120,Data!O1120,Summary!$E$14,Summary!$E$20,Summary!$E$21,3),0)</f>
        <v>0</v>
      </c>
    </row>
    <row r="1122" spans="1:17" x14ac:dyDescent="0.2">
      <c r="A1122" s="32">
        <f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si="51"/>
        <v>0</v>
      </c>
      <c r="M1122">
        <f>IF(AND(B1122&gt;Summary!$E$12,B1122&lt;Summary!$E$13),1,0)</f>
        <v>0</v>
      </c>
      <c r="N1122">
        <f>IF(M1122=1,oneday(G1121,D1122,G1122,K1122,L1122,Summary!$E$19/2,Data!N1121,Data!O1121,Summary!$E$14,Summary!$E$20,Summary!$E$21,1),0)</f>
        <v>0</v>
      </c>
      <c r="O1122" s="31">
        <f>IF(M1122=1,oneday(G1121,D1122,G1122,K1122,L1122,Summary!$E$19/2,Data!N1121,Data!O1121,Summary!$E$14,Summary!$E$20,Summary!$E$21,2),0)</f>
        <v>0</v>
      </c>
      <c r="P1122" s="31">
        <f t="shared" si="53"/>
        <v>0</v>
      </c>
      <c r="Q1122" s="31">
        <f>IF(M1122=1,oneday(G1121,D1122,G1122,K1122,L1122,Summary!$E$19/2,Data!N1121,Data!O1121,Summary!$E$14,Summary!$E$20,Summary!$E$21,3),0)</f>
        <v>0</v>
      </c>
    </row>
    <row r="1123" spans="1:17" x14ac:dyDescent="0.2">
      <c r="A1123" s="32">
        <f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si="51"/>
        <v>0</v>
      </c>
      <c r="M1123">
        <f>IF(AND(B1123&gt;Summary!$E$12,B1123&lt;Summary!$E$13),1,0)</f>
        <v>0</v>
      </c>
      <c r="N1123">
        <f>IF(M1123=1,oneday(G1122,D1123,G1123,K1123,L1123,Summary!$E$19/2,Data!N1122,Data!O1122,Summary!$E$14,Summary!$E$20,Summary!$E$21,1),0)</f>
        <v>0</v>
      </c>
      <c r="O1123" s="31">
        <f>IF(M1123=1,oneday(G1122,D1123,G1123,K1123,L1123,Summary!$E$19/2,Data!N1122,Data!O1122,Summary!$E$14,Summary!$E$20,Summary!$E$21,2),0)</f>
        <v>0</v>
      </c>
      <c r="P1123" s="31">
        <f t="shared" si="53"/>
        <v>0</v>
      </c>
      <c r="Q1123" s="31">
        <f>IF(M1123=1,oneday(G1122,D1123,G1123,K1123,L1123,Summary!$E$19/2,Data!N1122,Data!O1122,Summary!$E$14,Summary!$E$20,Summary!$E$21,3),0)</f>
        <v>0</v>
      </c>
    </row>
    <row r="1124" spans="1:17" x14ac:dyDescent="0.2">
      <c r="A1124" s="32">
        <f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si="54">IF(A1124=B1124,1,0)</f>
        <v>0</v>
      </c>
      <c r="M1124">
        <f>IF(AND(B1124&gt;Summary!$E$12,B1124&lt;Summary!$E$13),1,0)</f>
        <v>0</v>
      </c>
      <c r="N1124">
        <f>IF(M1124=1,oneday(G1123,D1124,G1124,K1124,L1124,Summary!$E$19/2,Data!N1123,Data!O1123,Summary!$E$14,Summary!$E$20,Summary!$E$21,1),0)</f>
        <v>0</v>
      </c>
      <c r="O1124" s="31">
        <f>IF(M1124=1,oneday(G1123,D1124,G1124,K1124,L1124,Summary!$E$19/2,Data!N1123,Data!O1123,Summary!$E$14,Summary!$E$20,Summary!$E$21,2),0)</f>
        <v>0</v>
      </c>
      <c r="P1124" s="31">
        <f t="shared" si="53"/>
        <v>0</v>
      </c>
      <c r="Q1124" s="31">
        <f>IF(M1124=1,oneday(G1123,D1124,G1124,K1124,L1124,Summary!$E$19/2,Data!N1123,Data!O1123,Summary!$E$14,Summary!$E$20,Summary!$E$21,3),0)</f>
        <v>0</v>
      </c>
    </row>
    <row r="1125" spans="1:17" x14ac:dyDescent="0.2">
      <c r="A1125" s="32">
        <f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si="54"/>
        <v>0</v>
      </c>
      <c r="M1125">
        <f>IF(AND(B1125&gt;Summary!$E$12,B1125&lt;Summary!$E$13),1,0)</f>
        <v>0</v>
      </c>
      <c r="N1125">
        <f>IF(M1125=1,oneday(G1124,D1125,G1125,K1125,L1125,Summary!$E$19/2,Data!N1124,Data!O1124,Summary!$E$14,Summary!$E$20,Summary!$E$21,1),0)</f>
        <v>0</v>
      </c>
      <c r="O1125" s="31">
        <f>IF(M1125=1,oneday(G1124,D1125,G1125,K1125,L1125,Summary!$E$19/2,Data!N1124,Data!O1124,Summary!$E$14,Summary!$E$20,Summary!$E$21,2),0)</f>
        <v>0</v>
      </c>
      <c r="P1125" s="31">
        <f t="shared" si="53"/>
        <v>0</v>
      </c>
      <c r="Q1125" s="31">
        <f>IF(M1125=1,oneday(G1124,D1125,G1125,K1125,L1125,Summary!$E$19/2,Data!N1124,Data!O1124,Summary!$E$14,Summary!$E$20,Summary!$E$21,3),0)</f>
        <v>0</v>
      </c>
    </row>
    <row r="1126" spans="1:17" x14ac:dyDescent="0.2">
      <c r="A1126" s="32">
        <f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si="54"/>
        <v>0</v>
      </c>
      <c r="M1126">
        <f>IF(AND(B1126&gt;Summary!$E$12,B1126&lt;Summary!$E$13),1,0)</f>
        <v>0</v>
      </c>
      <c r="N1126">
        <f>IF(M1126=1,oneday(G1125,D1126,G1126,K1126,L1126,Summary!$E$19/2,Data!N1125,Data!O1125,Summary!$E$14,Summary!$E$20,Summary!$E$21,1),0)</f>
        <v>0</v>
      </c>
      <c r="O1126" s="31">
        <f>IF(M1126=1,oneday(G1125,D1126,G1126,K1126,L1126,Summary!$E$19/2,Data!N1125,Data!O1125,Summary!$E$14,Summary!$E$20,Summary!$E$21,2),0)</f>
        <v>0</v>
      </c>
      <c r="P1126" s="31">
        <f t="shared" si="53"/>
        <v>0</v>
      </c>
      <c r="Q1126" s="31">
        <f>IF(M1126=1,oneday(G1125,D1126,G1126,K1126,L1126,Summary!$E$19/2,Data!N1125,Data!O1125,Summary!$E$14,Summary!$E$20,Summary!$E$21,3),0)</f>
        <v>0</v>
      </c>
    </row>
    <row r="1127" spans="1:17" x14ac:dyDescent="0.2">
      <c r="A1127" s="32">
        <f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si="54"/>
        <v>0</v>
      </c>
      <c r="M1127">
        <f>IF(AND(B1127&gt;Summary!$E$12,B1127&lt;Summary!$E$13),1,0)</f>
        <v>0</v>
      </c>
      <c r="N1127">
        <f>IF(M1127=1,oneday(G1126,D1127,G1127,K1127,L1127,Summary!$E$19/2,Data!N1126,Data!O1126,Summary!$E$14,Summary!$E$20,Summary!$E$21,1),0)</f>
        <v>0</v>
      </c>
      <c r="O1127" s="31">
        <f>IF(M1127=1,oneday(G1126,D1127,G1127,K1127,L1127,Summary!$E$19/2,Data!N1126,Data!O1126,Summary!$E$14,Summary!$E$20,Summary!$E$21,2),0)</f>
        <v>0</v>
      </c>
      <c r="P1127" s="31">
        <f t="shared" si="53"/>
        <v>0</v>
      </c>
      <c r="Q1127" s="31">
        <f>IF(M1127=1,oneday(G1126,D1127,G1127,K1127,L1127,Summary!$E$19/2,Data!N1126,Data!O1126,Summary!$E$14,Summary!$E$20,Summary!$E$21,3),0)</f>
        <v>0</v>
      </c>
    </row>
    <row r="1128" spans="1:17" x14ac:dyDescent="0.2">
      <c r="A1128" s="32">
        <f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si="54"/>
        <v>0</v>
      </c>
      <c r="M1128">
        <f>IF(AND(B1128&gt;Summary!$E$12,B1128&lt;Summary!$E$13),1,0)</f>
        <v>0</v>
      </c>
      <c r="N1128">
        <f>IF(M1128=1,oneday(G1127,D1128,G1128,K1128,L1128,Summary!$E$19/2,Data!N1127,Data!O1127,Summary!$E$14,Summary!$E$20,Summary!$E$21,1),0)</f>
        <v>0</v>
      </c>
      <c r="O1128" s="31">
        <f>IF(M1128=1,oneday(G1127,D1128,G1128,K1128,L1128,Summary!$E$19/2,Data!N1127,Data!O1127,Summary!$E$14,Summary!$E$20,Summary!$E$21,2),0)</f>
        <v>0</v>
      </c>
      <c r="P1128" s="31">
        <f t="shared" si="53"/>
        <v>0</v>
      </c>
      <c r="Q1128" s="31">
        <f>IF(M1128=1,oneday(G1127,D1128,G1128,K1128,L1128,Summary!$E$19/2,Data!N1127,Data!O1127,Summary!$E$14,Summary!$E$20,Summary!$E$21,3),0)</f>
        <v>0</v>
      </c>
    </row>
    <row r="1129" spans="1:17" x14ac:dyDescent="0.2">
      <c r="A1129" s="32">
        <f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si="54"/>
        <v>0</v>
      </c>
      <c r="M1129">
        <f>IF(AND(B1129&gt;Summary!$E$12,B1129&lt;Summary!$E$13),1,0)</f>
        <v>0</v>
      </c>
      <c r="N1129">
        <f>IF(M1129=1,oneday(G1128,D1129,G1129,K1129,L1129,Summary!$E$19/2,Data!N1128,Data!O1128,Summary!$E$14,Summary!$E$20,Summary!$E$21,1),0)</f>
        <v>0</v>
      </c>
      <c r="O1129" s="31">
        <f>IF(M1129=1,oneday(G1128,D1129,G1129,K1129,L1129,Summary!$E$19/2,Data!N1128,Data!O1128,Summary!$E$14,Summary!$E$20,Summary!$E$21,2),0)</f>
        <v>0</v>
      </c>
      <c r="P1129" s="31">
        <f t="shared" si="53"/>
        <v>0</v>
      </c>
      <c r="Q1129" s="31">
        <f>IF(M1129=1,oneday(G1128,D1129,G1129,K1129,L1129,Summary!$E$19/2,Data!N1128,Data!O1128,Summary!$E$14,Summary!$E$20,Summary!$E$21,3),0)</f>
        <v>0</v>
      </c>
    </row>
    <row r="1130" spans="1:17" x14ac:dyDescent="0.2">
      <c r="A1130" s="32">
        <f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si="54"/>
        <v>0</v>
      </c>
      <c r="M1130">
        <f>IF(AND(B1130&gt;Summary!$E$12,B1130&lt;Summary!$E$13),1,0)</f>
        <v>0</v>
      </c>
      <c r="N1130">
        <f>IF(M1130=1,oneday(G1129,D1130,G1130,K1130,L1130,Summary!$E$19/2,Data!N1129,Data!O1129,Summary!$E$14,Summary!$E$20,Summary!$E$21,1),0)</f>
        <v>0</v>
      </c>
      <c r="O1130" s="31">
        <f>IF(M1130=1,oneday(G1129,D1130,G1130,K1130,L1130,Summary!$E$19/2,Data!N1129,Data!O1129,Summary!$E$14,Summary!$E$20,Summary!$E$21,2),0)</f>
        <v>0</v>
      </c>
      <c r="P1130" s="31">
        <f t="shared" si="53"/>
        <v>0</v>
      </c>
      <c r="Q1130" s="31">
        <f>IF(M1130=1,oneday(G1129,D1130,G1130,K1130,L1130,Summary!$E$19/2,Data!N1129,Data!O1129,Summary!$E$14,Summary!$E$20,Summary!$E$21,3),0)</f>
        <v>0</v>
      </c>
    </row>
    <row r="1131" spans="1:17" x14ac:dyDescent="0.2">
      <c r="A1131" s="32">
        <f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si="54"/>
        <v>0</v>
      </c>
      <c r="M1131">
        <f>IF(AND(B1131&gt;Summary!$E$12,B1131&lt;Summary!$E$13),1,0)</f>
        <v>0</v>
      </c>
      <c r="N1131">
        <f>IF(M1131=1,oneday(G1130,D1131,G1131,K1131,L1131,Summary!$E$19/2,Data!N1130,Data!O1130,Summary!$E$14,Summary!$E$20,Summary!$E$21,1),0)</f>
        <v>0</v>
      </c>
      <c r="O1131" s="31">
        <f>IF(M1131=1,oneday(G1130,D1131,G1131,K1131,L1131,Summary!$E$19/2,Data!N1130,Data!O1130,Summary!$E$14,Summary!$E$20,Summary!$E$21,2),0)</f>
        <v>0</v>
      </c>
      <c r="P1131" s="31">
        <f t="shared" si="53"/>
        <v>0</v>
      </c>
      <c r="Q1131" s="31">
        <f>IF(M1131=1,oneday(G1130,D1131,G1131,K1131,L1131,Summary!$E$19/2,Data!N1130,Data!O1130,Summary!$E$14,Summary!$E$20,Summary!$E$21,3),0)</f>
        <v>0</v>
      </c>
    </row>
    <row r="1132" spans="1:17" x14ac:dyDescent="0.2">
      <c r="A1132" s="32">
        <f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si="54"/>
        <v>0</v>
      </c>
      <c r="M1132">
        <f>IF(AND(B1132&gt;Summary!$E$12,B1132&lt;Summary!$E$13),1,0)</f>
        <v>0</v>
      </c>
      <c r="N1132">
        <f>IF(M1132=1,oneday(G1131,D1132,G1132,K1132,L1132,Summary!$E$19/2,Data!N1131,Data!O1131,Summary!$E$14,Summary!$E$20,Summary!$E$21,1),0)</f>
        <v>0</v>
      </c>
      <c r="O1132" s="31">
        <f>IF(M1132=1,oneday(G1131,D1132,G1132,K1132,L1132,Summary!$E$19/2,Data!N1131,Data!O1131,Summary!$E$14,Summary!$E$20,Summary!$E$21,2),0)</f>
        <v>0</v>
      </c>
      <c r="P1132" s="31">
        <f t="shared" si="53"/>
        <v>0</v>
      </c>
      <c r="Q1132" s="31">
        <f>IF(M1132=1,oneday(G1131,D1132,G1132,K1132,L1132,Summary!$E$19/2,Data!N1131,Data!O1131,Summary!$E$14,Summary!$E$20,Summary!$E$21,3),0)</f>
        <v>0</v>
      </c>
    </row>
    <row r="1133" spans="1:17" x14ac:dyDescent="0.2">
      <c r="A1133" s="32">
        <f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si="54"/>
        <v>0</v>
      </c>
      <c r="M1133">
        <f>IF(AND(B1133&gt;Summary!$E$12,B1133&lt;Summary!$E$13),1,0)</f>
        <v>0</v>
      </c>
      <c r="N1133">
        <f>IF(M1133=1,oneday(G1132,D1133,G1133,K1133,L1133,Summary!$E$19/2,Data!N1132,Data!O1132,Summary!$E$14,Summary!$E$20,Summary!$E$21,1),0)</f>
        <v>0</v>
      </c>
      <c r="O1133" s="31">
        <f>IF(M1133=1,oneday(G1132,D1133,G1133,K1133,L1133,Summary!$E$19/2,Data!N1132,Data!O1132,Summary!$E$14,Summary!$E$20,Summary!$E$21,2),0)</f>
        <v>0</v>
      </c>
      <c r="P1133" s="31">
        <f t="shared" si="53"/>
        <v>0</v>
      </c>
      <c r="Q1133" s="31">
        <f>IF(M1133=1,oneday(G1132,D1133,G1133,K1133,L1133,Summary!$E$19/2,Data!N1132,Data!O1132,Summary!$E$14,Summary!$E$20,Summary!$E$21,3),0)</f>
        <v>0</v>
      </c>
    </row>
    <row r="1134" spans="1:17" x14ac:dyDescent="0.2">
      <c r="A1134" s="32">
        <f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si="54"/>
        <v>0</v>
      </c>
      <c r="M1134">
        <f>IF(AND(B1134&gt;Summary!$E$12,B1134&lt;Summary!$E$13),1,0)</f>
        <v>0</v>
      </c>
      <c r="N1134">
        <f>IF(M1134=1,oneday(G1133,D1134,G1134,K1134,L1134,Summary!$E$19/2,Data!N1133,Data!O1133,Summary!$E$14,Summary!$E$20,Summary!$E$21,1),0)</f>
        <v>0</v>
      </c>
      <c r="O1134" s="31">
        <f>IF(M1134=1,oneday(G1133,D1134,G1134,K1134,L1134,Summary!$E$19/2,Data!N1133,Data!O1133,Summary!$E$14,Summary!$E$20,Summary!$E$21,2),0)</f>
        <v>0</v>
      </c>
      <c r="P1134" s="31">
        <f t="shared" si="53"/>
        <v>0</v>
      </c>
      <c r="Q1134" s="31">
        <f>IF(M1134=1,oneday(G1133,D1134,G1134,K1134,L1134,Summary!$E$19/2,Data!N1133,Data!O1133,Summary!$E$14,Summary!$E$20,Summary!$E$21,3),0)</f>
        <v>0</v>
      </c>
    </row>
    <row r="1135" spans="1:17" x14ac:dyDescent="0.2">
      <c r="A1135" s="32">
        <f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si="54"/>
        <v>0</v>
      </c>
      <c r="M1135">
        <f>IF(AND(B1135&gt;Summary!$E$12,B1135&lt;Summary!$E$13),1,0)</f>
        <v>0</v>
      </c>
      <c r="N1135">
        <f>IF(M1135=1,oneday(G1134,D1135,G1135,K1135,L1135,Summary!$E$19/2,Data!N1134,Data!O1134,Summary!$E$14,Summary!$E$20,Summary!$E$21,1),0)</f>
        <v>0</v>
      </c>
      <c r="O1135" s="31">
        <f>IF(M1135=1,oneday(G1134,D1135,G1135,K1135,L1135,Summary!$E$19/2,Data!N1134,Data!O1134,Summary!$E$14,Summary!$E$20,Summary!$E$21,2),0)</f>
        <v>0</v>
      </c>
      <c r="P1135" s="31">
        <f t="shared" si="53"/>
        <v>0</v>
      </c>
      <c r="Q1135" s="31">
        <f>IF(M1135=1,oneday(G1134,D1135,G1135,K1135,L1135,Summary!$E$19/2,Data!N1134,Data!O1134,Summary!$E$14,Summary!$E$20,Summary!$E$21,3),0)</f>
        <v>0</v>
      </c>
    </row>
    <row r="1136" spans="1:17" x14ac:dyDescent="0.2">
      <c r="A1136" s="32">
        <f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si="54"/>
        <v>0</v>
      </c>
      <c r="M1136">
        <f>IF(AND(B1136&gt;Summary!$E$12,B1136&lt;Summary!$E$13),1,0)</f>
        <v>0</v>
      </c>
      <c r="N1136">
        <f>IF(M1136=1,oneday(G1135,D1136,G1136,K1136,L1136,Summary!$E$19/2,Data!N1135,Data!O1135,Summary!$E$14,Summary!$E$20,Summary!$E$21,1),0)</f>
        <v>0</v>
      </c>
      <c r="O1136" s="31">
        <f>IF(M1136=1,oneday(G1135,D1136,G1136,K1136,L1136,Summary!$E$19/2,Data!N1135,Data!O1135,Summary!$E$14,Summary!$E$20,Summary!$E$21,2),0)</f>
        <v>0</v>
      </c>
      <c r="P1136" s="31">
        <f t="shared" si="53"/>
        <v>0</v>
      </c>
      <c r="Q1136" s="31">
        <f>IF(M1136=1,oneday(G1135,D1136,G1136,K1136,L1136,Summary!$E$19/2,Data!N1135,Data!O1135,Summary!$E$14,Summary!$E$20,Summary!$E$21,3),0)</f>
        <v>0</v>
      </c>
    </row>
    <row r="1137" spans="1:17" x14ac:dyDescent="0.2">
      <c r="A1137" s="32">
        <f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si="54"/>
        <v>0</v>
      </c>
      <c r="M1137">
        <f>IF(AND(B1137&gt;Summary!$E$12,B1137&lt;Summary!$E$13),1,0)</f>
        <v>0</v>
      </c>
      <c r="N1137">
        <f>IF(M1137=1,oneday(G1136,D1137,G1137,K1137,L1137,Summary!$E$19/2,Data!N1136,Data!O1136,Summary!$E$14,Summary!$E$20,Summary!$E$21,1),0)</f>
        <v>0</v>
      </c>
      <c r="O1137" s="31">
        <f>IF(M1137=1,oneday(G1136,D1137,G1137,K1137,L1137,Summary!$E$19/2,Data!N1136,Data!O1136,Summary!$E$14,Summary!$E$20,Summary!$E$21,2),0)</f>
        <v>0</v>
      </c>
      <c r="P1137" s="31">
        <f t="shared" si="53"/>
        <v>0</v>
      </c>
      <c r="Q1137" s="31">
        <f>IF(M1137=1,oneday(G1136,D1137,G1137,K1137,L1137,Summary!$E$19/2,Data!N1136,Data!O1136,Summary!$E$14,Summary!$E$20,Summary!$E$21,3),0)</f>
        <v>0</v>
      </c>
    </row>
    <row r="1138" spans="1:17" x14ac:dyDescent="0.2">
      <c r="A1138" s="32">
        <f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si="54"/>
        <v>0</v>
      </c>
      <c r="M1138">
        <f>IF(AND(B1138&gt;Summary!$E$12,B1138&lt;Summary!$E$13),1,0)</f>
        <v>0</v>
      </c>
      <c r="N1138">
        <f>IF(M1138=1,oneday(G1137,D1138,G1138,K1138,L1138,Summary!$E$19/2,Data!N1137,Data!O1137,Summary!$E$14,Summary!$E$20,Summary!$E$21,1),0)</f>
        <v>0</v>
      </c>
      <c r="O1138" s="31">
        <f>IF(M1138=1,oneday(G1137,D1138,G1138,K1138,L1138,Summary!$E$19/2,Data!N1137,Data!O1137,Summary!$E$14,Summary!$E$20,Summary!$E$21,2),0)</f>
        <v>0</v>
      </c>
      <c r="P1138" s="31">
        <f t="shared" si="53"/>
        <v>0</v>
      </c>
      <c r="Q1138" s="31">
        <f>IF(M1138=1,oneday(G1137,D1138,G1138,K1138,L1138,Summary!$E$19/2,Data!N1137,Data!O1137,Summary!$E$14,Summary!$E$20,Summary!$E$21,3),0)</f>
        <v>0</v>
      </c>
    </row>
    <row r="1139" spans="1:17" x14ac:dyDescent="0.2">
      <c r="A1139" s="32">
        <f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si="54"/>
        <v>0</v>
      </c>
      <c r="M1139">
        <f>IF(AND(B1139&gt;Summary!$E$12,B1139&lt;Summary!$E$13),1,0)</f>
        <v>0</v>
      </c>
      <c r="N1139">
        <f>IF(M1139=1,oneday(G1138,D1139,G1139,K1139,L1139,Summary!$E$19/2,Data!N1138,Data!O1138,Summary!$E$14,Summary!$E$20,Summary!$E$21,1),0)</f>
        <v>0</v>
      </c>
      <c r="O1139" s="31">
        <f>IF(M1139=1,oneday(G1138,D1139,G1139,K1139,L1139,Summary!$E$19/2,Data!N1138,Data!O1138,Summary!$E$14,Summary!$E$20,Summary!$E$21,2),0)</f>
        <v>0</v>
      </c>
      <c r="P1139" s="31">
        <f t="shared" si="53"/>
        <v>0</v>
      </c>
      <c r="Q1139" s="31">
        <f>IF(M1139=1,oneday(G1138,D1139,G1139,K1139,L1139,Summary!$E$19/2,Data!N1138,Data!O1138,Summary!$E$14,Summary!$E$20,Summary!$E$21,3),0)</f>
        <v>0</v>
      </c>
    </row>
    <row r="1140" spans="1:17" x14ac:dyDescent="0.2">
      <c r="A1140" s="32">
        <f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si="54"/>
        <v>0</v>
      </c>
      <c r="M1140">
        <f>IF(AND(B1140&gt;Summary!$E$12,B1140&lt;Summary!$E$13),1,0)</f>
        <v>0</v>
      </c>
      <c r="N1140">
        <f>IF(M1140=1,oneday(G1139,D1140,G1140,K1140,L1140,Summary!$E$19/2,Data!N1139,Data!O1139,Summary!$E$14,Summary!$E$20,Summary!$E$21,1),0)</f>
        <v>0</v>
      </c>
      <c r="O1140" s="31">
        <f>IF(M1140=1,oneday(G1139,D1140,G1140,K1140,L1140,Summary!$E$19/2,Data!N1139,Data!O1139,Summary!$E$14,Summary!$E$20,Summary!$E$21,2),0)</f>
        <v>0</v>
      </c>
      <c r="P1140" s="31">
        <f t="shared" si="53"/>
        <v>0</v>
      </c>
      <c r="Q1140" s="31">
        <f>IF(M1140=1,oneday(G1139,D1140,G1140,K1140,L1140,Summary!$E$19/2,Data!N1139,Data!O1139,Summary!$E$14,Summary!$E$20,Summary!$E$21,3),0)</f>
        <v>0</v>
      </c>
    </row>
    <row r="1141" spans="1:17" x14ac:dyDescent="0.2">
      <c r="A1141" s="32">
        <f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si="54"/>
        <v>0</v>
      </c>
      <c r="M1141">
        <f>IF(AND(B1141&gt;Summary!$E$12,B1141&lt;Summary!$E$13),1,0)</f>
        <v>0</v>
      </c>
      <c r="N1141">
        <f>IF(M1141=1,oneday(G1140,D1141,G1141,K1141,L1141,Summary!$E$19/2,Data!N1140,Data!O1140,Summary!$E$14,Summary!$E$20,Summary!$E$21,1),0)</f>
        <v>0</v>
      </c>
      <c r="O1141" s="31">
        <f>IF(M1141=1,oneday(G1140,D1141,G1141,K1141,L1141,Summary!$E$19/2,Data!N1140,Data!O1140,Summary!$E$14,Summary!$E$20,Summary!$E$21,2),0)</f>
        <v>0</v>
      </c>
      <c r="P1141" s="31">
        <f t="shared" si="53"/>
        <v>0</v>
      </c>
      <c r="Q1141" s="31">
        <f>IF(M1141=1,oneday(G1140,D1141,G1141,K1141,L1141,Summary!$E$19/2,Data!N1140,Data!O1140,Summary!$E$14,Summary!$E$20,Summary!$E$21,3),0)</f>
        <v>0</v>
      </c>
    </row>
    <row r="1142" spans="1:17" x14ac:dyDescent="0.2">
      <c r="A1142" s="32">
        <f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si="54"/>
        <v>0</v>
      </c>
      <c r="M1142">
        <f>IF(AND(B1142&gt;Summary!$E$12,B1142&lt;Summary!$E$13),1,0)</f>
        <v>0</v>
      </c>
      <c r="N1142">
        <f>IF(M1142=1,oneday(G1141,D1142,G1142,K1142,L1142,Summary!$E$19/2,Data!N1141,Data!O1141,Summary!$E$14,Summary!$E$20,Summary!$E$21,1),0)</f>
        <v>0</v>
      </c>
      <c r="O1142" s="31">
        <f>IF(M1142=1,oneday(G1141,D1142,G1142,K1142,L1142,Summary!$E$19/2,Data!N1141,Data!O1141,Summary!$E$14,Summary!$E$20,Summary!$E$21,2),0)</f>
        <v>0</v>
      </c>
      <c r="P1142" s="31">
        <f t="shared" si="53"/>
        <v>0</v>
      </c>
      <c r="Q1142" s="31">
        <f>IF(M1142=1,oneday(G1141,D1142,G1142,K1142,L1142,Summary!$E$19/2,Data!N1141,Data!O1141,Summary!$E$14,Summary!$E$20,Summary!$E$21,3),0)</f>
        <v>0</v>
      </c>
    </row>
    <row r="1143" spans="1:17" x14ac:dyDescent="0.2">
      <c r="A1143" s="32">
        <f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si="54"/>
        <v>0</v>
      </c>
      <c r="M1143">
        <f>IF(AND(B1143&gt;Summary!$E$12,B1143&lt;Summary!$E$13),1,0)</f>
        <v>0</v>
      </c>
      <c r="N1143">
        <f>IF(M1143=1,oneday(G1142,D1143,G1143,K1143,L1143,Summary!$E$19/2,Data!N1142,Data!O1142,Summary!$E$14,Summary!$E$20,Summary!$E$21,1),0)</f>
        <v>0</v>
      </c>
      <c r="O1143" s="31">
        <f>IF(M1143=1,oneday(G1142,D1143,G1143,K1143,L1143,Summary!$E$19/2,Data!N1142,Data!O1142,Summary!$E$14,Summary!$E$20,Summary!$E$21,2),0)</f>
        <v>0</v>
      </c>
      <c r="P1143" s="31">
        <f t="shared" si="53"/>
        <v>0</v>
      </c>
      <c r="Q1143" s="31">
        <f>IF(M1143=1,oneday(G1142,D1143,G1143,K1143,L1143,Summary!$E$19/2,Data!N1142,Data!O1142,Summary!$E$14,Summary!$E$20,Summary!$E$21,3),0)</f>
        <v>0</v>
      </c>
    </row>
    <row r="1144" spans="1:17" x14ac:dyDescent="0.2">
      <c r="A1144" s="32">
        <f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si="54"/>
        <v>1</v>
      </c>
      <c r="M1144">
        <f>IF(AND(B1144&gt;Summary!$E$12,B1144&lt;Summary!$E$13),1,0)</f>
        <v>0</v>
      </c>
      <c r="N1144">
        <f>IF(M1144=1,oneday(G1143,D1144,G1144,K1144,L1144,Summary!$E$19/2,Data!N1143,Data!O1143,Summary!$E$14,Summary!$E$20,Summary!$E$21,1),0)</f>
        <v>0</v>
      </c>
      <c r="O1144" s="31">
        <f>IF(M1144=1,oneday(G1143,D1144,G1144,K1144,L1144,Summary!$E$19/2,Data!N1143,Data!O1143,Summary!$E$14,Summary!$E$20,Summary!$E$21,2),0)</f>
        <v>0</v>
      </c>
      <c r="P1144" s="31">
        <f t="shared" si="53"/>
        <v>0</v>
      </c>
      <c r="Q1144" s="31">
        <f>IF(M1144=1,oneday(G1143,D1144,G1144,K1144,L1144,Summary!$E$19/2,Data!N1143,Data!O1143,Summary!$E$14,Summary!$E$20,Summary!$E$21,3),0)</f>
        <v>0</v>
      </c>
    </row>
    <row r="1145" spans="1:17" x14ac:dyDescent="0.2">
      <c r="A1145" s="32">
        <f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si="54"/>
        <v>0</v>
      </c>
      <c r="M1145">
        <f>IF(AND(B1145&gt;Summary!$E$12,B1145&lt;Summary!$E$13),1,0)</f>
        <v>0</v>
      </c>
      <c r="N1145">
        <f>IF(M1145=1,oneday(G1144,D1145,G1145,K1145,L1145,Summary!$E$19/2,Data!N1144,Data!O1144,Summary!$E$14,Summary!$E$20,Summary!$E$21,1),0)</f>
        <v>0</v>
      </c>
      <c r="O1145" s="31">
        <f>IF(M1145=1,oneday(G1144,D1145,G1145,K1145,L1145,Summary!$E$19/2,Data!N1144,Data!O1144,Summary!$E$14,Summary!$E$20,Summary!$E$21,2),0)</f>
        <v>0</v>
      </c>
      <c r="P1145" s="31">
        <f t="shared" si="53"/>
        <v>0</v>
      </c>
      <c r="Q1145" s="31">
        <f>IF(M1145=1,oneday(G1144,D1145,G1145,K1145,L1145,Summary!$E$19/2,Data!N1144,Data!O1144,Summary!$E$14,Summary!$E$20,Summary!$E$21,3),0)</f>
        <v>0</v>
      </c>
    </row>
    <row r="1146" spans="1:17" x14ac:dyDescent="0.2">
      <c r="A1146" s="32">
        <f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si="54"/>
        <v>0</v>
      </c>
      <c r="M1146">
        <f>IF(AND(B1146&gt;Summary!$E$12,B1146&lt;Summary!$E$13),1,0)</f>
        <v>0</v>
      </c>
      <c r="N1146">
        <f>IF(M1146=1,oneday(G1145,D1146,G1146,K1146,L1146,Summary!$E$19/2,Data!N1145,Data!O1145,Summary!$E$14,Summary!$E$20,Summary!$E$21,1),0)</f>
        <v>0</v>
      </c>
      <c r="O1146" s="31">
        <f>IF(M1146=1,oneday(G1145,D1146,G1146,K1146,L1146,Summary!$E$19/2,Data!N1145,Data!O1145,Summary!$E$14,Summary!$E$20,Summary!$E$21,2),0)</f>
        <v>0</v>
      </c>
      <c r="P1146" s="31">
        <f t="shared" si="53"/>
        <v>0</v>
      </c>
      <c r="Q1146" s="31">
        <f>IF(M1146=1,oneday(G1145,D1146,G1146,K1146,L1146,Summary!$E$19/2,Data!N1145,Data!O1145,Summary!$E$14,Summary!$E$20,Summary!$E$21,3),0)</f>
        <v>0</v>
      </c>
    </row>
    <row r="1147" spans="1:17" x14ac:dyDescent="0.2">
      <c r="A1147" s="32">
        <f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si="54"/>
        <v>0</v>
      </c>
      <c r="M1147">
        <f>IF(AND(B1147&gt;Summary!$E$12,B1147&lt;Summary!$E$13),1,0)</f>
        <v>0</v>
      </c>
      <c r="N1147">
        <f>IF(M1147=1,oneday(G1146,D1147,G1147,K1147,L1147,Summary!$E$19/2,Data!N1146,Data!O1146,Summary!$E$14,Summary!$E$20,Summary!$E$21,1),0)</f>
        <v>0</v>
      </c>
      <c r="O1147" s="31">
        <f>IF(M1147=1,oneday(G1146,D1147,G1147,K1147,L1147,Summary!$E$19/2,Data!N1146,Data!O1146,Summary!$E$14,Summary!$E$20,Summary!$E$21,2),0)</f>
        <v>0</v>
      </c>
      <c r="P1147" s="31">
        <f t="shared" si="53"/>
        <v>0</v>
      </c>
      <c r="Q1147" s="31">
        <f>IF(M1147=1,oneday(G1146,D1147,G1147,K1147,L1147,Summary!$E$19/2,Data!N1146,Data!O1146,Summary!$E$14,Summary!$E$20,Summary!$E$21,3),0)</f>
        <v>0</v>
      </c>
    </row>
    <row r="1148" spans="1:17" x14ac:dyDescent="0.2">
      <c r="A1148" s="32">
        <f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si="54"/>
        <v>0</v>
      </c>
      <c r="M1148">
        <f>IF(AND(B1148&gt;Summary!$E$12,B1148&lt;Summary!$E$13),1,0)</f>
        <v>0</v>
      </c>
      <c r="N1148">
        <f>IF(M1148=1,oneday(G1147,D1148,G1148,K1148,L1148,Summary!$E$19/2,Data!N1147,Data!O1147,Summary!$E$14,Summary!$E$20,Summary!$E$21,1),0)</f>
        <v>0</v>
      </c>
      <c r="O1148" s="31">
        <f>IF(M1148=1,oneday(G1147,D1148,G1148,K1148,L1148,Summary!$E$19/2,Data!N1147,Data!O1147,Summary!$E$14,Summary!$E$20,Summary!$E$21,2),0)</f>
        <v>0</v>
      </c>
      <c r="P1148" s="31">
        <f t="shared" si="53"/>
        <v>0</v>
      </c>
      <c r="Q1148" s="31">
        <f>IF(M1148=1,oneday(G1147,D1148,G1148,K1148,L1148,Summary!$E$19/2,Data!N1147,Data!O1147,Summary!$E$14,Summary!$E$20,Summary!$E$21,3),0)</f>
        <v>0</v>
      </c>
    </row>
    <row r="1149" spans="1:17" x14ac:dyDescent="0.2">
      <c r="A1149" s="32">
        <f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si="54"/>
        <v>0</v>
      </c>
      <c r="M1149">
        <f>IF(AND(B1149&gt;Summary!$E$12,B1149&lt;Summary!$E$13),1,0)</f>
        <v>0</v>
      </c>
      <c r="N1149">
        <f>IF(M1149=1,oneday(G1148,D1149,G1149,K1149,L1149,Summary!$E$19/2,Data!N1148,Data!O1148,Summary!$E$14,Summary!$E$20,Summary!$E$21,1),0)</f>
        <v>0</v>
      </c>
      <c r="O1149" s="31">
        <f>IF(M1149=1,oneday(G1148,D1149,G1149,K1149,L1149,Summary!$E$19/2,Data!N1148,Data!O1148,Summary!$E$14,Summary!$E$20,Summary!$E$21,2),0)</f>
        <v>0</v>
      </c>
      <c r="P1149" s="31">
        <f t="shared" si="53"/>
        <v>0</v>
      </c>
      <c r="Q1149" s="31">
        <f>IF(M1149=1,oneday(G1148,D1149,G1149,K1149,L1149,Summary!$E$19/2,Data!N1148,Data!O1148,Summary!$E$14,Summary!$E$20,Summary!$E$21,3),0)</f>
        <v>0</v>
      </c>
    </row>
    <row r="1150" spans="1:17" x14ac:dyDescent="0.2">
      <c r="A1150" s="32">
        <f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si="54"/>
        <v>0</v>
      </c>
      <c r="M1150">
        <f>IF(AND(B1150&gt;Summary!$E$12,B1150&lt;Summary!$E$13),1,0)</f>
        <v>0</v>
      </c>
      <c r="N1150">
        <f>IF(M1150=1,oneday(G1149,D1150,G1150,K1150,L1150,Summary!$E$19/2,Data!N1149,Data!O1149,Summary!$E$14,Summary!$E$20,Summary!$E$21,1),0)</f>
        <v>0</v>
      </c>
      <c r="O1150" s="31">
        <f>IF(M1150=1,oneday(G1149,D1150,G1150,K1150,L1150,Summary!$E$19/2,Data!N1149,Data!O1149,Summary!$E$14,Summary!$E$20,Summary!$E$21,2),0)</f>
        <v>0</v>
      </c>
      <c r="P1150" s="31">
        <f t="shared" si="53"/>
        <v>0</v>
      </c>
      <c r="Q1150" s="31">
        <f>IF(M1150=1,oneday(G1149,D1150,G1150,K1150,L1150,Summary!$E$19/2,Data!N1149,Data!O1149,Summary!$E$14,Summary!$E$20,Summary!$E$21,3),0)</f>
        <v>0</v>
      </c>
    </row>
    <row r="1151" spans="1:17" x14ac:dyDescent="0.2">
      <c r="A1151" s="32">
        <f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si="54"/>
        <v>0</v>
      </c>
      <c r="M1151">
        <f>IF(AND(B1151&gt;Summary!$E$12,B1151&lt;Summary!$E$13),1,0)</f>
        <v>0</v>
      </c>
      <c r="N1151">
        <f>IF(M1151=1,oneday(G1150,D1151,G1151,K1151,L1151,Summary!$E$19/2,Data!N1150,Data!O1150,Summary!$E$14,Summary!$E$20,Summary!$E$21,1),0)</f>
        <v>0</v>
      </c>
      <c r="O1151" s="31">
        <f>IF(M1151=1,oneday(G1150,D1151,G1151,K1151,L1151,Summary!$E$19/2,Data!N1150,Data!O1150,Summary!$E$14,Summary!$E$20,Summary!$E$21,2),0)</f>
        <v>0</v>
      </c>
      <c r="P1151" s="31">
        <f t="shared" si="53"/>
        <v>0</v>
      </c>
      <c r="Q1151" s="31">
        <f>IF(M1151=1,oneday(G1150,D1151,G1151,K1151,L1151,Summary!$E$19/2,Data!N1150,Data!O1150,Summary!$E$14,Summary!$E$20,Summary!$E$21,3),0)</f>
        <v>0</v>
      </c>
    </row>
    <row r="1152" spans="1:17" x14ac:dyDescent="0.2">
      <c r="A1152" s="32">
        <f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si="54"/>
        <v>0</v>
      </c>
      <c r="M1152">
        <f>IF(AND(B1152&gt;Summary!$E$12,B1152&lt;Summary!$E$13),1,0)</f>
        <v>0</v>
      </c>
      <c r="N1152">
        <f>IF(M1152=1,oneday(G1151,D1152,G1152,K1152,L1152,Summary!$E$19/2,Data!N1151,Data!O1151,Summary!$E$14,Summary!$E$20,Summary!$E$21,1),0)</f>
        <v>0</v>
      </c>
      <c r="O1152" s="31">
        <f>IF(M1152=1,oneday(G1151,D1152,G1152,K1152,L1152,Summary!$E$19/2,Data!N1151,Data!O1151,Summary!$E$14,Summary!$E$20,Summary!$E$21,2),0)</f>
        <v>0</v>
      </c>
      <c r="P1152" s="31">
        <f t="shared" si="53"/>
        <v>0</v>
      </c>
      <c r="Q1152" s="31">
        <f>IF(M1152=1,oneday(G1151,D1152,G1152,K1152,L1152,Summary!$E$19/2,Data!N1151,Data!O1151,Summary!$E$14,Summary!$E$20,Summary!$E$21,3),0)</f>
        <v>0</v>
      </c>
    </row>
    <row r="1153" spans="1:17" x14ac:dyDescent="0.2">
      <c r="A1153" s="32">
        <f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si="54"/>
        <v>0</v>
      </c>
      <c r="M1153">
        <f>IF(AND(B1153&gt;Summary!$E$12,B1153&lt;Summary!$E$13),1,0)</f>
        <v>0</v>
      </c>
      <c r="N1153">
        <f>IF(M1153=1,oneday(G1152,D1153,G1153,K1153,L1153,Summary!$E$19/2,Data!N1152,Data!O1152,Summary!$E$14,Summary!$E$20,Summary!$E$21,1),0)</f>
        <v>0</v>
      </c>
      <c r="O1153" s="31">
        <f>IF(M1153=1,oneday(G1152,D1153,G1153,K1153,L1153,Summary!$E$19/2,Data!N1152,Data!O1152,Summary!$E$14,Summary!$E$20,Summary!$E$21,2),0)</f>
        <v>0</v>
      </c>
      <c r="P1153" s="31">
        <f t="shared" si="53"/>
        <v>0</v>
      </c>
      <c r="Q1153" s="31">
        <f>IF(M1153=1,oneday(G1152,D1153,G1153,K1153,L1153,Summary!$E$19/2,Data!N1152,Data!O1152,Summary!$E$14,Summary!$E$20,Summary!$E$21,3),0)</f>
        <v>0</v>
      </c>
    </row>
    <row r="1154" spans="1:17" x14ac:dyDescent="0.2">
      <c r="A1154" s="32">
        <f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si="54"/>
        <v>0</v>
      </c>
      <c r="M1154">
        <f>IF(AND(B1154&gt;Summary!$E$12,B1154&lt;Summary!$E$13),1,0)</f>
        <v>0</v>
      </c>
      <c r="N1154">
        <f>IF(M1154=1,oneday(G1153,D1154,G1154,K1154,L1154,Summary!$E$19/2,Data!N1153,Data!O1153,Summary!$E$14,Summary!$E$20,Summary!$E$21,1),0)</f>
        <v>0</v>
      </c>
      <c r="O1154" s="31">
        <f>IF(M1154=1,oneday(G1153,D1154,G1154,K1154,L1154,Summary!$E$19/2,Data!N1153,Data!O1153,Summary!$E$14,Summary!$E$20,Summary!$E$21,2),0)</f>
        <v>0</v>
      </c>
      <c r="P1154" s="31">
        <f t="shared" si="53"/>
        <v>0</v>
      </c>
      <c r="Q1154" s="31">
        <f>IF(M1154=1,oneday(G1153,D1154,G1154,K1154,L1154,Summary!$E$19/2,Data!N1153,Data!O1153,Summary!$E$14,Summary!$E$20,Summary!$E$21,3),0)</f>
        <v>0</v>
      </c>
    </row>
    <row r="1155" spans="1:17" x14ac:dyDescent="0.2">
      <c r="A1155" s="32">
        <f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si="54"/>
        <v>0</v>
      </c>
      <c r="M1155">
        <f>IF(AND(B1155&gt;Summary!$E$12,B1155&lt;Summary!$E$13),1,0)</f>
        <v>0</v>
      </c>
      <c r="N1155">
        <f>IF(M1155=1,oneday(G1154,D1155,G1155,K1155,L1155,Summary!$E$19/2,Data!N1154,Data!O1154,Summary!$E$14,Summary!$E$20,Summary!$E$21,1),0)</f>
        <v>0</v>
      </c>
      <c r="O1155" s="31">
        <f>IF(M1155=1,oneday(G1154,D1155,G1155,K1155,L1155,Summary!$E$19/2,Data!N1154,Data!O1154,Summary!$E$14,Summary!$E$20,Summary!$E$21,2),0)</f>
        <v>0</v>
      </c>
      <c r="P1155" s="31">
        <f t="shared" si="53"/>
        <v>0</v>
      </c>
      <c r="Q1155" s="31">
        <f>IF(M1155=1,oneday(G1154,D1155,G1155,K1155,L1155,Summary!$E$19/2,Data!N1154,Data!O1154,Summary!$E$14,Summary!$E$20,Summary!$E$21,3),0)</f>
        <v>0</v>
      </c>
    </row>
    <row r="1156" spans="1:17" x14ac:dyDescent="0.2">
      <c r="A1156" s="32">
        <f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si="54"/>
        <v>0</v>
      </c>
      <c r="M1156">
        <f>IF(AND(B1156&gt;Summary!$E$12,B1156&lt;Summary!$E$13),1,0)</f>
        <v>0</v>
      </c>
      <c r="N1156">
        <f>IF(M1156=1,oneday(G1155,D1156,G1156,K1156,L1156,Summary!$E$19/2,Data!N1155,Data!O1155,Summary!$E$14,Summary!$E$20,Summary!$E$21,1),0)</f>
        <v>0</v>
      </c>
      <c r="O1156" s="31">
        <f>IF(M1156=1,oneday(G1155,D1156,G1156,K1156,L1156,Summary!$E$19/2,Data!N1155,Data!O1155,Summary!$E$14,Summary!$E$20,Summary!$E$21,2),0)</f>
        <v>0</v>
      </c>
      <c r="P1156" s="31">
        <f t="shared" si="53"/>
        <v>0</v>
      </c>
      <c r="Q1156" s="31">
        <f>IF(M1156=1,oneday(G1155,D1156,G1156,K1156,L1156,Summary!$E$19/2,Data!N1155,Data!O1155,Summary!$E$14,Summary!$E$20,Summary!$E$21,3),0)</f>
        <v>0</v>
      </c>
    </row>
    <row r="1157" spans="1:17" x14ac:dyDescent="0.2">
      <c r="A1157" s="32">
        <f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si="54"/>
        <v>0</v>
      </c>
      <c r="M1157">
        <f>IF(AND(B1157&gt;Summary!$E$12,B1157&lt;Summary!$E$13),1,0)</f>
        <v>0</v>
      </c>
      <c r="N1157">
        <f>IF(M1157=1,oneday(G1156,D1157,G1157,K1157,L1157,Summary!$E$19/2,Data!N1156,Data!O1156,Summary!$E$14,Summary!$E$20,Summary!$E$21,1),0)</f>
        <v>0</v>
      </c>
      <c r="O1157" s="31">
        <f>IF(M1157=1,oneday(G1156,D1157,G1157,K1157,L1157,Summary!$E$19/2,Data!N1156,Data!O1156,Summary!$E$14,Summary!$E$20,Summary!$E$21,2),0)</f>
        <v>0</v>
      </c>
      <c r="P1157" s="31">
        <f t="shared" si="53"/>
        <v>0</v>
      </c>
      <c r="Q1157" s="31">
        <f>IF(M1157=1,oneday(G1156,D1157,G1157,K1157,L1157,Summary!$E$19/2,Data!N1156,Data!O1156,Summary!$E$14,Summary!$E$20,Summary!$E$21,3),0)</f>
        <v>0</v>
      </c>
    </row>
    <row r="1158" spans="1:17" x14ac:dyDescent="0.2">
      <c r="A1158" s="32">
        <f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si="54"/>
        <v>0</v>
      </c>
      <c r="M1158">
        <f>IF(AND(B1158&gt;Summary!$E$12,B1158&lt;Summary!$E$13),1,0)</f>
        <v>0</v>
      </c>
      <c r="N1158">
        <f>IF(M1158=1,oneday(G1157,D1158,G1158,K1158,L1158,Summary!$E$19/2,Data!N1157,Data!O1157,Summary!$E$14,Summary!$E$20,Summary!$E$21,1),0)</f>
        <v>0</v>
      </c>
      <c r="O1158" s="31">
        <f>IF(M1158=1,oneday(G1157,D1158,G1158,K1158,L1158,Summary!$E$19/2,Data!N1157,Data!O1157,Summary!$E$14,Summary!$E$20,Summary!$E$21,2),0)</f>
        <v>0</v>
      </c>
      <c r="P1158" s="31">
        <f t="shared" si="53"/>
        <v>0</v>
      </c>
      <c r="Q1158" s="31">
        <f>IF(M1158=1,oneday(G1157,D1158,G1158,K1158,L1158,Summary!$E$19/2,Data!N1157,Data!O1157,Summary!$E$14,Summary!$E$20,Summary!$E$21,3),0)</f>
        <v>0</v>
      </c>
    </row>
    <row r="1159" spans="1:17" x14ac:dyDescent="0.2">
      <c r="A1159" s="32">
        <f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si="54"/>
        <v>0</v>
      </c>
      <c r="M1159">
        <f>IF(AND(B1159&gt;Summary!$E$12,B1159&lt;Summary!$E$13),1,0)</f>
        <v>0</v>
      </c>
      <c r="N1159">
        <f>IF(M1159=1,oneday(G1158,D1159,G1159,K1159,L1159,Summary!$E$19/2,Data!N1158,Data!O1158,Summary!$E$14,Summary!$E$20,Summary!$E$21,1),0)</f>
        <v>0</v>
      </c>
      <c r="O1159" s="31">
        <f>IF(M1159=1,oneday(G1158,D1159,G1159,K1159,L1159,Summary!$E$19/2,Data!N1158,Data!O1158,Summary!$E$14,Summary!$E$20,Summary!$E$21,2),0)</f>
        <v>0</v>
      </c>
      <c r="P1159" s="31">
        <f t="shared" si="53"/>
        <v>0</v>
      </c>
      <c r="Q1159" s="31">
        <f>IF(M1159=1,oneday(G1158,D1159,G1159,K1159,L1159,Summary!$E$19/2,Data!N1158,Data!O1158,Summary!$E$14,Summary!$E$20,Summary!$E$21,3),0)</f>
        <v>0</v>
      </c>
    </row>
    <row r="1160" spans="1:17" x14ac:dyDescent="0.2">
      <c r="A1160" s="32">
        <f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si="54"/>
        <v>0</v>
      </c>
      <c r="M1160">
        <f>IF(AND(B1160&gt;Summary!$E$12,B1160&lt;Summary!$E$13),1,0)</f>
        <v>0</v>
      </c>
      <c r="N1160">
        <f>IF(M1160=1,oneday(G1159,D1160,G1160,K1160,L1160,Summary!$E$19/2,Data!N1159,Data!O1159,Summary!$E$14,Summary!$E$20,Summary!$E$21,1),0)</f>
        <v>0</v>
      </c>
      <c r="O1160" s="31">
        <f>IF(M1160=1,oneday(G1159,D1160,G1160,K1160,L1160,Summary!$E$19/2,Data!N1159,Data!O1159,Summary!$E$14,Summary!$E$20,Summary!$E$21,2),0)</f>
        <v>0</v>
      </c>
      <c r="P1160" s="31">
        <f t="shared" si="53"/>
        <v>0</v>
      </c>
      <c r="Q1160" s="31">
        <f>IF(M1160=1,oneday(G1159,D1160,G1160,K1160,L1160,Summary!$E$19/2,Data!N1159,Data!O1159,Summary!$E$14,Summary!$E$20,Summary!$E$21,3),0)</f>
        <v>0</v>
      </c>
    </row>
    <row r="1161" spans="1:17" x14ac:dyDescent="0.2">
      <c r="A1161" s="32">
        <f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si="54"/>
        <v>0</v>
      </c>
      <c r="M1161">
        <f>IF(AND(B1161&gt;Summary!$E$12,B1161&lt;Summary!$E$13),1,0)</f>
        <v>0</v>
      </c>
      <c r="N1161">
        <f>IF(M1161=1,oneday(G1160,D1161,G1161,K1161,L1161,Summary!$E$19/2,Data!N1160,Data!O1160,Summary!$E$14,Summary!$E$20,Summary!$E$21,1),0)</f>
        <v>0</v>
      </c>
      <c r="O1161" s="31">
        <f>IF(M1161=1,oneday(G1160,D1161,G1161,K1161,L1161,Summary!$E$19/2,Data!N1160,Data!O1160,Summary!$E$14,Summary!$E$20,Summary!$E$21,2),0)</f>
        <v>0</v>
      </c>
      <c r="P1161" s="31">
        <f t="shared" si="53"/>
        <v>0</v>
      </c>
      <c r="Q1161" s="31">
        <f>IF(M1161=1,oneday(G1160,D1161,G1161,K1161,L1161,Summary!$E$19/2,Data!N1160,Data!O1160,Summary!$E$14,Summary!$E$20,Summary!$E$21,3),0)</f>
        <v>0</v>
      </c>
    </row>
    <row r="1162" spans="1:17" x14ac:dyDescent="0.2">
      <c r="A1162" s="32">
        <f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si="54"/>
        <v>0</v>
      </c>
      <c r="M1162">
        <f>IF(AND(B1162&gt;Summary!$E$12,B1162&lt;Summary!$E$13),1,0)</f>
        <v>0</v>
      </c>
      <c r="N1162">
        <f>IF(M1162=1,oneday(G1161,D1162,G1162,K1162,L1162,Summary!$E$19/2,Data!N1161,Data!O1161,Summary!$E$14,Summary!$E$20,Summary!$E$21,1),0)</f>
        <v>0</v>
      </c>
      <c r="O1162" s="31">
        <f>IF(M1162=1,oneday(G1161,D1162,G1162,K1162,L1162,Summary!$E$19/2,Data!N1161,Data!O1161,Summary!$E$14,Summary!$E$20,Summary!$E$21,2),0)</f>
        <v>0</v>
      </c>
      <c r="P1162" s="31">
        <f t="shared" si="53"/>
        <v>0</v>
      </c>
      <c r="Q1162" s="31">
        <f>IF(M1162=1,oneday(G1161,D1162,G1162,K1162,L1162,Summary!$E$19/2,Data!N1161,Data!O1161,Summary!$E$14,Summary!$E$20,Summary!$E$21,3),0)</f>
        <v>0</v>
      </c>
    </row>
    <row r="1163" spans="1:17" x14ac:dyDescent="0.2">
      <c r="A1163" s="32">
        <f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si="54"/>
        <v>0</v>
      </c>
      <c r="M1163">
        <f>IF(AND(B1163&gt;Summary!$E$12,B1163&lt;Summary!$E$13),1,0)</f>
        <v>0</v>
      </c>
      <c r="N1163">
        <f>IF(M1163=1,oneday(G1162,D1163,G1163,K1163,L1163,Summary!$E$19/2,Data!N1162,Data!O1162,Summary!$E$14,Summary!$E$20,Summary!$E$21,1),0)</f>
        <v>0</v>
      </c>
      <c r="O1163" s="31">
        <f>IF(M1163=1,oneday(G1162,D1163,G1163,K1163,L1163,Summary!$E$19/2,Data!N1162,Data!O1162,Summary!$E$14,Summary!$E$20,Summary!$E$21,2),0)</f>
        <v>0</v>
      </c>
      <c r="P1163" s="31">
        <f t="shared" si="53"/>
        <v>0</v>
      </c>
      <c r="Q1163" s="31">
        <f>IF(M1163=1,oneday(G1162,D1163,G1163,K1163,L1163,Summary!$E$19/2,Data!N1162,Data!O1162,Summary!$E$14,Summary!$E$20,Summary!$E$21,3),0)</f>
        <v>0</v>
      </c>
    </row>
    <row r="1164" spans="1:17" x14ac:dyDescent="0.2">
      <c r="A1164" s="32">
        <f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si="54"/>
        <v>0</v>
      </c>
      <c r="M1164">
        <f>IF(AND(B1164&gt;Summary!$E$12,B1164&lt;Summary!$E$13),1,0)</f>
        <v>0</v>
      </c>
      <c r="N1164">
        <f>IF(M1164=1,oneday(G1163,D1164,G1164,K1164,L1164,Summary!$E$19/2,Data!N1163,Data!O1163,Summary!$E$14,Summary!$E$20,Summary!$E$21,1),0)</f>
        <v>0</v>
      </c>
      <c r="O1164" s="31">
        <f>IF(M1164=1,oneday(G1163,D1164,G1164,K1164,L1164,Summary!$E$19/2,Data!N1163,Data!O1163,Summary!$E$14,Summary!$E$20,Summary!$E$21,2),0)</f>
        <v>0</v>
      </c>
      <c r="P1164" s="31">
        <f t="shared" si="53"/>
        <v>0</v>
      </c>
      <c r="Q1164" s="31">
        <f>IF(M1164=1,oneday(G1163,D1164,G1164,K1164,L1164,Summary!$E$19/2,Data!N1163,Data!O1163,Summary!$E$14,Summary!$E$20,Summary!$E$21,3),0)</f>
        <v>0</v>
      </c>
    </row>
    <row r="1165" spans="1:17" x14ac:dyDescent="0.2">
      <c r="A1165" s="32">
        <f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si="54"/>
        <v>1</v>
      </c>
      <c r="M1165">
        <f>IF(AND(B1165&gt;Summary!$E$12,B1165&lt;Summary!$E$13),1,0)</f>
        <v>0</v>
      </c>
      <c r="N1165">
        <f>IF(M1165=1,oneday(G1164,D1165,G1165,K1165,L1165,Summary!$E$19/2,Data!N1164,Data!O1164,Summary!$E$14,Summary!$E$20,Summary!$E$21,1),0)</f>
        <v>0</v>
      </c>
      <c r="O1165" s="31">
        <f>IF(M1165=1,oneday(G1164,D1165,G1165,K1165,L1165,Summary!$E$19/2,Data!N1164,Data!O1164,Summary!$E$14,Summary!$E$20,Summary!$E$21,2),0)</f>
        <v>0</v>
      </c>
      <c r="P1165" s="31">
        <f t="shared" si="53"/>
        <v>0</v>
      </c>
      <c r="Q1165" s="31">
        <f>IF(M1165=1,oneday(G1164,D1165,G1165,K1165,L1165,Summary!$E$19/2,Data!N1164,Data!O1164,Summary!$E$14,Summary!$E$20,Summary!$E$21,3),0)</f>
        <v>0</v>
      </c>
    </row>
    <row r="1166" spans="1:17" x14ac:dyDescent="0.2">
      <c r="A1166" s="32">
        <f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si="54"/>
        <v>0</v>
      </c>
      <c r="M1166">
        <f>IF(AND(B1166&gt;Summary!$E$12,B1166&lt;Summary!$E$13),1,0)</f>
        <v>0</v>
      </c>
      <c r="N1166">
        <f>IF(M1166=1,oneday(G1165,D1166,G1166,K1166,L1166,Summary!$E$19/2,Data!N1165,Data!O1165,Summary!$E$14,Summary!$E$20,Summary!$E$21,1),0)</f>
        <v>0</v>
      </c>
      <c r="O1166" s="31">
        <f>IF(M1166=1,oneday(G1165,D1166,G1166,K1166,L1166,Summary!$E$19/2,Data!N1165,Data!O1165,Summary!$E$14,Summary!$E$20,Summary!$E$21,2),0)</f>
        <v>0</v>
      </c>
      <c r="P1166" s="31">
        <f t="shared" si="53"/>
        <v>0</v>
      </c>
      <c r="Q1166" s="31">
        <f>IF(M1166=1,oneday(G1165,D1166,G1166,K1166,L1166,Summary!$E$19/2,Data!N1165,Data!O1165,Summary!$E$14,Summary!$E$20,Summary!$E$21,3),0)</f>
        <v>0</v>
      </c>
    </row>
    <row r="1167" spans="1:17" x14ac:dyDescent="0.2">
      <c r="A1167" s="32">
        <f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si="54"/>
        <v>0</v>
      </c>
      <c r="M1167">
        <f>IF(AND(B1167&gt;Summary!$E$12,B1167&lt;Summary!$E$13),1,0)</f>
        <v>0</v>
      </c>
      <c r="N1167">
        <f>IF(M1167=1,oneday(G1166,D1167,G1167,K1167,L1167,Summary!$E$19/2,Data!N1166,Data!O1166,Summary!$E$14,Summary!$E$20,Summary!$E$21,1),0)</f>
        <v>0</v>
      </c>
      <c r="O1167" s="31">
        <f>IF(M1167=1,oneday(G1166,D1167,G1167,K1167,L1167,Summary!$E$19/2,Data!N1166,Data!O1166,Summary!$E$14,Summary!$E$20,Summary!$E$21,2),0)</f>
        <v>0</v>
      </c>
      <c r="P1167" s="31">
        <f t="shared" si="53"/>
        <v>0</v>
      </c>
      <c r="Q1167" s="31">
        <f>IF(M1167=1,oneday(G1166,D1167,G1167,K1167,L1167,Summary!$E$19/2,Data!N1166,Data!O1166,Summary!$E$14,Summary!$E$20,Summary!$E$21,3),0)</f>
        <v>0</v>
      </c>
    </row>
    <row r="1168" spans="1:17" x14ac:dyDescent="0.2">
      <c r="A1168" s="32">
        <f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si="54"/>
        <v>0</v>
      </c>
      <c r="M1168">
        <f>IF(AND(B1168&gt;Summary!$E$12,B1168&lt;Summary!$E$13),1,0)</f>
        <v>0</v>
      </c>
      <c r="N1168">
        <f>IF(M1168=1,oneday(G1167,D1168,G1168,K1168,L1168,Summary!$E$19/2,Data!N1167,Data!O1167,Summary!$E$14,Summary!$E$20,Summary!$E$21,1),0)</f>
        <v>0</v>
      </c>
      <c r="O1168" s="31">
        <f>IF(M1168=1,oneday(G1167,D1168,G1168,K1168,L1168,Summary!$E$19/2,Data!N1167,Data!O1167,Summary!$E$14,Summary!$E$20,Summary!$E$21,2),0)</f>
        <v>0</v>
      </c>
      <c r="P1168" s="31">
        <f t="shared" ref="P1168:P1231" si="56">IF(M1168=1,O1168-O1167,0)</f>
        <v>0</v>
      </c>
      <c r="Q1168" s="31">
        <f>IF(M1168=1,oneday(G1167,D1168,G1168,K1168,L1168,Summary!$E$19/2,Data!N1167,Data!O1167,Summary!$E$14,Summary!$E$20,Summary!$E$21,3),0)</f>
        <v>0</v>
      </c>
    </row>
    <row r="1169" spans="1:17" x14ac:dyDescent="0.2">
      <c r="A1169" s="32">
        <f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si="54"/>
        <v>0</v>
      </c>
      <c r="M1169">
        <f>IF(AND(B1169&gt;Summary!$E$12,B1169&lt;Summary!$E$13),1,0)</f>
        <v>0</v>
      </c>
      <c r="N1169">
        <f>IF(M1169=1,oneday(G1168,D1169,G1169,K1169,L1169,Summary!$E$19/2,Data!N1168,Data!O1168,Summary!$E$14,Summary!$E$20,Summary!$E$21,1),0)</f>
        <v>0</v>
      </c>
      <c r="O1169" s="31">
        <f>IF(M1169=1,oneday(G1168,D1169,G1169,K1169,L1169,Summary!$E$19/2,Data!N1168,Data!O1168,Summary!$E$14,Summary!$E$20,Summary!$E$21,2),0)</f>
        <v>0</v>
      </c>
      <c r="P1169" s="31">
        <f t="shared" si="56"/>
        <v>0</v>
      </c>
      <c r="Q1169" s="31">
        <f>IF(M1169=1,oneday(G1168,D1169,G1169,K1169,L1169,Summary!$E$19/2,Data!N1168,Data!O1168,Summary!$E$14,Summary!$E$20,Summary!$E$21,3),0)</f>
        <v>0</v>
      </c>
    </row>
    <row r="1170" spans="1:17" x14ac:dyDescent="0.2">
      <c r="A1170" s="32">
        <f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si="54"/>
        <v>0</v>
      </c>
      <c r="M1170">
        <f>IF(AND(B1170&gt;Summary!$E$12,B1170&lt;Summary!$E$13),1,0)</f>
        <v>0</v>
      </c>
      <c r="N1170">
        <f>IF(M1170=1,oneday(G1169,D1170,G1170,K1170,L1170,Summary!$E$19/2,Data!N1169,Data!O1169,Summary!$E$14,Summary!$E$20,Summary!$E$21,1),0)</f>
        <v>0</v>
      </c>
      <c r="O1170" s="31">
        <f>IF(M1170=1,oneday(G1169,D1170,G1170,K1170,L1170,Summary!$E$19/2,Data!N1169,Data!O1169,Summary!$E$14,Summary!$E$20,Summary!$E$21,2),0)</f>
        <v>0</v>
      </c>
      <c r="P1170" s="31">
        <f t="shared" si="56"/>
        <v>0</v>
      </c>
      <c r="Q1170" s="31">
        <f>IF(M1170=1,oneday(G1169,D1170,G1170,K1170,L1170,Summary!$E$19/2,Data!N1169,Data!O1169,Summary!$E$14,Summary!$E$20,Summary!$E$21,3),0)</f>
        <v>0</v>
      </c>
    </row>
    <row r="1171" spans="1:17" x14ac:dyDescent="0.2">
      <c r="A1171" s="32">
        <f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si="54"/>
        <v>0</v>
      </c>
      <c r="M1171">
        <f>IF(AND(B1171&gt;Summary!$E$12,B1171&lt;Summary!$E$13),1,0)</f>
        <v>0</v>
      </c>
      <c r="N1171">
        <f>IF(M1171=1,oneday(G1170,D1171,G1171,K1171,L1171,Summary!$E$19/2,Data!N1170,Data!O1170,Summary!$E$14,Summary!$E$20,Summary!$E$21,1),0)</f>
        <v>0</v>
      </c>
      <c r="O1171" s="31">
        <f>IF(M1171=1,oneday(G1170,D1171,G1171,K1171,L1171,Summary!$E$19/2,Data!N1170,Data!O1170,Summary!$E$14,Summary!$E$20,Summary!$E$21,2),0)</f>
        <v>0</v>
      </c>
      <c r="P1171" s="31">
        <f t="shared" si="56"/>
        <v>0</v>
      </c>
      <c r="Q1171" s="31">
        <f>IF(M1171=1,oneday(G1170,D1171,G1171,K1171,L1171,Summary!$E$19/2,Data!N1170,Data!O1170,Summary!$E$14,Summary!$E$20,Summary!$E$21,3),0)</f>
        <v>0</v>
      </c>
    </row>
    <row r="1172" spans="1:17" x14ac:dyDescent="0.2">
      <c r="A1172" s="32">
        <f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si="54"/>
        <v>0</v>
      </c>
      <c r="M1172">
        <f>IF(AND(B1172&gt;Summary!$E$12,B1172&lt;Summary!$E$13),1,0)</f>
        <v>0</v>
      </c>
      <c r="N1172">
        <f>IF(M1172=1,oneday(G1171,D1172,G1172,K1172,L1172,Summary!$E$19/2,Data!N1171,Data!O1171,Summary!$E$14,Summary!$E$20,Summary!$E$21,1),0)</f>
        <v>0</v>
      </c>
      <c r="O1172" s="31">
        <f>IF(M1172=1,oneday(G1171,D1172,G1172,K1172,L1172,Summary!$E$19/2,Data!N1171,Data!O1171,Summary!$E$14,Summary!$E$20,Summary!$E$21,2),0)</f>
        <v>0</v>
      </c>
      <c r="P1172" s="31">
        <f t="shared" si="56"/>
        <v>0</v>
      </c>
      <c r="Q1172" s="31">
        <f>IF(M1172=1,oneday(G1171,D1172,G1172,K1172,L1172,Summary!$E$19/2,Data!N1171,Data!O1171,Summary!$E$14,Summary!$E$20,Summary!$E$21,3),0)</f>
        <v>0</v>
      </c>
    </row>
    <row r="1173" spans="1:17" x14ac:dyDescent="0.2">
      <c r="A1173" s="32">
        <f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si="54"/>
        <v>0</v>
      </c>
      <c r="M1173">
        <f>IF(AND(B1173&gt;Summary!$E$12,B1173&lt;Summary!$E$13),1,0)</f>
        <v>0</v>
      </c>
      <c r="N1173">
        <f>IF(M1173=1,oneday(G1172,D1173,G1173,K1173,L1173,Summary!$E$19/2,Data!N1172,Data!O1172,Summary!$E$14,Summary!$E$20,Summary!$E$21,1),0)</f>
        <v>0</v>
      </c>
      <c r="O1173" s="31">
        <f>IF(M1173=1,oneday(G1172,D1173,G1173,K1173,L1173,Summary!$E$19/2,Data!N1172,Data!O1172,Summary!$E$14,Summary!$E$20,Summary!$E$21,2),0)</f>
        <v>0</v>
      </c>
      <c r="P1173" s="31">
        <f t="shared" si="56"/>
        <v>0</v>
      </c>
      <c r="Q1173" s="31">
        <f>IF(M1173=1,oneday(G1172,D1173,G1173,K1173,L1173,Summary!$E$19/2,Data!N1172,Data!O1172,Summary!$E$14,Summary!$E$20,Summary!$E$21,3),0)</f>
        <v>0</v>
      </c>
    </row>
    <row r="1174" spans="1:17" x14ac:dyDescent="0.2">
      <c r="A1174" s="32">
        <f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si="54"/>
        <v>0</v>
      </c>
      <c r="M1174">
        <f>IF(AND(B1174&gt;Summary!$E$12,B1174&lt;Summary!$E$13),1,0)</f>
        <v>0</v>
      </c>
      <c r="N1174">
        <f>IF(M1174=1,oneday(G1173,D1174,G1174,K1174,L1174,Summary!$E$19/2,Data!N1173,Data!O1173,Summary!$E$14,Summary!$E$20,Summary!$E$21,1),0)</f>
        <v>0</v>
      </c>
      <c r="O1174" s="31">
        <f>IF(M1174=1,oneday(G1173,D1174,G1174,K1174,L1174,Summary!$E$19/2,Data!N1173,Data!O1173,Summary!$E$14,Summary!$E$20,Summary!$E$21,2),0)</f>
        <v>0</v>
      </c>
      <c r="P1174" s="31">
        <f t="shared" si="56"/>
        <v>0</v>
      </c>
      <c r="Q1174" s="31">
        <f>IF(M1174=1,oneday(G1173,D1174,G1174,K1174,L1174,Summary!$E$19/2,Data!N1173,Data!O1173,Summary!$E$14,Summary!$E$20,Summary!$E$21,3),0)</f>
        <v>0</v>
      </c>
    </row>
    <row r="1175" spans="1:17" x14ac:dyDescent="0.2">
      <c r="A1175" s="32">
        <f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si="54"/>
        <v>0</v>
      </c>
      <c r="M1175">
        <f>IF(AND(B1175&gt;Summary!$E$12,B1175&lt;Summary!$E$13),1,0)</f>
        <v>0</v>
      </c>
      <c r="N1175">
        <f>IF(M1175=1,oneday(G1174,D1175,G1175,K1175,L1175,Summary!$E$19/2,Data!N1174,Data!O1174,Summary!$E$14,Summary!$E$20,Summary!$E$21,1),0)</f>
        <v>0</v>
      </c>
      <c r="O1175" s="31">
        <f>IF(M1175=1,oneday(G1174,D1175,G1175,K1175,L1175,Summary!$E$19/2,Data!N1174,Data!O1174,Summary!$E$14,Summary!$E$20,Summary!$E$21,2),0)</f>
        <v>0</v>
      </c>
      <c r="P1175" s="31">
        <f t="shared" si="56"/>
        <v>0</v>
      </c>
      <c r="Q1175" s="31">
        <f>IF(M1175=1,oneday(G1174,D1175,G1175,K1175,L1175,Summary!$E$19/2,Data!N1174,Data!O1174,Summary!$E$14,Summary!$E$20,Summary!$E$21,3),0)</f>
        <v>0</v>
      </c>
    </row>
    <row r="1176" spans="1:17" x14ac:dyDescent="0.2">
      <c r="A1176" s="32">
        <f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si="54"/>
        <v>0</v>
      </c>
      <c r="M1176">
        <f>IF(AND(B1176&gt;Summary!$E$12,B1176&lt;Summary!$E$13),1,0)</f>
        <v>0</v>
      </c>
      <c r="N1176">
        <f>IF(M1176=1,oneday(G1175,D1176,G1176,K1176,L1176,Summary!$E$19/2,Data!N1175,Data!O1175,Summary!$E$14,Summary!$E$20,Summary!$E$21,1),0)</f>
        <v>0</v>
      </c>
      <c r="O1176" s="31">
        <f>IF(M1176=1,oneday(G1175,D1176,G1176,K1176,L1176,Summary!$E$19/2,Data!N1175,Data!O1175,Summary!$E$14,Summary!$E$20,Summary!$E$21,2),0)</f>
        <v>0</v>
      </c>
      <c r="P1176" s="31">
        <f t="shared" si="56"/>
        <v>0</v>
      </c>
      <c r="Q1176" s="31">
        <f>IF(M1176=1,oneday(G1175,D1176,G1176,K1176,L1176,Summary!$E$19/2,Data!N1175,Data!O1175,Summary!$E$14,Summary!$E$20,Summary!$E$21,3),0)</f>
        <v>0</v>
      </c>
    </row>
    <row r="1177" spans="1:17" x14ac:dyDescent="0.2">
      <c r="A1177" s="32">
        <f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si="54"/>
        <v>0</v>
      </c>
      <c r="M1177">
        <f>IF(AND(B1177&gt;Summary!$E$12,B1177&lt;Summary!$E$13),1,0)</f>
        <v>0</v>
      </c>
      <c r="N1177">
        <f>IF(M1177=1,oneday(G1176,D1177,G1177,K1177,L1177,Summary!$E$19/2,Data!N1176,Data!O1176,Summary!$E$14,Summary!$E$20,Summary!$E$21,1),0)</f>
        <v>0</v>
      </c>
      <c r="O1177" s="31">
        <f>IF(M1177=1,oneday(G1176,D1177,G1177,K1177,L1177,Summary!$E$19/2,Data!N1176,Data!O1176,Summary!$E$14,Summary!$E$20,Summary!$E$21,2),0)</f>
        <v>0</v>
      </c>
      <c r="P1177" s="31">
        <f t="shared" si="56"/>
        <v>0</v>
      </c>
      <c r="Q1177" s="31">
        <f>IF(M1177=1,oneday(G1176,D1177,G1177,K1177,L1177,Summary!$E$19/2,Data!N1176,Data!O1176,Summary!$E$14,Summary!$E$20,Summary!$E$21,3),0)</f>
        <v>0</v>
      </c>
    </row>
    <row r="1178" spans="1:17" x14ac:dyDescent="0.2">
      <c r="A1178" s="32">
        <f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si="54"/>
        <v>0</v>
      </c>
      <c r="M1178">
        <f>IF(AND(B1178&gt;Summary!$E$12,B1178&lt;Summary!$E$13),1,0)</f>
        <v>0</v>
      </c>
      <c r="N1178">
        <f>IF(M1178=1,oneday(G1177,D1178,G1178,K1178,L1178,Summary!$E$19/2,Data!N1177,Data!O1177,Summary!$E$14,Summary!$E$20,Summary!$E$21,1),0)</f>
        <v>0</v>
      </c>
      <c r="O1178" s="31">
        <f>IF(M1178=1,oneday(G1177,D1178,G1178,K1178,L1178,Summary!$E$19/2,Data!N1177,Data!O1177,Summary!$E$14,Summary!$E$20,Summary!$E$21,2),0)</f>
        <v>0</v>
      </c>
      <c r="P1178" s="31">
        <f t="shared" si="56"/>
        <v>0</v>
      </c>
      <c r="Q1178" s="31">
        <f>IF(M1178=1,oneday(G1177,D1178,G1178,K1178,L1178,Summary!$E$19/2,Data!N1177,Data!O1177,Summary!$E$14,Summary!$E$20,Summary!$E$21,3),0)</f>
        <v>0</v>
      </c>
    </row>
    <row r="1179" spans="1:17" x14ac:dyDescent="0.2">
      <c r="A1179" s="32">
        <f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si="54"/>
        <v>0</v>
      </c>
      <c r="M1179">
        <f>IF(AND(B1179&gt;Summary!$E$12,B1179&lt;Summary!$E$13),1,0)</f>
        <v>0</v>
      </c>
      <c r="N1179">
        <f>IF(M1179=1,oneday(G1178,D1179,G1179,K1179,L1179,Summary!$E$19/2,Data!N1178,Data!O1178,Summary!$E$14,Summary!$E$20,Summary!$E$21,1),0)</f>
        <v>0</v>
      </c>
      <c r="O1179" s="31">
        <f>IF(M1179=1,oneday(G1178,D1179,G1179,K1179,L1179,Summary!$E$19/2,Data!N1178,Data!O1178,Summary!$E$14,Summary!$E$20,Summary!$E$21,2),0)</f>
        <v>0</v>
      </c>
      <c r="P1179" s="31">
        <f t="shared" si="56"/>
        <v>0</v>
      </c>
      <c r="Q1179" s="31">
        <f>IF(M1179=1,oneday(G1178,D1179,G1179,K1179,L1179,Summary!$E$19/2,Data!N1178,Data!O1178,Summary!$E$14,Summary!$E$20,Summary!$E$21,3),0)</f>
        <v>0</v>
      </c>
    </row>
    <row r="1180" spans="1:17" x14ac:dyDescent="0.2">
      <c r="A1180" s="32">
        <f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si="54"/>
        <v>0</v>
      </c>
      <c r="M1180">
        <f>IF(AND(B1180&gt;Summary!$E$12,B1180&lt;Summary!$E$13),1,0)</f>
        <v>0</v>
      </c>
      <c r="N1180">
        <f>IF(M1180=1,oneday(G1179,D1180,G1180,K1180,L1180,Summary!$E$19/2,Data!N1179,Data!O1179,Summary!$E$14,Summary!$E$20,Summary!$E$21,1),0)</f>
        <v>0</v>
      </c>
      <c r="O1180" s="31">
        <f>IF(M1180=1,oneday(G1179,D1180,G1180,K1180,L1180,Summary!$E$19/2,Data!N1179,Data!O1179,Summary!$E$14,Summary!$E$20,Summary!$E$21,2),0)</f>
        <v>0</v>
      </c>
      <c r="P1180" s="31">
        <f t="shared" si="56"/>
        <v>0</v>
      </c>
      <c r="Q1180" s="31">
        <f>IF(M1180=1,oneday(G1179,D1180,G1180,K1180,L1180,Summary!$E$19/2,Data!N1179,Data!O1179,Summary!$E$14,Summary!$E$20,Summary!$E$21,3),0)</f>
        <v>0</v>
      </c>
    </row>
    <row r="1181" spans="1:17" x14ac:dyDescent="0.2">
      <c r="A1181" s="32">
        <f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si="54"/>
        <v>0</v>
      </c>
      <c r="M1181">
        <f>IF(AND(B1181&gt;Summary!$E$12,B1181&lt;Summary!$E$13),1,0)</f>
        <v>0</v>
      </c>
      <c r="N1181">
        <f>IF(M1181=1,oneday(G1180,D1181,G1181,K1181,L1181,Summary!$E$19/2,Data!N1180,Data!O1180,Summary!$E$14,Summary!$E$20,Summary!$E$21,1),0)</f>
        <v>0</v>
      </c>
      <c r="O1181" s="31">
        <f>IF(M1181=1,oneday(G1180,D1181,G1181,K1181,L1181,Summary!$E$19/2,Data!N1180,Data!O1180,Summary!$E$14,Summary!$E$20,Summary!$E$21,2),0)</f>
        <v>0</v>
      </c>
      <c r="P1181" s="31">
        <f t="shared" si="56"/>
        <v>0</v>
      </c>
      <c r="Q1181" s="31">
        <f>IF(M1181=1,oneday(G1180,D1181,G1181,K1181,L1181,Summary!$E$19/2,Data!N1180,Data!O1180,Summary!$E$14,Summary!$E$20,Summary!$E$21,3),0)</f>
        <v>0</v>
      </c>
    </row>
    <row r="1182" spans="1:17" x14ac:dyDescent="0.2">
      <c r="A1182" s="32">
        <f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si="54"/>
        <v>0</v>
      </c>
      <c r="M1182">
        <f>IF(AND(B1182&gt;Summary!$E$12,B1182&lt;Summary!$E$13),1,0)</f>
        <v>0</v>
      </c>
      <c r="N1182">
        <f>IF(M1182=1,oneday(G1181,D1182,G1182,K1182,L1182,Summary!$E$19/2,Data!N1181,Data!O1181,Summary!$E$14,Summary!$E$20,Summary!$E$21,1),0)</f>
        <v>0</v>
      </c>
      <c r="O1182" s="31">
        <f>IF(M1182=1,oneday(G1181,D1182,G1182,K1182,L1182,Summary!$E$19/2,Data!N1181,Data!O1181,Summary!$E$14,Summary!$E$20,Summary!$E$21,2),0)</f>
        <v>0</v>
      </c>
      <c r="P1182" s="31">
        <f t="shared" si="56"/>
        <v>0</v>
      </c>
      <c r="Q1182" s="31">
        <f>IF(M1182=1,oneday(G1181,D1182,G1182,K1182,L1182,Summary!$E$19/2,Data!N1181,Data!O1181,Summary!$E$14,Summary!$E$20,Summary!$E$21,3),0)</f>
        <v>0</v>
      </c>
    </row>
    <row r="1183" spans="1:17" x14ac:dyDescent="0.2">
      <c r="A1183" s="32">
        <f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si="54"/>
        <v>0</v>
      </c>
      <c r="M1183">
        <f>IF(AND(B1183&gt;Summary!$E$12,B1183&lt;Summary!$E$13),1,0)</f>
        <v>0</v>
      </c>
      <c r="N1183">
        <f>IF(M1183=1,oneday(G1182,D1183,G1183,K1183,L1183,Summary!$E$19/2,Data!N1182,Data!O1182,Summary!$E$14,Summary!$E$20,Summary!$E$21,1),0)</f>
        <v>0</v>
      </c>
      <c r="O1183" s="31">
        <f>IF(M1183=1,oneday(G1182,D1183,G1183,K1183,L1183,Summary!$E$19/2,Data!N1182,Data!O1182,Summary!$E$14,Summary!$E$20,Summary!$E$21,2),0)</f>
        <v>0</v>
      </c>
      <c r="P1183" s="31">
        <f t="shared" si="56"/>
        <v>0</v>
      </c>
      <c r="Q1183" s="31">
        <f>IF(M1183=1,oneday(G1182,D1183,G1183,K1183,L1183,Summary!$E$19/2,Data!N1182,Data!O1182,Summary!$E$14,Summary!$E$20,Summary!$E$21,3),0)</f>
        <v>0</v>
      </c>
    </row>
    <row r="1184" spans="1:17" x14ac:dyDescent="0.2">
      <c r="A1184" s="32">
        <f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si="54"/>
        <v>1</v>
      </c>
      <c r="M1184">
        <f>IF(AND(B1184&gt;Summary!$E$12,B1184&lt;Summary!$E$13),1,0)</f>
        <v>0</v>
      </c>
      <c r="N1184">
        <f>IF(M1184=1,oneday(G1183,D1184,G1184,K1184,L1184,Summary!$E$19/2,Data!N1183,Data!O1183,Summary!$E$14,Summary!$E$20,Summary!$E$21,1),0)</f>
        <v>0</v>
      </c>
      <c r="O1184" s="31">
        <f>IF(M1184=1,oneday(G1183,D1184,G1184,K1184,L1184,Summary!$E$19/2,Data!N1183,Data!O1183,Summary!$E$14,Summary!$E$20,Summary!$E$21,2),0)</f>
        <v>0</v>
      </c>
      <c r="P1184" s="31">
        <f t="shared" si="56"/>
        <v>0</v>
      </c>
      <c r="Q1184" s="31">
        <f>IF(M1184=1,oneday(G1183,D1184,G1184,K1184,L1184,Summary!$E$19/2,Data!N1183,Data!O1183,Summary!$E$14,Summary!$E$20,Summary!$E$21,3),0)</f>
        <v>0</v>
      </c>
    </row>
    <row r="1185" spans="1:17" x14ac:dyDescent="0.2">
      <c r="A1185" s="32">
        <f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si="54"/>
        <v>0</v>
      </c>
      <c r="M1185">
        <f>IF(AND(B1185&gt;Summary!$E$12,B1185&lt;Summary!$E$13),1,0)</f>
        <v>0</v>
      </c>
      <c r="N1185">
        <f>IF(M1185=1,oneday(G1184,D1185,G1185,K1185,L1185,Summary!$E$19/2,Data!N1184,Data!O1184,Summary!$E$14,Summary!$E$20,Summary!$E$21,1),0)</f>
        <v>0</v>
      </c>
      <c r="O1185" s="31">
        <f>IF(M1185=1,oneday(G1184,D1185,G1185,K1185,L1185,Summary!$E$19/2,Data!N1184,Data!O1184,Summary!$E$14,Summary!$E$20,Summary!$E$21,2),0)</f>
        <v>0</v>
      </c>
      <c r="P1185" s="31">
        <f t="shared" si="56"/>
        <v>0</v>
      </c>
      <c r="Q1185" s="31">
        <f>IF(M1185=1,oneday(G1184,D1185,G1185,K1185,L1185,Summary!$E$19/2,Data!N1184,Data!O1184,Summary!$E$14,Summary!$E$20,Summary!$E$21,3),0)</f>
        <v>0</v>
      </c>
    </row>
    <row r="1186" spans="1:17" x14ac:dyDescent="0.2">
      <c r="A1186" s="32">
        <f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si="54"/>
        <v>0</v>
      </c>
      <c r="M1186">
        <f>IF(AND(B1186&gt;Summary!$E$12,B1186&lt;Summary!$E$13),1,0)</f>
        <v>0</v>
      </c>
      <c r="N1186">
        <f>IF(M1186=1,oneday(G1185,D1186,G1186,K1186,L1186,Summary!$E$19/2,Data!N1185,Data!O1185,Summary!$E$14,Summary!$E$20,Summary!$E$21,1),0)</f>
        <v>0</v>
      </c>
      <c r="O1186" s="31">
        <f>IF(M1186=1,oneday(G1185,D1186,G1186,K1186,L1186,Summary!$E$19/2,Data!N1185,Data!O1185,Summary!$E$14,Summary!$E$20,Summary!$E$21,2),0)</f>
        <v>0</v>
      </c>
      <c r="P1186" s="31">
        <f t="shared" si="56"/>
        <v>0</v>
      </c>
      <c r="Q1186" s="31">
        <f>IF(M1186=1,oneday(G1185,D1186,G1186,K1186,L1186,Summary!$E$19/2,Data!N1185,Data!O1185,Summary!$E$14,Summary!$E$20,Summary!$E$21,3),0)</f>
        <v>0</v>
      </c>
    </row>
    <row r="1187" spans="1:17" x14ac:dyDescent="0.2">
      <c r="A1187" s="32">
        <f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si="54"/>
        <v>0</v>
      </c>
      <c r="M1187">
        <f>IF(AND(B1187&gt;Summary!$E$12,B1187&lt;Summary!$E$13),1,0)</f>
        <v>0</v>
      </c>
      <c r="N1187">
        <f>IF(M1187=1,oneday(G1186,D1187,G1187,K1187,L1187,Summary!$E$19/2,Data!N1186,Data!O1186,Summary!$E$14,Summary!$E$20,Summary!$E$21,1),0)</f>
        <v>0</v>
      </c>
      <c r="O1187" s="31">
        <f>IF(M1187=1,oneday(G1186,D1187,G1187,K1187,L1187,Summary!$E$19/2,Data!N1186,Data!O1186,Summary!$E$14,Summary!$E$20,Summary!$E$21,2),0)</f>
        <v>0</v>
      </c>
      <c r="P1187" s="31">
        <f t="shared" si="56"/>
        <v>0</v>
      </c>
      <c r="Q1187" s="31">
        <f>IF(M1187=1,oneday(G1186,D1187,G1187,K1187,L1187,Summary!$E$19/2,Data!N1186,Data!O1186,Summary!$E$14,Summary!$E$20,Summary!$E$21,3),0)</f>
        <v>0</v>
      </c>
    </row>
    <row r="1188" spans="1:17" x14ac:dyDescent="0.2">
      <c r="A1188" s="32">
        <f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si="57">IF(A1188=B1188,1,0)</f>
        <v>0</v>
      </c>
      <c r="M1188">
        <f>IF(AND(B1188&gt;Summary!$E$12,B1188&lt;Summary!$E$13),1,0)</f>
        <v>0</v>
      </c>
      <c r="N1188">
        <f>IF(M1188=1,oneday(G1187,D1188,G1188,K1188,L1188,Summary!$E$19/2,Data!N1187,Data!O1187,Summary!$E$14,Summary!$E$20,Summary!$E$21,1),0)</f>
        <v>0</v>
      </c>
      <c r="O1188" s="31">
        <f>IF(M1188=1,oneday(G1187,D1188,G1188,K1188,L1188,Summary!$E$19/2,Data!N1187,Data!O1187,Summary!$E$14,Summary!$E$20,Summary!$E$21,2),0)</f>
        <v>0</v>
      </c>
      <c r="P1188" s="31">
        <f t="shared" si="56"/>
        <v>0</v>
      </c>
      <c r="Q1188" s="31">
        <f>IF(M1188=1,oneday(G1187,D1188,G1188,K1188,L1188,Summary!$E$19/2,Data!N1187,Data!O1187,Summary!$E$14,Summary!$E$20,Summary!$E$21,3),0)</f>
        <v>0</v>
      </c>
    </row>
    <row r="1189" spans="1:17" x14ac:dyDescent="0.2">
      <c r="A1189" s="32">
        <f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si="57"/>
        <v>0</v>
      </c>
      <c r="M1189">
        <f>IF(AND(B1189&gt;Summary!$E$12,B1189&lt;Summary!$E$13),1,0)</f>
        <v>0</v>
      </c>
      <c r="N1189">
        <f>IF(M1189=1,oneday(G1188,D1189,G1189,K1189,L1189,Summary!$E$19/2,Data!N1188,Data!O1188,Summary!$E$14,Summary!$E$20,Summary!$E$21,1),0)</f>
        <v>0</v>
      </c>
      <c r="O1189" s="31">
        <f>IF(M1189=1,oneday(G1188,D1189,G1189,K1189,L1189,Summary!$E$19/2,Data!N1188,Data!O1188,Summary!$E$14,Summary!$E$20,Summary!$E$21,2),0)</f>
        <v>0</v>
      </c>
      <c r="P1189" s="31">
        <f t="shared" si="56"/>
        <v>0</v>
      </c>
      <c r="Q1189" s="31">
        <f>IF(M1189=1,oneday(G1188,D1189,G1189,K1189,L1189,Summary!$E$19/2,Data!N1188,Data!O1188,Summary!$E$14,Summary!$E$20,Summary!$E$21,3),0)</f>
        <v>0</v>
      </c>
    </row>
    <row r="1190" spans="1:17" x14ac:dyDescent="0.2">
      <c r="A1190" s="32">
        <f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si="57"/>
        <v>0</v>
      </c>
      <c r="M1190">
        <f>IF(AND(B1190&gt;Summary!$E$12,B1190&lt;Summary!$E$13),1,0)</f>
        <v>0</v>
      </c>
      <c r="N1190">
        <f>IF(M1190=1,oneday(G1189,D1190,G1190,K1190,L1190,Summary!$E$19/2,Data!N1189,Data!O1189,Summary!$E$14,Summary!$E$20,Summary!$E$21,1),0)</f>
        <v>0</v>
      </c>
      <c r="O1190" s="31">
        <f>IF(M1190=1,oneday(G1189,D1190,G1190,K1190,L1190,Summary!$E$19/2,Data!N1189,Data!O1189,Summary!$E$14,Summary!$E$20,Summary!$E$21,2),0)</f>
        <v>0</v>
      </c>
      <c r="P1190" s="31">
        <f t="shared" si="56"/>
        <v>0</v>
      </c>
      <c r="Q1190" s="31">
        <f>IF(M1190=1,oneday(G1189,D1190,G1190,K1190,L1190,Summary!$E$19/2,Data!N1189,Data!O1189,Summary!$E$14,Summary!$E$20,Summary!$E$21,3),0)</f>
        <v>0</v>
      </c>
    </row>
    <row r="1191" spans="1:17" x14ac:dyDescent="0.2">
      <c r="A1191" s="32">
        <f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si="57"/>
        <v>0</v>
      </c>
      <c r="M1191">
        <f>IF(AND(B1191&gt;Summary!$E$12,B1191&lt;Summary!$E$13),1,0)</f>
        <v>0</v>
      </c>
      <c r="N1191">
        <f>IF(M1191=1,oneday(G1190,D1191,G1191,K1191,L1191,Summary!$E$19/2,Data!N1190,Data!O1190,Summary!$E$14,Summary!$E$20,Summary!$E$21,1),0)</f>
        <v>0</v>
      </c>
      <c r="O1191" s="31">
        <f>IF(M1191=1,oneday(G1190,D1191,G1191,K1191,L1191,Summary!$E$19/2,Data!N1190,Data!O1190,Summary!$E$14,Summary!$E$20,Summary!$E$21,2),0)</f>
        <v>0</v>
      </c>
      <c r="P1191" s="31">
        <f t="shared" si="56"/>
        <v>0</v>
      </c>
      <c r="Q1191" s="31">
        <f>IF(M1191=1,oneday(G1190,D1191,G1191,K1191,L1191,Summary!$E$19/2,Data!N1190,Data!O1190,Summary!$E$14,Summary!$E$20,Summary!$E$21,3),0)</f>
        <v>0</v>
      </c>
    </row>
    <row r="1192" spans="1:17" x14ac:dyDescent="0.2">
      <c r="A1192" s="32">
        <f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si="57"/>
        <v>0</v>
      </c>
      <c r="M1192">
        <f>IF(AND(B1192&gt;Summary!$E$12,B1192&lt;Summary!$E$13),1,0)</f>
        <v>0</v>
      </c>
      <c r="N1192">
        <f>IF(M1192=1,oneday(G1191,D1192,G1192,K1192,L1192,Summary!$E$19/2,Data!N1191,Data!O1191,Summary!$E$14,Summary!$E$20,Summary!$E$21,1),0)</f>
        <v>0</v>
      </c>
      <c r="O1192" s="31">
        <f>IF(M1192=1,oneday(G1191,D1192,G1192,K1192,L1192,Summary!$E$19/2,Data!N1191,Data!O1191,Summary!$E$14,Summary!$E$20,Summary!$E$21,2),0)</f>
        <v>0</v>
      </c>
      <c r="P1192" s="31">
        <f t="shared" si="56"/>
        <v>0</v>
      </c>
      <c r="Q1192" s="31">
        <f>IF(M1192=1,oneday(G1191,D1192,G1192,K1192,L1192,Summary!$E$19/2,Data!N1191,Data!O1191,Summary!$E$14,Summary!$E$20,Summary!$E$21,3),0)</f>
        <v>0</v>
      </c>
    </row>
    <row r="1193" spans="1:17" x14ac:dyDescent="0.2">
      <c r="A1193" s="32">
        <f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si="57"/>
        <v>0</v>
      </c>
      <c r="M1193">
        <f>IF(AND(B1193&gt;Summary!$E$12,B1193&lt;Summary!$E$13),1,0)</f>
        <v>0</v>
      </c>
      <c r="N1193">
        <f>IF(M1193=1,oneday(G1192,D1193,G1193,K1193,L1193,Summary!$E$19/2,Data!N1192,Data!O1192,Summary!$E$14,Summary!$E$20,Summary!$E$21,1),0)</f>
        <v>0</v>
      </c>
      <c r="O1193" s="31">
        <f>IF(M1193=1,oneday(G1192,D1193,G1193,K1193,L1193,Summary!$E$19/2,Data!N1192,Data!O1192,Summary!$E$14,Summary!$E$20,Summary!$E$21,2),0)</f>
        <v>0</v>
      </c>
      <c r="P1193" s="31">
        <f t="shared" si="56"/>
        <v>0</v>
      </c>
      <c r="Q1193" s="31">
        <f>IF(M1193=1,oneday(G1192,D1193,G1193,K1193,L1193,Summary!$E$19/2,Data!N1192,Data!O1192,Summary!$E$14,Summary!$E$20,Summary!$E$21,3),0)</f>
        <v>0</v>
      </c>
    </row>
    <row r="1194" spans="1:17" x14ac:dyDescent="0.2">
      <c r="A1194" s="32">
        <f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si="57"/>
        <v>0</v>
      </c>
      <c r="M1194">
        <f>IF(AND(B1194&gt;Summary!$E$12,B1194&lt;Summary!$E$13),1,0)</f>
        <v>0</v>
      </c>
      <c r="N1194">
        <f>IF(M1194=1,oneday(G1193,D1194,G1194,K1194,L1194,Summary!$E$19/2,Data!N1193,Data!O1193,Summary!$E$14,Summary!$E$20,Summary!$E$21,1),0)</f>
        <v>0</v>
      </c>
      <c r="O1194" s="31">
        <f>IF(M1194=1,oneday(G1193,D1194,G1194,K1194,L1194,Summary!$E$19/2,Data!N1193,Data!O1193,Summary!$E$14,Summary!$E$20,Summary!$E$21,2),0)</f>
        <v>0</v>
      </c>
      <c r="P1194" s="31">
        <f t="shared" si="56"/>
        <v>0</v>
      </c>
      <c r="Q1194" s="31">
        <f>IF(M1194=1,oneday(G1193,D1194,G1194,K1194,L1194,Summary!$E$19/2,Data!N1193,Data!O1193,Summary!$E$14,Summary!$E$20,Summary!$E$21,3),0)</f>
        <v>0</v>
      </c>
    </row>
    <row r="1195" spans="1:17" x14ac:dyDescent="0.2">
      <c r="A1195" s="32">
        <f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si="57"/>
        <v>0</v>
      </c>
      <c r="M1195">
        <f>IF(AND(B1195&gt;Summary!$E$12,B1195&lt;Summary!$E$13),1,0)</f>
        <v>0</v>
      </c>
      <c r="N1195">
        <f>IF(M1195=1,oneday(G1194,D1195,G1195,K1195,L1195,Summary!$E$19/2,Data!N1194,Data!O1194,Summary!$E$14,Summary!$E$20,Summary!$E$21,1),0)</f>
        <v>0</v>
      </c>
      <c r="O1195" s="31">
        <f>IF(M1195=1,oneday(G1194,D1195,G1195,K1195,L1195,Summary!$E$19/2,Data!N1194,Data!O1194,Summary!$E$14,Summary!$E$20,Summary!$E$21,2),0)</f>
        <v>0</v>
      </c>
      <c r="P1195" s="31">
        <f t="shared" si="56"/>
        <v>0</v>
      </c>
      <c r="Q1195" s="31">
        <f>IF(M1195=1,oneday(G1194,D1195,G1195,K1195,L1195,Summary!$E$19/2,Data!N1194,Data!O1194,Summary!$E$14,Summary!$E$20,Summary!$E$21,3),0)</f>
        <v>0</v>
      </c>
    </row>
    <row r="1196" spans="1:17" x14ac:dyDescent="0.2">
      <c r="A1196" s="32">
        <f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si="57"/>
        <v>0</v>
      </c>
      <c r="M1196">
        <f>IF(AND(B1196&gt;Summary!$E$12,B1196&lt;Summary!$E$13),1,0)</f>
        <v>0</v>
      </c>
      <c r="N1196">
        <f>IF(M1196=1,oneday(G1195,D1196,G1196,K1196,L1196,Summary!$E$19/2,Data!N1195,Data!O1195,Summary!$E$14,Summary!$E$20,Summary!$E$21,1),0)</f>
        <v>0</v>
      </c>
      <c r="O1196" s="31">
        <f>IF(M1196=1,oneday(G1195,D1196,G1196,K1196,L1196,Summary!$E$19/2,Data!N1195,Data!O1195,Summary!$E$14,Summary!$E$20,Summary!$E$21,2),0)</f>
        <v>0</v>
      </c>
      <c r="P1196" s="31">
        <f t="shared" si="56"/>
        <v>0</v>
      </c>
      <c r="Q1196" s="31">
        <f>IF(M1196=1,oneday(G1195,D1196,G1196,K1196,L1196,Summary!$E$19/2,Data!N1195,Data!O1195,Summary!$E$14,Summary!$E$20,Summary!$E$21,3),0)</f>
        <v>0</v>
      </c>
    </row>
    <row r="1197" spans="1:17" x14ac:dyDescent="0.2">
      <c r="A1197" s="32">
        <f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si="57"/>
        <v>0</v>
      </c>
      <c r="M1197">
        <f>IF(AND(B1197&gt;Summary!$E$12,B1197&lt;Summary!$E$13),1,0)</f>
        <v>0</v>
      </c>
      <c r="N1197">
        <f>IF(M1197=1,oneday(G1196,D1197,G1197,K1197,L1197,Summary!$E$19/2,Data!N1196,Data!O1196,Summary!$E$14,Summary!$E$20,Summary!$E$21,1),0)</f>
        <v>0</v>
      </c>
      <c r="O1197" s="31">
        <f>IF(M1197=1,oneday(G1196,D1197,G1197,K1197,L1197,Summary!$E$19/2,Data!N1196,Data!O1196,Summary!$E$14,Summary!$E$20,Summary!$E$21,2),0)</f>
        <v>0</v>
      </c>
      <c r="P1197" s="31">
        <f t="shared" si="56"/>
        <v>0</v>
      </c>
      <c r="Q1197" s="31">
        <f>IF(M1197=1,oneday(G1196,D1197,G1197,K1197,L1197,Summary!$E$19/2,Data!N1196,Data!O1196,Summary!$E$14,Summary!$E$20,Summary!$E$21,3),0)</f>
        <v>0</v>
      </c>
    </row>
    <row r="1198" spans="1:17" x14ac:dyDescent="0.2">
      <c r="A1198" s="32">
        <f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si="57"/>
        <v>0</v>
      </c>
      <c r="M1198">
        <f>IF(AND(B1198&gt;Summary!$E$12,B1198&lt;Summary!$E$13),1,0)</f>
        <v>0</v>
      </c>
      <c r="N1198">
        <f>IF(M1198=1,oneday(G1197,D1198,G1198,K1198,L1198,Summary!$E$19/2,Data!N1197,Data!O1197,Summary!$E$14,Summary!$E$20,Summary!$E$21,1),0)</f>
        <v>0</v>
      </c>
      <c r="O1198" s="31">
        <f>IF(M1198=1,oneday(G1197,D1198,G1198,K1198,L1198,Summary!$E$19/2,Data!N1197,Data!O1197,Summary!$E$14,Summary!$E$20,Summary!$E$21,2),0)</f>
        <v>0</v>
      </c>
      <c r="P1198" s="31">
        <f t="shared" si="56"/>
        <v>0</v>
      </c>
      <c r="Q1198" s="31">
        <f>IF(M1198=1,oneday(G1197,D1198,G1198,K1198,L1198,Summary!$E$19/2,Data!N1197,Data!O1197,Summary!$E$14,Summary!$E$20,Summary!$E$21,3),0)</f>
        <v>0</v>
      </c>
    </row>
    <row r="1199" spans="1:17" x14ac:dyDescent="0.2">
      <c r="A1199" s="32">
        <f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si="57"/>
        <v>0</v>
      </c>
      <c r="M1199">
        <f>IF(AND(B1199&gt;Summary!$E$12,B1199&lt;Summary!$E$13),1,0)</f>
        <v>0</v>
      </c>
      <c r="N1199">
        <f>IF(M1199=1,oneday(G1198,D1199,G1199,K1199,L1199,Summary!$E$19/2,Data!N1198,Data!O1198,Summary!$E$14,Summary!$E$20,Summary!$E$21,1),0)</f>
        <v>0</v>
      </c>
      <c r="O1199" s="31">
        <f>IF(M1199=1,oneday(G1198,D1199,G1199,K1199,L1199,Summary!$E$19/2,Data!N1198,Data!O1198,Summary!$E$14,Summary!$E$20,Summary!$E$21,2),0)</f>
        <v>0</v>
      </c>
      <c r="P1199" s="31">
        <f t="shared" si="56"/>
        <v>0</v>
      </c>
      <c r="Q1199" s="31">
        <f>IF(M1199=1,oneday(G1198,D1199,G1199,K1199,L1199,Summary!$E$19/2,Data!N1198,Data!O1198,Summary!$E$14,Summary!$E$20,Summary!$E$21,3),0)</f>
        <v>0</v>
      </c>
    </row>
    <row r="1200" spans="1:17" x14ac:dyDescent="0.2">
      <c r="A1200" s="32">
        <f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si="57"/>
        <v>0</v>
      </c>
      <c r="M1200">
        <f>IF(AND(B1200&gt;Summary!$E$12,B1200&lt;Summary!$E$13),1,0)</f>
        <v>0</v>
      </c>
      <c r="N1200">
        <f>IF(M1200=1,oneday(G1199,D1200,G1200,K1200,L1200,Summary!$E$19/2,Data!N1199,Data!O1199,Summary!$E$14,Summary!$E$20,Summary!$E$21,1),0)</f>
        <v>0</v>
      </c>
      <c r="O1200" s="31">
        <f>IF(M1200=1,oneday(G1199,D1200,G1200,K1200,L1200,Summary!$E$19/2,Data!N1199,Data!O1199,Summary!$E$14,Summary!$E$20,Summary!$E$21,2),0)</f>
        <v>0</v>
      </c>
      <c r="P1200" s="31">
        <f t="shared" si="56"/>
        <v>0</v>
      </c>
      <c r="Q1200" s="31">
        <f>IF(M1200=1,oneday(G1199,D1200,G1200,K1200,L1200,Summary!$E$19/2,Data!N1199,Data!O1199,Summary!$E$14,Summary!$E$20,Summary!$E$21,3),0)</f>
        <v>0</v>
      </c>
    </row>
    <row r="1201" spans="1:17" x14ac:dyDescent="0.2">
      <c r="A1201" s="32">
        <f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si="57"/>
        <v>0</v>
      </c>
      <c r="M1201">
        <f>IF(AND(B1201&gt;Summary!$E$12,B1201&lt;Summary!$E$13),1,0)</f>
        <v>0</v>
      </c>
      <c r="N1201">
        <f>IF(M1201=1,oneday(G1200,D1201,G1201,K1201,L1201,Summary!$E$19/2,Data!N1200,Data!O1200,Summary!$E$14,Summary!$E$20,Summary!$E$21,1),0)</f>
        <v>0</v>
      </c>
      <c r="O1201" s="31">
        <f>IF(M1201=1,oneday(G1200,D1201,G1201,K1201,L1201,Summary!$E$19/2,Data!N1200,Data!O1200,Summary!$E$14,Summary!$E$20,Summary!$E$21,2),0)</f>
        <v>0</v>
      </c>
      <c r="P1201" s="31">
        <f t="shared" si="56"/>
        <v>0</v>
      </c>
      <c r="Q1201" s="31">
        <f>IF(M1201=1,oneday(G1200,D1201,G1201,K1201,L1201,Summary!$E$19/2,Data!N1200,Data!O1200,Summary!$E$14,Summary!$E$20,Summary!$E$21,3),0)</f>
        <v>0</v>
      </c>
    </row>
    <row r="1202" spans="1:17" x14ac:dyDescent="0.2">
      <c r="A1202" s="32">
        <f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si="57"/>
        <v>0</v>
      </c>
      <c r="M1202">
        <f>IF(AND(B1202&gt;Summary!$E$12,B1202&lt;Summary!$E$13),1,0)</f>
        <v>0</v>
      </c>
      <c r="N1202">
        <f>IF(M1202=1,oneday(G1201,D1202,G1202,K1202,L1202,Summary!$E$19/2,Data!N1201,Data!O1201,Summary!$E$14,Summary!$E$20,Summary!$E$21,1),0)</f>
        <v>0</v>
      </c>
      <c r="O1202" s="31">
        <f>IF(M1202=1,oneday(G1201,D1202,G1202,K1202,L1202,Summary!$E$19/2,Data!N1201,Data!O1201,Summary!$E$14,Summary!$E$20,Summary!$E$21,2),0)</f>
        <v>0</v>
      </c>
      <c r="P1202" s="31">
        <f t="shared" si="56"/>
        <v>0</v>
      </c>
      <c r="Q1202" s="31">
        <f>IF(M1202=1,oneday(G1201,D1202,G1202,K1202,L1202,Summary!$E$19/2,Data!N1201,Data!O1201,Summary!$E$14,Summary!$E$20,Summary!$E$21,3),0)</f>
        <v>0</v>
      </c>
    </row>
    <row r="1203" spans="1:17" x14ac:dyDescent="0.2">
      <c r="A1203" s="32">
        <f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si="57"/>
        <v>0</v>
      </c>
      <c r="M1203">
        <f>IF(AND(B1203&gt;Summary!$E$12,B1203&lt;Summary!$E$13),1,0)</f>
        <v>0</v>
      </c>
      <c r="N1203">
        <f>IF(M1203=1,oneday(G1202,D1203,G1203,K1203,L1203,Summary!$E$19/2,Data!N1202,Data!O1202,Summary!$E$14,Summary!$E$20,Summary!$E$21,1),0)</f>
        <v>0</v>
      </c>
      <c r="O1203" s="31">
        <f>IF(M1203=1,oneday(G1202,D1203,G1203,K1203,L1203,Summary!$E$19/2,Data!N1202,Data!O1202,Summary!$E$14,Summary!$E$20,Summary!$E$21,2),0)</f>
        <v>0</v>
      </c>
      <c r="P1203" s="31">
        <f t="shared" si="56"/>
        <v>0</v>
      </c>
      <c r="Q1203" s="31">
        <f>IF(M1203=1,oneday(G1202,D1203,G1203,K1203,L1203,Summary!$E$19/2,Data!N1202,Data!O1202,Summary!$E$14,Summary!$E$20,Summary!$E$21,3),0)</f>
        <v>0</v>
      </c>
    </row>
    <row r="1204" spans="1:17" x14ac:dyDescent="0.2">
      <c r="A1204" s="32">
        <f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si="57"/>
        <v>0</v>
      </c>
      <c r="M1204">
        <f>IF(AND(B1204&gt;Summary!$E$12,B1204&lt;Summary!$E$13),1,0)</f>
        <v>0</v>
      </c>
      <c r="N1204">
        <f>IF(M1204=1,oneday(G1203,D1204,G1204,K1204,L1204,Summary!$E$19/2,Data!N1203,Data!O1203,Summary!$E$14,Summary!$E$20,Summary!$E$21,1),0)</f>
        <v>0</v>
      </c>
      <c r="O1204" s="31">
        <f>IF(M1204=1,oneday(G1203,D1204,G1204,K1204,L1204,Summary!$E$19/2,Data!N1203,Data!O1203,Summary!$E$14,Summary!$E$20,Summary!$E$21,2),0)</f>
        <v>0</v>
      </c>
      <c r="P1204" s="31">
        <f t="shared" si="56"/>
        <v>0</v>
      </c>
      <c r="Q1204" s="31">
        <f>IF(M1204=1,oneday(G1203,D1204,G1204,K1204,L1204,Summary!$E$19/2,Data!N1203,Data!O1203,Summary!$E$14,Summary!$E$20,Summary!$E$21,3),0)</f>
        <v>0</v>
      </c>
    </row>
    <row r="1205" spans="1:17" x14ac:dyDescent="0.2">
      <c r="A1205" s="32">
        <f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si="57"/>
        <v>0</v>
      </c>
      <c r="M1205">
        <f>IF(AND(B1205&gt;Summary!$E$12,B1205&lt;Summary!$E$13),1,0)</f>
        <v>0</v>
      </c>
      <c r="N1205">
        <f>IF(M1205=1,oneday(G1204,D1205,G1205,K1205,L1205,Summary!$E$19/2,Data!N1204,Data!O1204,Summary!$E$14,Summary!$E$20,Summary!$E$21,1),0)</f>
        <v>0</v>
      </c>
      <c r="O1205" s="31">
        <f>IF(M1205=1,oneday(G1204,D1205,G1205,K1205,L1205,Summary!$E$19/2,Data!N1204,Data!O1204,Summary!$E$14,Summary!$E$20,Summary!$E$21,2),0)</f>
        <v>0</v>
      </c>
      <c r="P1205" s="31">
        <f t="shared" si="56"/>
        <v>0</v>
      </c>
      <c r="Q1205" s="31">
        <f>IF(M1205=1,oneday(G1204,D1205,G1205,K1205,L1205,Summary!$E$19/2,Data!N1204,Data!O1204,Summary!$E$14,Summary!$E$20,Summary!$E$21,3),0)</f>
        <v>0</v>
      </c>
    </row>
    <row r="1206" spans="1:17" x14ac:dyDescent="0.2">
      <c r="A1206" s="32">
        <f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si="57"/>
        <v>1</v>
      </c>
      <c r="M1206">
        <f>IF(AND(B1206&gt;Summary!$E$12,B1206&lt;Summary!$E$13),1,0)</f>
        <v>0</v>
      </c>
      <c r="N1206">
        <f>IF(M1206=1,oneday(G1205,D1206,G1206,K1206,L1206,Summary!$E$19/2,Data!N1205,Data!O1205,Summary!$E$14,Summary!$E$20,Summary!$E$21,1),0)</f>
        <v>0</v>
      </c>
      <c r="O1206" s="31">
        <f>IF(M1206=1,oneday(G1205,D1206,G1206,K1206,L1206,Summary!$E$19/2,Data!N1205,Data!O1205,Summary!$E$14,Summary!$E$20,Summary!$E$21,2),0)</f>
        <v>0</v>
      </c>
      <c r="P1206" s="31">
        <f t="shared" si="56"/>
        <v>0</v>
      </c>
      <c r="Q1206" s="31">
        <f>IF(M1206=1,oneday(G1205,D1206,G1206,K1206,L1206,Summary!$E$19/2,Data!N1205,Data!O1205,Summary!$E$14,Summary!$E$20,Summary!$E$21,3),0)</f>
        <v>0</v>
      </c>
    </row>
    <row r="1207" spans="1:17" x14ac:dyDescent="0.2">
      <c r="A1207" s="32">
        <f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si="57"/>
        <v>0</v>
      </c>
      <c r="M1207">
        <f>IF(AND(B1207&gt;Summary!$E$12,B1207&lt;Summary!$E$13),1,0)</f>
        <v>0</v>
      </c>
      <c r="N1207">
        <f>IF(M1207=1,oneday(G1206,D1207,G1207,K1207,L1207,Summary!$E$19/2,Data!N1206,Data!O1206,Summary!$E$14,Summary!$E$20,Summary!$E$21,1),0)</f>
        <v>0</v>
      </c>
      <c r="O1207" s="31">
        <f>IF(M1207=1,oneday(G1206,D1207,G1207,K1207,L1207,Summary!$E$19/2,Data!N1206,Data!O1206,Summary!$E$14,Summary!$E$20,Summary!$E$21,2),0)</f>
        <v>0</v>
      </c>
      <c r="P1207" s="31">
        <f t="shared" si="56"/>
        <v>0</v>
      </c>
      <c r="Q1207" s="31">
        <f>IF(M1207=1,oneday(G1206,D1207,G1207,K1207,L1207,Summary!$E$19/2,Data!N1206,Data!O1206,Summary!$E$14,Summary!$E$20,Summary!$E$21,3),0)</f>
        <v>0</v>
      </c>
    </row>
    <row r="1208" spans="1:17" x14ac:dyDescent="0.2">
      <c r="A1208" s="32">
        <f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si="57"/>
        <v>0</v>
      </c>
      <c r="M1208">
        <f>IF(AND(B1208&gt;Summary!$E$12,B1208&lt;Summary!$E$13),1,0)</f>
        <v>0</v>
      </c>
      <c r="N1208">
        <f>IF(M1208=1,oneday(G1207,D1208,G1208,K1208,L1208,Summary!$E$19/2,Data!N1207,Data!O1207,Summary!$E$14,Summary!$E$20,Summary!$E$21,1),0)</f>
        <v>0</v>
      </c>
      <c r="O1208" s="31">
        <f>IF(M1208=1,oneday(G1207,D1208,G1208,K1208,L1208,Summary!$E$19/2,Data!N1207,Data!O1207,Summary!$E$14,Summary!$E$20,Summary!$E$21,2),0)</f>
        <v>0</v>
      </c>
      <c r="P1208" s="31">
        <f t="shared" si="56"/>
        <v>0</v>
      </c>
      <c r="Q1208" s="31">
        <f>IF(M1208=1,oneday(G1207,D1208,G1208,K1208,L1208,Summary!$E$19/2,Data!N1207,Data!O1207,Summary!$E$14,Summary!$E$20,Summary!$E$21,3),0)</f>
        <v>0</v>
      </c>
    </row>
    <row r="1209" spans="1:17" x14ac:dyDescent="0.2">
      <c r="A1209" s="32">
        <f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si="57"/>
        <v>0</v>
      </c>
      <c r="M1209">
        <f>IF(AND(B1209&gt;Summary!$E$12,B1209&lt;Summary!$E$13),1,0)</f>
        <v>0</v>
      </c>
      <c r="N1209">
        <f>IF(M1209=1,oneday(G1208,D1209,G1209,K1209,L1209,Summary!$E$19/2,Data!N1208,Data!O1208,Summary!$E$14,Summary!$E$20,Summary!$E$21,1),0)</f>
        <v>0</v>
      </c>
      <c r="O1209" s="31">
        <f>IF(M1209=1,oneday(G1208,D1209,G1209,K1209,L1209,Summary!$E$19/2,Data!N1208,Data!O1208,Summary!$E$14,Summary!$E$20,Summary!$E$21,2),0)</f>
        <v>0</v>
      </c>
      <c r="P1209" s="31">
        <f t="shared" si="56"/>
        <v>0</v>
      </c>
      <c r="Q1209" s="31">
        <f>IF(M1209=1,oneday(G1208,D1209,G1209,K1209,L1209,Summary!$E$19/2,Data!N1208,Data!O1208,Summary!$E$14,Summary!$E$20,Summary!$E$21,3),0)</f>
        <v>0</v>
      </c>
    </row>
    <row r="1210" spans="1:17" x14ac:dyDescent="0.2">
      <c r="A1210" s="32">
        <f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si="57"/>
        <v>0</v>
      </c>
      <c r="M1210">
        <f>IF(AND(B1210&gt;Summary!$E$12,B1210&lt;Summary!$E$13),1,0)</f>
        <v>0</v>
      </c>
      <c r="N1210">
        <f>IF(M1210=1,oneday(G1209,D1210,G1210,K1210,L1210,Summary!$E$19/2,Data!N1209,Data!O1209,Summary!$E$14,Summary!$E$20,Summary!$E$21,1),0)</f>
        <v>0</v>
      </c>
      <c r="O1210" s="31">
        <f>IF(M1210=1,oneday(G1209,D1210,G1210,K1210,L1210,Summary!$E$19/2,Data!N1209,Data!O1209,Summary!$E$14,Summary!$E$20,Summary!$E$21,2),0)</f>
        <v>0</v>
      </c>
      <c r="P1210" s="31">
        <f t="shared" si="56"/>
        <v>0</v>
      </c>
      <c r="Q1210" s="31">
        <f>IF(M1210=1,oneday(G1209,D1210,G1210,K1210,L1210,Summary!$E$19/2,Data!N1209,Data!O1209,Summary!$E$14,Summary!$E$20,Summary!$E$21,3),0)</f>
        <v>0</v>
      </c>
    </row>
    <row r="1211" spans="1:17" x14ac:dyDescent="0.2">
      <c r="A1211" s="32">
        <f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si="57"/>
        <v>0</v>
      </c>
      <c r="M1211">
        <f>IF(AND(B1211&gt;Summary!$E$12,B1211&lt;Summary!$E$13),1,0)</f>
        <v>0</v>
      </c>
      <c r="N1211">
        <f>IF(M1211=1,oneday(G1210,D1211,G1211,K1211,L1211,Summary!$E$19/2,Data!N1210,Data!O1210,Summary!$E$14,Summary!$E$20,Summary!$E$21,1),0)</f>
        <v>0</v>
      </c>
      <c r="O1211" s="31">
        <f>IF(M1211=1,oneday(G1210,D1211,G1211,K1211,L1211,Summary!$E$19/2,Data!N1210,Data!O1210,Summary!$E$14,Summary!$E$20,Summary!$E$21,2),0)</f>
        <v>0</v>
      </c>
      <c r="P1211" s="31">
        <f t="shared" si="56"/>
        <v>0</v>
      </c>
      <c r="Q1211" s="31">
        <f>IF(M1211=1,oneday(G1210,D1211,G1211,K1211,L1211,Summary!$E$19/2,Data!N1210,Data!O1210,Summary!$E$14,Summary!$E$20,Summary!$E$21,3),0)</f>
        <v>0</v>
      </c>
    </row>
    <row r="1212" spans="1:17" x14ac:dyDescent="0.2">
      <c r="A1212" s="32">
        <f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si="57"/>
        <v>0</v>
      </c>
      <c r="M1212">
        <f>IF(AND(B1212&gt;Summary!$E$12,B1212&lt;Summary!$E$13),1,0)</f>
        <v>0</v>
      </c>
      <c r="N1212">
        <f>IF(M1212=1,oneday(G1211,D1212,G1212,K1212,L1212,Summary!$E$19/2,Data!N1211,Data!O1211,Summary!$E$14,Summary!$E$20,Summary!$E$21,1),0)</f>
        <v>0</v>
      </c>
      <c r="O1212" s="31">
        <f>IF(M1212=1,oneday(G1211,D1212,G1212,K1212,L1212,Summary!$E$19/2,Data!N1211,Data!O1211,Summary!$E$14,Summary!$E$20,Summary!$E$21,2),0)</f>
        <v>0</v>
      </c>
      <c r="P1212" s="31">
        <f t="shared" si="56"/>
        <v>0</v>
      </c>
      <c r="Q1212" s="31">
        <f>IF(M1212=1,oneday(G1211,D1212,G1212,K1212,L1212,Summary!$E$19/2,Data!N1211,Data!O1211,Summary!$E$14,Summary!$E$20,Summary!$E$21,3),0)</f>
        <v>0</v>
      </c>
    </row>
    <row r="1213" spans="1:17" x14ac:dyDescent="0.2">
      <c r="A1213" s="32">
        <f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si="57"/>
        <v>0</v>
      </c>
      <c r="M1213">
        <f>IF(AND(B1213&gt;Summary!$E$12,B1213&lt;Summary!$E$13),1,0)</f>
        <v>0</v>
      </c>
      <c r="N1213">
        <f>IF(M1213=1,oneday(G1212,D1213,G1213,K1213,L1213,Summary!$E$19/2,Data!N1212,Data!O1212,Summary!$E$14,Summary!$E$20,Summary!$E$21,1),0)</f>
        <v>0</v>
      </c>
      <c r="O1213" s="31">
        <f>IF(M1213=1,oneday(G1212,D1213,G1213,K1213,L1213,Summary!$E$19/2,Data!N1212,Data!O1212,Summary!$E$14,Summary!$E$20,Summary!$E$21,2),0)</f>
        <v>0</v>
      </c>
      <c r="P1213" s="31">
        <f t="shared" si="56"/>
        <v>0</v>
      </c>
      <c r="Q1213" s="31">
        <f>IF(M1213=1,oneday(G1212,D1213,G1213,K1213,L1213,Summary!$E$19/2,Data!N1212,Data!O1212,Summary!$E$14,Summary!$E$20,Summary!$E$21,3),0)</f>
        <v>0</v>
      </c>
    </row>
    <row r="1214" spans="1:17" x14ac:dyDescent="0.2">
      <c r="A1214" s="32">
        <f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si="57"/>
        <v>0</v>
      </c>
      <c r="M1214">
        <f>IF(AND(B1214&gt;Summary!$E$12,B1214&lt;Summary!$E$13),1,0)</f>
        <v>0</v>
      </c>
      <c r="N1214">
        <f>IF(M1214=1,oneday(G1213,D1214,G1214,K1214,L1214,Summary!$E$19/2,Data!N1213,Data!O1213,Summary!$E$14,Summary!$E$20,Summary!$E$21,1),0)</f>
        <v>0</v>
      </c>
      <c r="O1214" s="31">
        <f>IF(M1214=1,oneday(G1213,D1214,G1214,K1214,L1214,Summary!$E$19/2,Data!N1213,Data!O1213,Summary!$E$14,Summary!$E$20,Summary!$E$21,2),0)</f>
        <v>0</v>
      </c>
      <c r="P1214" s="31">
        <f t="shared" si="56"/>
        <v>0</v>
      </c>
      <c r="Q1214" s="31">
        <f>IF(M1214=1,oneday(G1213,D1214,G1214,K1214,L1214,Summary!$E$19/2,Data!N1213,Data!O1213,Summary!$E$14,Summary!$E$20,Summary!$E$21,3),0)</f>
        <v>0</v>
      </c>
    </row>
    <row r="1215" spans="1:17" x14ac:dyDescent="0.2">
      <c r="A1215" s="32">
        <f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si="57"/>
        <v>0</v>
      </c>
      <c r="M1215">
        <f>IF(AND(B1215&gt;Summary!$E$12,B1215&lt;Summary!$E$13),1,0)</f>
        <v>0</v>
      </c>
      <c r="N1215">
        <f>IF(M1215=1,oneday(G1214,D1215,G1215,K1215,L1215,Summary!$E$19/2,Data!N1214,Data!O1214,Summary!$E$14,Summary!$E$20,Summary!$E$21,1),0)</f>
        <v>0</v>
      </c>
      <c r="O1215" s="31">
        <f>IF(M1215=1,oneday(G1214,D1215,G1215,K1215,L1215,Summary!$E$19/2,Data!N1214,Data!O1214,Summary!$E$14,Summary!$E$20,Summary!$E$21,2),0)</f>
        <v>0</v>
      </c>
      <c r="P1215" s="31">
        <f t="shared" si="56"/>
        <v>0</v>
      </c>
      <c r="Q1215" s="31">
        <f>IF(M1215=1,oneday(G1214,D1215,G1215,K1215,L1215,Summary!$E$19/2,Data!N1214,Data!O1214,Summary!$E$14,Summary!$E$20,Summary!$E$21,3),0)</f>
        <v>0</v>
      </c>
    </row>
    <row r="1216" spans="1:17" x14ac:dyDescent="0.2">
      <c r="A1216" s="32">
        <f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si="57"/>
        <v>0</v>
      </c>
      <c r="M1216">
        <f>IF(AND(B1216&gt;Summary!$E$12,B1216&lt;Summary!$E$13),1,0)</f>
        <v>0</v>
      </c>
      <c r="N1216">
        <f>IF(M1216=1,oneday(G1215,D1216,G1216,K1216,L1216,Summary!$E$19/2,Data!N1215,Data!O1215,Summary!$E$14,Summary!$E$20,Summary!$E$21,1),0)</f>
        <v>0</v>
      </c>
      <c r="O1216" s="31">
        <f>IF(M1216=1,oneday(G1215,D1216,G1216,K1216,L1216,Summary!$E$19/2,Data!N1215,Data!O1215,Summary!$E$14,Summary!$E$20,Summary!$E$21,2),0)</f>
        <v>0</v>
      </c>
      <c r="P1216" s="31">
        <f t="shared" si="56"/>
        <v>0</v>
      </c>
      <c r="Q1216" s="31">
        <f>IF(M1216=1,oneday(G1215,D1216,G1216,K1216,L1216,Summary!$E$19/2,Data!N1215,Data!O1215,Summary!$E$14,Summary!$E$20,Summary!$E$21,3),0)</f>
        <v>0</v>
      </c>
    </row>
    <row r="1217" spans="1:17" x14ac:dyDescent="0.2">
      <c r="A1217" s="32">
        <f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si="57"/>
        <v>0</v>
      </c>
      <c r="M1217">
        <f>IF(AND(B1217&gt;Summary!$E$12,B1217&lt;Summary!$E$13),1,0)</f>
        <v>0</v>
      </c>
      <c r="N1217">
        <f>IF(M1217=1,oneday(G1216,D1217,G1217,K1217,L1217,Summary!$E$19/2,Data!N1216,Data!O1216,Summary!$E$14,Summary!$E$20,Summary!$E$21,1),0)</f>
        <v>0</v>
      </c>
      <c r="O1217" s="31">
        <f>IF(M1217=1,oneday(G1216,D1217,G1217,K1217,L1217,Summary!$E$19/2,Data!N1216,Data!O1216,Summary!$E$14,Summary!$E$20,Summary!$E$21,2),0)</f>
        <v>0</v>
      </c>
      <c r="P1217" s="31">
        <f t="shared" si="56"/>
        <v>0</v>
      </c>
      <c r="Q1217" s="31">
        <f>IF(M1217=1,oneday(G1216,D1217,G1217,K1217,L1217,Summary!$E$19/2,Data!N1216,Data!O1216,Summary!$E$14,Summary!$E$20,Summary!$E$21,3),0)</f>
        <v>0</v>
      </c>
    </row>
    <row r="1218" spans="1:17" x14ac:dyDescent="0.2">
      <c r="A1218" s="32">
        <f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si="57"/>
        <v>0</v>
      </c>
      <c r="M1218">
        <f>IF(AND(B1218&gt;Summary!$E$12,B1218&lt;Summary!$E$13),1,0)</f>
        <v>0</v>
      </c>
      <c r="N1218">
        <f>IF(M1218=1,oneday(G1217,D1218,G1218,K1218,L1218,Summary!$E$19/2,Data!N1217,Data!O1217,Summary!$E$14,Summary!$E$20,Summary!$E$21,1),0)</f>
        <v>0</v>
      </c>
      <c r="O1218" s="31">
        <f>IF(M1218=1,oneday(G1217,D1218,G1218,K1218,L1218,Summary!$E$19/2,Data!N1217,Data!O1217,Summary!$E$14,Summary!$E$20,Summary!$E$21,2),0)</f>
        <v>0</v>
      </c>
      <c r="P1218" s="31">
        <f t="shared" si="56"/>
        <v>0</v>
      </c>
      <c r="Q1218" s="31">
        <f>IF(M1218=1,oneday(G1217,D1218,G1218,K1218,L1218,Summary!$E$19/2,Data!N1217,Data!O1217,Summary!$E$14,Summary!$E$20,Summary!$E$21,3),0)</f>
        <v>0</v>
      </c>
    </row>
    <row r="1219" spans="1:17" x14ac:dyDescent="0.2">
      <c r="A1219" s="32">
        <f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si="57"/>
        <v>0</v>
      </c>
      <c r="M1219">
        <f>IF(AND(B1219&gt;Summary!$E$12,B1219&lt;Summary!$E$13),1,0)</f>
        <v>0</v>
      </c>
      <c r="N1219">
        <f>IF(M1219=1,oneday(G1218,D1219,G1219,K1219,L1219,Summary!$E$19/2,Data!N1218,Data!O1218,Summary!$E$14,Summary!$E$20,Summary!$E$21,1),0)</f>
        <v>0</v>
      </c>
      <c r="O1219" s="31">
        <f>IF(M1219=1,oneday(G1218,D1219,G1219,K1219,L1219,Summary!$E$19/2,Data!N1218,Data!O1218,Summary!$E$14,Summary!$E$20,Summary!$E$21,2),0)</f>
        <v>0</v>
      </c>
      <c r="P1219" s="31">
        <f t="shared" si="56"/>
        <v>0</v>
      </c>
      <c r="Q1219" s="31">
        <f>IF(M1219=1,oneday(G1218,D1219,G1219,K1219,L1219,Summary!$E$19/2,Data!N1218,Data!O1218,Summary!$E$14,Summary!$E$20,Summary!$E$21,3),0)</f>
        <v>0</v>
      </c>
    </row>
    <row r="1220" spans="1:17" x14ac:dyDescent="0.2">
      <c r="A1220" s="32">
        <f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si="57"/>
        <v>0</v>
      </c>
      <c r="M1220">
        <f>IF(AND(B1220&gt;Summary!$E$12,B1220&lt;Summary!$E$13),1,0)</f>
        <v>0</v>
      </c>
      <c r="N1220">
        <f>IF(M1220=1,oneday(G1219,D1220,G1220,K1220,L1220,Summary!$E$19/2,Data!N1219,Data!O1219,Summary!$E$14,Summary!$E$20,Summary!$E$21,1),0)</f>
        <v>0</v>
      </c>
      <c r="O1220" s="31">
        <f>IF(M1220=1,oneday(G1219,D1220,G1220,K1220,L1220,Summary!$E$19/2,Data!N1219,Data!O1219,Summary!$E$14,Summary!$E$20,Summary!$E$21,2),0)</f>
        <v>0</v>
      </c>
      <c r="P1220" s="31">
        <f t="shared" si="56"/>
        <v>0</v>
      </c>
      <c r="Q1220" s="31">
        <f>IF(M1220=1,oneday(G1219,D1220,G1220,K1220,L1220,Summary!$E$19/2,Data!N1219,Data!O1219,Summary!$E$14,Summary!$E$20,Summary!$E$21,3),0)</f>
        <v>0</v>
      </c>
    </row>
    <row r="1221" spans="1:17" x14ac:dyDescent="0.2">
      <c r="A1221" s="32">
        <f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si="57"/>
        <v>0</v>
      </c>
      <c r="M1221">
        <f>IF(AND(B1221&gt;Summary!$E$12,B1221&lt;Summary!$E$13),1,0)</f>
        <v>0</v>
      </c>
      <c r="N1221">
        <f>IF(M1221=1,oneday(G1220,D1221,G1221,K1221,L1221,Summary!$E$19/2,Data!N1220,Data!O1220,Summary!$E$14,Summary!$E$20,Summary!$E$21,1),0)</f>
        <v>0</v>
      </c>
      <c r="O1221" s="31">
        <f>IF(M1221=1,oneday(G1220,D1221,G1221,K1221,L1221,Summary!$E$19/2,Data!N1220,Data!O1220,Summary!$E$14,Summary!$E$20,Summary!$E$21,2),0)</f>
        <v>0</v>
      </c>
      <c r="P1221" s="31">
        <f t="shared" si="56"/>
        <v>0</v>
      </c>
      <c r="Q1221" s="31">
        <f>IF(M1221=1,oneday(G1220,D1221,G1221,K1221,L1221,Summary!$E$19/2,Data!N1220,Data!O1220,Summary!$E$14,Summary!$E$20,Summary!$E$21,3),0)</f>
        <v>0</v>
      </c>
    </row>
    <row r="1222" spans="1:17" x14ac:dyDescent="0.2">
      <c r="A1222" s="32">
        <f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si="57"/>
        <v>0</v>
      </c>
      <c r="M1222">
        <f>IF(AND(B1222&gt;Summary!$E$12,B1222&lt;Summary!$E$13),1,0)</f>
        <v>0</v>
      </c>
      <c r="N1222">
        <f>IF(M1222=1,oneday(G1221,D1222,G1222,K1222,L1222,Summary!$E$19/2,Data!N1221,Data!O1221,Summary!$E$14,Summary!$E$20,Summary!$E$21,1),0)</f>
        <v>0</v>
      </c>
      <c r="O1222" s="31">
        <f>IF(M1222=1,oneday(G1221,D1222,G1222,K1222,L1222,Summary!$E$19/2,Data!N1221,Data!O1221,Summary!$E$14,Summary!$E$20,Summary!$E$21,2),0)</f>
        <v>0</v>
      </c>
      <c r="P1222" s="31">
        <f t="shared" si="56"/>
        <v>0</v>
      </c>
      <c r="Q1222" s="31">
        <f>IF(M1222=1,oneday(G1221,D1222,G1222,K1222,L1222,Summary!$E$19/2,Data!N1221,Data!O1221,Summary!$E$14,Summary!$E$20,Summary!$E$21,3),0)</f>
        <v>0</v>
      </c>
    </row>
    <row r="1223" spans="1:17" x14ac:dyDescent="0.2">
      <c r="A1223" s="32">
        <f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si="57"/>
        <v>0</v>
      </c>
      <c r="M1223">
        <f>IF(AND(B1223&gt;Summary!$E$12,B1223&lt;Summary!$E$13),1,0)</f>
        <v>0</v>
      </c>
      <c r="N1223">
        <f>IF(M1223=1,oneday(G1222,D1223,G1223,K1223,L1223,Summary!$E$19/2,Data!N1222,Data!O1222,Summary!$E$14,Summary!$E$20,Summary!$E$21,1),0)</f>
        <v>0</v>
      </c>
      <c r="O1223" s="31">
        <f>IF(M1223=1,oneday(G1222,D1223,G1223,K1223,L1223,Summary!$E$19/2,Data!N1222,Data!O1222,Summary!$E$14,Summary!$E$20,Summary!$E$21,2),0)</f>
        <v>0</v>
      </c>
      <c r="P1223" s="31">
        <f t="shared" si="56"/>
        <v>0</v>
      </c>
      <c r="Q1223" s="31">
        <f>IF(M1223=1,oneday(G1222,D1223,G1223,K1223,L1223,Summary!$E$19/2,Data!N1222,Data!O1222,Summary!$E$14,Summary!$E$20,Summary!$E$21,3),0)</f>
        <v>0</v>
      </c>
    </row>
    <row r="1224" spans="1:17" x14ac:dyDescent="0.2">
      <c r="A1224" s="32">
        <f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si="57"/>
        <v>0</v>
      </c>
      <c r="M1224">
        <f>IF(AND(B1224&gt;Summary!$E$12,B1224&lt;Summary!$E$13),1,0)</f>
        <v>0</v>
      </c>
      <c r="N1224">
        <f>IF(M1224=1,oneday(G1223,D1224,G1224,K1224,L1224,Summary!$E$19/2,Data!N1223,Data!O1223,Summary!$E$14,Summary!$E$20,Summary!$E$21,1),0)</f>
        <v>0</v>
      </c>
      <c r="O1224" s="31">
        <f>IF(M1224=1,oneday(G1223,D1224,G1224,K1224,L1224,Summary!$E$19/2,Data!N1223,Data!O1223,Summary!$E$14,Summary!$E$20,Summary!$E$21,2),0)</f>
        <v>0</v>
      </c>
      <c r="P1224" s="31">
        <f t="shared" si="56"/>
        <v>0</v>
      </c>
      <c r="Q1224" s="31">
        <f>IF(M1224=1,oneday(G1223,D1224,G1224,K1224,L1224,Summary!$E$19/2,Data!N1223,Data!O1223,Summary!$E$14,Summary!$E$20,Summary!$E$21,3),0)</f>
        <v>0</v>
      </c>
    </row>
    <row r="1225" spans="1:17" x14ac:dyDescent="0.2">
      <c r="A1225" s="32">
        <f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si="57"/>
        <v>0</v>
      </c>
      <c r="M1225">
        <f>IF(AND(B1225&gt;Summary!$E$12,B1225&lt;Summary!$E$13),1,0)</f>
        <v>0</v>
      </c>
      <c r="N1225">
        <f>IF(M1225=1,oneday(G1224,D1225,G1225,K1225,L1225,Summary!$E$19/2,Data!N1224,Data!O1224,Summary!$E$14,Summary!$E$20,Summary!$E$21,1),0)</f>
        <v>0</v>
      </c>
      <c r="O1225" s="31">
        <f>IF(M1225=1,oneday(G1224,D1225,G1225,K1225,L1225,Summary!$E$19/2,Data!N1224,Data!O1224,Summary!$E$14,Summary!$E$20,Summary!$E$21,2),0)</f>
        <v>0</v>
      </c>
      <c r="P1225" s="31">
        <f t="shared" si="56"/>
        <v>0</v>
      </c>
      <c r="Q1225" s="31">
        <f>IF(M1225=1,oneday(G1224,D1225,G1225,K1225,L1225,Summary!$E$19/2,Data!N1224,Data!O1224,Summary!$E$14,Summary!$E$20,Summary!$E$21,3),0)</f>
        <v>0</v>
      </c>
    </row>
    <row r="1226" spans="1:17" x14ac:dyDescent="0.2">
      <c r="A1226" s="32">
        <f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si="57"/>
        <v>1</v>
      </c>
      <c r="M1226">
        <f>IF(AND(B1226&gt;Summary!$E$12,B1226&lt;Summary!$E$13),1,0)</f>
        <v>0</v>
      </c>
      <c r="N1226">
        <f>IF(M1226=1,oneday(G1225,D1226,G1226,K1226,L1226,Summary!$E$19/2,Data!N1225,Data!O1225,Summary!$E$14,Summary!$E$20,Summary!$E$21,1),0)</f>
        <v>0</v>
      </c>
      <c r="O1226" s="31">
        <f>IF(M1226=1,oneday(G1225,D1226,G1226,K1226,L1226,Summary!$E$19/2,Data!N1225,Data!O1225,Summary!$E$14,Summary!$E$20,Summary!$E$21,2),0)</f>
        <v>0</v>
      </c>
      <c r="P1226" s="31">
        <f t="shared" si="56"/>
        <v>0</v>
      </c>
      <c r="Q1226" s="31">
        <f>IF(M1226=1,oneday(G1225,D1226,G1226,K1226,L1226,Summary!$E$19/2,Data!N1225,Data!O1225,Summary!$E$14,Summary!$E$20,Summary!$E$21,3),0)</f>
        <v>0</v>
      </c>
    </row>
    <row r="1227" spans="1:17" x14ac:dyDescent="0.2">
      <c r="A1227" s="32">
        <f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si="57"/>
        <v>0</v>
      </c>
      <c r="M1227">
        <f>IF(AND(B1227&gt;Summary!$E$12,B1227&lt;Summary!$E$13),1,0)</f>
        <v>0</v>
      </c>
      <c r="N1227">
        <f>IF(M1227=1,oneday(G1226,D1227,G1227,K1227,L1227,Summary!$E$19/2,Data!N1226,Data!O1226,Summary!$E$14,Summary!$E$20,Summary!$E$21,1),0)</f>
        <v>0</v>
      </c>
      <c r="O1227" s="31">
        <f>IF(M1227=1,oneday(G1226,D1227,G1227,K1227,L1227,Summary!$E$19/2,Data!N1226,Data!O1226,Summary!$E$14,Summary!$E$20,Summary!$E$21,2),0)</f>
        <v>0</v>
      </c>
      <c r="P1227" s="31">
        <f t="shared" si="56"/>
        <v>0</v>
      </c>
      <c r="Q1227" s="31">
        <f>IF(M1227=1,oneday(G1226,D1227,G1227,K1227,L1227,Summary!$E$19/2,Data!N1226,Data!O1226,Summary!$E$14,Summary!$E$20,Summary!$E$21,3),0)</f>
        <v>0</v>
      </c>
    </row>
    <row r="1228" spans="1:17" x14ac:dyDescent="0.2">
      <c r="A1228" s="32">
        <f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si="57"/>
        <v>0</v>
      </c>
      <c r="M1228">
        <f>IF(AND(B1228&gt;Summary!$E$12,B1228&lt;Summary!$E$13),1,0)</f>
        <v>0</v>
      </c>
      <c r="N1228">
        <f>IF(M1228=1,oneday(G1227,D1228,G1228,K1228,L1228,Summary!$E$19/2,Data!N1227,Data!O1227,Summary!$E$14,Summary!$E$20,Summary!$E$21,1),0)</f>
        <v>0</v>
      </c>
      <c r="O1228" s="31">
        <f>IF(M1228=1,oneday(G1227,D1228,G1228,K1228,L1228,Summary!$E$19/2,Data!N1227,Data!O1227,Summary!$E$14,Summary!$E$20,Summary!$E$21,2),0)</f>
        <v>0</v>
      </c>
      <c r="P1228" s="31">
        <f t="shared" si="56"/>
        <v>0</v>
      </c>
      <c r="Q1228" s="31">
        <f>IF(M1228=1,oneday(G1227,D1228,G1228,K1228,L1228,Summary!$E$19/2,Data!N1227,Data!O1227,Summary!$E$14,Summary!$E$20,Summary!$E$21,3),0)</f>
        <v>0</v>
      </c>
    </row>
    <row r="1229" spans="1:17" x14ac:dyDescent="0.2">
      <c r="A1229" s="32">
        <f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si="57"/>
        <v>0</v>
      </c>
      <c r="M1229">
        <f>IF(AND(B1229&gt;Summary!$E$12,B1229&lt;Summary!$E$13),1,0)</f>
        <v>0</v>
      </c>
      <c r="N1229">
        <f>IF(M1229=1,oneday(G1228,D1229,G1229,K1229,L1229,Summary!$E$19/2,Data!N1228,Data!O1228,Summary!$E$14,Summary!$E$20,Summary!$E$21,1),0)</f>
        <v>0</v>
      </c>
      <c r="O1229" s="31">
        <f>IF(M1229=1,oneday(G1228,D1229,G1229,K1229,L1229,Summary!$E$19/2,Data!N1228,Data!O1228,Summary!$E$14,Summary!$E$20,Summary!$E$21,2),0)</f>
        <v>0</v>
      </c>
      <c r="P1229" s="31">
        <f t="shared" si="56"/>
        <v>0</v>
      </c>
      <c r="Q1229" s="31">
        <f>IF(M1229=1,oneday(G1228,D1229,G1229,K1229,L1229,Summary!$E$19/2,Data!N1228,Data!O1228,Summary!$E$14,Summary!$E$20,Summary!$E$21,3),0)</f>
        <v>0</v>
      </c>
    </row>
    <row r="1230" spans="1:17" x14ac:dyDescent="0.2">
      <c r="A1230" s="32">
        <f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si="57"/>
        <v>0</v>
      </c>
      <c r="M1230">
        <f>IF(AND(B1230&gt;Summary!$E$12,B1230&lt;Summary!$E$13),1,0)</f>
        <v>0</v>
      </c>
      <c r="N1230">
        <f>IF(M1230=1,oneday(G1229,D1230,G1230,K1230,L1230,Summary!$E$19/2,Data!N1229,Data!O1229,Summary!$E$14,Summary!$E$20,Summary!$E$21,1),0)</f>
        <v>0</v>
      </c>
      <c r="O1230" s="31">
        <f>IF(M1230=1,oneday(G1229,D1230,G1230,K1230,L1230,Summary!$E$19/2,Data!N1229,Data!O1229,Summary!$E$14,Summary!$E$20,Summary!$E$21,2),0)</f>
        <v>0</v>
      </c>
      <c r="P1230" s="31">
        <f t="shared" si="56"/>
        <v>0</v>
      </c>
      <c r="Q1230" s="31">
        <f>IF(M1230=1,oneday(G1229,D1230,G1230,K1230,L1230,Summary!$E$19/2,Data!N1229,Data!O1229,Summary!$E$14,Summary!$E$20,Summary!$E$21,3),0)</f>
        <v>0</v>
      </c>
    </row>
    <row r="1231" spans="1:17" x14ac:dyDescent="0.2">
      <c r="A1231" s="32">
        <f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si="57"/>
        <v>0</v>
      </c>
      <c r="M1231">
        <f>IF(AND(B1231&gt;Summary!$E$12,B1231&lt;Summary!$E$13),1,0)</f>
        <v>0</v>
      </c>
      <c r="N1231">
        <f>IF(M1231=1,oneday(G1230,D1231,G1231,K1231,L1231,Summary!$E$19/2,Data!N1230,Data!O1230,Summary!$E$14,Summary!$E$20,Summary!$E$21,1),0)</f>
        <v>0</v>
      </c>
      <c r="O1231" s="31">
        <f>IF(M1231=1,oneday(G1230,D1231,G1231,K1231,L1231,Summary!$E$19/2,Data!N1230,Data!O1230,Summary!$E$14,Summary!$E$20,Summary!$E$21,2),0)</f>
        <v>0</v>
      </c>
      <c r="P1231" s="31">
        <f t="shared" si="56"/>
        <v>0</v>
      </c>
      <c r="Q1231" s="31">
        <f>IF(M1231=1,oneday(G1230,D1231,G1231,K1231,L1231,Summary!$E$19/2,Data!N1230,Data!O1230,Summary!$E$14,Summary!$E$20,Summary!$E$21,3),0)</f>
        <v>0</v>
      </c>
    </row>
    <row r="1232" spans="1:17" x14ac:dyDescent="0.2">
      <c r="A1232" s="32">
        <f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si="57"/>
        <v>0</v>
      </c>
      <c r="M1232">
        <f>IF(AND(B1232&gt;Summary!$E$12,B1232&lt;Summary!$E$13),1,0)</f>
        <v>0</v>
      </c>
      <c r="N1232">
        <f>IF(M1232=1,oneday(G1231,D1232,G1232,K1232,L1232,Summary!$E$19/2,Data!N1231,Data!O1231,Summary!$E$14,Summary!$E$20,Summary!$E$21,1),0)</f>
        <v>0</v>
      </c>
      <c r="O1232" s="31">
        <f>IF(M1232=1,oneday(G1231,D1232,G1232,K1232,L1232,Summary!$E$19/2,Data!N1231,Data!O1231,Summary!$E$14,Summary!$E$20,Summary!$E$21,2),0)</f>
        <v>0</v>
      </c>
      <c r="P1232" s="31">
        <f t="shared" ref="P1232:P1295" si="59">IF(M1232=1,O1232-O1231,0)</f>
        <v>0</v>
      </c>
      <c r="Q1232" s="31">
        <f>IF(M1232=1,oneday(G1231,D1232,G1232,K1232,L1232,Summary!$E$19/2,Data!N1231,Data!O1231,Summary!$E$14,Summary!$E$20,Summary!$E$21,3),0)</f>
        <v>0</v>
      </c>
    </row>
    <row r="1233" spans="1:17" x14ac:dyDescent="0.2">
      <c r="A1233" s="32">
        <f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si="57"/>
        <v>0</v>
      </c>
      <c r="M1233">
        <f>IF(AND(B1233&gt;Summary!$E$12,B1233&lt;Summary!$E$13),1,0)</f>
        <v>0</v>
      </c>
      <c r="N1233">
        <f>IF(M1233=1,oneday(G1232,D1233,G1233,K1233,L1233,Summary!$E$19/2,Data!N1232,Data!O1232,Summary!$E$14,Summary!$E$20,Summary!$E$21,1),0)</f>
        <v>0</v>
      </c>
      <c r="O1233" s="31">
        <f>IF(M1233=1,oneday(G1232,D1233,G1233,K1233,L1233,Summary!$E$19/2,Data!N1232,Data!O1232,Summary!$E$14,Summary!$E$20,Summary!$E$21,2),0)</f>
        <v>0</v>
      </c>
      <c r="P1233" s="31">
        <f t="shared" si="59"/>
        <v>0</v>
      </c>
      <c r="Q1233" s="31">
        <f>IF(M1233=1,oneday(G1232,D1233,G1233,K1233,L1233,Summary!$E$19/2,Data!N1232,Data!O1232,Summary!$E$14,Summary!$E$20,Summary!$E$21,3),0)</f>
        <v>0</v>
      </c>
    </row>
    <row r="1234" spans="1:17" x14ac:dyDescent="0.2">
      <c r="A1234" s="32">
        <f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si="57"/>
        <v>0</v>
      </c>
      <c r="M1234">
        <f>IF(AND(B1234&gt;Summary!$E$12,B1234&lt;Summary!$E$13),1,0)</f>
        <v>0</v>
      </c>
      <c r="N1234">
        <f>IF(M1234=1,oneday(G1233,D1234,G1234,K1234,L1234,Summary!$E$19/2,Data!N1233,Data!O1233,Summary!$E$14,Summary!$E$20,Summary!$E$21,1),0)</f>
        <v>0</v>
      </c>
      <c r="O1234" s="31">
        <f>IF(M1234=1,oneday(G1233,D1234,G1234,K1234,L1234,Summary!$E$19/2,Data!N1233,Data!O1233,Summary!$E$14,Summary!$E$20,Summary!$E$21,2),0)</f>
        <v>0</v>
      </c>
      <c r="P1234" s="31">
        <f t="shared" si="59"/>
        <v>0</v>
      </c>
      <c r="Q1234" s="31">
        <f>IF(M1234=1,oneday(G1233,D1234,G1234,K1234,L1234,Summary!$E$19/2,Data!N1233,Data!O1233,Summary!$E$14,Summary!$E$20,Summary!$E$21,3),0)</f>
        <v>0</v>
      </c>
    </row>
    <row r="1235" spans="1:17" x14ac:dyDescent="0.2">
      <c r="A1235" s="32">
        <f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si="57"/>
        <v>0</v>
      </c>
      <c r="M1235">
        <f>IF(AND(B1235&gt;Summary!$E$12,B1235&lt;Summary!$E$13),1,0)</f>
        <v>0</v>
      </c>
      <c r="N1235">
        <f>IF(M1235=1,oneday(G1234,D1235,G1235,K1235,L1235,Summary!$E$19/2,Data!N1234,Data!O1234,Summary!$E$14,Summary!$E$20,Summary!$E$21,1),0)</f>
        <v>0</v>
      </c>
      <c r="O1235" s="31">
        <f>IF(M1235=1,oneday(G1234,D1235,G1235,K1235,L1235,Summary!$E$19/2,Data!N1234,Data!O1234,Summary!$E$14,Summary!$E$20,Summary!$E$21,2),0)</f>
        <v>0</v>
      </c>
      <c r="P1235" s="31">
        <f t="shared" si="59"/>
        <v>0</v>
      </c>
      <c r="Q1235" s="31">
        <f>IF(M1235=1,oneday(G1234,D1235,G1235,K1235,L1235,Summary!$E$19/2,Data!N1234,Data!O1234,Summary!$E$14,Summary!$E$20,Summary!$E$21,3),0)</f>
        <v>0</v>
      </c>
    </row>
    <row r="1236" spans="1:17" x14ac:dyDescent="0.2">
      <c r="A1236" s="32">
        <f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si="57"/>
        <v>0</v>
      </c>
      <c r="M1236">
        <f>IF(AND(B1236&gt;Summary!$E$12,B1236&lt;Summary!$E$13),1,0)</f>
        <v>0</v>
      </c>
      <c r="N1236">
        <f>IF(M1236=1,oneday(G1235,D1236,G1236,K1236,L1236,Summary!$E$19/2,Data!N1235,Data!O1235,Summary!$E$14,Summary!$E$20,Summary!$E$21,1),0)</f>
        <v>0</v>
      </c>
      <c r="O1236" s="31">
        <f>IF(M1236=1,oneday(G1235,D1236,G1236,K1236,L1236,Summary!$E$19/2,Data!N1235,Data!O1235,Summary!$E$14,Summary!$E$20,Summary!$E$21,2),0)</f>
        <v>0</v>
      </c>
      <c r="P1236" s="31">
        <f t="shared" si="59"/>
        <v>0</v>
      </c>
      <c r="Q1236" s="31">
        <f>IF(M1236=1,oneday(G1235,D1236,G1236,K1236,L1236,Summary!$E$19/2,Data!N1235,Data!O1235,Summary!$E$14,Summary!$E$20,Summary!$E$21,3),0)</f>
        <v>0</v>
      </c>
    </row>
    <row r="1237" spans="1:17" x14ac:dyDescent="0.2">
      <c r="A1237" s="32">
        <f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si="57"/>
        <v>0</v>
      </c>
      <c r="M1237">
        <f>IF(AND(B1237&gt;Summary!$E$12,B1237&lt;Summary!$E$13),1,0)</f>
        <v>0</v>
      </c>
      <c r="N1237">
        <f>IF(M1237=1,oneday(G1236,D1237,G1237,K1237,L1237,Summary!$E$19/2,Data!N1236,Data!O1236,Summary!$E$14,Summary!$E$20,Summary!$E$21,1),0)</f>
        <v>0</v>
      </c>
      <c r="O1237" s="31">
        <f>IF(M1237=1,oneday(G1236,D1237,G1237,K1237,L1237,Summary!$E$19/2,Data!N1236,Data!O1236,Summary!$E$14,Summary!$E$20,Summary!$E$21,2),0)</f>
        <v>0</v>
      </c>
      <c r="P1237" s="31">
        <f t="shared" si="59"/>
        <v>0</v>
      </c>
      <c r="Q1237" s="31">
        <f>IF(M1237=1,oneday(G1236,D1237,G1237,K1237,L1237,Summary!$E$19/2,Data!N1236,Data!O1236,Summary!$E$14,Summary!$E$20,Summary!$E$21,3),0)</f>
        <v>0</v>
      </c>
    </row>
    <row r="1238" spans="1:17" x14ac:dyDescent="0.2">
      <c r="A1238" s="32">
        <f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si="57"/>
        <v>0</v>
      </c>
      <c r="M1238">
        <f>IF(AND(B1238&gt;Summary!$E$12,B1238&lt;Summary!$E$13),1,0)</f>
        <v>0</v>
      </c>
      <c r="N1238">
        <f>IF(M1238=1,oneday(G1237,D1238,G1238,K1238,L1238,Summary!$E$19/2,Data!N1237,Data!O1237,Summary!$E$14,Summary!$E$20,Summary!$E$21,1),0)</f>
        <v>0</v>
      </c>
      <c r="O1238" s="31">
        <f>IF(M1238=1,oneday(G1237,D1238,G1238,K1238,L1238,Summary!$E$19/2,Data!N1237,Data!O1237,Summary!$E$14,Summary!$E$20,Summary!$E$21,2),0)</f>
        <v>0</v>
      </c>
      <c r="P1238" s="31">
        <f t="shared" si="59"/>
        <v>0</v>
      </c>
      <c r="Q1238" s="31">
        <f>IF(M1238=1,oneday(G1237,D1238,G1238,K1238,L1238,Summary!$E$19/2,Data!N1237,Data!O1237,Summary!$E$14,Summary!$E$20,Summary!$E$21,3),0)</f>
        <v>0</v>
      </c>
    </row>
    <row r="1239" spans="1:17" x14ac:dyDescent="0.2">
      <c r="A1239" s="32">
        <f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si="57"/>
        <v>0</v>
      </c>
      <c r="M1239">
        <f>IF(AND(B1239&gt;Summary!$E$12,B1239&lt;Summary!$E$13),1,0)</f>
        <v>0</v>
      </c>
      <c r="N1239">
        <f>IF(M1239=1,oneday(G1238,D1239,G1239,K1239,L1239,Summary!$E$19/2,Data!N1238,Data!O1238,Summary!$E$14,Summary!$E$20,Summary!$E$21,1),0)</f>
        <v>0</v>
      </c>
      <c r="O1239" s="31">
        <f>IF(M1239=1,oneday(G1238,D1239,G1239,K1239,L1239,Summary!$E$19/2,Data!N1238,Data!O1238,Summary!$E$14,Summary!$E$20,Summary!$E$21,2),0)</f>
        <v>0</v>
      </c>
      <c r="P1239" s="31">
        <f t="shared" si="59"/>
        <v>0</v>
      </c>
      <c r="Q1239" s="31">
        <f>IF(M1239=1,oneday(G1238,D1239,G1239,K1239,L1239,Summary!$E$19/2,Data!N1238,Data!O1238,Summary!$E$14,Summary!$E$20,Summary!$E$21,3),0)</f>
        <v>0</v>
      </c>
    </row>
    <row r="1240" spans="1:17" x14ac:dyDescent="0.2">
      <c r="A1240" s="32">
        <f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si="57"/>
        <v>0</v>
      </c>
      <c r="M1240">
        <f>IF(AND(B1240&gt;Summary!$E$12,B1240&lt;Summary!$E$13),1,0)</f>
        <v>0</v>
      </c>
      <c r="N1240">
        <f>IF(M1240=1,oneday(G1239,D1240,G1240,K1240,L1240,Summary!$E$19/2,Data!N1239,Data!O1239,Summary!$E$14,Summary!$E$20,Summary!$E$21,1),0)</f>
        <v>0</v>
      </c>
      <c r="O1240" s="31">
        <f>IF(M1240=1,oneday(G1239,D1240,G1240,K1240,L1240,Summary!$E$19/2,Data!N1239,Data!O1239,Summary!$E$14,Summary!$E$20,Summary!$E$21,2),0)</f>
        <v>0</v>
      </c>
      <c r="P1240" s="31">
        <f t="shared" si="59"/>
        <v>0</v>
      </c>
      <c r="Q1240" s="31">
        <f>IF(M1240=1,oneday(G1239,D1240,G1240,K1240,L1240,Summary!$E$19/2,Data!N1239,Data!O1239,Summary!$E$14,Summary!$E$20,Summary!$E$21,3),0)</f>
        <v>0</v>
      </c>
    </row>
    <row r="1241" spans="1:17" x14ac:dyDescent="0.2">
      <c r="A1241" s="32">
        <f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si="57"/>
        <v>0</v>
      </c>
      <c r="M1241">
        <f>IF(AND(B1241&gt;Summary!$E$12,B1241&lt;Summary!$E$13),1,0)</f>
        <v>0</v>
      </c>
      <c r="N1241">
        <f>IF(M1241=1,oneday(G1240,D1241,G1241,K1241,L1241,Summary!$E$19/2,Data!N1240,Data!O1240,Summary!$E$14,Summary!$E$20,Summary!$E$21,1),0)</f>
        <v>0</v>
      </c>
      <c r="O1241" s="31">
        <f>IF(M1241=1,oneday(G1240,D1241,G1241,K1241,L1241,Summary!$E$19/2,Data!N1240,Data!O1240,Summary!$E$14,Summary!$E$20,Summary!$E$21,2),0)</f>
        <v>0</v>
      </c>
      <c r="P1241" s="31">
        <f t="shared" si="59"/>
        <v>0</v>
      </c>
      <c r="Q1241" s="31">
        <f>IF(M1241=1,oneday(G1240,D1241,G1241,K1241,L1241,Summary!$E$19/2,Data!N1240,Data!O1240,Summary!$E$14,Summary!$E$20,Summary!$E$21,3),0)</f>
        <v>0</v>
      </c>
    </row>
    <row r="1242" spans="1:17" x14ac:dyDescent="0.2">
      <c r="A1242" s="32">
        <f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si="57"/>
        <v>0</v>
      </c>
      <c r="M1242">
        <f>IF(AND(B1242&gt;Summary!$E$12,B1242&lt;Summary!$E$13),1,0)</f>
        <v>0</v>
      </c>
      <c r="N1242">
        <f>IF(M1242=1,oneday(G1241,D1242,G1242,K1242,L1242,Summary!$E$19/2,Data!N1241,Data!O1241,Summary!$E$14,Summary!$E$20,Summary!$E$21,1),0)</f>
        <v>0</v>
      </c>
      <c r="O1242" s="31">
        <f>IF(M1242=1,oneday(G1241,D1242,G1242,K1242,L1242,Summary!$E$19/2,Data!N1241,Data!O1241,Summary!$E$14,Summary!$E$20,Summary!$E$21,2),0)</f>
        <v>0</v>
      </c>
      <c r="P1242" s="31">
        <f t="shared" si="59"/>
        <v>0</v>
      </c>
      <c r="Q1242" s="31">
        <f>IF(M1242=1,oneday(G1241,D1242,G1242,K1242,L1242,Summary!$E$19/2,Data!N1241,Data!O1241,Summary!$E$14,Summary!$E$20,Summary!$E$21,3),0)</f>
        <v>0</v>
      </c>
    </row>
    <row r="1243" spans="1:17" x14ac:dyDescent="0.2">
      <c r="A1243" s="32">
        <f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si="57"/>
        <v>0</v>
      </c>
      <c r="M1243">
        <f>IF(AND(B1243&gt;Summary!$E$12,B1243&lt;Summary!$E$13),1,0)</f>
        <v>0</v>
      </c>
      <c r="N1243">
        <f>IF(M1243=1,oneday(G1242,D1243,G1243,K1243,L1243,Summary!$E$19/2,Data!N1242,Data!O1242,Summary!$E$14,Summary!$E$20,Summary!$E$21,1),0)</f>
        <v>0</v>
      </c>
      <c r="O1243" s="31">
        <f>IF(M1243=1,oneday(G1242,D1243,G1243,K1243,L1243,Summary!$E$19/2,Data!N1242,Data!O1242,Summary!$E$14,Summary!$E$20,Summary!$E$21,2),0)</f>
        <v>0</v>
      </c>
      <c r="P1243" s="31">
        <f t="shared" si="59"/>
        <v>0</v>
      </c>
      <c r="Q1243" s="31">
        <f>IF(M1243=1,oneday(G1242,D1243,G1243,K1243,L1243,Summary!$E$19/2,Data!N1242,Data!O1242,Summary!$E$14,Summary!$E$20,Summary!$E$21,3),0)</f>
        <v>0</v>
      </c>
    </row>
    <row r="1244" spans="1:17" x14ac:dyDescent="0.2">
      <c r="A1244" s="32">
        <f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si="57"/>
        <v>0</v>
      </c>
      <c r="M1244">
        <f>IF(AND(B1244&gt;Summary!$E$12,B1244&lt;Summary!$E$13),1,0)</f>
        <v>0</v>
      </c>
      <c r="N1244">
        <f>IF(M1244=1,oneday(G1243,D1244,G1244,K1244,L1244,Summary!$E$19/2,Data!N1243,Data!O1243,Summary!$E$14,Summary!$E$20,Summary!$E$21,1),0)</f>
        <v>0</v>
      </c>
      <c r="O1244" s="31">
        <f>IF(M1244=1,oneday(G1243,D1244,G1244,K1244,L1244,Summary!$E$19/2,Data!N1243,Data!O1243,Summary!$E$14,Summary!$E$20,Summary!$E$21,2),0)</f>
        <v>0</v>
      </c>
      <c r="P1244" s="31">
        <f t="shared" si="59"/>
        <v>0</v>
      </c>
      <c r="Q1244" s="31">
        <f>IF(M1244=1,oneday(G1243,D1244,G1244,K1244,L1244,Summary!$E$19/2,Data!N1243,Data!O1243,Summary!$E$14,Summary!$E$20,Summary!$E$21,3),0)</f>
        <v>0</v>
      </c>
    </row>
    <row r="1245" spans="1:17" x14ac:dyDescent="0.2">
      <c r="A1245" s="32">
        <f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si="57"/>
        <v>0</v>
      </c>
      <c r="M1245">
        <f>IF(AND(B1245&gt;Summary!$E$12,B1245&lt;Summary!$E$13),1,0)</f>
        <v>0</v>
      </c>
      <c r="N1245">
        <f>IF(M1245=1,oneday(G1244,D1245,G1245,K1245,L1245,Summary!$E$19/2,Data!N1244,Data!O1244,Summary!$E$14,Summary!$E$20,Summary!$E$21,1),0)</f>
        <v>0</v>
      </c>
      <c r="O1245" s="31">
        <f>IF(M1245=1,oneday(G1244,D1245,G1245,K1245,L1245,Summary!$E$19/2,Data!N1244,Data!O1244,Summary!$E$14,Summary!$E$20,Summary!$E$21,2),0)</f>
        <v>0</v>
      </c>
      <c r="P1245" s="31">
        <f t="shared" si="59"/>
        <v>0</v>
      </c>
      <c r="Q1245" s="31">
        <f>IF(M1245=1,oneday(G1244,D1245,G1245,K1245,L1245,Summary!$E$19/2,Data!N1244,Data!O1244,Summary!$E$14,Summary!$E$20,Summary!$E$21,3),0)</f>
        <v>0</v>
      </c>
    </row>
    <row r="1246" spans="1:17" x14ac:dyDescent="0.2">
      <c r="A1246" s="32">
        <f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si="57"/>
        <v>0</v>
      </c>
      <c r="M1246">
        <f>IF(AND(B1246&gt;Summary!$E$12,B1246&lt;Summary!$E$13),1,0)</f>
        <v>0</v>
      </c>
      <c r="N1246">
        <f>IF(M1246=1,oneday(G1245,D1246,G1246,K1246,L1246,Summary!$E$19/2,Data!N1245,Data!O1245,Summary!$E$14,Summary!$E$20,Summary!$E$21,1),0)</f>
        <v>0</v>
      </c>
      <c r="O1246" s="31">
        <f>IF(M1246=1,oneday(G1245,D1246,G1246,K1246,L1246,Summary!$E$19/2,Data!N1245,Data!O1245,Summary!$E$14,Summary!$E$20,Summary!$E$21,2),0)</f>
        <v>0</v>
      </c>
      <c r="P1246" s="31">
        <f t="shared" si="59"/>
        <v>0</v>
      </c>
      <c r="Q1246" s="31">
        <f>IF(M1246=1,oneday(G1245,D1246,G1246,K1246,L1246,Summary!$E$19/2,Data!N1245,Data!O1245,Summary!$E$14,Summary!$E$20,Summary!$E$21,3),0)</f>
        <v>0</v>
      </c>
    </row>
    <row r="1247" spans="1:17" x14ac:dyDescent="0.2">
      <c r="A1247" s="32">
        <f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si="57"/>
        <v>1</v>
      </c>
      <c r="M1247">
        <f>IF(AND(B1247&gt;Summary!$E$12,B1247&lt;Summary!$E$13),1,0)</f>
        <v>0</v>
      </c>
      <c r="N1247">
        <f>IF(M1247=1,oneday(G1246,D1247,G1247,K1247,L1247,Summary!$E$19/2,Data!N1246,Data!O1246,Summary!$E$14,Summary!$E$20,Summary!$E$21,1),0)</f>
        <v>0</v>
      </c>
      <c r="O1247" s="31">
        <f>IF(M1247=1,oneday(G1246,D1247,G1247,K1247,L1247,Summary!$E$19/2,Data!N1246,Data!O1246,Summary!$E$14,Summary!$E$20,Summary!$E$21,2),0)</f>
        <v>0</v>
      </c>
      <c r="P1247" s="31">
        <f t="shared" si="59"/>
        <v>0</v>
      </c>
      <c r="Q1247" s="31">
        <f>IF(M1247=1,oneday(G1246,D1247,G1247,K1247,L1247,Summary!$E$19/2,Data!N1246,Data!O1246,Summary!$E$14,Summary!$E$20,Summary!$E$21,3),0)</f>
        <v>0</v>
      </c>
    </row>
    <row r="1248" spans="1:17" x14ac:dyDescent="0.2">
      <c r="A1248" s="32">
        <f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si="57"/>
        <v>0</v>
      </c>
      <c r="M1248">
        <f>IF(AND(B1248&gt;Summary!$E$12,B1248&lt;Summary!$E$13),1,0)</f>
        <v>0</v>
      </c>
      <c r="N1248">
        <f>IF(M1248=1,oneday(G1247,D1248,G1248,K1248,L1248,Summary!$E$19/2,Data!N1247,Data!O1247,Summary!$E$14,Summary!$E$20,Summary!$E$21,1),0)</f>
        <v>0</v>
      </c>
      <c r="O1248" s="31">
        <f>IF(M1248=1,oneday(G1247,D1248,G1248,K1248,L1248,Summary!$E$19/2,Data!N1247,Data!O1247,Summary!$E$14,Summary!$E$20,Summary!$E$21,2),0)</f>
        <v>0</v>
      </c>
      <c r="P1248" s="31">
        <f t="shared" si="59"/>
        <v>0</v>
      </c>
      <c r="Q1248" s="31">
        <f>IF(M1248=1,oneday(G1247,D1248,G1248,K1248,L1248,Summary!$E$19/2,Data!N1247,Data!O1247,Summary!$E$14,Summary!$E$20,Summary!$E$21,3),0)</f>
        <v>0</v>
      </c>
    </row>
    <row r="1249" spans="1:17" x14ac:dyDescent="0.2">
      <c r="A1249" s="32">
        <f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si="57"/>
        <v>0</v>
      </c>
      <c r="M1249">
        <f>IF(AND(B1249&gt;Summary!$E$12,B1249&lt;Summary!$E$13),1,0)</f>
        <v>0</v>
      </c>
      <c r="N1249">
        <f>IF(M1249=1,oneday(G1248,D1249,G1249,K1249,L1249,Summary!$E$19/2,Data!N1248,Data!O1248,Summary!$E$14,Summary!$E$20,Summary!$E$21,1),0)</f>
        <v>0</v>
      </c>
      <c r="O1249" s="31">
        <f>IF(M1249=1,oneday(G1248,D1249,G1249,K1249,L1249,Summary!$E$19/2,Data!N1248,Data!O1248,Summary!$E$14,Summary!$E$20,Summary!$E$21,2),0)</f>
        <v>0</v>
      </c>
      <c r="P1249" s="31">
        <f t="shared" si="59"/>
        <v>0</v>
      </c>
      <c r="Q1249" s="31">
        <f>IF(M1249=1,oneday(G1248,D1249,G1249,K1249,L1249,Summary!$E$19/2,Data!N1248,Data!O1248,Summary!$E$14,Summary!$E$20,Summary!$E$21,3),0)</f>
        <v>0</v>
      </c>
    </row>
    <row r="1250" spans="1:17" x14ac:dyDescent="0.2">
      <c r="A1250" s="32">
        <f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si="57"/>
        <v>0</v>
      </c>
      <c r="M1250">
        <f>IF(AND(B1250&gt;Summary!$E$12,B1250&lt;Summary!$E$13),1,0)</f>
        <v>0</v>
      </c>
      <c r="N1250">
        <f>IF(M1250=1,oneday(G1249,D1250,G1250,K1250,L1250,Summary!$E$19/2,Data!N1249,Data!O1249,Summary!$E$14,Summary!$E$20,Summary!$E$21,1),0)</f>
        <v>0</v>
      </c>
      <c r="O1250" s="31">
        <f>IF(M1250=1,oneday(G1249,D1250,G1250,K1250,L1250,Summary!$E$19/2,Data!N1249,Data!O1249,Summary!$E$14,Summary!$E$20,Summary!$E$21,2),0)</f>
        <v>0</v>
      </c>
      <c r="P1250" s="31">
        <f t="shared" si="59"/>
        <v>0</v>
      </c>
      <c r="Q1250" s="31">
        <f>IF(M1250=1,oneday(G1249,D1250,G1250,K1250,L1250,Summary!$E$19/2,Data!N1249,Data!O1249,Summary!$E$14,Summary!$E$20,Summary!$E$21,3),0)</f>
        <v>0</v>
      </c>
    </row>
    <row r="1251" spans="1:17" x14ac:dyDescent="0.2">
      <c r="A1251" s="32">
        <f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si="57"/>
        <v>0</v>
      </c>
      <c r="M1251">
        <f>IF(AND(B1251&gt;Summary!$E$12,B1251&lt;Summary!$E$13),1,0)</f>
        <v>0</v>
      </c>
      <c r="N1251">
        <f>IF(M1251=1,oneday(G1250,D1251,G1251,K1251,L1251,Summary!$E$19/2,Data!N1250,Data!O1250,Summary!$E$14,Summary!$E$20,Summary!$E$21,1),0)</f>
        <v>0</v>
      </c>
      <c r="O1251" s="31">
        <f>IF(M1251=1,oneday(G1250,D1251,G1251,K1251,L1251,Summary!$E$19/2,Data!N1250,Data!O1250,Summary!$E$14,Summary!$E$20,Summary!$E$21,2),0)</f>
        <v>0</v>
      </c>
      <c r="P1251" s="31">
        <f t="shared" si="59"/>
        <v>0</v>
      </c>
      <c r="Q1251" s="31">
        <f>IF(M1251=1,oneday(G1250,D1251,G1251,K1251,L1251,Summary!$E$19/2,Data!N1250,Data!O1250,Summary!$E$14,Summary!$E$20,Summary!$E$21,3),0)</f>
        <v>0</v>
      </c>
    </row>
    <row r="1252" spans="1:17" x14ac:dyDescent="0.2">
      <c r="A1252" s="32">
        <f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si="60">IF(A1252=B1252,1,0)</f>
        <v>0</v>
      </c>
      <c r="M1252">
        <f>IF(AND(B1252&gt;Summary!$E$12,B1252&lt;Summary!$E$13),1,0)</f>
        <v>0</v>
      </c>
      <c r="N1252">
        <f>IF(M1252=1,oneday(G1251,D1252,G1252,K1252,L1252,Summary!$E$19/2,Data!N1251,Data!O1251,Summary!$E$14,Summary!$E$20,Summary!$E$21,1),0)</f>
        <v>0</v>
      </c>
      <c r="O1252" s="31">
        <f>IF(M1252=1,oneday(G1251,D1252,G1252,K1252,L1252,Summary!$E$19/2,Data!N1251,Data!O1251,Summary!$E$14,Summary!$E$20,Summary!$E$21,2),0)</f>
        <v>0</v>
      </c>
      <c r="P1252" s="31">
        <f t="shared" si="59"/>
        <v>0</v>
      </c>
      <c r="Q1252" s="31">
        <f>IF(M1252=1,oneday(G1251,D1252,G1252,K1252,L1252,Summary!$E$19/2,Data!N1251,Data!O1251,Summary!$E$14,Summary!$E$20,Summary!$E$21,3),0)</f>
        <v>0</v>
      </c>
    </row>
    <row r="1253" spans="1:17" x14ac:dyDescent="0.2">
      <c r="A1253" s="32">
        <f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si="60"/>
        <v>0</v>
      </c>
      <c r="M1253">
        <f>IF(AND(B1253&gt;Summary!$E$12,B1253&lt;Summary!$E$13),1,0)</f>
        <v>0</v>
      </c>
      <c r="N1253">
        <f>IF(M1253=1,oneday(G1252,D1253,G1253,K1253,L1253,Summary!$E$19/2,Data!N1252,Data!O1252,Summary!$E$14,Summary!$E$20,Summary!$E$21,1),0)</f>
        <v>0</v>
      </c>
      <c r="O1253" s="31">
        <f>IF(M1253=1,oneday(G1252,D1253,G1253,K1253,L1253,Summary!$E$19/2,Data!N1252,Data!O1252,Summary!$E$14,Summary!$E$20,Summary!$E$21,2),0)</f>
        <v>0</v>
      </c>
      <c r="P1253" s="31">
        <f t="shared" si="59"/>
        <v>0</v>
      </c>
      <c r="Q1253" s="31">
        <f>IF(M1253=1,oneday(G1252,D1253,G1253,K1253,L1253,Summary!$E$19/2,Data!N1252,Data!O1252,Summary!$E$14,Summary!$E$20,Summary!$E$21,3),0)</f>
        <v>0</v>
      </c>
    </row>
    <row r="1254" spans="1:17" x14ac:dyDescent="0.2">
      <c r="A1254" s="32">
        <f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si="60"/>
        <v>0</v>
      </c>
      <c r="M1254">
        <f>IF(AND(B1254&gt;Summary!$E$12,B1254&lt;Summary!$E$13),1,0)</f>
        <v>0</v>
      </c>
      <c r="N1254">
        <f>IF(M1254=1,oneday(G1253,D1254,G1254,K1254,L1254,Summary!$E$19/2,Data!N1253,Data!O1253,Summary!$E$14,Summary!$E$20,Summary!$E$21,1),0)</f>
        <v>0</v>
      </c>
      <c r="O1254" s="31">
        <f>IF(M1254=1,oneday(G1253,D1254,G1254,K1254,L1254,Summary!$E$19/2,Data!N1253,Data!O1253,Summary!$E$14,Summary!$E$20,Summary!$E$21,2),0)</f>
        <v>0</v>
      </c>
      <c r="P1254" s="31">
        <f t="shared" si="59"/>
        <v>0</v>
      </c>
      <c r="Q1254" s="31">
        <f>IF(M1254=1,oneday(G1253,D1254,G1254,K1254,L1254,Summary!$E$19/2,Data!N1253,Data!O1253,Summary!$E$14,Summary!$E$20,Summary!$E$21,3),0)</f>
        <v>0</v>
      </c>
    </row>
    <row r="1255" spans="1:17" x14ac:dyDescent="0.2">
      <c r="A1255" s="32">
        <f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si="60"/>
        <v>0</v>
      </c>
      <c r="M1255">
        <f>IF(AND(B1255&gt;Summary!$E$12,B1255&lt;Summary!$E$13),1,0)</f>
        <v>0</v>
      </c>
      <c r="N1255">
        <f>IF(M1255=1,oneday(G1254,D1255,G1255,K1255,L1255,Summary!$E$19/2,Data!N1254,Data!O1254,Summary!$E$14,Summary!$E$20,Summary!$E$21,1),0)</f>
        <v>0</v>
      </c>
      <c r="O1255" s="31">
        <f>IF(M1255=1,oneday(G1254,D1255,G1255,K1255,L1255,Summary!$E$19/2,Data!N1254,Data!O1254,Summary!$E$14,Summary!$E$20,Summary!$E$21,2),0)</f>
        <v>0</v>
      </c>
      <c r="P1255" s="31">
        <f t="shared" si="59"/>
        <v>0</v>
      </c>
      <c r="Q1255" s="31">
        <f>IF(M1255=1,oneday(G1254,D1255,G1255,K1255,L1255,Summary!$E$19/2,Data!N1254,Data!O1254,Summary!$E$14,Summary!$E$20,Summary!$E$21,3),0)</f>
        <v>0</v>
      </c>
    </row>
    <row r="1256" spans="1:17" x14ac:dyDescent="0.2">
      <c r="A1256" s="32">
        <f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si="60"/>
        <v>0</v>
      </c>
      <c r="M1256">
        <f>IF(AND(B1256&gt;Summary!$E$12,B1256&lt;Summary!$E$13),1,0)</f>
        <v>0</v>
      </c>
      <c r="N1256">
        <f>IF(M1256=1,oneday(G1255,D1256,G1256,K1256,L1256,Summary!$E$19/2,Data!N1255,Data!O1255,Summary!$E$14,Summary!$E$20,Summary!$E$21,1),0)</f>
        <v>0</v>
      </c>
      <c r="O1256" s="31">
        <f>IF(M1256=1,oneday(G1255,D1256,G1256,K1256,L1256,Summary!$E$19/2,Data!N1255,Data!O1255,Summary!$E$14,Summary!$E$20,Summary!$E$21,2),0)</f>
        <v>0</v>
      </c>
      <c r="P1256" s="31">
        <f t="shared" si="59"/>
        <v>0</v>
      </c>
      <c r="Q1256" s="31">
        <f>IF(M1256=1,oneday(G1255,D1256,G1256,K1256,L1256,Summary!$E$19/2,Data!N1255,Data!O1255,Summary!$E$14,Summary!$E$20,Summary!$E$21,3),0)</f>
        <v>0</v>
      </c>
    </row>
    <row r="1257" spans="1:17" x14ac:dyDescent="0.2">
      <c r="A1257" s="32">
        <f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si="60"/>
        <v>0</v>
      </c>
      <c r="M1257">
        <f>IF(AND(B1257&gt;Summary!$E$12,B1257&lt;Summary!$E$13),1,0)</f>
        <v>0</v>
      </c>
      <c r="N1257">
        <f>IF(M1257=1,oneday(G1256,D1257,G1257,K1257,L1257,Summary!$E$19/2,Data!N1256,Data!O1256,Summary!$E$14,Summary!$E$20,Summary!$E$21,1),0)</f>
        <v>0</v>
      </c>
      <c r="O1257" s="31">
        <f>IF(M1257=1,oneday(G1256,D1257,G1257,K1257,L1257,Summary!$E$19/2,Data!N1256,Data!O1256,Summary!$E$14,Summary!$E$20,Summary!$E$21,2),0)</f>
        <v>0</v>
      </c>
      <c r="P1257" s="31">
        <f t="shared" si="59"/>
        <v>0</v>
      </c>
      <c r="Q1257" s="31">
        <f>IF(M1257=1,oneday(G1256,D1257,G1257,K1257,L1257,Summary!$E$19/2,Data!N1256,Data!O1256,Summary!$E$14,Summary!$E$20,Summary!$E$21,3),0)</f>
        <v>0</v>
      </c>
    </row>
    <row r="1258" spans="1:17" x14ac:dyDescent="0.2">
      <c r="A1258" s="32">
        <f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si="60"/>
        <v>0</v>
      </c>
      <c r="M1258">
        <f>IF(AND(B1258&gt;Summary!$E$12,B1258&lt;Summary!$E$13),1,0)</f>
        <v>0</v>
      </c>
      <c r="N1258">
        <f>IF(M1258=1,oneday(G1257,D1258,G1258,K1258,L1258,Summary!$E$19/2,Data!N1257,Data!O1257,Summary!$E$14,Summary!$E$20,Summary!$E$21,1),0)</f>
        <v>0</v>
      </c>
      <c r="O1258" s="31">
        <f>IF(M1258=1,oneday(G1257,D1258,G1258,K1258,L1258,Summary!$E$19/2,Data!N1257,Data!O1257,Summary!$E$14,Summary!$E$20,Summary!$E$21,2),0)</f>
        <v>0</v>
      </c>
      <c r="P1258" s="31">
        <f t="shared" si="59"/>
        <v>0</v>
      </c>
      <c r="Q1258" s="31">
        <f>IF(M1258=1,oneday(G1257,D1258,G1258,K1258,L1258,Summary!$E$19/2,Data!N1257,Data!O1257,Summary!$E$14,Summary!$E$20,Summary!$E$21,3),0)</f>
        <v>0</v>
      </c>
    </row>
    <row r="1259" spans="1:17" x14ac:dyDescent="0.2">
      <c r="A1259" s="32">
        <f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si="60"/>
        <v>0</v>
      </c>
      <c r="M1259">
        <f>IF(AND(B1259&gt;Summary!$E$12,B1259&lt;Summary!$E$13),1,0)</f>
        <v>0</v>
      </c>
      <c r="N1259">
        <f>IF(M1259=1,oneday(G1258,D1259,G1259,K1259,L1259,Summary!$E$19/2,Data!N1258,Data!O1258,Summary!$E$14,Summary!$E$20,Summary!$E$21,1),0)</f>
        <v>0</v>
      </c>
      <c r="O1259" s="31">
        <f>IF(M1259=1,oneday(G1258,D1259,G1259,K1259,L1259,Summary!$E$19/2,Data!N1258,Data!O1258,Summary!$E$14,Summary!$E$20,Summary!$E$21,2),0)</f>
        <v>0</v>
      </c>
      <c r="P1259" s="31">
        <f t="shared" si="59"/>
        <v>0</v>
      </c>
      <c r="Q1259" s="31">
        <f>IF(M1259=1,oneday(G1258,D1259,G1259,K1259,L1259,Summary!$E$19/2,Data!N1258,Data!O1258,Summary!$E$14,Summary!$E$20,Summary!$E$21,3),0)</f>
        <v>0</v>
      </c>
    </row>
    <row r="1260" spans="1:17" x14ac:dyDescent="0.2">
      <c r="A1260" s="32">
        <f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si="60"/>
        <v>0</v>
      </c>
      <c r="M1260">
        <f>IF(AND(B1260&gt;Summary!$E$12,B1260&lt;Summary!$E$13),1,0)</f>
        <v>0</v>
      </c>
      <c r="N1260">
        <f>IF(M1260=1,oneday(G1259,D1260,G1260,K1260,L1260,Summary!$E$19/2,Data!N1259,Data!O1259,Summary!$E$14,Summary!$E$20,Summary!$E$21,1),0)</f>
        <v>0</v>
      </c>
      <c r="O1260" s="31">
        <f>IF(M1260=1,oneday(G1259,D1260,G1260,K1260,L1260,Summary!$E$19/2,Data!N1259,Data!O1259,Summary!$E$14,Summary!$E$20,Summary!$E$21,2),0)</f>
        <v>0</v>
      </c>
      <c r="P1260" s="31">
        <f t="shared" si="59"/>
        <v>0</v>
      </c>
      <c r="Q1260" s="31">
        <f>IF(M1260=1,oneday(G1259,D1260,G1260,K1260,L1260,Summary!$E$19/2,Data!N1259,Data!O1259,Summary!$E$14,Summary!$E$20,Summary!$E$21,3),0)</f>
        <v>0</v>
      </c>
    </row>
    <row r="1261" spans="1:17" x14ac:dyDescent="0.2">
      <c r="A1261" s="32">
        <f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si="60"/>
        <v>0</v>
      </c>
      <c r="M1261">
        <f>IF(AND(B1261&gt;Summary!$E$12,B1261&lt;Summary!$E$13),1,0)</f>
        <v>0</v>
      </c>
      <c r="N1261">
        <f>IF(M1261=1,oneday(G1260,D1261,G1261,K1261,L1261,Summary!$E$19/2,Data!N1260,Data!O1260,Summary!$E$14,Summary!$E$20,Summary!$E$21,1),0)</f>
        <v>0</v>
      </c>
      <c r="O1261" s="31">
        <f>IF(M1261=1,oneday(G1260,D1261,G1261,K1261,L1261,Summary!$E$19/2,Data!N1260,Data!O1260,Summary!$E$14,Summary!$E$20,Summary!$E$21,2),0)</f>
        <v>0</v>
      </c>
      <c r="P1261" s="31">
        <f t="shared" si="59"/>
        <v>0</v>
      </c>
      <c r="Q1261" s="31">
        <f>IF(M1261=1,oneday(G1260,D1261,G1261,K1261,L1261,Summary!$E$19/2,Data!N1260,Data!O1260,Summary!$E$14,Summary!$E$20,Summary!$E$21,3),0)</f>
        <v>0</v>
      </c>
    </row>
    <row r="1262" spans="1:17" x14ac:dyDescent="0.2">
      <c r="A1262" s="32">
        <f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si="60"/>
        <v>0</v>
      </c>
      <c r="M1262">
        <f>IF(AND(B1262&gt;Summary!$E$12,B1262&lt;Summary!$E$13),1,0)</f>
        <v>0</v>
      </c>
      <c r="N1262">
        <f>IF(M1262=1,oneday(G1261,D1262,G1262,K1262,L1262,Summary!$E$19/2,Data!N1261,Data!O1261,Summary!$E$14,Summary!$E$20,Summary!$E$21,1),0)</f>
        <v>0</v>
      </c>
      <c r="O1262" s="31">
        <f>IF(M1262=1,oneday(G1261,D1262,G1262,K1262,L1262,Summary!$E$19/2,Data!N1261,Data!O1261,Summary!$E$14,Summary!$E$20,Summary!$E$21,2),0)</f>
        <v>0</v>
      </c>
      <c r="P1262" s="31">
        <f t="shared" si="59"/>
        <v>0</v>
      </c>
      <c r="Q1262" s="31">
        <f>IF(M1262=1,oneday(G1261,D1262,G1262,K1262,L1262,Summary!$E$19/2,Data!N1261,Data!O1261,Summary!$E$14,Summary!$E$20,Summary!$E$21,3),0)</f>
        <v>0</v>
      </c>
    </row>
    <row r="1263" spans="1:17" x14ac:dyDescent="0.2">
      <c r="A1263" s="32">
        <f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si="60"/>
        <v>0</v>
      </c>
      <c r="M1263">
        <f>IF(AND(B1263&gt;Summary!$E$12,B1263&lt;Summary!$E$13),1,0)</f>
        <v>0</v>
      </c>
      <c r="N1263">
        <f>IF(M1263=1,oneday(G1262,D1263,G1263,K1263,L1263,Summary!$E$19/2,Data!N1262,Data!O1262,Summary!$E$14,Summary!$E$20,Summary!$E$21,1),0)</f>
        <v>0</v>
      </c>
      <c r="O1263" s="31">
        <f>IF(M1263=1,oneday(G1262,D1263,G1263,K1263,L1263,Summary!$E$19/2,Data!N1262,Data!O1262,Summary!$E$14,Summary!$E$20,Summary!$E$21,2),0)</f>
        <v>0</v>
      </c>
      <c r="P1263" s="31">
        <f t="shared" si="59"/>
        <v>0</v>
      </c>
      <c r="Q1263" s="31">
        <f>IF(M1263=1,oneday(G1262,D1263,G1263,K1263,L1263,Summary!$E$19/2,Data!N1262,Data!O1262,Summary!$E$14,Summary!$E$20,Summary!$E$21,3),0)</f>
        <v>0</v>
      </c>
    </row>
    <row r="1264" spans="1:17" x14ac:dyDescent="0.2">
      <c r="A1264" s="32">
        <f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si="60"/>
        <v>0</v>
      </c>
      <c r="M1264">
        <f>IF(AND(B1264&gt;Summary!$E$12,B1264&lt;Summary!$E$13),1,0)</f>
        <v>0</v>
      </c>
      <c r="N1264">
        <f>IF(M1264=1,oneday(G1263,D1264,G1264,K1264,L1264,Summary!$E$19/2,Data!N1263,Data!O1263,Summary!$E$14,Summary!$E$20,Summary!$E$21,1),0)</f>
        <v>0</v>
      </c>
      <c r="O1264" s="31">
        <f>IF(M1264=1,oneday(G1263,D1264,G1264,K1264,L1264,Summary!$E$19/2,Data!N1263,Data!O1263,Summary!$E$14,Summary!$E$20,Summary!$E$21,2),0)</f>
        <v>0</v>
      </c>
      <c r="P1264" s="31">
        <f t="shared" si="59"/>
        <v>0</v>
      </c>
      <c r="Q1264" s="31">
        <f>IF(M1264=1,oneday(G1263,D1264,G1264,K1264,L1264,Summary!$E$19/2,Data!N1263,Data!O1263,Summary!$E$14,Summary!$E$20,Summary!$E$21,3),0)</f>
        <v>0</v>
      </c>
    </row>
    <row r="1265" spans="1:17" x14ac:dyDescent="0.2">
      <c r="A1265" s="32">
        <f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si="60"/>
        <v>0</v>
      </c>
      <c r="M1265">
        <f>IF(AND(B1265&gt;Summary!$E$12,B1265&lt;Summary!$E$13),1,0)</f>
        <v>0</v>
      </c>
      <c r="N1265">
        <f>IF(M1265=1,oneday(G1264,D1265,G1265,K1265,L1265,Summary!$E$19/2,Data!N1264,Data!O1264,Summary!$E$14,Summary!$E$20,Summary!$E$21,1),0)</f>
        <v>0</v>
      </c>
      <c r="O1265" s="31">
        <f>IF(M1265=1,oneday(G1264,D1265,G1265,K1265,L1265,Summary!$E$19/2,Data!N1264,Data!O1264,Summary!$E$14,Summary!$E$20,Summary!$E$21,2),0)</f>
        <v>0</v>
      </c>
      <c r="P1265" s="31">
        <f t="shared" si="59"/>
        <v>0</v>
      </c>
      <c r="Q1265" s="31">
        <f>IF(M1265=1,oneday(G1264,D1265,G1265,K1265,L1265,Summary!$E$19/2,Data!N1264,Data!O1264,Summary!$E$14,Summary!$E$20,Summary!$E$21,3),0)</f>
        <v>0</v>
      </c>
    </row>
    <row r="1266" spans="1:17" x14ac:dyDescent="0.2">
      <c r="A1266" s="32">
        <f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si="60"/>
        <v>0</v>
      </c>
      <c r="M1266">
        <f>IF(AND(B1266&gt;Summary!$E$12,B1266&lt;Summary!$E$13),1,0)</f>
        <v>0</v>
      </c>
      <c r="N1266">
        <f>IF(M1266=1,oneday(G1265,D1266,G1266,K1266,L1266,Summary!$E$19/2,Data!N1265,Data!O1265,Summary!$E$14,Summary!$E$20,Summary!$E$21,1),0)</f>
        <v>0</v>
      </c>
      <c r="O1266" s="31">
        <f>IF(M1266=1,oneday(G1265,D1266,G1266,K1266,L1266,Summary!$E$19/2,Data!N1265,Data!O1265,Summary!$E$14,Summary!$E$20,Summary!$E$21,2),0)</f>
        <v>0</v>
      </c>
      <c r="P1266" s="31">
        <f t="shared" si="59"/>
        <v>0</v>
      </c>
      <c r="Q1266" s="31">
        <f>IF(M1266=1,oneday(G1265,D1266,G1266,K1266,L1266,Summary!$E$19/2,Data!N1265,Data!O1265,Summary!$E$14,Summary!$E$20,Summary!$E$21,3),0)</f>
        <v>0</v>
      </c>
    </row>
    <row r="1267" spans="1:17" x14ac:dyDescent="0.2">
      <c r="A1267" s="32">
        <f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si="60"/>
        <v>0</v>
      </c>
      <c r="M1267">
        <f>IF(AND(B1267&gt;Summary!$E$12,B1267&lt;Summary!$E$13),1,0)</f>
        <v>0</v>
      </c>
      <c r="N1267">
        <f>IF(M1267=1,oneday(G1266,D1267,G1267,K1267,L1267,Summary!$E$19/2,Data!N1266,Data!O1266,Summary!$E$14,Summary!$E$20,Summary!$E$21,1),0)</f>
        <v>0</v>
      </c>
      <c r="O1267" s="31">
        <f>IF(M1267=1,oneday(G1266,D1267,G1267,K1267,L1267,Summary!$E$19/2,Data!N1266,Data!O1266,Summary!$E$14,Summary!$E$20,Summary!$E$21,2),0)</f>
        <v>0</v>
      </c>
      <c r="P1267" s="31">
        <f t="shared" si="59"/>
        <v>0</v>
      </c>
      <c r="Q1267" s="31">
        <f>IF(M1267=1,oneday(G1266,D1267,G1267,K1267,L1267,Summary!$E$19/2,Data!N1266,Data!O1266,Summary!$E$14,Summary!$E$20,Summary!$E$21,3),0)</f>
        <v>0</v>
      </c>
    </row>
    <row r="1268" spans="1:17" x14ac:dyDescent="0.2">
      <c r="A1268" s="32">
        <f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si="60"/>
        <v>1</v>
      </c>
      <c r="M1268">
        <f>IF(AND(B1268&gt;Summary!$E$12,B1268&lt;Summary!$E$13),1,0)</f>
        <v>0</v>
      </c>
      <c r="N1268">
        <f>IF(M1268=1,oneday(G1267,D1268,G1268,K1268,L1268,Summary!$E$19/2,Data!N1267,Data!O1267,Summary!$E$14,Summary!$E$20,Summary!$E$21,1),0)</f>
        <v>0</v>
      </c>
      <c r="O1268" s="31">
        <f>IF(M1268=1,oneday(G1267,D1268,G1268,K1268,L1268,Summary!$E$19/2,Data!N1267,Data!O1267,Summary!$E$14,Summary!$E$20,Summary!$E$21,2),0)</f>
        <v>0</v>
      </c>
      <c r="P1268" s="31">
        <f t="shared" si="59"/>
        <v>0</v>
      </c>
      <c r="Q1268" s="31">
        <f>IF(M1268=1,oneday(G1267,D1268,G1268,K1268,L1268,Summary!$E$19/2,Data!N1267,Data!O1267,Summary!$E$14,Summary!$E$20,Summary!$E$21,3),0)</f>
        <v>0</v>
      </c>
    </row>
    <row r="1269" spans="1:17" x14ac:dyDescent="0.2">
      <c r="A1269" s="32">
        <f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si="60"/>
        <v>0</v>
      </c>
      <c r="M1269">
        <f>IF(AND(B1269&gt;Summary!$E$12,B1269&lt;Summary!$E$13),1,0)</f>
        <v>0</v>
      </c>
      <c r="N1269">
        <f>IF(M1269=1,oneday(G1268,D1269,G1269,K1269,L1269,Summary!$E$19/2,Data!N1268,Data!O1268,Summary!$E$14,Summary!$E$20,Summary!$E$21,1),0)</f>
        <v>0</v>
      </c>
      <c r="O1269" s="31">
        <f>IF(M1269=1,oneday(G1268,D1269,G1269,K1269,L1269,Summary!$E$19/2,Data!N1268,Data!O1268,Summary!$E$14,Summary!$E$20,Summary!$E$21,2),0)</f>
        <v>0</v>
      </c>
      <c r="P1269" s="31">
        <f t="shared" si="59"/>
        <v>0</v>
      </c>
      <c r="Q1269" s="31">
        <f>IF(M1269=1,oneday(G1268,D1269,G1269,K1269,L1269,Summary!$E$19/2,Data!N1268,Data!O1268,Summary!$E$14,Summary!$E$20,Summary!$E$21,3),0)</f>
        <v>0</v>
      </c>
    </row>
    <row r="1270" spans="1:17" x14ac:dyDescent="0.2">
      <c r="A1270" s="32">
        <f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si="60"/>
        <v>0</v>
      </c>
      <c r="M1270">
        <f>IF(AND(B1270&gt;Summary!$E$12,B1270&lt;Summary!$E$13),1,0)</f>
        <v>0</v>
      </c>
      <c r="N1270">
        <f>IF(M1270=1,oneday(G1269,D1270,G1270,K1270,L1270,Summary!$E$19/2,Data!N1269,Data!O1269,Summary!$E$14,Summary!$E$20,Summary!$E$21,1),0)</f>
        <v>0</v>
      </c>
      <c r="O1270" s="31">
        <f>IF(M1270=1,oneday(G1269,D1270,G1270,K1270,L1270,Summary!$E$19/2,Data!N1269,Data!O1269,Summary!$E$14,Summary!$E$20,Summary!$E$21,2),0)</f>
        <v>0</v>
      </c>
      <c r="P1270" s="31">
        <f t="shared" si="59"/>
        <v>0</v>
      </c>
      <c r="Q1270" s="31">
        <f>IF(M1270=1,oneday(G1269,D1270,G1270,K1270,L1270,Summary!$E$19/2,Data!N1269,Data!O1269,Summary!$E$14,Summary!$E$20,Summary!$E$21,3),0)</f>
        <v>0</v>
      </c>
    </row>
    <row r="1271" spans="1:17" x14ac:dyDescent="0.2">
      <c r="A1271" s="32">
        <f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si="60"/>
        <v>0</v>
      </c>
      <c r="M1271">
        <f>IF(AND(B1271&gt;Summary!$E$12,B1271&lt;Summary!$E$13),1,0)</f>
        <v>0</v>
      </c>
      <c r="N1271">
        <f>IF(M1271=1,oneday(G1270,D1271,G1271,K1271,L1271,Summary!$E$19/2,Data!N1270,Data!O1270,Summary!$E$14,Summary!$E$20,Summary!$E$21,1),0)</f>
        <v>0</v>
      </c>
      <c r="O1271" s="31">
        <f>IF(M1271=1,oneday(G1270,D1271,G1271,K1271,L1271,Summary!$E$19/2,Data!N1270,Data!O1270,Summary!$E$14,Summary!$E$20,Summary!$E$21,2),0)</f>
        <v>0</v>
      </c>
      <c r="P1271" s="31">
        <f t="shared" si="59"/>
        <v>0</v>
      </c>
      <c r="Q1271" s="31">
        <f>IF(M1271=1,oneday(G1270,D1271,G1271,K1271,L1271,Summary!$E$19/2,Data!N1270,Data!O1270,Summary!$E$14,Summary!$E$20,Summary!$E$21,3),0)</f>
        <v>0</v>
      </c>
    </row>
    <row r="1272" spans="1:17" x14ac:dyDescent="0.2">
      <c r="A1272" s="32">
        <f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si="60"/>
        <v>0</v>
      </c>
      <c r="M1272">
        <f>IF(AND(B1272&gt;Summary!$E$12,B1272&lt;Summary!$E$13),1,0)</f>
        <v>0</v>
      </c>
      <c r="N1272">
        <f>IF(M1272=1,oneday(G1271,D1272,G1272,K1272,L1272,Summary!$E$19/2,Data!N1271,Data!O1271,Summary!$E$14,Summary!$E$20,Summary!$E$21,1),0)</f>
        <v>0</v>
      </c>
      <c r="O1272" s="31">
        <f>IF(M1272=1,oneday(G1271,D1272,G1272,K1272,L1272,Summary!$E$19/2,Data!N1271,Data!O1271,Summary!$E$14,Summary!$E$20,Summary!$E$21,2),0)</f>
        <v>0</v>
      </c>
      <c r="P1272" s="31">
        <f t="shared" si="59"/>
        <v>0</v>
      </c>
      <c r="Q1272" s="31">
        <f>IF(M1272=1,oneday(G1271,D1272,G1272,K1272,L1272,Summary!$E$19/2,Data!N1271,Data!O1271,Summary!$E$14,Summary!$E$20,Summary!$E$21,3),0)</f>
        <v>0</v>
      </c>
    </row>
    <row r="1273" spans="1:17" x14ac:dyDescent="0.2">
      <c r="A1273" s="32">
        <f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si="60"/>
        <v>0</v>
      </c>
      <c r="M1273">
        <f>IF(AND(B1273&gt;Summary!$E$12,B1273&lt;Summary!$E$13),1,0)</f>
        <v>0</v>
      </c>
      <c r="N1273">
        <f>IF(M1273=1,oneday(G1272,D1273,G1273,K1273,L1273,Summary!$E$19/2,Data!N1272,Data!O1272,Summary!$E$14,Summary!$E$20,Summary!$E$21,1),0)</f>
        <v>0</v>
      </c>
      <c r="O1273" s="31">
        <f>IF(M1273=1,oneday(G1272,D1273,G1273,K1273,L1273,Summary!$E$19/2,Data!N1272,Data!O1272,Summary!$E$14,Summary!$E$20,Summary!$E$21,2),0)</f>
        <v>0</v>
      </c>
      <c r="P1273" s="31">
        <f t="shared" si="59"/>
        <v>0</v>
      </c>
      <c r="Q1273" s="31">
        <f>IF(M1273=1,oneday(G1272,D1273,G1273,K1273,L1273,Summary!$E$19/2,Data!N1272,Data!O1272,Summary!$E$14,Summary!$E$20,Summary!$E$21,3),0)</f>
        <v>0</v>
      </c>
    </row>
    <row r="1274" spans="1:17" x14ac:dyDescent="0.2">
      <c r="A1274" s="32">
        <f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si="60"/>
        <v>0</v>
      </c>
      <c r="M1274">
        <f>IF(AND(B1274&gt;Summary!$E$12,B1274&lt;Summary!$E$13),1,0)</f>
        <v>0</v>
      </c>
      <c r="N1274">
        <f>IF(M1274=1,oneday(G1273,D1274,G1274,K1274,L1274,Summary!$E$19/2,Data!N1273,Data!O1273,Summary!$E$14,Summary!$E$20,Summary!$E$21,1),0)</f>
        <v>0</v>
      </c>
      <c r="O1274" s="31">
        <f>IF(M1274=1,oneday(G1273,D1274,G1274,K1274,L1274,Summary!$E$19/2,Data!N1273,Data!O1273,Summary!$E$14,Summary!$E$20,Summary!$E$21,2),0)</f>
        <v>0</v>
      </c>
      <c r="P1274" s="31">
        <f t="shared" si="59"/>
        <v>0</v>
      </c>
      <c r="Q1274" s="31">
        <f>IF(M1274=1,oneday(G1273,D1274,G1274,K1274,L1274,Summary!$E$19/2,Data!N1273,Data!O1273,Summary!$E$14,Summary!$E$20,Summary!$E$21,3),0)</f>
        <v>0</v>
      </c>
    </row>
    <row r="1275" spans="1:17" x14ac:dyDescent="0.2">
      <c r="A1275" s="32">
        <f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si="60"/>
        <v>0</v>
      </c>
      <c r="M1275">
        <f>IF(AND(B1275&gt;Summary!$E$12,B1275&lt;Summary!$E$13),1,0)</f>
        <v>0</v>
      </c>
      <c r="N1275">
        <f>IF(M1275=1,oneday(G1274,D1275,G1275,K1275,L1275,Summary!$E$19/2,Data!N1274,Data!O1274,Summary!$E$14,Summary!$E$20,Summary!$E$21,1),0)</f>
        <v>0</v>
      </c>
      <c r="O1275" s="31">
        <f>IF(M1275=1,oneday(G1274,D1275,G1275,K1275,L1275,Summary!$E$19/2,Data!N1274,Data!O1274,Summary!$E$14,Summary!$E$20,Summary!$E$21,2),0)</f>
        <v>0</v>
      </c>
      <c r="P1275" s="31">
        <f t="shared" si="59"/>
        <v>0</v>
      </c>
      <c r="Q1275" s="31">
        <f>IF(M1275=1,oneday(G1274,D1275,G1275,K1275,L1275,Summary!$E$19/2,Data!N1274,Data!O1274,Summary!$E$14,Summary!$E$20,Summary!$E$21,3),0)</f>
        <v>0</v>
      </c>
    </row>
    <row r="1276" spans="1:17" x14ac:dyDescent="0.2">
      <c r="A1276" s="32">
        <f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si="60"/>
        <v>0</v>
      </c>
      <c r="M1276">
        <f>IF(AND(B1276&gt;Summary!$E$12,B1276&lt;Summary!$E$13),1,0)</f>
        <v>0</v>
      </c>
      <c r="N1276">
        <f>IF(M1276=1,oneday(G1275,D1276,G1276,K1276,L1276,Summary!$E$19/2,Data!N1275,Data!O1275,Summary!$E$14,Summary!$E$20,Summary!$E$21,1),0)</f>
        <v>0</v>
      </c>
      <c r="O1276" s="31">
        <f>IF(M1276=1,oneday(G1275,D1276,G1276,K1276,L1276,Summary!$E$19/2,Data!N1275,Data!O1275,Summary!$E$14,Summary!$E$20,Summary!$E$21,2),0)</f>
        <v>0</v>
      </c>
      <c r="P1276" s="31">
        <f t="shared" si="59"/>
        <v>0</v>
      </c>
      <c r="Q1276" s="31">
        <f>IF(M1276=1,oneday(G1275,D1276,G1276,K1276,L1276,Summary!$E$19/2,Data!N1275,Data!O1275,Summary!$E$14,Summary!$E$20,Summary!$E$21,3),0)</f>
        <v>0</v>
      </c>
    </row>
    <row r="1277" spans="1:17" x14ac:dyDescent="0.2">
      <c r="A1277" s="32">
        <f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si="60"/>
        <v>0</v>
      </c>
      <c r="M1277">
        <f>IF(AND(B1277&gt;Summary!$E$12,B1277&lt;Summary!$E$13),1,0)</f>
        <v>0</v>
      </c>
      <c r="N1277">
        <f>IF(M1277=1,oneday(G1276,D1277,G1277,K1277,L1277,Summary!$E$19/2,Data!N1276,Data!O1276,Summary!$E$14,Summary!$E$20,Summary!$E$21,1),0)</f>
        <v>0</v>
      </c>
      <c r="O1277" s="31">
        <f>IF(M1277=1,oneday(G1276,D1277,G1277,K1277,L1277,Summary!$E$19/2,Data!N1276,Data!O1276,Summary!$E$14,Summary!$E$20,Summary!$E$21,2),0)</f>
        <v>0</v>
      </c>
      <c r="P1277" s="31">
        <f t="shared" si="59"/>
        <v>0</v>
      </c>
      <c r="Q1277" s="31">
        <f>IF(M1277=1,oneday(G1276,D1277,G1277,K1277,L1277,Summary!$E$19/2,Data!N1276,Data!O1276,Summary!$E$14,Summary!$E$20,Summary!$E$21,3),0)</f>
        <v>0</v>
      </c>
    </row>
    <row r="1278" spans="1:17" x14ac:dyDescent="0.2">
      <c r="A1278" s="32">
        <f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si="60"/>
        <v>0</v>
      </c>
      <c r="M1278">
        <f>IF(AND(B1278&gt;Summary!$E$12,B1278&lt;Summary!$E$13),1,0)</f>
        <v>0</v>
      </c>
      <c r="N1278">
        <f>IF(M1278=1,oneday(G1277,D1278,G1278,K1278,L1278,Summary!$E$19/2,Data!N1277,Data!O1277,Summary!$E$14,Summary!$E$20,Summary!$E$21,1),0)</f>
        <v>0</v>
      </c>
      <c r="O1278" s="31">
        <f>IF(M1278=1,oneday(G1277,D1278,G1278,K1278,L1278,Summary!$E$19/2,Data!N1277,Data!O1277,Summary!$E$14,Summary!$E$20,Summary!$E$21,2),0)</f>
        <v>0</v>
      </c>
      <c r="P1278" s="31">
        <f t="shared" si="59"/>
        <v>0</v>
      </c>
      <c r="Q1278" s="31">
        <f>IF(M1278=1,oneday(G1277,D1278,G1278,K1278,L1278,Summary!$E$19/2,Data!N1277,Data!O1277,Summary!$E$14,Summary!$E$20,Summary!$E$21,3),0)</f>
        <v>0</v>
      </c>
    </row>
    <row r="1279" spans="1:17" x14ac:dyDescent="0.2">
      <c r="A1279" s="32">
        <f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si="60"/>
        <v>0</v>
      </c>
      <c r="M1279">
        <f>IF(AND(B1279&gt;Summary!$E$12,B1279&lt;Summary!$E$13),1,0)</f>
        <v>0</v>
      </c>
      <c r="N1279">
        <f>IF(M1279=1,oneday(G1278,D1279,G1279,K1279,L1279,Summary!$E$19/2,Data!N1278,Data!O1278,Summary!$E$14,Summary!$E$20,Summary!$E$21,1),0)</f>
        <v>0</v>
      </c>
      <c r="O1279" s="31">
        <f>IF(M1279=1,oneday(G1278,D1279,G1279,K1279,L1279,Summary!$E$19/2,Data!N1278,Data!O1278,Summary!$E$14,Summary!$E$20,Summary!$E$21,2),0)</f>
        <v>0</v>
      </c>
      <c r="P1279" s="31">
        <f t="shared" si="59"/>
        <v>0</v>
      </c>
      <c r="Q1279" s="31">
        <f>IF(M1279=1,oneday(G1278,D1279,G1279,K1279,L1279,Summary!$E$19/2,Data!N1278,Data!O1278,Summary!$E$14,Summary!$E$20,Summary!$E$21,3),0)</f>
        <v>0</v>
      </c>
    </row>
    <row r="1280" spans="1:17" x14ac:dyDescent="0.2">
      <c r="A1280" s="32">
        <f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si="60"/>
        <v>0</v>
      </c>
      <c r="M1280">
        <f>IF(AND(B1280&gt;Summary!$E$12,B1280&lt;Summary!$E$13),1,0)</f>
        <v>0</v>
      </c>
      <c r="N1280">
        <f>IF(M1280=1,oneday(G1279,D1280,G1280,K1280,L1280,Summary!$E$19/2,Data!N1279,Data!O1279,Summary!$E$14,Summary!$E$20,Summary!$E$21,1),0)</f>
        <v>0</v>
      </c>
      <c r="O1280" s="31">
        <f>IF(M1280=1,oneday(G1279,D1280,G1280,K1280,L1280,Summary!$E$19/2,Data!N1279,Data!O1279,Summary!$E$14,Summary!$E$20,Summary!$E$21,2),0)</f>
        <v>0</v>
      </c>
      <c r="P1280" s="31">
        <f t="shared" si="59"/>
        <v>0</v>
      </c>
      <c r="Q1280" s="31">
        <f>IF(M1280=1,oneday(G1279,D1280,G1280,K1280,L1280,Summary!$E$19/2,Data!N1279,Data!O1279,Summary!$E$14,Summary!$E$20,Summary!$E$21,3),0)</f>
        <v>0</v>
      </c>
    </row>
    <row r="1281" spans="1:17" x14ac:dyDescent="0.2">
      <c r="A1281" s="32">
        <f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si="60"/>
        <v>0</v>
      </c>
      <c r="M1281">
        <f>IF(AND(B1281&gt;Summary!$E$12,B1281&lt;Summary!$E$13),1,0)</f>
        <v>0</v>
      </c>
      <c r="N1281">
        <f>IF(M1281=1,oneday(G1280,D1281,G1281,K1281,L1281,Summary!$E$19/2,Data!N1280,Data!O1280,Summary!$E$14,Summary!$E$20,Summary!$E$21,1),0)</f>
        <v>0</v>
      </c>
      <c r="O1281" s="31">
        <f>IF(M1281=1,oneday(G1280,D1281,G1281,K1281,L1281,Summary!$E$19/2,Data!N1280,Data!O1280,Summary!$E$14,Summary!$E$20,Summary!$E$21,2),0)</f>
        <v>0</v>
      </c>
      <c r="P1281" s="31">
        <f t="shared" si="59"/>
        <v>0</v>
      </c>
      <c r="Q1281" s="31">
        <f>IF(M1281=1,oneday(G1280,D1281,G1281,K1281,L1281,Summary!$E$19/2,Data!N1280,Data!O1280,Summary!$E$14,Summary!$E$20,Summary!$E$21,3),0)</f>
        <v>0</v>
      </c>
    </row>
    <row r="1282" spans="1:17" x14ac:dyDescent="0.2">
      <c r="A1282" s="32">
        <f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si="60"/>
        <v>0</v>
      </c>
      <c r="M1282">
        <f>IF(AND(B1282&gt;Summary!$E$12,B1282&lt;Summary!$E$13),1,0)</f>
        <v>0</v>
      </c>
      <c r="N1282">
        <f>IF(M1282=1,oneday(G1281,D1282,G1282,K1282,L1282,Summary!$E$19/2,Data!N1281,Data!O1281,Summary!$E$14,Summary!$E$20,Summary!$E$21,1),0)</f>
        <v>0</v>
      </c>
      <c r="O1282" s="31">
        <f>IF(M1282=1,oneday(G1281,D1282,G1282,K1282,L1282,Summary!$E$19/2,Data!N1281,Data!O1281,Summary!$E$14,Summary!$E$20,Summary!$E$21,2),0)</f>
        <v>0</v>
      </c>
      <c r="P1282" s="31">
        <f t="shared" si="59"/>
        <v>0</v>
      </c>
      <c r="Q1282" s="31">
        <f>IF(M1282=1,oneday(G1281,D1282,G1282,K1282,L1282,Summary!$E$19/2,Data!N1281,Data!O1281,Summary!$E$14,Summary!$E$20,Summary!$E$21,3),0)</f>
        <v>0</v>
      </c>
    </row>
    <row r="1283" spans="1:17" x14ac:dyDescent="0.2">
      <c r="A1283" s="32">
        <f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si="60"/>
        <v>0</v>
      </c>
      <c r="M1283">
        <f>IF(AND(B1283&gt;Summary!$E$12,B1283&lt;Summary!$E$13),1,0)</f>
        <v>0</v>
      </c>
      <c r="N1283">
        <f>IF(M1283=1,oneday(G1282,D1283,G1283,K1283,L1283,Summary!$E$19/2,Data!N1282,Data!O1282,Summary!$E$14,Summary!$E$20,Summary!$E$21,1),0)</f>
        <v>0</v>
      </c>
      <c r="O1283" s="31">
        <f>IF(M1283=1,oneday(G1282,D1283,G1283,K1283,L1283,Summary!$E$19/2,Data!N1282,Data!O1282,Summary!$E$14,Summary!$E$20,Summary!$E$21,2),0)</f>
        <v>0</v>
      </c>
      <c r="P1283" s="31">
        <f t="shared" si="59"/>
        <v>0</v>
      </c>
      <c r="Q1283" s="31">
        <f>IF(M1283=1,oneday(G1282,D1283,G1283,K1283,L1283,Summary!$E$19/2,Data!N1282,Data!O1282,Summary!$E$14,Summary!$E$20,Summary!$E$21,3),0)</f>
        <v>0</v>
      </c>
    </row>
    <row r="1284" spans="1:17" x14ac:dyDescent="0.2">
      <c r="A1284" s="32">
        <f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si="60"/>
        <v>0</v>
      </c>
      <c r="M1284">
        <f>IF(AND(B1284&gt;Summary!$E$12,B1284&lt;Summary!$E$13),1,0)</f>
        <v>0</v>
      </c>
      <c r="N1284">
        <f>IF(M1284=1,oneday(G1283,D1284,G1284,K1284,L1284,Summary!$E$19/2,Data!N1283,Data!O1283,Summary!$E$14,Summary!$E$20,Summary!$E$21,1),0)</f>
        <v>0</v>
      </c>
      <c r="O1284" s="31">
        <f>IF(M1284=1,oneday(G1283,D1284,G1284,K1284,L1284,Summary!$E$19/2,Data!N1283,Data!O1283,Summary!$E$14,Summary!$E$20,Summary!$E$21,2),0)</f>
        <v>0</v>
      </c>
      <c r="P1284" s="31">
        <f t="shared" si="59"/>
        <v>0</v>
      </c>
      <c r="Q1284" s="31">
        <f>IF(M1284=1,oneday(G1283,D1284,G1284,K1284,L1284,Summary!$E$19/2,Data!N1283,Data!O1283,Summary!$E$14,Summary!$E$20,Summary!$E$21,3),0)</f>
        <v>0</v>
      </c>
    </row>
    <row r="1285" spans="1:17" x14ac:dyDescent="0.2">
      <c r="A1285" s="32">
        <f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si="60"/>
        <v>0</v>
      </c>
      <c r="M1285">
        <f>IF(AND(B1285&gt;Summary!$E$12,B1285&lt;Summary!$E$13),1,0)</f>
        <v>0</v>
      </c>
      <c r="N1285">
        <f>IF(M1285=1,oneday(G1284,D1285,G1285,K1285,L1285,Summary!$E$19/2,Data!N1284,Data!O1284,Summary!$E$14,Summary!$E$20,Summary!$E$21,1),0)</f>
        <v>0</v>
      </c>
      <c r="O1285" s="31">
        <f>IF(M1285=1,oneday(G1284,D1285,G1285,K1285,L1285,Summary!$E$19/2,Data!N1284,Data!O1284,Summary!$E$14,Summary!$E$20,Summary!$E$21,2),0)</f>
        <v>0</v>
      </c>
      <c r="P1285" s="31">
        <f t="shared" si="59"/>
        <v>0</v>
      </c>
      <c r="Q1285" s="31">
        <f>IF(M1285=1,oneday(G1284,D1285,G1285,K1285,L1285,Summary!$E$19/2,Data!N1284,Data!O1284,Summary!$E$14,Summary!$E$20,Summary!$E$21,3),0)</f>
        <v>0</v>
      </c>
    </row>
    <row r="1286" spans="1:17" x14ac:dyDescent="0.2">
      <c r="A1286" s="32">
        <f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si="60"/>
        <v>0</v>
      </c>
      <c r="M1286">
        <f>IF(AND(B1286&gt;Summary!$E$12,B1286&lt;Summary!$E$13),1,0)</f>
        <v>0</v>
      </c>
      <c r="N1286">
        <f>IF(M1286=1,oneday(G1285,D1286,G1286,K1286,L1286,Summary!$E$19/2,Data!N1285,Data!O1285,Summary!$E$14,Summary!$E$20,Summary!$E$21,1),0)</f>
        <v>0</v>
      </c>
      <c r="O1286" s="31">
        <f>IF(M1286=1,oneday(G1285,D1286,G1286,K1286,L1286,Summary!$E$19/2,Data!N1285,Data!O1285,Summary!$E$14,Summary!$E$20,Summary!$E$21,2),0)</f>
        <v>0</v>
      </c>
      <c r="P1286" s="31">
        <f t="shared" si="59"/>
        <v>0</v>
      </c>
      <c r="Q1286" s="31">
        <f>IF(M1286=1,oneday(G1285,D1286,G1286,K1286,L1286,Summary!$E$19/2,Data!N1285,Data!O1285,Summary!$E$14,Summary!$E$20,Summary!$E$21,3),0)</f>
        <v>0</v>
      </c>
    </row>
    <row r="1287" spans="1:17" x14ac:dyDescent="0.2">
      <c r="A1287" s="32">
        <f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si="60"/>
        <v>0</v>
      </c>
      <c r="M1287">
        <f>IF(AND(B1287&gt;Summary!$E$12,B1287&lt;Summary!$E$13),1,0)</f>
        <v>0</v>
      </c>
      <c r="N1287">
        <f>IF(M1287=1,oneday(G1286,D1287,G1287,K1287,L1287,Summary!$E$19/2,Data!N1286,Data!O1286,Summary!$E$14,Summary!$E$20,Summary!$E$21,1),0)</f>
        <v>0</v>
      </c>
      <c r="O1287" s="31">
        <f>IF(M1287=1,oneday(G1286,D1287,G1287,K1287,L1287,Summary!$E$19/2,Data!N1286,Data!O1286,Summary!$E$14,Summary!$E$20,Summary!$E$21,2),0)</f>
        <v>0</v>
      </c>
      <c r="P1287" s="31">
        <f t="shared" si="59"/>
        <v>0</v>
      </c>
      <c r="Q1287" s="31">
        <f>IF(M1287=1,oneday(G1286,D1287,G1287,K1287,L1287,Summary!$E$19/2,Data!N1286,Data!O1286,Summary!$E$14,Summary!$E$20,Summary!$E$21,3),0)</f>
        <v>0</v>
      </c>
    </row>
    <row r="1288" spans="1:17" x14ac:dyDescent="0.2">
      <c r="A1288" s="32">
        <f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si="60"/>
        <v>0</v>
      </c>
      <c r="M1288">
        <f>IF(AND(B1288&gt;Summary!$E$12,B1288&lt;Summary!$E$13),1,0)</f>
        <v>0</v>
      </c>
      <c r="N1288">
        <f>IF(M1288=1,oneday(G1287,D1288,G1288,K1288,L1288,Summary!$E$19/2,Data!N1287,Data!O1287,Summary!$E$14,Summary!$E$20,Summary!$E$21,1),0)</f>
        <v>0</v>
      </c>
      <c r="O1288" s="31">
        <f>IF(M1288=1,oneday(G1287,D1288,G1288,K1288,L1288,Summary!$E$19/2,Data!N1287,Data!O1287,Summary!$E$14,Summary!$E$20,Summary!$E$21,2),0)</f>
        <v>0</v>
      </c>
      <c r="P1288" s="31">
        <f t="shared" si="59"/>
        <v>0</v>
      </c>
      <c r="Q1288" s="31">
        <f>IF(M1288=1,oneday(G1287,D1288,G1288,K1288,L1288,Summary!$E$19/2,Data!N1287,Data!O1287,Summary!$E$14,Summary!$E$20,Summary!$E$21,3),0)</f>
        <v>0</v>
      </c>
    </row>
    <row r="1289" spans="1:17" x14ac:dyDescent="0.2">
      <c r="A1289" s="32">
        <f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si="60"/>
        <v>0</v>
      </c>
      <c r="M1289">
        <f>IF(AND(B1289&gt;Summary!$E$12,B1289&lt;Summary!$E$13),1,0)</f>
        <v>0</v>
      </c>
      <c r="N1289">
        <f>IF(M1289=1,oneday(G1288,D1289,G1289,K1289,L1289,Summary!$E$19/2,Data!N1288,Data!O1288,Summary!$E$14,Summary!$E$20,Summary!$E$21,1),0)</f>
        <v>0</v>
      </c>
      <c r="O1289" s="31">
        <f>IF(M1289=1,oneday(G1288,D1289,G1289,K1289,L1289,Summary!$E$19/2,Data!N1288,Data!O1288,Summary!$E$14,Summary!$E$20,Summary!$E$21,2),0)</f>
        <v>0</v>
      </c>
      <c r="P1289" s="31">
        <f t="shared" si="59"/>
        <v>0</v>
      </c>
      <c r="Q1289" s="31">
        <f>IF(M1289=1,oneday(G1288,D1289,G1289,K1289,L1289,Summary!$E$19/2,Data!N1288,Data!O1288,Summary!$E$14,Summary!$E$20,Summary!$E$21,3),0)</f>
        <v>0</v>
      </c>
    </row>
    <row r="1290" spans="1:17" x14ac:dyDescent="0.2">
      <c r="A1290" s="32">
        <f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si="60"/>
        <v>1</v>
      </c>
      <c r="M1290">
        <f>IF(AND(B1290&gt;Summary!$E$12,B1290&lt;Summary!$E$13),1,0)</f>
        <v>0</v>
      </c>
      <c r="N1290">
        <f>IF(M1290=1,oneday(G1289,D1290,G1290,K1290,L1290,Summary!$E$19/2,Data!N1289,Data!O1289,Summary!$E$14,Summary!$E$20,Summary!$E$21,1),0)</f>
        <v>0</v>
      </c>
      <c r="O1290" s="31">
        <f>IF(M1290=1,oneday(G1289,D1290,G1290,K1290,L1290,Summary!$E$19/2,Data!N1289,Data!O1289,Summary!$E$14,Summary!$E$20,Summary!$E$21,2),0)</f>
        <v>0</v>
      </c>
      <c r="P1290" s="31">
        <f t="shared" si="59"/>
        <v>0</v>
      </c>
      <c r="Q1290" s="31">
        <f>IF(M1290=1,oneday(G1289,D1290,G1290,K1290,L1290,Summary!$E$19/2,Data!N1289,Data!O1289,Summary!$E$14,Summary!$E$20,Summary!$E$21,3),0)</f>
        <v>0</v>
      </c>
    </row>
    <row r="1291" spans="1:17" x14ac:dyDescent="0.2">
      <c r="A1291" s="32">
        <f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si="60"/>
        <v>0</v>
      </c>
      <c r="M1291">
        <f>IF(AND(B1291&gt;Summary!$E$12,B1291&lt;Summary!$E$13),1,0)</f>
        <v>0</v>
      </c>
      <c r="N1291">
        <f>IF(M1291=1,oneday(G1290,D1291,G1291,K1291,L1291,Summary!$E$19/2,Data!N1290,Data!O1290,Summary!$E$14,Summary!$E$20,Summary!$E$21,1),0)</f>
        <v>0</v>
      </c>
      <c r="O1291" s="31">
        <f>IF(M1291=1,oneday(G1290,D1291,G1291,K1291,L1291,Summary!$E$19/2,Data!N1290,Data!O1290,Summary!$E$14,Summary!$E$20,Summary!$E$21,2),0)</f>
        <v>0</v>
      </c>
      <c r="P1291" s="31">
        <f t="shared" si="59"/>
        <v>0</v>
      </c>
      <c r="Q1291" s="31">
        <f>IF(M1291=1,oneday(G1290,D1291,G1291,K1291,L1291,Summary!$E$19/2,Data!N1290,Data!O1290,Summary!$E$14,Summary!$E$20,Summary!$E$21,3),0)</f>
        <v>0</v>
      </c>
    </row>
    <row r="1292" spans="1:17" x14ac:dyDescent="0.2">
      <c r="A1292" s="32">
        <f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si="60"/>
        <v>0</v>
      </c>
      <c r="M1292">
        <f>IF(AND(B1292&gt;Summary!$E$12,B1292&lt;Summary!$E$13),1,0)</f>
        <v>0</v>
      </c>
      <c r="N1292">
        <f>IF(M1292=1,oneday(G1291,D1292,G1292,K1292,L1292,Summary!$E$19/2,Data!N1291,Data!O1291,Summary!$E$14,Summary!$E$20,Summary!$E$21,1),0)</f>
        <v>0</v>
      </c>
      <c r="O1292" s="31">
        <f>IF(M1292=1,oneday(G1291,D1292,G1292,K1292,L1292,Summary!$E$19/2,Data!N1291,Data!O1291,Summary!$E$14,Summary!$E$20,Summary!$E$21,2),0)</f>
        <v>0</v>
      </c>
      <c r="P1292" s="31">
        <f t="shared" si="59"/>
        <v>0</v>
      </c>
      <c r="Q1292" s="31">
        <f>IF(M1292=1,oneday(G1291,D1292,G1292,K1292,L1292,Summary!$E$19/2,Data!N1291,Data!O1291,Summary!$E$14,Summary!$E$20,Summary!$E$21,3),0)</f>
        <v>0</v>
      </c>
    </row>
    <row r="1293" spans="1:17" x14ac:dyDescent="0.2">
      <c r="A1293" s="32">
        <f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si="60"/>
        <v>0</v>
      </c>
      <c r="M1293">
        <f>IF(AND(B1293&gt;Summary!$E$12,B1293&lt;Summary!$E$13),1,0)</f>
        <v>0</v>
      </c>
      <c r="N1293">
        <f>IF(M1293=1,oneday(G1292,D1293,G1293,K1293,L1293,Summary!$E$19/2,Data!N1292,Data!O1292,Summary!$E$14,Summary!$E$20,Summary!$E$21,1),0)</f>
        <v>0</v>
      </c>
      <c r="O1293" s="31">
        <f>IF(M1293=1,oneday(G1292,D1293,G1293,K1293,L1293,Summary!$E$19/2,Data!N1292,Data!O1292,Summary!$E$14,Summary!$E$20,Summary!$E$21,2),0)</f>
        <v>0</v>
      </c>
      <c r="P1293" s="31">
        <f t="shared" si="59"/>
        <v>0</v>
      </c>
      <c r="Q1293" s="31">
        <f>IF(M1293=1,oneday(G1292,D1293,G1293,K1293,L1293,Summary!$E$19/2,Data!N1292,Data!O1292,Summary!$E$14,Summary!$E$20,Summary!$E$21,3),0)</f>
        <v>0</v>
      </c>
    </row>
    <row r="1294" spans="1:17" x14ac:dyDescent="0.2">
      <c r="A1294" s="32">
        <f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si="60"/>
        <v>0</v>
      </c>
      <c r="M1294">
        <f>IF(AND(B1294&gt;Summary!$E$12,B1294&lt;Summary!$E$13),1,0)</f>
        <v>0</v>
      </c>
      <c r="N1294">
        <f>IF(M1294=1,oneday(G1293,D1294,G1294,K1294,L1294,Summary!$E$19/2,Data!N1293,Data!O1293,Summary!$E$14,Summary!$E$20,Summary!$E$21,1),0)</f>
        <v>0</v>
      </c>
      <c r="O1294" s="31">
        <f>IF(M1294=1,oneday(G1293,D1294,G1294,K1294,L1294,Summary!$E$19/2,Data!N1293,Data!O1293,Summary!$E$14,Summary!$E$20,Summary!$E$21,2),0)</f>
        <v>0</v>
      </c>
      <c r="P1294" s="31">
        <f t="shared" si="59"/>
        <v>0</v>
      </c>
      <c r="Q1294" s="31">
        <f>IF(M1294=1,oneday(G1293,D1294,G1294,K1294,L1294,Summary!$E$19/2,Data!N1293,Data!O1293,Summary!$E$14,Summary!$E$20,Summary!$E$21,3),0)</f>
        <v>0</v>
      </c>
    </row>
    <row r="1295" spans="1:17" x14ac:dyDescent="0.2">
      <c r="A1295" s="32">
        <f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si="60"/>
        <v>0</v>
      </c>
      <c r="M1295">
        <f>IF(AND(B1295&gt;Summary!$E$12,B1295&lt;Summary!$E$13),1,0)</f>
        <v>0</v>
      </c>
      <c r="N1295">
        <f>IF(M1295=1,oneday(G1294,D1295,G1295,K1295,L1295,Summary!$E$19/2,Data!N1294,Data!O1294,Summary!$E$14,Summary!$E$20,Summary!$E$21,1),0)</f>
        <v>0</v>
      </c>
      <c r="O1295" s="31">
        <f>IF(M1295=1,oneday(G1294,D1295,G1295,K1295,L1295,Summary!$E$19/2,Data!N1294,Data!O1294,Summary!$E$14,Summary!$E$20,Summary!$E$21,2),0)</f>
        <v>0</v>
      </c>
      <c r="P1295" s="31">
        <f t="shared" si="59"/>
        <v>0</v>
      </c>
      <c r="Q1295" s="31">
        <f>IF(M1295=1,oneday(G1294,D1295,G1295,K1295,L1295,Summary!$E$19/2,Data!N1294,Data!O1294,Summary!$E$14,Summary!$E$20,Summary!$E$21,3),0)</f>
        <v>0</v>
      </c>
    </row>
    <row r="1296" spans="1:17" x14ac:dyDescent="0.2">
      <c r="A1296" s="32">
        <f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si="60"/>
        <v>0</v>
      </c>
      <c r="M1296">
        <f>IF(AND(B1296&gt;Summary!$E$12,B1296&lt;Summary!$E$13),1,0)</f>
        <v>0</v>
      </c>
      <c r="N1296">
        <f>IF(M1296=1,oneday(G1295,D1296,G1296,K1296,L1296,Summary!$E$19/2,Data!N1295,Data!O1295,Summary!$E$14,Summary!$E$20,Summary!$E$21,1),0)</f>
        <v>0</v>
      </c>
      <c r="O1296" s="31">
        <f>IF(M1296=1,oneday(G1295,D1296,G1296,K1296,L1296,Summary!$E$19/2,Data!N1295,Data!O1295,Summary!$E$14,Summary!$E$20,Summary!$E$21,2),0)</f>
        <v>0</v>
      </c>
      <c r="P1296" s="31">
        <f t="shared" ref="P1296:P1359" si="62">IF(M1296=1,O1296-O1295,0)</f>
        <v>0</v>
      </c>
      <c r="Q1296" s="31">
        <f>IF(M1296=1,oneday(G1295,D1296,G1296,K1296,L1296,Summary!$E$19/2,Data!N1295,Data!O1295,Summary!$E$14,Summary!$E$20,Summary!$E$21,3),0)</f>
        <v>0</v>
      </c>
    </row>
    <row r="1297" spans="1:17" x14ac:dyDescent="0.2">
      <c r="A1297" s="32">
        <f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si="60"/>
        <v>0</v>
      </c>
      <c r="M1297">
        <f>IF(AND(B1297&gt;Summary!$E$12,B1297&lt;Summary!$E$13),1,0)</f>
        <v>0</v>
      </c>
      <c r="N1297">
        <f>IF(M1297=1,oneday(G1296,D1297,G1297,K1297,L1297,Summary!$E$19/2,Data!N1296,Data!O1296,Summary!$E$14,Summary!$E$20,Summary!$E$21,1),0)</f>
        <v>0</v>
      </c>
      <c r="O1297" s="31">
        <f>IF(M1297=1,oneday(G1296,D1297,G1297,K1297,L1297,Summary!$E$19/2,Data!N1296,Data!O1296,Summary!$E$14,Summary!$E$20,Summary!$E$21,2),0)</f>
        <v>0</v>
      </c>
      <c r="P1297" s="31">
        <f t="shared" si="62"/>
        <v>0</v>
      </c>
      <c r="Q1297" s="31">
        <f>IF(M1297=1,oneday(G1296,D1297,G1297,K1297,L1297,Summary!$E$19/2,Data!N1296,Data!O1296,Summary!$E$14,Summary!$E$20,Summary!$E$21,3),0)</f>
        <v>0</v>
      </c>
    </row>
    <row r="1298" spans="1:17" x14ac:dyDescent="0.2">
      <c r="A1298" s="32">
        <f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si="60"/>
        <v>0</v>
      </c>
      <c r="M1298">
        <f>IF(AND(B1298&gt;Summary!$E$12,B1298&lt;Summary!$E$13),1,0)</f>
        <v>0</v>
      </c>
      <c r="N1298">
        <f>IF(M1298=1,oneday(G1297,D1298,G1298,K1298,L1298,Summary!$E$19/2,Data!N1297,Data!O1297,Summary!$E$14,Summary!$E$20,Summary!$E$21,1),0)</f>
        <v>0</v>
      </c>
      <c r="O1298" s="31">
        <f>IF(M1298=1,oneday(G1297,D1298,G1298,K1298,L1298,Summary!$E$19/2,Data!N1297,Data!O1297,Summary!$E$14,Summary!$E$20,Summary!$E$21,2),0)</f>
        <v>0</v>
      </c>
      <c r="P1298" s="31">
        <f t="shared" si="62"/>
        <v>0</v>
      </c>
      <c r="Q1298" s="31">
        <f>IF(M1298=1,oneday(G1297,D1298,G1298,K1298,L1298,Summary!$E$19/2,Data!N1297,Data!O1297,Summary!$E$14,Summary!$E$20,Summary!$E$21,3),0)</f>
        <v>0</v>
      </c>
    </row>
    <row r="1299" spans="1:17" x14ac:dyDescent="0.2">
      <c r="A1299" s="32">
        <f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si="60"/>
        <v>0</v>
      </c>
      <c r="M1299">
        <f>IF(AND(B1299&gt;Summary!$E$12,B1299&lt;Summary!$E$13),1,0)</f>
        <v>0</v>
      </c>
      <c r="N1299">
        <f>IF(M1299=1,oneday(G1298,D1299,G1299,K1299,L1299,Summary!$E$19/2,Data!N1298,Data!O1298,Summary!$E$14,Summary!$E$20,Summary!$E$21,1),0)</f>
        <v>0</v>
      </c>
      <c r="O1299" s="31">
        <f>IF(M1299=1,oneday(G1298,D1299,G1299,K1299,L1299,Summary!$E$19/2,Data!N1298,Data!O1298,Summary!$E$14,Summary!$E$20,Summary!$E$21,2),0)</f>
        <v>0</v>
      </c>
      <c r="P1299" s="31">
        <f t="shared" si="62"/>
        <v>0</v>
      </c>
      <c r="Q1299" s="31">
        <f>IF(M1299=1,oneday(G1298,D1299,G1299,K1299,L1299,Summary!$E$19/2,Data!N1298,Data!O1298,Summary!$E$14,Summary!$E$20,Summary!$E$21,3),0)</f>
        <v>0</v>
      </c>
    </row>
    <row r="1300" spans="1:17" x14ac:dyDescent="0.2">
      <c r="A1300" s="32">
        <f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si="60"/>
        <v>0</v>
      </c>
      <c r="M1300">
        <f>IF(AND(B1300&gt;Summary!$E$12,B1300&lt;Summary!$E$13),1,0)</f>
        <v>0</v>
      </c>
      <c r="N1300">
        <f>IF(M1300=1,oneday(G1299,D1300,G1300,K1300,L1300,Summary!$E$19/2,Data!N1299,Data!O1299,Summary!$E$14,Summary!$E$20,Summary!$E$21,1),0)</f>
        <v>0</v>
      </c>
      <c r="O1300" s="31">
        <f>IF(M1300=1,oneday(G1299,D1300,G1300,K1300,L1300,Summary!$E$19/2,Data!N1299,Data!O1299,Summary!$E$14,Summary!$E$20,Summary!$E$21,2),0)</f>
        <v>0</v>
      </c>
      <c r="P1300" s="31">
        <f t="shared" si="62"/>
        <v>0</v>
      </c>
      <c r="Q1300" s="31">
        <f>IF(M1300=1,oneday(G1299,D1300,G1300,K1300,L1300,Summary!$E$19/2,Data!N1299,Data!O1299,Summary!$E$14,Summary!$E$20,Summary!$E$21,3),0)</f>
        <v>0</v>
      </c>
    </row>
    <row r="1301" spans="1:17" x14ac:dyDescent="0.2">
      <c r="A1301" s="32">
        <f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si="60"/>
        <v>0</v>
      </c>
      <c r="M1301">
        <f>IF(AND(B1301&gt;Summary!$E$12,B1301&lt;Summary!$E$13),1,0)</f>
        <v>0</v>
      </c>
      <c r="N1301">
        <f>IF(M1301=1,oneday(G1300,D1301,G1301,K1301,L1301,Summary!$E$19/2,Data!N1300,Data!O1300,Summary!$E$14,Summary!$E$20,Summary!$E$21,1),0)</f>
        <v>0</v>
      </c>
      <c r="O1301" s="31">
        <f>IF(M1301=1,oneday(G1300,D1301,G1301,K1301,L1301,Summary!$E$19/2,Data!N1300,Data!O1300,Summary!$E$14,Summary!$E$20,Summary!$E$21,2),0)</f>
        <v>0</v>
      </c>
      <c r="P1301" s="31">
        <f t="shared" si="62"/>
        <v>0</v>
      </c>
      <c r="Q1301" s="31">
        <f>IF(M1301=1,oneday(G1300,D1301,G1301,K1301,L1301,Summary!$E$19/2,Data!N1300,Data!O1300,Summary!$E$14,Summary!$E$20,Summary!$E$21,3),0)</f>
        <v>0</v>
      </c>
    </row>
    <row r="1302" spans="1:17" x14ac:dyDescent="0.2">
      <c r="A1302" s="32">
        <f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si="60"/>
        <v>0</v>
      </c>
      <c r="M1302">
        <f>IF(AND(B1302&gt;Summary!$E$12,B1302&lt;Summary!$E$13),1,0)</f>
        <v>0</v>
      </c>
      <c r="N1302">
        <f>IF(M1302=1,oneday(G1301,D1302,G1302,K1302,L1302,Summary!$E$19/2,Data!N1301,Data!O1301,Summary!$E$14,Summary!$E$20,Summary!$E$21,1),0)</f>
        <v>0</v>
      </c>
      <c r="O1302" s="31">
        <f>IF(M1302=1,oneday(G1301,D1302,G1302,K1302,L1302,Summary!$E$19/2,Data!N1301,Data!O1301,Summary!$E$14,Summary!$E$20,Summary!$E$21,2),0)</f>
        <v>0</v>
      </c>
      <c r="P1302" s="31">
        <f t="shared" si="62"/>
        <v>0</v>
      </c>
      <c r="Q1302" s="31">
        <f>IF(M1302=1,oneday(G1301,D1302,G1302,K1302,L1302,Summary!$E$19/2,Data!N1301,Data!O1301,Summary!$E$14,Summary!$E$20,Summary!$E$21,3),0)</f>
        <v>0</v>
      </c>
    </row>
    <row r="1303" spans="1:17" x14ac:dyDescent="0.2">
      <c r="A1303" s="32">
        <f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si="60"/>
        <v>0</v>
      </c>
      <c r="M1303">
        <f>IF(AND(B1303&gt;Summary!$E$12,B1303&lt;Summary!$E$13),1,0)</f>
        <v>0</v>
      </c>
      <c r="N1303">
        <f>IF(M1303=1,oneday(G1302,D1303,G1303,K1303,L1303,Summary!$E$19/2,Data!N1302,Data!O1302,Summary!$E$14,Summary!$E$20,Summary!$E$21,1),0)</f>
        <v>0</v>
      </c>
      <c r="O1303" s="31">
        <f>IF(M1303=1,oneday(G1302,D1303,G1303,K1303,L1303,Summary!$E$19/2,Data!N1302,Data!O1302,Summary!$E$14,Summary!$E$20,Summary!$E$21,2),0)</f>
        <v>0</v>
      </c>
      <c r="P1303" s="31">
        <f t="shared" si="62"/>
        <v>0</v>
      </c>
      <c r="Q1303" s="31">
        <f>IF(M1303=1,oneday(G1302,D1303,G1303,K1303,L1303,Summary!$E$19/2,Data!N1302,Data!O1302,Summary!$E$14,Summary!$E$20,Summary!$E$21,3),0)</f>
        <v>0</v>
      </c>
    </row>
    <row r="1304" spans="1:17" x14ac:dyDescent="0.2">
      <c r="A1304" s="32">
        <f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si="60"/>
        <v>0</v>
      </c>
      <c r="M1304">
        <f>IF(AND(B1304&gt;Summary!$E$12,B1304&lt;Summary!$E$13),1,0)</f>
        <v>0</v>
      </c>
      <c r="N1304">
        <f>IF(M1304=1,oneday(G1303,D1304,G1304,K1304,L1304,Summary!$E$19/2,Data!N1303,Data!O1303,Summary!$E$14,Summary!$E$20,Summary!$E$21,1),0)</f>
        <v>0</v>
      </c>
      <c r="O1304" s="31">
        <f>IF(M1304=1,oneday(G1303,D1304,G1304,K1304,L1304,Summary!$E$19/2,Data!N1303,Data!O1303,Summary!$E$14,Summary!$E$20,Summary!$E$21,2),0)</f>
        <v>0</v>
      </c>
      <c r="P1304" s="31">
        <f t="shared" si="62"/>
        <v>0</v>
      </c>
      <c r="Q1304" s="31">
        <f>IF(M1304=1,oneday(G1303,D1304,G1304,K1304,L1304,Summary!$E$19/2,Data!N1303,Data!O1303,Summary!$E$14,Summary!$E$20,Summary!$E$21,3),0)</f>
        <v>0</v>
      </c>
    </row>
    <row r="1305" spans="1:17" x14ac:dyDescent="0.2">
      <c r="A1305" s="32">
        <f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si="60"/>
        <v>0</v>
      </c>
      <c r="M1305">
        <f>IF(AND(B1305&gt;Summary!$E$12,B1305&lt;Summary!$E$13),1,0)</f>
        <v>0</v>
      </c>
      <c r="N1305">
        <f>IF(M1305=1,oneday(G1304,D1305,G1305,K1305,L1305,Summary!$E$19/2,Data!N1304,Data!O1304,Summary!$E$14,Summary!$E$20,Summary!$E$21,1),0)</f>
        <v>0</v>
      </c>
      <c r="O1305" s="31">
        <f>IF(M1305=1,oneday(G1304,D1305,G1305,K1305,L1305,Summary!$E$19/2,Data!N1304,Data!O1304,Summary!$E$14,Summary!$E$20,Summary!$E$21,2),0)</f>
        <v>0</v>
      </c>
      <c r="P1305" s="31">
        <f t="shared" si="62"/>
        <v>0</v>
      </c>
      <c r="Q1305" s="31">
        <f>IF(M1305=1,oneday(G1304,D1305,G1305,K1305,L1305,Summary!$E$19/2,Data!N1304,Data!O1304,Summary!$E$14,Summary!$E$20,Summary!$E$21,3),0)</f>
        <v>0</v>
      </c>
    </row>
    <row r="1306" spans="1:17" x14ac:dyDescent="0.2">
      <c r="A1306" s="32">
        <f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si="60"/>
        <v>0</v>
      </c>
      <c r="M1306">
        <f>IF(AND(B1306&gt;Summary!$E$12,B1306&lt;Summary!$E$13),1,0)</f>
        <v>0</v>
      </c>
      <c r="N1306">
        <f>IF(M1306=1,oneday(G1305,D1306,G1306,K1306,L1306,Summary!$E$19/2,Data!N1305,Data!O1305,Summary!$E$14,Summary!$E$20,Summary!$E$21,1),0)</f>
        <v>0</v>
      </c>
      <c r="O1306" s="31">
        <f>IF(M1306=1,oneday(G1305,D1306,G1306,K1306,L1306,Summary!$E$19/2,Data!N1305,Data!O1305,Summary!$E$14,Summary!$E$20,Summary!$E$21,2),0)</f>
        <v>0</v>
      </c>
      <c r="P1306" s="31">
        <f t="shared" si="62"/>
        <v>0</v>
      </c>
      <c r="Q1306" s="31">
        <f>IF(M1306=1,oneday(G1305,D1306,G1306,K1306,L1306,Summary!$E$19/2,Data!N1305,Data!O1305,Summary!$E$14,Summary!$E$20,Summary!$E$21,3),0)</f>
        <v>0</v>
      </c>
    </row>
    <row r="1307" spans="1:17" x14ac:dyDescent="0.2">
      <c r="A1307" s="32">
        <f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si="60"/>
        <v>0</v>
      </c>
      <c r="M1307">
        <f>IF(AND(B1307&gt;Summary!$E$12,B1307&lt;Summary!$E$13),1,0)</f>
        <v>0</v>
      </c>
      <c r="N1307">
        <f>IF(M1307=1,oneday(G1306,D1307,G1307,K1307,L1307,Summary!$E$19/2,Data!N1306,Data!O1306,Summary!$E$14,Summary!$E$20,Summary!$E$21,1),0)</f>
        <v>0</v>
      </c>
      <c r="O1307" s="31">
        <f>IF(M1307=1,oneday(G1306,D1307,G1307,K1307,L1307,Summary!$E$19/2,Data!N1306,Data!O1306,Summary!$E$14,Summary!$E$20,Summary!$E$21,2),0)</f>
        <v>0</v>
      </c>
      <c r="P1307" s="31">
        <f t="shared" si="62"/>
        <v>0</v>
      </c>
      <c r="Q1307" s="31">
        <f>IF(M1307=1,oneday(G1306,D1307,G1307,K1307,L1307,Summary!$E$19/2,Data!N1306,Data!O1306,Summary!$E$14,Summary!$E$20,Summary!$E$21,3),0)</f>
        <v>0</v>
      </c>
    </row>
    <row r="1308" spans="1:17" x14ac:dyDescent="0.2">
      <c r="A1308" s="32">
        <f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si="60"/>
        <v>0</v>
      </c>
      <c r="M1308">
        <f>IF(AND(B1308&gt;Summary!$E$12,B1308&lt;Summary!$E$13),1,0)</f>
        <v>0</v>
      </c>
      <c r="N1308">
        <f>IF(M1308=1,oneday(G1307,D1308,G1308,K1308,L1308,Summary!$E$19/2,Data!N1307,Data!O1307,Summary!$E$14,Summary!$E$20,Summary!$E$21,1),0)</f>
        <v>0</v>
      </c>
      <c r="O1308" s="31">
        <f>IF(M1308=1,oneday(G1307,D1308,G1308,K1308,L1308,Summary!$E$19/2,Data!N1307,Data!O1307,Summary!$E$14,Summary!$E$20,Summary!$E$21,2),0)</f>
        <v>0</v>
      </c>
      <c r="P1308" s="31">
        <f t="shared" si="62"/>
        <v>0</v>
      </c>
      <c r="Q1308" s="31">
        <f>IF(M1308=1,oneday(G1307,D1308,G1308,K1308,L1308,Summary!$E$19/2,Data!N1307,Data!O1307,Summary!$E$14,Summary!$E$20,Summary!$E$21,3),0)</f>
        <v>0</v>
      </c>
    </row>
    <row r="1309" spans="1:17" x14ac:dyDescent="0.2">
      <c r="A1309" s="32">
        <f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si="60"/>
        <v>0</v>
      </c>
      <c r="M1309">
        <f>IF(AND(B1309&gt;Summary!$E$12,B1309&lt;Summary!$E$13),1,0)</f>
        <v>0</v>
      </c>
      <c r="N1309">
        <f>IF(M1309=1,oneday(G1308,D1309,G1309,K1309,L1309,Summary!$E$19/2,Data!N1308,Data!O1308,Summary!$E$14,Summary!$E$20,Summary!$E$21,1),0)</f>
        <v>0</v>
      </c>
      <c r="O1309" s="31">
        <f>IF(M1309=1,oneday(G1308,D1309,G1309,K1309,L1309,Summary!$E$19/2,Data!N1308,Data!O1308,Summary!$E$14,Summary!$E$20,Summary!$E$21,2),0)</f>
        <v>0</v>
      </c>
      <c r="P1309" s="31">
        <f t="shared" si="62"/>
        <v>0</v>
      </c>
      <c r="Q1309" s="31">
        <f>IF(M1309=1,oneday(G1308,D1309,G1309,K1309,L1309,Summary!$E$19/2,Data!N1308,Data!O1308,Summary!$E$14,Summary!$E$20,Summary!$E$21,3),0)</f>
        <v>0</v>
      </c>
    </row>
    <row r="1310" spans="1:17" x14ac:dyDescent="0.2">
      <c r="A1310" s="32">
        <f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si="60"/>
        <v>0</v>
      </c>
      <c r="M1310">
        <f>IF(AND(B1310&gt;Summary!$E$12,B1310&lt;Summary!$E$13),1,0)</f>
        <v>0</v>
      </c>
      <c r="N1310">
        <f>IF(M1310=1,oneday(G1309,D1310,G1310,K1310,L1310,Summary!$E$19/2,Data!N1309,Data!O1309,Summary!$E$14,Summary!$E$20,Summary!$E$21,1),0)</f>
        <v>0</v>
      </c>
      <c r="O1310" s="31">
        <f>IF(M1310=1,oneday(G1309,D1310,G1310,K1310,L1310,Summary!$E$19/2,Data!N1309,Data!O1309,Summary!$E$14,Summary!$E$20,Summary!$E$21,2),0)</f>
        <v>0</v>
      </c>
      <c r="P1310" s="31">
        <f t="shared" si="62"/>
        <v>0</v>
      </c>
      <c r="Q1310" s="31">
        <f>IF(M1310=1,oneday(G1309,D1310,G1310,K1310,L1310,Summary!$E$19/2,Data!N1309,Data!O1309,Summary!$E$14,Summary!$E$20,Summary!$E$21,3),0)</f>
        <v>0</v>
      </c>
    </row>
    <row r="1311" spans="1:17" x14ac:dyDescent="0.2">
      <c r="A1311" s="32">
        <f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si="60"/>
        <v>1</v>
      </c>
      <c r="M1311">
        <f>IF(AND(B1311&gt;Summary!$E$12,B1311&lt;Summary!$E$13),1,0)</f>
        <v>0</v>
      </c>
      <c r="N1311">
        <f>IF(M1311=1,oneday(G1310,D1311,G1311,K1311,L1311,Summary!$E$19/2,Data!N1310,Data!O1310,Summary!$E$14,Summary!$E$20,Summary!$E$21,1),0)</f>
        <v>0</v>
      </c>
      <c r="O1311" s="31">
        <f>IF(M1311=1,oneday(G1310,D1311,G1311,K1311,L1311,Summary!$E$19/2,Data!N1310,Data!O1310,Summary!$E$14,Summary!$E$20,Summary!$E$21,2),0)</f>
        <v>0</v>
      </c>
      <c r="P1311" s="31">
        <f t="shared" si="62"/>
        <v>0</v>
      </c>
      <c r="Q1311" s="31">
        <f>IF(M1311=1,oneday(G1310,D1311,G1311,K1311,L1311,Summary!$E$19/2,Data!N1310,Data!O1310,Summary!$E$14,Summary!$E$20,Summary!$E$21,3),0)</f>
        <v>0</v>
      </c>
    </row>
    <row r="1312" spans="1:17" x14ac:dyDescent="0.2">
      <c r="A1312" s="32">
        <f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si="60"/>
        <v>0</v>
      </c>
      <c r="M1312">
        <f>IF(AND(B1312&gt;Summary!$E$12,B1312&lt;Summary!$E$13),1,0)</f>
        <v>0</v>
      </c>
      <c r="N1312">
        <f>IF(M1312=1,oneday(G1311,D1312,G1312,K1312,L1312,Summary!$E$19/2,Data!N1311,Data!O1311,Summary!$E$14,Summary!$E$20,Summary!$E$21,1),0)</f>
        <v>0</v>
      </c>
      <c r="O1312" s="31">
        <f>IF(M1312=1,oneday(G1311,D1312,G1312,K1312,L1312,Summary!$E$19/2,Data!N1311,Data!O1311,Summary!$E$14,Summary!$E$20,Summary!$E$21,2),0)</f>
        <v>0</v>
      </c>
      <c r="P1312" s="31">
        <f t="shared" si="62"/>
        <v>0</v>
      </c>
      <c r="Q1312" s="31">
        <f>IF(M1312=1,oneday(G1311,D1312,G1312,K1312,L1312,Summary!$E$19/2,Data!N1311,Data!O1311,Summary!$E$14,Summary!$E$20,Summary!$E$21,3),0)</f>
        <v>0</v>
      </c>
    </row>
    <row r="1313" spans="1:17" x14ac:dyDescent="0.2">
      <c r="A1313" s="32">
        <f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si="60"/>
        <v>0</v>
      </c>
      <c r="M1313">
        <f>IF(AND(B1313&gt;Summary!$E$12,B1313&lt;Summary!$E$13),1,0)</f>
        <v>0</v>
      </c>
      <c r="N1313">
        <f>IF(M1313=1,oneday(G1312,D1313,G1313,K1313,L1313,Summary!$E$19/2,Data!N1312,Data!O1312,Summary!$E$14,Summary!$E$20,Summary!$E$21,1),0)</f>
        <v>0</v>
      </c>
      <c r="O1313" s="31">
        <f>IF(M1313=1,oneday(G1312,D1313,G1313,K1313,L1313,Summary!$E$19/2,Data!N1312,Data!O1312,Summary!$E$14,Summary!$E$20,Summary!$E$21,2),0)</f>
        <v>0</v>
      </c>
      <c r="P1313" s="31">
        <f t="shared" si="62"/>
        <v>0</v>
      </c>
      <c r="Q1313" s="31">
        <f>IF(M1313=1,oneday(G1312,D1313,G1313,K1313,L1313,Summary!$E$19/2,Data!N1312,Data!O1312,Summary!$E$14,Summary!$E$20,Summary!$E$21,3),0)</f>
        <v>0</v>
      </c>
    </row>
    <row r="1314" spans="1:17" x14ac:dyDescent="0.2">
      <c r="A1314" s="32">
        <f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si="60"/>
        <v>0</v>
      </c>
      <c r="M1314">
        <f>IF(AND(B1314&gt;Summary!$E$12,B1314&lt;Summary!$E$13),1,0)</f>
        <v>0</v>
      </c>
      <c r="N1314">
        <f>IF(M1314=1,oneday(G1313,D1314,G1314,K1314,L1314,Summary!$E$19/2,Data!N1313,Data!O1313,Summary!$E$14,Summary!$E$20,Summary!$E$21,1),0)</f>
        <v>0</v>
      </c>
      <c r="O1314" s="31">
        <f>IF(M1314=1,oneday(G1313,D1314,G1314,K1314,L1314,Summary!$E$19/2,Data!N1313,Data!O1313,Summary!$E$14,Summary!$E$20,Summary!$E$21,2),0)</f>
        <v>0</v>
      </c>
      <c r="P1314" s="31">
        <f t="shared" si="62"/>
        <v>0</v>
      </c>
      <c r="Q1314" s="31">
        <f>IF(M1314=1,oneday(G1313,D1314,G1314,K1314,L1314,Summary!$E$19/2,Data!N1313,Data!O1313,Summary!$E$14,Summary!$E$20,Summary!$E$21,3),0)</f>
        <v>0</v>
      </c>
    </row>
    <row r="1315" spans="1:17" x14ac:dyDescent="0.2">
      <c r="A1315" s="32">
        <f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si="60"/>
        <v>0</v>
      </c>
      <c r="M1315">
        <f>IF(AND(B1315&gt;Summary!$E$12,B1315&lt;Summary!$E$13),1,0)</f>
        <v>0</v>
      </c>
      <c r="N1315">
        <f>IF(M1315=1,oneday(G1314,D1315,G1315,K1315,L1315,Summary!$E$19/2,Data!N1314,Data!O1314,Summary!$E$14,Summary!$E$20,Summary!$E$21,1),0)</f>
        <v>0</v>
      </c>
      <c r="O1315" s="31">
        <f>IF(M1315=1,oneday(G1314,D1315,G1315,K1315,L1315,Summary!$E$19/2,Data!N1314,Data!O1314,Summary!$E$14,Summary!$E$20,Summary!$E$21,2),0)</f>
        <v>0</v>
      </c>
      <c r="P1315" s="31">
        <f t="shared" si="62"/>
        <v>0</v>
      </c>
      <c r="Q1315" s="31">
        <f>IF(M1315=1,oneday(G1314,D1315,G1315,K1315,L1315,Summary!$E$19/2,Data!N1314,Data!O1314,Summary!$E$14,Summary!$E$20,Summary!$E$21,3),0)</f>
        <v>0</v>
      </c>
    </row>
    <row r="1316" spans="1:17" x14ac:dyDescent="0.2">
      <c r="A1316" s="32">
        <f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si="63">IF(A1316=B1316,1,0)</f>
        <v>0</v>
      </c>
      <c r="M1316">
        <f>IF(AND(B1316&gt;Summary!$E$12,B1316&lt;Summary!$E$13),1,0)</f>
        <v>0</v>
      </c>
      <c r="N1316">
        <f>IF(M1316=1,oneday(G1315,D1316,G1316,K1316,L1316,Summary!$E$19/2,Data!N1315,Data!O1315,Summary!$E$14,Summary!$E$20,Summary!$E$21,1),0)</f>
        <v>0</v>
      </c>
      <c r="O1316" s="31">
        <f>IF(M1316=1,oneday(G1315,D1316,G1316,K1316,L1316,Summary!$E$19/2,Data!N1315,Data!O1315,Summary!$E$14,Summary!$E$20,Summary!$E$21,2),0)</f>
        <v>0</v>
      </c>
      <c r="P1316" s="31">
        <f t="shared" si="62"/>
        <v>0</v>
      </c>
      <c r="Q1316" s="31">
        <f>IF(M1316=1,oneday(G1315,D1316,G1316,K1316,L1316,Summary!$E$19/2,Data!N1315,Data!O1315,Summary!$E$14,Summary!$E$20,Summary!$E$21,3),0)</f>
        <v>0</v>
      </c>
    </row>
    <row r="1317" spans="1:17" x14ac:dyDescent="0.2">
      <c r="A1317" s="32">
        <f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si="63"/>
        <v>0</v>
      </c>
      <c r="M1317">
        <f>IF(AND(B1317&gt;Summary!$E$12,B1317&lt;Summary!$E$13),1,0)</f>
        <v>0</v>
      </c>
      <c r="N1317">
        <f>IF(M1317=1,oneday(G1316,D1317,G1317,K1317,L1317,Summary!$E$19/2,Data!N1316,Data!O1316,Summary!$E$14,Summary!$E$20,Summary!$E$21,1),0)</f>
        <v>0</v>
      </c>
      <c r="O1317" s="31">
        <f>IF(M1317=1,oneday(G1316,D1317,G1317,K1317,L1317,Summary!$E$19/2,Data!N1316,Data!O1316,Summary!$E$14,Summary!$E$20,Summary!$E$21,2),0)</f>
        <v>0</v>
      </c>
      <c r="P1317" s="31">
        <f t="shared" si="62"/>
        <v>0</v>
      </c>
      <c r="Q1317" s="31">
        <f>IF(M1317=1,oneday(G1316,D1317,G1317,K1317,L1317,Summary!$E$19/2,Data!N1316,Data!O1316,Summary!$E$14,Summary!$E$20,Summary!$E$21,3),0)</f>
        <v>0</v>
      </c>
    </row>
    <row r="1318" spans="1:17" x14ac:dyDescent="0.2">
      <c r="A1318" s="32">
        <f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si="63"/>
        <v>0</v>
      </c>
      <c r="M1318">
        <f>IF(AND(B1318&gt;Summary!$E$12,B1318&lt;Summary!$E$13),1,0)</f>
        <v>0</v>
      </c>
      <c r="N1318">
        <f>IF(M1318=1,oneday(G1317,D1318,G1318,K1318,L1318,Summary!$E$19/2,Data!N1317,Data!O1317,Summary!$E$14,Summary!$E$20,Summary!$E$21,1),0)</f>
        <v>0</v>
      </c>
      <c r="O1318" s="31">
        <f>IF(M1318=1,oneday(G1317,D1318,G1318,K1318,L1318,Summary!$E$19/2,Data!N1317,Data!O1317,Summary!$E$14,Summary!$E$20,Summary!$E$21,2),0)</f>
        <v>0</v>
      </c>
      <c r="P1318" s="31">
        <f t="shared" si="62"/>
        <v>0</v>
      </c>
      <c r="Q1318" s="31">
        <f>IF(M1318=1,oneday(G1317,D1318,G1318,K1318,L1318,Summary!$E$19/2,Data!N1317,Data!O1317,Summary!$E$14,Summary!$E$20,Summary!$E$21,3),0)</f>
        <v>0</v>
      </c>
    </row>
    <row r="1319" spans="1:17" x14ac:dyDescent="0.2">
      <c r="A1319" s="32">
        <f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si="63"/>
        <v>0</v>
      </c>
      <c r="M1319">
        <f>IF(AND(B1319&gt;Summary!$E$12,B1319&lt;Summary!$E$13),1,0)</f>
        <v>0</v>
      </c>
      <c r="N1319">
        <f>IF(M1319=1,oneday(G1318,D1319,G1319,K1319,L1319,Summary!$E$19/2,Data!N1318,Data!O1318,Summary!$E$14,Summary!$E$20,Summary!$E$21,1),0)</f>
        <v>0</v>
      </c>
      <c r="O1319" s="31">
        <f>IF(M1319=1,oneday(G1318,D1319,G1319,K1319,L1319,Summary!$E$19/2,Data!N1318,Data!O1318,Summary!$E$14,Summary!$E$20,Summary!$E$21,2),0)</f>
        <v>0</v>
      </c>
      <c r="P1319" s="31">
        <f t="shared" si="62"/>
        <v>0</v>
      </c>
      <c r="Q1319" s="31">
        <f>IF(M1319=1,oneday(G1318,D1319,G1319,K1319,L1319,Summary!$E$19/2,Data!N1318,Data!O1318,Summary!$E$14,Summary!$E$20,Summary!$E$21,3),0)</f>
        <v>0</v>
      </c>
    </row>
    <row r="1320" spans="1:17" x14ac:dyDescent="0.2">
      <c r="A1320" s="32">
        <f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si="63"/>
        <v>0</v>
      </c>
      <c r="M1320">
        <f>IF(AND(B1320&gt;Summary!$E$12,B1320&lt;Summary!$E$13),1,0)</f>
        <v>0</v>
      </c>
      <c r="N1320">
        <f>IF(M1320=1,oneday(G1319,D1320,G1320,K1320,L1320,Summary!$E$19/2,Data!N1319,Data!O1319,Summary!$E$14,Summary!$E$20,Summary!$E$21,1),0)</f>
        <v>0</v>
      </c>
      <c r="O1320" s="31">
        <f>IF(M1320=1,oneday(G1319,D1320,G1320,K1320,L1320,Summary!$E$19/2,Data!N1319,Data!O1319,Summary!$E$14,Summary!$E$20,Summary!$E$21,2),0)</f>
        <v>0</v>
      </c>
      <c r="P1320" s="31">
        <f t="shared" si="62"/>
        <v>0</v>
      </c>
      <c r="Q1320" s="31">
        <f>IF(M1320=1,oneday(G1319,D1320,G1320,K1320,L1320,Summary!$E$19/2,Data!N1319,Data!O1319,Summary!$E$14,Summary!$E$20,Summary!$E$21,3),0)</f>
        <v>0</v>
      </c>
    </row>
    <row r="1321" spans="1:17" x14ac:dyDescent="0.2">
      <c r="A1321" s="32">
        <f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si="63"/>
        <v>0</v>
      </c>
      <c r="M1321">
        <f>IF(AND(B1321&gt;Summary!$E$12,B1321&lt;Summary!$E$13),1,0)</f>
        <v>0</v>
      </c>
      <c r="N1321">
        <f>IF(M1321=1,oneday(G1320,D1321,G1321,K1321,L1321,Summary!$E$19/2,Data!N1320,Data!O1320,Summary!$E$14,Summary!$E$20,Summary!$E$21,1),0)</f>
        <v>0</v>
      </c>
      <c r="O1321" s="31">
        <f>IF(M1321=1,oneday(G1320,D1321,G1321,K1321,L1321,Summary!$E$19/2,Data!N1320,Data!O1320,Summary!$E$14,Summary!$E$20,Summary!$E$21,2),0)</f>
        <v>0</v>
      </c>
      <c r="P1321" s="31">
        <f t="shared" si="62"/>
        <v>0</v>
      </c>
      <c r="Q1321" s="31">
        <f>IF(M1321=1,oneday(G1320,D1321,G1321,K1321,L1321,Summary!$E$19/2,Data!N1320,Data!O1320,Summary!$E$14,Summary!$E$20,Summary!$E$21,3),0)</f>
        <v>0</v>
      </c>
    </row>
    <row r="1322" spans="1:17" x14ac:dyDescent="0.2">
      <c r="A1322" s="32">
        <f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si="63"/>
        <v>0</v>
      </c>
      <c r="M1322">
        <f>IF(AND(B1322&gt;Summary!$E$12,B1322&lt;Summary!$E$13),1,0)</f>
        <v>0</v>
      </c>
      <c r="N1322">
        <f>IF(M1322=1,oneday(G1321,D1322,G1322,K1322,L1322,Summary!$E$19/2,Data!N1321,Data!O1321,Summary!$E$14,Summary!$E$20,Summary!$E$21,1),0)</f>
        <v>0</v>
      </c>
      <c r="O1322" s="31">
        <f>IF(M1322=1,oneday(G1321,D1322,G1322,K1322,L1322,Summary!$E$19/2,Data!N1321,Data!O1321,Summary!$E$14,Summary!$E$20,Summary!$E$21,2),0)</f>
        <v>0</v>
      </c>
      <c r="P1322" s="31">
        <f t="shared" si="62"/>
        <v>0</v>
      </c>
      <c r="Q1322" s="31">
        <f>IF(M1322=1,oneday(G1321,D1322,G1322,K1322,L1322,Summary!$E$19/2,Data!N1321,Data!O1321,Summary!$E$14,Summary!$E$20,Summary!$E$21,3),0)</f>
        <v>0</v>
      </c>
    </row>
    <row r="1323" spans="1:17" x14ac:dyDescent="0.2">
      <c r="A1323" s="32">
        <f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si="63"/>
        <v>0</v>
      </c>
      <c r="M1323">
        <f>IF(AND(B1323&gt;Summary!$E$12,B1323&lt;Summary!$E$13),1,0)</f>
        <v>0</v>
      </c>
      <c r="N1323">
        <f>IF(M1323=1,oneday(G1322,D1323,G1323,K1323,L1323,Summary!$E$19/2,Data!N1322,Data!O1322,Summary!$E$14,Summary!$E$20,Summary!$E$21,1),0)</f>
        <v>0</v>
      </c>
      <c r="O1323" s="31">
        <f>IF(M1323=1,oneday(G1322,D1323,G1323,K1323,L1323,Summary!$E$19/2,Data!N1322,Data!O1322,Summary!$E$14,Summary!$E$20,Summary!$E$21,2),0)</f>
        <v>0</v>
      </c>
      <c r="P1323" s="31">
        <f t="shared" si="62"/>
        <v>0</v>
      </c>
      <c r="Q1323" s="31">
        <f>IF(M1323=1,oneday(G1322,D1323,G1323,K1323,L1323,Summary!$E$19/2,Data!N1322,Data!O1322,Summary!$E$14,Summary!$E$20,Summary!$E$21,3),0)</f>
        <v>0</v>
      </c>
    </row>
    <row r="1324" spans="1:17" x14ac:dyDescent="0.2">
      <c r="A1324" s="32">
        <f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si="63"/>
        <v>0</v>
      </c>
      <c r="M1324">
        <f>IF(AND(B1324&gt;Summary!$E$12,B1324&lt;Summary!$E$13),1,0)</f>
        <v>0</v>
      </c>
      <c r="N1324">
        <f>IF(M1324=1,oneday(G1323,D1324,G1324,K1324,L1324,Summary!$E$19/2,Data!N1323,Data!O1323,Summary!$E$14,Summary!$E$20,Summary!$E$21,1),0)</f>
        <v>0</v>
      </c>
      <c r="O1324" s="31">
        <f>IF(M1324=1,oneday(G1323,D1324,G1324,K1324,L1324,Summary!$E$19/2,Data!N1323,Data!O1323,Summary!$E$14,Summary!$E$20,Summary!$E$21,2),0)</f>
        <v>0</v>
      </c>
      <c r="P1324" s="31">
        <f t="shared" si="62"/>
        <v>0</v>
      </c>
      <c r="Q1324" s="31">
        <f>IF(M1324=1,oneday(G1323,D1324,G1324,K1324,L1324,Summary!$E$19/2,Data!N1323,Data!O1323,Summary!$E$14,Summary!$E$20,Summary!$E$21,3),0)</f>
        <v>0</v>
      </c>
    </row>
    <row r="1325" spans="1:17" x14ac:dyDescent="0.2">
      <c r="A1325" s="32">
        <f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si="63"/>
        <v>0</v>
      </c>
      <c r="M1325">
        <f>IF(AND(B1325&gt;Summary!$E$12,B1325&lt;Summary!$E$13),1,0)</f>
        <v>0</v>
      </c>
      <c r="N1325">
        <f>IF(M1325=1,oneday(G1324,D1325,G1325,K1325,L1325,Summary!$E$19/2,Data!N1324,Data!O1324,Summary!$E$14,Summary!$E$20,Summary!$E$21,1),0)</f>
        <v>0</v>
      </c>
      <c r="O1325" s="31">
        <f>IF(M1325=1,oneday(G1324,D1325,G1325,K1325,L1325,Summary!$E$19/2,Data!N1324,Data!O1324,Summary!$E$14,Summary!$E$20,Summary!$E$21,2),0)</f>
        <v>0</v>
      </c>
      <c r="P1325" s="31">
        <f t="shared" si="62"/>
        <v>0</v>
      </c>
      <c r="Q1325" s="31">
        <f>IF(M1325=1,oneday(G1324,D1325,G1325,K1325,L1325,Summary!$E$19/2,Data!N1324,Data!O1324,Summary!$E$14,Summary!$E$20,Summary!$E$21,3),0)</f>
        <v>0</v>
      </c>
    </row>
    <row r="1326" spans="1:17" x14ac:dyDescent="0.2">
      <c r="A1326" s="32">
        <f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si="63"/>
        <v>0</v>
      </c>
      <c r="M1326">
        <f>IF(AND(B1326&gt;Summary!$E$12,B1326&lt;Summary!$E$13),1,0)</f>
        <v>0</v>
      </c>
      <c r="N1326">
        <f>IF(M1326=1,oneday(G1325,D1326,G1326,K1326,L1326,Summary!$E$19/2,Data!N1325,Data!O1325,Summary!$E$14,Summary!$E$20,Summary!$E$21,1),0)</f>
        <v>0</v>
      </c>
      <c r="O1326" s="31">
        <f>IF(M1326=1,oneday(G1325,D1326,G1326,K1326,L1326,Summary!$E$19/2,Data!N1325,Data!O1325,Summary!$E$14,Summary!$E$20,Summary!$E$21,2),0)</f>
        <v>0</v>
      </c>
      <c r="P1326" s="31">
        <f t="shared" si="62"/>
        <v>0</v>
      </c>
      <c r="Q1326" s="31">
        <f>IF(M1326=1,oneday(G1325,D1326,G1326,K1326,L1326,Summary!$E$19/2,Data!N1325,Data!O1325,Summary!$E$14,Summary!$E$20,Summary!$E$21,3),0)</f>
        <v>0</v>
      </c>
    </row>
    <row r="1327" spans="1:17" x14ac:dyDescent="0.2">
      <c r="A1327" s="32">
        <f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si="63"/>
        <v>0</v>
      </c>
      <c r="M1327">
        <f>IF(AND(B1327&gt;Summary!$E$12,B1327&lt;Summary!$E$13),1,0)</f>
        <v>0</v>
      </c>
      <c r="N1327">
        <f>IF(M1327=1,oneday(G1326,D1327,G1327,K1327,L1327,Summary!$E$19/2,Data!N1326,Data!O1326,Summary!$E$14,Summary!$E$20,Summary!$E$21,1),0)</f>
        <v>0</v>
      </c>
      <c r="O1327" s="31">
        <f>IF(M1327=1,oneday(G1326,D1327,G1327,K1327,L1327,Summary!$E$19/2,Data!N1326,Data!O1326,Summary!$E$14,Summary!$E$20,Summary!$E$21,2),0)</f>
        <v>0</v>
      </c>
      <c r="P1327" s="31">
        <f t="shared" si="62"/>
        <v>0</v>
      </c>
      <c r="Q1327" s="31">
        <f>IF(M1327=1,oneday(G1326,D1327,G1327,K1327,L1327,Summary!$E$19/2,Data!N1326,Data!O1326,Summary!$E$14,Summary!$E$20,Summary!$E$21,3),0)</f>
        <v>0</v>
      </c>
    </row>
    <row r="1328" spans="1:17" x14ac:dyDescent="0.2">
      <c r="A1328" s="32">
        <f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si="63"/>
        <v>0</v>
      </c>
      <c r="M1328">
        <f>IF(AND(B1328&gt;Summary!$E$12,B1328&lt;Summary!$E$13),1,0)</f>
        <v>0</v>
      </c>
      <c r="N1328">
        <f>IF(M1328=1,oneday(G1327,D1328,G1328,K1328,L1328,Summary!$E$19/2,Data!N1327,Data!O1327,Summary!$E$14,Summary!$E$20,Summary!$E$21,1),0)</f>
        <v>0</v>
      </c>
      <c r="O1328" s="31">
        <f>IF(M1328=1,oneday(G1327,D1328,G1328,K1328,L1328,Summary!$E$19/2,Data!N1327,Data!O1327,Summary!$E$14,Summary!$E$20,Summary!$E$21,2),0)</f>
        <v>0</v>
      </c>
      <c r="P1328" s="31">
        <f t="shared" si="62"/>
        <v>0</v>
      </c>
      <c r="Q1328" s="31">
        <f>IF(M1328=1,oneday(G1327,D1328,G1328,K1328,L1328,Summary!$E$19/2,Data!N1327,Data!O1327,Summary!$E$14,Summary!$E$20,Summary!$E$21,3),0)</f>
        <v>0</v>
      </c>
    </row>
    <row r="1329" spans="1:17" x14ac:dyDescent="0.2">
      <c r="A1329" s="32">
        <f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si="63"/>
        <v>0</v>
      </c>
      <c r="M1329">
        <f>IF(AND(B1329&gt;Summary!$E$12,B1329&lt;Summary!$E$13),1,0)</f>
        <v>0</v>
      </c>
      <c r="N1329">
        <f>IF(M1329=1,oneday(G1328,D1329,G1329,K1329,L1329,Summary!$E$19/2,Data!N1328,Data!O1328,Summary!$E$14,Summary!$E$20,Summary!$E$21,1),0)</f>
        <v>0</v>
      </c>
      <c r="O1329" s="31">
        <f>IF(M1329=1,oneday(G1328,D1329,G1329,K1329,L1329,Summary!$E$19/2,Data!N1328,Data!O1328,Summary!$E$14,Summary!$E$20,Summary!$E$21,2),0)</f>
        <v>0</v>
      </c>
      <c r="P1329" s="31">
        <f t="shared" si="62"/>
        <v>0</v>
      </c>
      <c r="Q1329" s="31">
        <f>IF(M1329=1,oneday(G1328,D1329,G1329,K1329,L1329,Summary!$E$19/2,Data!N1328,Data!O1328,Summary!$E$14,Summary!$E$20,Summary!$E$21,3),0)</f>
        <v>0</v>
      </c>
    </row>
    <row r="1330" spans="1:17" x14ac:dyDescent="0.2">
      <c r="A1330" s="32">
        <f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si="63"/>
        <v>0</v>
      </c>
      <c r="M1330">
        <f>IF(AND(B1330&gt;Summary!$E$12,B1330&lt;Summary!$E$13),1,0)</f>
        <v>0</v>
      </c>
      <c r="N1330">
        <f>IF(M1330=1,oneday(G1329,D1330,G1330,K1330,L1330,Summary!$E$19/2,Data!N1329,Data!O1329,Summary!$E$14,Summary!$E$20,Summary!$E$21,1),0)</f>
        <v>0</v>
      </c>
      <c r="O1330" s="31">
        <f>IF(M1330=1,oneday(G1329,D1330,G1330,K1330,L1330,Summary!$E$19/2,Data!N1329,Data!O1329,Summary!$E$14,Summary!$E$20,Summary!$E$21,2),0)</f>
        <v>0</v>
      </c>
      <c r="P1330" s="31">
        <f t="shared" si="62"/>
        <v>0</v>
      </c>
      <c r="Q1330" s="31">
        <f>IF(M1330=1,oneday(G1329,D1330,G1330,K1330,L1330,Summary!$E$19/2,Data!N1329,Data!O1329,Summary!$E$14,Summary!$E$20,Summary!$E$21,3),0)</f>
        <v>0</v>
      </c>
    </row>
    <row r="1331" spans="1:17" x14ac:dyDescent="0.2">
      <c r="A1331" s="32">
        <f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si="63"/>
        <v>0</v>
      </c>
      <c r="M1331">
        <f>IF(AND(B1331&gt;Summary!$E$12,B1331&lt;Summary!$E$13),1,0)</f>
        <v>0</v>
      </c>
      <c r="N1331">
        <f>IF(M1331=1,oneday(G1330,D1331,G1331,K1331,L1331,Summary!$E$19/2,Data!N1330,Data!O1330,Summary!$E$14,Summary!$E$20,Summary!$E$21,1),0)</f>
        <v>0</v>
      </c>
      <c r="O1331" s="31">
        <f>IF(M1331=1,oneday(G1330,D1331,G1331,K1331,L1331,Summary!$E$19/2,Data!N1330,Data!O1330,Summary!$E$14,Summary!$E$20,Summary!$E$21,2),0)</f>
        <v>0</v>
      </c>
      <c r="P1331" s="31">
        <f t="shared" si="62"/>
        <v>0</v>
      </c>
      <c r="Q1331" s="31">
        <f>IF(M1331=1,oneday(G1330,D1331,G1331,K1331,L1331,Summary!$E$19/2,Data!N1330,Data!O1330,Summary!$E$14,Summary!$E$20,Summary!$E$21,3),0)</f>
        <v>0</v>
      </c>
    </row>
    <row r="1332" spans="1:17" x14ac:dyDescent="0.2">
      <c r="A1332" s="32">
        <f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si="63"/>
        <v>1</v>
      </c>
      <c r="M1332">
        <f>IF(AND(B1332&gt;Summary!$E$12,B1332&lt;Summary!$E$13),1,0)</f>
        <v>0</v>
      </c>
      <c r="N1332">
        <f>IF(M1332=1,oneday(G1331,D1332,G1332,K1332,L1332,Summary!$E$19/2,Data!N1331,Data!O1331,Summary!$E$14,Summary!$E$20,Summary!$E$21,1),0)</f>
        <v>0</v>
      </c>
      <c r="O1332" s="31">
        <f>IF(M1332=1,oneday(G1331,D1332,G1332,K1332,L1332,Summary!$E$19/2,Data!N1331,Data!O1331,Summary!$E$14,Summary!$E$20,Summary!$E$21,2),0)</f>
        <v>0</v>
      </c>
      <c r="P1332" s="31">
        <f t="shared" si="62"/>
        <v>0</v>
      </c>
      <c r="Q1332" s="31">
        <f>IF(M1332=1,oneday(G1331,D1332,G1332,K1332,L1332,Summary!$E$19/2,Data!N1331,Data!O1331,Summary!$E$14,Summary!$E$20,Summary!$E$21,3),0)</f>
        <v>0</v>
      </c>
    </row>
    <row r="1333" spans="1:17" x14ac:dyDescent="0.2">
      <c r="A1333" s="32">
        <f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si="63"/>
        <v>0</v>
      </c>
      <c r="M1333">
        <f>IF(AND(B1333&gt;Summary!$E$12,B1333&lt;Summary!$E$13),1,0)</f>
        <v>0</v>
      </c>
      <c r="N1333">
        <f>IF(M1333=1,oneday(G1332,D1333,G1333,K1333,L1333,Summary!$E$19/2,Data!N1332,Data!O1332,Summary!$E$14,Summary!$E$20,Summary!$E$21,1),0)</f>
        <v>0</v>
      </c>
      <c r="O1333" s="31">
        <f>IF(M1333=1,oneday(G1332,D1333,G1333,K1333,L1333,Summary!$E$19/2,Data!N1332,Data!O1332,Summary!$E$14,Summary!$E$20,Summary!$E$21,2),0)</f>
        <v>0</v>
      </c>
      <c r="P1333" s="31">
        <f t="shared" si="62"/>
        <v>0</v>
      </c>
      <c r="Q1333" s="31">
        <f>IF(M1333=1,oneday(G1332,D1333,G1333,K1333,L1333,Summary!$E$19/2,Data!N1332,Data!O1332,Summary!$E$14,Summary!$E$20,Summary!$E$21,3),0)</f>
        <v>0</v>
      </c>
    </row>
    <row r="1334" spans="1:17" x14ac:dyDescent="0.2">
      <c r="A1334" s="32">
        <f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si="63"/>
        <v>0</v>
      </c>
      <c r="M1334">
        <f>IF(AND(B1334&gt;Summary!$E$12,B1334&lt;Summary!$E$13),1,0)</f>
        <v>0</v>
      </c>
      <c r="N1334">
        <f>IF(M1334=1,oneday(G1333,D1334,G1334,K1334,L1334,Summary!$E$19/2,Data!N1333,Data!O1333,Summary!$E$14,Summary!$E$20,Summary!$E$21,1),0)</f>
        <v>0</v>
      </c>
      <c r="O1334" s="31">
        <f>IF(M1334=1,oneday(G1333,D1334,G1334,K1334,L1334,Summary!$E$19/2,Data!N1333,Data!O1333,Summary!$E$14,Summary!$E$20,Summary!$E$21,2),0)</f>
        <v>0</v>
      </c>
      <c r="P1334" s="31">
        <f t="shared" si="62"/>
        <v>0</v>
      </c>
      <c r="Q1334" s="31">
        <f>IF(M1334=1,oneday(G1333,D1334,G1334,K1334,L1334,Summary!$E$19/2,Data!N1333,Data!O1333,Summary!$E$14,Summary!$E$20,Summary!$E$21,3),0)</f>
        <v>0</v>
      </c>
    </row>
    <row r="1335" spans="1:17" x14ac:dyDescent="0.2">
      <c r="A1335" s="32">
        <f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si="63"/>
        <v>0</v>
      </c>
      <c r="M1335">
        <f>IF(AND(B1335&gt;Summary!$E$12,B1335&lt;Summary!$E$13),1,0)</f>
        <v>0</v>
      </c>
      <c r="N1335">
        <f>IF(M1335=1,oneday(G1334,D1335,G1335,K1335,L1335,Summary!$E$19/2,Data!N1334,Data!O1334,Summary!$E$14,Summary!$E$20,Summary!$E$21,1),0)</f>
        <v>0</v>
      </c>
      <c r="O1335" s="31">
        <f>IF(M1335=1,oneday(G1334,D1335,G1335,K1335,L1335,Summary!$E$19/2,Data!N1334,Data!O1334,Summary!$E$14,Summary!$E$20,Summary!$E$21,2),0)</f>
        <v>0</v>
      </c>
      <c r="P1335" s="31">
        <f t="shared" si="62"/>
        <v>0</v>
      </c>
      <c r="Q1335" s="31">
        <f>IF(M1335=1,oneday(G1334,D1335,G1335,K1335,L1335,Summary!$E$19/2,Data!N1334,Data!O1334,Summary!$E$14,Summary!$E$20,Summary!$E$21,3),0)</f>
        <v>0</v>
      </c>
    </row>
    <row r="1336" spans="1:17" x14ac:dyDescent="0.2">
      <c r="A1336" s="32">
        <f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si="63"/>
        <v>0</v>
      </c>
      <c r="M1336">
        <f>IF(AND(B1336&gt;Summary!$E$12,B1336&lt;Summary!$E$13),1,0)</f>
        <v>0</v>
      </c>
      <c r="N1336">
        <f>IF(M1336=1,oneday(G1335,D1336,G1336,K1336,L1336,Summary!$E$19/2,Data!N1335,Data!O1335,Summary!$E$14,Summary!$E$20,Summary!$E$21,1),0)</f>
        <v>0</v>
      </c>
      <c r="O1336" s="31">
        <f>IF(M1336=1,oneday(G1335,D1336,G1336,K1336,L1336,Summary!$E$19/2,Data!N1335,Data!O1335,Summary!$E$14,Summary!$E$20,Summary!$E$21,2),0)</f>
        <v>0</v>
      </c>
      <c r="P1336" s="31">
        <f t="shared" si="62"/>
        <v>0</v>
      </c>
      <c r="Q1336" s="31">
        <f>IF(M1336=1,oneday(G1335,D1336,G1336,K1336,L1336,Summary!$E$19/2,Data!N1335,Data!O1335,Summary!$E$14,Summary!$E$20,Summary!$E$21,3),0)</f>
        <v>0</v>
      </c>
    </row>
    <row r="1337" spans="1:17" x14ac:dyDescent="0.2">
      <c r="A1337" s="32">
        <f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si="63"/>
        <v>0</v>
      </c>
      <c r="M1337">
        <f>IF(AND(B1337&gt;Summary!$E$12,B1337&lt;Summary!$E$13),1,0)</f>
        <v>0</v>
      </c>
      <c r="N1337">
        <f>IF(M1337=1,oneday(G1336,D1337,G1337,K1337,L1337,Summary!$E$19/2,Data!N1336,Data!O1336,Summary!$E$14,Summary!$E$20,Summary!$E$21,1),0)</f>
        <v>0</v>
      </c>
      <c r="O1337" s="31">
        <f>IF(M1337=1,oneday(G1336,D1337,G1337,K1337,L1337,Summary!$E$19/2,Data!N1336,Data!O1336,Summary!$E$14,Summary!$E$20,Summary!$E$21,2),0)</f>
        <v>0</v>
      </c>
      <c r="P1337" s="31">
        <f t="shared" si="62"/>
        <v>0</v>
      </c>
      <c r="Q1337" s="31">
        <f>IF(M1337=1,oneday(G1336,D1337,G1337,K1337,L1337,Summary!$E$19/2,Data!N1336,Data!O1336,Summary!$E$14,Summary!$E$20,Summary!$E$21,3),0)</f>
        <v>0</v>
      </c>
    </row>
    <row r="1338" spans="1:17" x14ac:dyDescent="0.2">
      <c r="A1338" s="32">
        <f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si="63"/>
        <v>0</v>
      </c>
      <c r="M1338">
        <f>IF(AND(B1338&gt;Summary!$E$12,B1338&lt;Summary!$E$13),1,0)</f>
        <v>0</v>
      </c>
      <c r="N1338">
        <f>IF(M1338=1,oneday(G1337,D1338,G1338,K1338,L1338,Summary!$E$19/2,Data!N1337,Data!O1337,Summary!$E$14,Summary!$E$20,Summary!$E$21,1),0)</f>
        <v>0</v>
      </c>
      <c r="O1338" s="31">
        <f>IF(M1338=1,oneday(G1337,D1338,G1338,K1338,L1338,Summary!$E$19/2,Data!N1337,Data!O1337,Summary!$E$14,Summary!$E$20,Summary!$E$21,2),0)</f>
        <v>0</v>
      </c>
      <c r="P1338" s="31">
        <f t="shared" si="62"/>
        <v>0</v>
      </c>
      <c r="Q1338" s="31">
        <f>IF(M1338=1,oneday(G1337,D1338,G1338,K1338,L1338,Summary!$E$19/2,Data!N1337,Data!O1337,Summary!$E$14,Summary!$E$20,Summary!$E$21,3),0)</f>
        <v>0</v>
      </c>
    </row>
    <row r="1339" spans="1:17" x14ac:dyDescent="0.2">
      <c r="A1339" s="32">
        <f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si="63"/>
        <v>0</v>
      </c>
      <c r="M1339">
        <f>IF(AND(B1339&gt;Summary!$E$12,B1339&lt;Summary!$E$13),1,0)</f>
        <v>0</v>
      </c>
      <c r="N1339">
        <f>IF(M1339=1,oneday(G1338,D1339,G1339,K1339,L1339,Summary!$E$19/2,Data!N1338,Data!O1338,Summary!$E$14,Summary!$E$20,Summary!$E$21,1),0)</f>
        <v>0</v>
      </c>
      <c r="O1339" s="31">
        <f>IF(M1339=1,oneday(G1338,D1339,G1339,K1339,L1339,Summary!$E$19/2,Data!N1338,Data!O1338,Summary!$E$14,Summary!$E$20,Summary!$E$21,2),0)</f>
        <v>0</v>
      </c>
      <c r="P1339" s="31">
        <f t="shared" si="62"/>
        <v>0</v>
      </c>
      <c r="Q1339" s="31">
        <f>IF(M1339=1,oneday(G1338,D1339,G1339,K1339,L1339,Summary!$E$19/2,Data!N1338,Data!O1338,Summary!$E$14,Summary!$E$20,Summary!$E$21,3),0)</f>
        <v>0</v>
      </c>
    </row>
    <row r="1340" spans="1:17" x14ac:dyDescent="0.2">
      <c r="A1340" s="32">
        <f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si="63"/>
        <v>0</v>
      </c>
      <c r="M1340">
        <f>IF(AND(B1340&gt;Summary!$E$12,B1340&lt;Summary!$E$13),1,0)</f>
        <v>0</v>
      </c>
      <c r="N1340">
        <f>IF(M1340=1,oneday(G1339,D1340,G1340,K1340,L1340,Summary!$E$19/2,Data!N1339,Data!O1339,Summary!$E$14,Summary!$E$20,Summary!$E$21,1),0)</f>
        <v>0</v>
      </c>
      <c r="O1340" s="31">
        <f>IF(M1340=1,oneday(G1339,D1340,G1340,K1340,L1340,Summary!$E$19/2,Data!N1339,Data!O1339,Summary!$E$14,Summary!$E$20,Summary!$E$21,2),0)</f>
        <v>0</v>
      </c>
      <c r="P1340" s="31">
        <f t="shared" si="62"/>
        <v>0</v>
      </c>
      <c r="Q1340" s="31">
        <f>IF(M1340=1,oneday(G1339,D1340,G1340,K1340,L1340,Summary!$E$19/2,Data!N1339,Data!O1339,Summary!$E$14,Summary!$E$20,Summary!$E$21,3),0)</f>
        <v>0</v>
      </c>
    </row>
    <row r="1341" spans="1:17" x14ac:dyDescent="0.2">
      <c r="A1341" s="32">
        <f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si="63"/>
        <v>0</v>
      </c>
      <c r="M1341">
        <f>IF(AND(B1341&gt;Summary!$E$12,B1341&lt;Summary!$E$13),1,0)</f>
        <v>0</v>
      </c>
      <c r="N1341">
        <f>IF(M1341=1,oneday(G1340,D1341,G1341,K1341,L1341,Summary!$E$19/2,Data!N1340,Data!O1340,Summary!$E$14,Summary!$E$20,Summary!$E$21,1),0)</f>
        <v>0</v>
      </c>
      <c r="O1341" s="31">
        <f>IF(M1341=1,oneday(G1340,D1341,G1341,K1341,L1341,Summary!$E$19/2,Data!N1340,Data!O1340,Summary!$E$14,Summary!$E$20,Summary!$E$21,2),0)</f>
        <v>0</v>
      </c>
      <c r="P1341" s="31">
        <f t="shared" si="62"/>
        <v>0</v>
      </c>
      <c r="Q1341" s="31">
        <f>IF(M1341=1,oneday(G1340,D1341,G1341,K1341,L1341,Summary!$E$19/2,Data!N1340,Data!O1340,Summary!$E$14,Summary!$E$20,Summary!$E$21,3),0)</f>
        <v>0</v>
      </c>
    </row>
    <row r="1342" spans="1:17" x14ac:dyDescent="0.2">
      <c r="A1342" s="32">
        <f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si="63"/>
        <v>0</v>
      </c>
      <c r="M1342">
        <f>IF(AND(B1342&gt;Summary!$E$12,B1342&lt;Summary!$E$13),1,0)</f>
        <v>0</v>
      </c>
      <c r="N1342">
        <f>IF(M1342=1,oneday(G1341,D1342,G1342,K1342,L1342,Summary!$E$19/2,Data!N1341,Data!O1341,Summary!$E$14,Summary!$E$20,Summary!$E$21,1),0)</f>
        <v>0</v>
      </c>
      <c r="O1342" s="31">
        <f>IF(M1342=1,oneday(G1341,D1342,G1342,K1342,L1342,Summary!$E$19/2,Data!N1341,Data!O1341,Summary!$E$14,Summary!$E$20,Summary!$E$21,2),0)</f>
        <v>0</v>
      </c>
      <c r="P1342" s="31">
        <f t="shared" si="62"/>
        <v>0</v>
      </c>
      <c r="Q1342" s="31">
        <f>IF(M1342=1,oneday(G1341,D1342,G1342,K1342,L1342,Summary!$E$19/2,Data!N1341,Data!O1341,Summary!$E$14,Summary!$E$20,Summary!$E$21,3),0)</f>
        <v>0</v>
      </c>
    </row>
    <row r="1343" spans="1:17" x14ac:dyDescent="0.2">
      <c r="A1343" s="32">
        <f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si="63"/>
        <v>0</v>
      </c>
      <c r="M1343">
        <f>IF(AND(B1343&gt;Summary!$E$12,B1343&lt;Summary!$E$13),1,0)</f>
        <v>0</v>
      </c>
      <c r="N1343">
        <f>IF(M1343=1,oneday(G1342,D1343,G1343,K1343,L1343,Summary!$E$19/2,Data!N1342,Data!O1342,Summary!$E$14,Summary!$E$20,Summary!$E$21,1),0)</f>
        <v>0</v>
      </c>
      <c r="O1343" s="31">
        <f>IF(M1343=1,oneday(G1342,D1343,G1343,K1343,L1343,Summary!$E$19/2,Data!N1342,Data!O1342,Summary!$E$14,Summary!$E$20,Summary!$E$21,2),0)</f>
        <v>0</v>
      </c>
      <c r="P1343" s="31">
        <f t="shared" si="62"/>
        <v>0</v>
      </c>
      <c r="Q1343" s="31">
        <f>IF(M1343=1,oneday(G1342,D1343,G1343,K1343,L1343,Summary!$E$19/2,Data!N1342,Data!O1342,Summary!$E$14,Summary!$E$20,Summary!$E$21,3),0)</f>
        <v>0</v>
      </c>
    </row>
    <row r="1344" spans="1:17" x14ac:dyDescent="0.2">
      <c r="A1344" s="32">
        <f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si="63"/>
        <v>0</v>
      </c>
      <c r="M1344">
        <f>IF(AND(B1344&gt;Summary!$E$12,B1344&lt;Summary!$E$13),1,0)</f>
        <v>0</v>
      </c>
      <c r="N1344">
        <f>IF(M1344=1,oneday(G1343,D1344,G1344,K1344,L1344,Summary!$E$19/2,Data!N1343,Data!O1343,Summary!$E$14,Summary!$E$20,Summary!$E$21,1),0)</f>
        <v>0</v>
      </c>
      <c r="O1344" s="31">
        <f>IF(M1344=1,oneday(G1343,D1344,G1344,K1344,L1344,Summary!$E$19/2,Data!N1343,Data!O1343,Summary!$E$14,Summary!$E$20,Summary!$E$21,2),0)</f>
        <v>0</v>
      </c>
      <c r="P1344" s="31">
        <f t="shared" si="62"/>
        <v>0</v>
      </c>
      <c r="Q1344" s="31">
        <f>IF(M1344=1,oneday(G1343,D1344,G1344,K1344,L1344,Summary!$E$19/2,Data!N1343,Data!O1343,Summary!$E$14,Summary!$E$20,Summary!$E$21,3),0)</f>
        <v>0</v>
      </c>
    </row>
    <row r="1345" spans="1:17" x14ac:dyDescent="0.2">
      <c r="A1345" s="32">
        <f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si="63"/>
        <v>0</v>
      </c>
      <c r="M1345">
        <f>IF(AND(B1345&gt;Summary!$E$12,B1345&lt;Summary!$E$13),1,0)</f>
        <v>0</v>
      </c>
      <c r="N1345">
        <f>IF(M1345=1,oneday(G1344,D1345,G1345,K1345,L1345,Summary!$E$19/2,Data!N1344,Data!O1344,Summary!$E$14,Summary!$E$20,Summary!$E$21,1),0)</f>
        <v>0</v>
      </c>
      <c r="O1345" s="31">
        <f>IF(M1345=1,oneday(G1344,D1345,G1345,K1345,L1345,Summary!$E$19/2,Data!N1344,Data!O1344,Summary!$E$14,Summary!$E$20,Summary!$E$21,2),0)</f>
        <v>0</v>
      </c>
      <c r="P1345" s="31">
        <f t="shared" si="62"/>
        <v>0</v>
      </c>
      <c r="Q1345" s="31">
        <f>IF(M1345=1,oneday(G1344,D1345,G1345,K1345,L1345,Summary!$E$19/2,Data!N1344,Data!O1344,Summary!$E$14,Summary!$E$20,Summary!$E$21,3),0)</f>
        <v>0</v>
      </c>
    </row>
    <row r="1346" spans="1:17" x14ac:dyDescent="0.2">
      <c r="A1346" s="32">
        <f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si="63"/>
        <v>0</v>
      </c>
      <c r="M1346">
        <f>IF(AND(B1346&gt;Summary!$E$12,B1346&lt;Summary!$E$13),1,0)</f>
        <v>0</v>
      </c>
      <c r="N1346">
        <f>IF(M1346=1,oneday(G1345,D1346,G1346,K1346,L1346,Summary!$E$19/2,Data!N1345,Data!O1345,Summary!$E$14,Summary!$E$20,Summary!$E$21,1),0)</f>
        <v>0</v>
      </c>
      <c r="O1346" s="31">
        <f>IF(M1346=1,oneday(G1345,D1346,G1346,K1346,L1346,Summary!$E$19/2,Data!N1345,Data!O1345,Summary!$E$14,Summary!$E$20,Summary!$E$21,2),0)</f>
        <v>0</v>
      </c>
      <c r="P1346" s="31">
        <f t="shared" si="62"/>
        <v>0</v>
      </c>
      <c r="Q1346" s="31">
        <f>IF(M1346=1,oneday(G1345,D1346,G1346,K1346,L1346,Summary!$E$19/2,Data!N1345,Data!O1345,Summary!$E$14,Summary!$E$20,Summary!$E$21,3),0)</f>
        <v>0</v>
      </c>
    </row>
    <row r="1347" spans="1:17" x14ac:dyDescent="0.2">
      <c r="A1347" s="32">
        <f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si="63"/>
        <v>0</v>
      </c>
      <c r="M1347">
        <f>IF(AND(B1347&gt;Summary!$E$12,B1347&lt;Summary!$E$13),1,0)</f>
        <v>0</v>
      </c>
      <c r="N1347">
        <f>IF(M1347=1,oneday(G1346,D1347,G1347,K1347,L1347,Summary!$E$19/2,Data!N1346,Data!O1346,Summary!$E$14,Summary!$E$20,Summary!$E$21,1),0)</f>
        <v>0</v>
      </c>
      <c r="O1347" s="31">
        <f>IF(M1347=1,oneday(G1346,D1347,G1347,K1347,L1347,Summary!$E$19/2,Data!N1346,Data!O1346,Summary!$E$14,Summary!$E$20,Summary!$E$21,2),0)</f>
        <v>0</v>
      </c>
      <c r="P1347" s="31">
        <f t="shared" si="62"/>
        <v>0</v>
      </c>
      <c r="Q1347" s="31">
        <f>IF(M1347=1,oneday(G1346,D1347,G1347,K1347,L1347,Summary!$E$19/2,Data!N1346,Data!O1346,Summary!$E$14,Summary!$E$20,Summary!$E$21,3),0)</f>
        <v>0</v>
      </c>
    </row>
    <row r="1348" spans="1:17" x14ac:dyDescent="0.2">
      <c r="A1348" s="32">
        <f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si="63"/>
        <v>0</v>
      </c>
      <c r="M1348">
        <f>IF(AND(B1348&gt;Summary!$E$12,B1348&lt;Summary!$E$13),1,0)</f>
        <v>0</v>
      </c>
      <c r="N1348">
        <f>IF(M1348=1,oneday(G1347,D1348,G1348,K1348,L1348,Summary!$E$19/2,Data!N1347,Data!O1347,Summary!$E$14,Summary!$E$20,Summary!$E$21,1),0)</f>
        <v>0</v>
      </c>
      <c r="O1348" s="31">
        <f>IF(M1348=1,oneday(G1347,D1348,G1348,K1348,L1348,Summary!$E$19/2,Data!N1347,Data!O1347,Summary!$E$14,Summary!$E$20,Summary!$E$21,2),0)</f>
        <v>0</v>
      </c>
      <c r="P1348" s="31">
        <f t="shared" si="62"/>
        <v>0</v>
      </c>
      <c r="Q1348" s="31">
        <f>IF(M1348=1,oneday(G1347,D1348,G1348,K1348,L1348,Summary!$E$19/2,Data!N1347,Data!O1347,Summary!$E$14,Summary!$E$20,Summary!$E$21,3),0)</f>
        <v>0</v>
      </c>
    </row>
    <row r="1349" spans="1:17" x14ac:dyDescent="0.2">
      <c r="A1349" s="32">
        <f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si="63"/>
        <v>0</v>
      </c>
      <c r="M1349">
        <f>IF(AND(B1349&gt;Summary!$E$12,B1349&lt;Summary!$E$13),1,0)</f>
        <v>0</v>
      </c>
      <c r="N1349">
        <f>IF(M1349=1,oneday(G1348,D1349,G1349,K1349,L1349,Summary!$E$19/2,Data!N1348,Data!O1348,Summary!$E$14,Summary!$E$20,Summary!$E$21,1),0)</f>
        <v>0</v>
      </c>
      <c r="O1349" s="31">
        <f>IF(M1349=1,oneday(G1348,D1349,G1349,K1349,L1349,Summary!$E$19/2,Data!N1348,Data!O1348,Summary!$E$14,Summary!$E$20,Summary!$E$21,2),0)</f>
        <v>0</v>
      </c>
      <c r="P1349" s="31">
        <f t="shared" si="62"/>
        <v>0</v>
      </c>
      <c r="Q1349" s="31">
        <f>IF(M1349=1,oneday(G1348,D1349,G1349,K1349,L1349,Summary!$E$19/2,Data!N1348,Data!O1348,Summary!$E$14,Summary!$E$20,Summary!$E$21,3),0)</f>
        <v>0</v>
      </c>
    </row>
    <row r="1350" spans="1:17" x14ac:dyDescent="0.2">
      <c r="A1350" s="32">
        <f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si="63"/>
        <v>0</v>
      </c>
      <c r="M1350">
        <f>IF(AND(B1350&gt;Summary!$E$12,B1350&lt;Summary!$E$13),1,0)</f>
        <v>0</v>
      </c>
      <c r="N1350">
        <f>IF(M1350=1,oneday(G1349,D1350,G1350,K1350,L1350,Summary!$E$19/2,Data!N1349,Data!O1349,Summary!$E$14,Summary!$E$20,Summary!$E$21,1),0)</f>
        <v>0</v>
      </c>
      <c r="O1350" s="31">
        <f>IF(M1350=1,oneday(G1349,D1350,G1350,K1350,L1350,Summary!$E$19/2,Data!N1349,Data!O1349,Summary!$E$14,Summary!$E$20,Summary!$E$21,2),0)</f>
        <v>0</v>
      </c>
      <c r="P1350" s="31">
        <f t="shared" si="62"/>
        <v>0</v>
      </c>
      <c r="Q1350" s="31">
        <f>IF(M1350=1,oneday(G1349,D1350,G1350,K1350,L1350,Summary!$E$19/2,Data!N1349,Data!O1349,Summary!$E$14,Summary!$E$20,Summary!$E$21,3),0)</f>
        <v>0</v>
      </c>
    </row>
    <row r="1351" spans="1:17" x14ac:dyDescent="0.2">
      <c r="A1351" s="32">
        <f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si="63"/>
        <v>0</v>
      </c>
      <c r="M1351">
        <f>IF(AND(B1351&gt;Summary!$E$12,B1351&lt;Summary!$E$13),1,0)</f>
        <v>0</v>
      </c>
      <c r="N1351">
        <f>IF(M1351=1,oneday(G1350,D1351,G1351,K1351,L1351,Summary!$E$19/2,Data!N1350,Data!O1350,Summary!$E$14,Summary!$E$20,Summary!$E$21,1),0)</f>
        <v>0</v>
      </c>
      <c r="O1351" s="31">
        <f>IF(M1351=1,oneday(G1350,D1351,G1351,K1351,L1351,Summary!$E$19/2,Data!N1350,Data!O1350,Summary!$E$14,Summary!$E$20,Summary!$E$21,2),0)</f>
        <v>0</v>
      </c>
      <c r="P1351" s="31">
        <f t="shared" si="62"/>
        <v>0</v>
      </c>
      <c r="Q1351" s="31">
        <f>IF(M1351=1,oneday(G1350,D1351,G1351,K1351,L1351,Summary!$E$19/2,Data!N1350,Data!O1350,Summary!$E$14,Summary!$E$20,Summary!$E$21,3),0)</f>
        <v>0</v>
      </c>
    </row>
    <row r="1352" spans="1:17" x14ac:dyDescent="0.2">
      <c r="A1352" s="32">
        <f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si="63"/>
        <v>1</v>
      </c>
      <c r="M1352">
        <f>IF(AND(B1352&gt;Summary!$E$12,B1352&lt;Summary!$E$13),1,0)</f>
        <v>0</v>
      </c>
      <c r="N1352">
        <f>IF(M1352=1,oneday(G1351,D1352,G1352,K1352,L1352,Summary!$E$19/2,Data!N1351,Data!O1351,Summary!$E$14,Summary!$E$20,Summary!$E$21,1),0)</f>
        <v>0</v>
      </c>
      <c r="O1352" s="31">
        <f>IF(M1352=1,oneday(G1351,D1352,G1352,K1352,L1352,Summary!$E$19/2,Data!N1351,Data!O1351,Summary!$E$14,Summary!$E$20,Summary!$E$21,2),0)</f>
        <v>0</v>
      </c>
      <c r="P1352" s="31">
        <f t="shared" si="62"/>
        <v>0</v>
      </c>
      <c r="Q1352" s="31">
        <f>IF(M1352=1,oneday(G1351,D1352,G1352,K1352,L1352,Summary!$E$19/2,Data!N1351,Data!O1351,Summary!$E$14,Summary!$E$20,Summary!$E$21,3),0)</f>
        <v>0</v>
      </c>
    </row>
    <row r="1353" spans="1:17" x14ac:dyDescent="0.2">
      <c r="A1353" s="32">
        <f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si="63"/>
        <v>0</v>
      </c>
      <c r="M1353">
        <f>IF(AND(B1353&gt;Summary!$E$12,B1353&lt;Summary!$E$13),1,0)</f>
        <v>0</v>
      </c>
      <c r="N1353">
        <f>IF(M1353=1,oneday(G1352,D1353,G1353,K1353,L1353,Summary!$E$19/2,Data!N1352,Data!O1352,Summary!$E$14,Summary!$E$20,Summary!$E$21,1),0)</f>
        <v>0</v>
      </c>
      <c r="O1353" s="31">
        <f>IF(M1353=1,oneday(G1352,D1353,G1353,K1353,L1353,Summary!$E$19/2,Data!N1352,Data!O1352,Summary!$E$14,Summary!$E$20,Summary!$E$21,2),0)</f>
        <v>0</v>
      </c>
      <c r="P1353" s="31">
        <f t="shared" si="62"/>
        <v>0</v>
      </c>
      <c r="Q1353" s="31">
        <f>IF(M1353=1,oneday(G1352,D1353,G1353,K1353,L1353,Summary!$E$19/2,Data!N1352,Data!O1352,Summary!$E$14,Summary!$E$20,Summary!$E$21,3),0)</f>
        <v>0</v>
      </c>
    </row>
    <row r="1354" spans="1:17" x14ac:dyDescent="0.2">
      <c r="A1354" s="32">
        <f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si="63"/>
        <v>0</v>
      </c>
      <c r="M1354">
        <f>IF(AND(B1354&gt;Summary!$E$12,B1354&lt;Summary!$E$13),1,0)</f>
        <v>0</v>
      </c>
      <c r="N1354">
        <f>IF(M1354=1,oneday(G1353,D1354,G1354,K1354,L1354,Summary!$E$19/2,Data!N1353,Data!O1353,Summary!$E$14,Summary!$E$20,Summary!$E$21,1),0)</f>
        <v>0</v>
      </c>
      <c r="O1354" s="31">
        <f>IF(M1354=1,oneday(G1353,D1354,G1354,K1354,L1354,Summary!$E$19/2,Data!N1353,Data!O1353,Summary!$E$14,Summary!$E$20,Summary!$E$21,2),0)</f>
        <v>0</v>
      </c>
      <c r="P1354" s="31">
        <f t="shared" si="62"/>
        <v>0</v>
      </c>
      <c r="Q1354" s="31">
        <f>IF(M1354=1,oneday(G1353,D1354,G1354,K1354,L1354,Summary!$E$19/2,Data!N1353,Data!O1353,Summary!$E$14,Summary!$E$20,Summary!$E$21,3),0)</f>
        <v>0</v>
      </c>
    </row>
    <row r="1355" spans="1:17" x14ac:dyDescent="0.2">
      <c r="A1355" s="32">
        <f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si="63"/>
        <v>0</v>
      </c>
      <c r="M1355">
        <f>IF(AND(B1355&gt;Summary!$E$12,B1355&lt;Summary!$E$13),1,0)</f>
        <v>0</v>
      </c>
      <c r="N1355">
        <f>IF(M1355=1,oneday(G1354,D1355,G1355,K1355,L1355,Summary!$E$19/2,Data!N1354,Data!O1354,Summary!$E$14,Summary!$E$20,Summary!$E$21,1),0)</f>
        <v>0</v>
      </c>
      <c r="O1355" s="31">
        <f>IF(M1355=1,oneday(G1354,D1355,G1355,K1355,L1355,Summary!$E$19/2,Data!N1354,Data!O1354,Summary!$E$14,Summary!$E$20,Summary!$E$21,2),0)</f>
        <v>0</v>
      </c>
      <c r="P1355" s="31">
        <f t="shared" si="62"/>
        <v>0</v>
      </c>
      <c r="Q1355" s="31">
        <f>IF(M1355=1,oneday(G1354,D1355,G1355,K1355,L1355,Summary!$E$19/2,Data!N1354,Data!O1354,Summary!$E$14,Summary!$E$20,Summary!$E$21,3),0)</f>
        <v>0</v>
      </c>
    </row>
    <row r="1356" spans="1:17" x14ac:dyDescent="0.2">
      <c r="A1356" s="32">
        <f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si="63"/>
        <v>0</v>
      </c>
      <c r="M1356">
        <f>IF(AND(B1356&gt;Summary!$E$12,B1356&lt;Summary!$E$13),1,0)</f>
        <v>0</v>
      </c>
      <c r="N1356">
        <f>IF(M1356=1,oneday(G1355,D1356,G1356,K1356,L1356,Summary!$E$19/2,Data!N1355,Data!O1355,Summary!$E$14,Summary!$E$20,Summary!$E$21,1),0)</f>
        <v>0</v>
      </c>
      <c r="O1356" s="31">
        <f>IF(M1356=1,oneday(G1355,D1356,G1356,K1356,L1356,Summary!$E$19/2,Data!N1355,Data!O1355,Summary!$E$14,Summary!$E$20,Summary!$E$21,2),0)</f>
        <v>0</v>
      </c>
      <c r="P1356" s="31">
        <f t="shared" si="62"/>
        <v>0</v>
      </c>
      <c r="Q1356" s="31">
        <f>IF(M1356=1,oneday(G1355,D1356,G1356,K1356,L1356,Summary!$E$19/2,Data!N1355,Data!O1355,Summary!$E$14,Summary!$E$20,Summary!$E$21,3),0)</f>
        <v>0</v>
      </c>
    </row>
    <row r="1357" spans="1:17" x14ac:dyDescent="0.2">
      <c r="A1357" s="32">
        <f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si="63"/>
        <v>0</v>
      </c>
      <c r="M1357">
        <f>IF(AND(B1357&gt;Summary!$E$12,B1357&lt;Summary!$E$13),1,0)</f>
        <v>0</v>
      </c>
      <c r="N1357">
        <f>IF(M1357=1,oneday(G1356,D1357,G1357,K1357,L1357,Summary!$E$19/2,Data!N1356,Data!O1356,Summary!$E$14,Summary!$E$20,Summary!$E$21,1),0)</f>
        <v>0</v>
      </c>
      <c r="O1357" s="31">
        <f>IF(M1357=1,oneday(G1356,D1357,G1357,K1357,L1357,Summary!$E$19/2,Data!N1356,Data!O1356,Summary!$E$14,Summary!$E$20,Summary!$E$21,2),0)</f>
        <v>0</v>
      </c>
      <c r="P1357" s="31">
        <f t="shared" si="62"/>
        <v>0</v>
      </c>
      <c r="Q1357" s="31">
        <f>IF(M1357=1,oneday(G1356,D1357,G1357,K1357,L1357,Summary!$E$19/2,Data!N1356,Data!O1356,Summary!$E$14,Summary!$E$20,Summary!$E$21,3),0)</f>
        <v>0</v>
      </c>
    </row>
    <row r="1358" spans="1:17" x14ac:dyDescent="0.2">
      <c r="A1358" s="32">
        <f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si="63"/>
        <v>0</v>
      </c>
      <c r="M1358">
        <f>IF(AND(B1358&gt;Summary!$E$12,B1358&lt;Summary!$E$13),1,0)</f>
        <v>0</v>
      </c>
      <c r="N1358">
        <f>IF(M1358=1,oneday(G1357,D1358,G1358,K1358,L1358,Summary!$E$19/2,Data!N1357,Data!O1357,Summary!$E$14,Summary!$E$20,Summary!$E$21,1),0)</f>
        <v>0</v>
      </c>
      <c r="O1358" s="31">
        <f>IF(M1358=1,oneday(G1357,D1358,G1358,K1358,L1358,Summary!$E$19/2,Data!N1357,Data!O1357,Summary!$E$14,Summary!$E$20,Summary!$E$21,2),0)</f>
        <v>0</v>
      </c>
      <c r="P1358" s="31">
        <f t="shared" si="62"/>
        <v>0</v>
      </c>
      <c r="Q1358" s="31">
        <f>IF(M1358=1,oneday(G1357,D1358,G1358,K1358,L1358,Summary!$E$19/2,Data!N1357,Data!O1357,Summary!$E$14,Summary!$E$20,Summary!$E$21,3),0)</f>
        <v>0</v>
      </c>
    </row>
    <row r="1359" spans="1:17" x14ac:dyDescent="0.2">
      <c r="A1359" s="32">
        <f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si="63"/>
        <v>0</v>
      </c>
      <c r="M1359">
        <f>IF(AND(B1359&gt;Summary!$E$12,B1359&lt;Summary!$E$13),1,0)</f>
        <v>0</v>
      </c>
      <c r="N1359">
        <f>IF(M1359=1,oneday(G1358,D1359,G1359,K1359,L1359,Summary!$E$19/2,Data!N1358,Data!O1358,Summary!$E$14,Summary!$E$20,Summary!$E$21,1),0)</f>
        <v>0</v>
      </c>
      <c r="O1359" s="31">
        <f>IF(M1359=1,oneday(G1358,D1359,G1359,K1359,L1359,Summary!$E$19/2,Data!N1358,Data!O1358,Summary!$E$14,Summary!$E$20,Summary!$E$21,2),0)</f>
        <v>0</v>
      </c>
      <c r="P1359" s="31">
        <f t="shared" si="62"/>
        <v>0</v>
      </c>
      <c r="Q1359" s="31">
        <f>IF(M1359=1,oneday(G1358,D1359,G1359,K1359,L1359,Summary!$E$19/2,Data!N1358,Data!O1358,Summary!$E$14,Summary!$E$20,Summary!$E$21,3),0)</f>
        <v>0</v>
      </c>
    </row>
    <row r="1360" spans="1:17" x14ac:dyDescent="0.2">
      <c r="A1360" s="32">
        <f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si="63"/>
        <v>0</v>
      </c>
      <c r="M1360">
        <f>IF(AND(B1360&gt;Summary!$E$12,B1360&lt;Summary!$E$13),1,0)</f>
        <v>0</v>
      </c>
      <c r="N1360">
        <f>IF(M1360=1,oneday(G1359,D1360,G1360,K1360,L1360,Summary!$E$19/2,Data!N1359,Data!O1359,Summary!$E$14,Summary!$E$20,Summary!$E$21,1),0)</f>
        <v>0</v>
      </c>
      <c r="O1360" s="31">
        <f>IF(M1360=1,oneday(G1359,D1360,G1360,K1360,L1360,Summary!$E$19/2,Data!N1359,Data!O1359,Summary!$E$14,Summary!$E$20,Summary!$E$21,2),0)</f>
        <v>0</v>
      </c>
      <c r="P1360" s="31">
        <f t="shared" ref="P1360:P1423" si="65">IF(M1360=1,O1360-O1359,0)</f>
        <v>0</v>
      </c>
      <c r="Q1360" s="31">
        <f>IF(M1360=1,oneday(G1359,D1360,G1360,K1360,L1360,Summary!$E$19/2,Data!N1359,Data!O1359,Summary!$E$14,Summary!$E$20,Summary!$E$21,3),0)</f>
        <v>0</v>
      </c>
    </row>
    <row r="1361" spans="1:17" x14ac:dyDescent="0.2">
      <c r="A1361" s="32">
        <f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si="63"/>
        <v>0</v>
      </c>
      <c r="M1361">
        <f>IF(AND(B1361&gt;Summary!$E$12,B1361&lt;Summary!$E$13),1,0)</f>
        <v>0</v>
      </c>
      <c r="N1361">
        <f>IF(M1361=1,oneday(G1360,D1361,G1361,K1361,L1361,Summary!$E$19/2,Data!N1360,Data!O1360,Summary!$E$14,Summary!$E$20,Summary!$E$21,1),0)</f>
        <v>0</v>
      </c>
      <c r="O1361" s="31">
        <f>IF(M1361=1,oneday(G1360,D1361,G1361,K1361,L1361,Summary!$E$19/2,Data!N1360,Data!O1360,Summary!$E$14,Summary!$E$20,Summary!$E$21,2),0)</f>
        <v>0</v>
      </c>
      <c r="P1361" s="31">
        <f t="shared" si="65"/>
        <v>0</v>
      </c>
      <c r="Q1361" s="31">
        <f>IF(M1361=1,oneday(G1360,D1361,G1361,K1361,L1361,Summary!$E$19/2,Data!N1360,Data!O1360,Summary!$E$14,Summary!$E$20,Summary!$E$21,3),0)</f>
        <v>0</v>
      </c>
    </row>
    <row r="1362" spans="1:17" x14ac:dyDescent="0.2">
      <c r="A1362" s="32">
        <f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si="63"/>
        <v>0</v>
      </c>
      <c r="M1362">
        <f>IF(AND(B1362&gt;Summary!$E$12,B1362&lt;Summary!$E$13),1,0)</f>
        <v>0</v>
      </c>
      <c r="N1362">
        <f>IF(M1362=1,oneday(G1361,D1362,G1362,K1362,L1362,Summary!$E$19/2,Data!N1361,Data!O1361,Summary!$E$14,Summary!$E$20,Summary!$E$21,1),0)</f>
        <v>0</v>
      </c>
      <c r="O1362" s="31">
        <f>IF(M1362=1,oneday(G1361,D1362,G1362,K1362,L1362,Summary!$E$19/2,Data!N1361,Data!O1361,Summary!$E$14,Summary!$E$20,Summary!$E$21,2),0)</f>
        <v>0</v>
      </c>
      <c r="P1362" s="31">
        <f t="shared" si="65"/>
        <v>0</v>
      </c>
      <c r="Q1362" s="31">
        <f>IF(M1362=1,oneday(G1361,D1362,G1362,K1362,L1362,Summary!$E$19/2,Data!N1361,Data!O1361,Summary!$E$14,Summary!$E$20,Summary!$E$21,3),0)</f>
        <v>0</v>
      </c>
    </row>
    <row r="1363" spans="1:17" x14ac:dyDescent="0.2">
      <c r="A1363" s="32">
        <f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si="63"/>
        <v>0</v>
      </c>
      <c r="M1363">
        <f>IF(AND(B1363&gt;Summary!$E$12,B1363&lt;Summary!$E$13),1,0)</f>
        <v>0</v>
      </c>
      <c r="N1363">
        <f>IF(M1363=1,oneday(G1362,D1363,G1363,K1363,L1363,Summary!$E$19/2,Data!N1362,Data!O1362,Summary!$E$14,Summary!$E$20,Summary!$E$21,1),0)</f>
        <v>0</v>
      </c>
      <c r="O1363" s="31">
        <f>IF(M1363=1,oneday(G1362,D1363,G1363,K1363,L1363,Summary!$E$19/2,Data!N1362,Data!O1362,Summary!$E$14,Summary!$E$20,Summary!$E$21,2),0)</f>
        <v>0</v>
      </c>
      <c r="P1363" s="31">
        <f t="shared" si="65"/>
        <v>0</v>
      </c>
      <c r="Q1363" s="31">
        <f>IF(M1363=1,oneday(G1362,D1363,G1363,K1363,L1363,Summary!$E$19/2,Data!N1362,Data!O1362,Summary!$E$14,Summary!$E$20,Summary!$E$21,3),0)</f>
        <v>0</v>
      </c>
    </row>
    <row r="1364" spans="1:17" x14ac:dyDescent="0.2">
      <c r="A1364" s="32">
        <f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si="63"/>
        <v>0</v>
      </c>
      <c r="M1364">
        <f>IF(AND(B1364&gt;Summary!$E$12,B1364&lt;Summary!$E$13),1,0)</f>
        <v>0</v>
      </c>
      <c r="N1364">
        <f>IF(M1364=1,oneday(G1363,D1364,G1364,K1364,L1364,Summary!$E$19/2,Data!N1363,Data!O1363,Summary!$E$14,Summary!$E$20,Summary!$E$21,1),0)</f>
        <v>0</v>
      </c>
      <c r="O1364" s="31">
        <f>IF(M1364=1,oneday(G1363,D1364,G1364,K1364,L1364,Summary!$E$19/2,Data!N1363,Data!O1363,Summary!$E$14,Summary!$E$20,Summary!$E$21,2),0)</f>
        <v>0</v>
      </c>
      <c r="P1364" s="31">
        <f t="shared" si="65"/>
        <v>0</v>
      </c>
      <c r="Q1364" s="31">
        <f>IF(M1364=1,oneday(G1363,D1364,G1364,K1364,L1364,Summary!$E$19/2,Data!N1363,Data!O1363,Summary!$E$14,Summary!$E$20,Summary!$E$21,3),0)</f>
        <v>0</v>
      </c>
    </row>
    <row r="1365" spans="1:17" x14ac:dyDescent="0.2">
      <c r="A1365" s="32">
        <f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si="63"/>
        <v>0</v>
      </c>
      <c r="M1365">
        <f>IF(AND(B1365&gt;Summary!$E$12,B1365&lt;Summary!$E$13),1,0)</f>
        <v>0</v>
      </c>
      <c r="N1365">
        <f>IF(M1365=1,oneday(G1364,D1365,G1365,K1365,L1365,Summary!$E$19/2,Data!N1364,Data!O1364,Summary!$E$14,Summary!$E$20,Summary!$E$21,1),0)</f>
        <v>0</v>
      </c>
      <c r="O1365" s="31">
        <f>IF(M1365=1,oneday(G1364,D1365,G1365,K1365,L1365,Summary!$E$19/2,Data!N1364,Data!O1364,Summary!$E$14,Summary!$E$20,Summary!$E$21,2),0)</f>
        <v>0</v>
      </c>
      <c r="P1365" s="31">
        <f t="shared" si="65"/>
        <v>0</v>
      </c>
      <c r="Q1365" s="31">
        <f>IF(M1365=1,oneday(G1364,D1365,G1365,K1365,L1365,Summary!$E$19/2,Data!N1364,Data!O1364,Summary!$E$14,Summary!$E$20,Summary!$E$21,3),0)</f>
        <v>0</v>
      </c>
    </row>
    <row r="1366" spans="1:17" x14ac:dyDescent="0.2">
      <c r="A1366" s="32">
        <f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si="63"/>
        <v>0</v>
      </c>
      <c r="M1366">
        <f>IF(AND(B1366&gt;Summary!$E$12,B1366&lt;Summary!$E$13),1,0)</f>
        <v>0</v>
      </c>
      <c r="N1366">
        <f>IF(M1366=1,oneday(G1365,D1366,G1366,K1366,L1366,Summary!$E$19/2,Data!N1365,Data!O1365,Summary!$E$14,Summary!$E$20,Summary!$E$21,1),0)</f>
        <v>0</v>
      </c>
      <c r="O1366" s="31">
        <f>IF(M1366=1,oneday(G1365,D1366,G1366,K1366,L1366,Summary!$E$19/2,Data!N1365,Data!O1365,Summary!$E$14,Summary!$E$20,Summary!$E$21,2),0)</f>
        <v>0</v>
      </c>
      <c r="P1366" s="31">
        <f t="shared" si="65"/>
        <v>0</v>
      </c>
      <c r="Q1366" s="31">
        <f>IF(M1366=1,oneday(G1365,D1366,G1366,K1366,L1366,Summary!$E$19/2,Data!N1365,Data!O1365,Summary!$E$14,Summary!$E$20,Summary!$E$21,3),0)</f>
        <v>0</v>
      </c>
    </row>
    <row r="1367" spans="1:17" x14ac:dyDescent="0.2">
      <c r="A1367" s="32">
        <f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si="63"/>
        <v>0</v>
      </c>
      <c r="M1367">
        <f>IF(AND(B1367&gt;Summary!$E$12,B1367&lt;Summary!$E$13),1,0)</f>
        <v>0</v>
      </c>
      <c r="N1367">
        <f>IF(M1367=1,oneday(G1366,D1367,G1367,K1367,L1367,Summary!$E$19/2,Data!N1366,Data!O1366,Summary!$E$14,Summary!$E$20,Summary!$E$21,1),0)</f>
        <v>0</v>
      </c>
      <c r="O1367" s="31">
        <f>IF(M1367=1,oneday(G1366,D1367,G1367,K1367,L1367,Summary!$E$19/2,Data!N1366,Data!O1366,Summary!$E$14,Summary!$E$20,Summary!$E$21,2),0)</f>
        <v>0</v>
      </c>
      <c r="P1367" s="31">
        <f t="shared" si="65"/>
        <v>0</v>
      </c>
      <c r="Q1367" s="31">
        <f>IF(M1367=1,oneday(G1366,D1367,G1367,K1367,L1367,Summary!$E$19/2,Data!N1366,Data!O1366,Summary!$E$14,Summary!$E$20,Summary!$E$21,3),0)</f>
        <v>0</v>
      </c>
    </row>
    <row r="1368" spans="1:17" x14ac:dyDescent="0.2">
      <c r="A1368" s="32">
        <f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si="63"/>
        <v>0</v>
      </c>
      <c r="M1368">
        <f>IF(AND(B1368&gt;Summary!$E$12,B1368&lt;Summary!$E$13),1,0)</f>
        <v>0</v>
      </c>
      <c r="N1368">
        <f>IF(M1368=1,oneday(G1367,D1368,G1368,K1368,L1368,Summary!$E$19/2,Data!N1367,Data!O1367,Summary!$E$14,Summary!$E$20,Summary!$E$21,1),0)</f>
        <v>0</v>
      </c>
      <c r="O1368" s="31">
        <f>IF(M1368=1,oneday(G1367,D1368,G1368,K1368,L1368,Summary!$E$19/2,Data!N1367,Data!O1367,Summary!$E$14,Summary!$E$20,Summary!$E$21,2),0)</f>
        <v>0</v>
      </c>
      <c r="P1368" s="31">
        <f t="shared" si="65"/>
        <v>0</v>
      </c>
      <c r="Q1368" s="31">
        <f>IF(M1368=1,oneday(G1367,D1368,G1368,K1368,L1368,Summary!$E$19/2,Data!N1367,Data!O1367,Summary!$E$14,Summary!$E$20,Summary!$E$21,3),0)</f>
        <v>0</v>
      </c>
    </row>
    <row r="1369" spans="1:17" x14ac:dyDescent="0.2">
      <c r="A1369" s="32">
        <f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si="63"/>
        <v>0</v>
      </c>
      <c r="M1369">
        <f>IF(AND(B1369&gt;Summary!$E$12,B1369&lt;Summary!$E$13),1,0)</f>
        <v>0</v>
      </c>
      <c r="N1369">
        <f>IF(M1369=1,oneday(G1368,D1369,G1369,K1369,L1369,Summary!$E$19/2,Data!N1368,Data!O1368,Summary!$E$14,Summary!$E$20,Summary!$E$21,1),0)</f>
        <v>0</v>
      </c>
      <c r="O1369" s="31">
        <f>IF(M1369=1,oneday(G1368,D1369,G1369,K1369,L1369,Summary!$E$19/2,Data!N1368,Data!O1368,Summary!$E$14,Summary!$E$20,Summary!$E$21,2),0)</f>
        <v>0</v>
      </c>
      <c r="P1369" s="31">
        <f t="shared" si="65"/>
        <v>0</v>
      </c>
      <c r="Q1369" s="31">
        <f>IF(M1369=1,oneday(G1368,D1369,G1369,K1369,L1369,Summary!$E$19/2,Data!N1368,Data!O1368,Summary!$E$14,Summary!$E$20,Summary!$E$21,3),0)</f>
        <v>0</v>
      </c>
    </row>
    <row r="1370" spans="1:17" x14ac:dyDescent="0.2">
      <c r="A1370" s="32">
        <f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si="63"/>
        <v>0</v>
      </c>
      <c r="M1370">
        <f>IF(AND(B1370&gt;Summary!$E$12,B1370&lt;Summary!$E$13),1,0)</f>
        <v>0</v>
      </c>
      <c r="N1370">
        <f>IF(M1370=1,oneday(G1369,D1370,G1370,K1370,L1370,Summary!$E$19/2,Data!N1369,Data!O1369,Summary!$E$14,Summary!$E$20,Summary!$E$21,1),0)</f>
        <v>0</v>
      </c>
      <c r="O1370" s="31">
        <f>IF(M1370=1,oneday(G1369,D1370,G1370,K1370,L1370,Summary!$E$19/2,Data!N1369,Data!O1369,Summary!$E$14,Summary!$E$20,Summary!$E$21,2),0)</f>
        <v>0</v>
      </c>
      <c r="P1370" s="31">
        <f t="shared" si="65"/>
        <v>0</v>
      </c>
      <c r="Q1370" s="31">
        <f>IF(M1370=1,oneday(G1369,D1370,G1370,K1370,L1370,Summary!$E$19/2,Data!N1369,Data!O1369,Summary!$E$14,Summary!$E$20,Summary!$E$21,3),0)</f>
        <v>0</v>
      </c>
    </row>
    <row r="1371" spans="1:17" x14ac:dyDescent="0.2">
      <c r="A1371" s="32">
        <f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si="63"/>
        <v>0</v>
      </c>
      <c r="M1371">
        <f>IF(AND(B1371&gt;Summary!$E$12,B1371&lt;Summary!$E$13),1,0)</f>
        <v>0</v>
      </c>
      <c r="N1371">
        <f>IF(M1371=1,oneday(G1370,D1371,G1371,K1371,L1371,Summary!$E$19/2,Data!N1370,Data!O1370,Summary!$E$14,Summary!$E$20,Summary!$E$21,1),0)</f>
        <v>0</v>
      </c>
      <c r="O1371" s="31">
        <f>IF(M1371=1,oneday(G1370,D1371,G1371,K1371,L1371,Summary!$E$19/2,Data!N1370,Data!O1370,Summary!$E$14,Summary!$E$20,Summary!$E$21,2),0)</f>
        <v>0</v>
      </c>
      <c r="P1371" s="31">
        <f t="shared" si="65"/>
        <v>0</v>
      </c>
      <c r="Q1371" s="31">
        <f>IF(M1371=1,oneday(G1370,D1371,G1371,K1371,L1371,Summary!$E$19/2,Data!N1370,Data!O1370,Summary!$E$14,Summary!$E$20,Summary!$E$21,3),0)</f>
        <v>0</v>
      </c>
    </row>
    <row r="1372" spans="1:17" x14ac:dyDescent="0.2">
      <c r="A1372" s="32">
        <f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si="63"/>
        <v>0</v>
      </c>
      <c r="M1372">
        <f>IF(AND(B1372&gt;Summary!$E$12,B1372&lt;Summary!$E$13),1,0)</f>
        <v>0</v>
      </c>
      <c r="N1372">
        <f>IF(M1372=1,oneday(G1371,D1372,G1372,K1372,L1372,Summary!$E$19/2,Data!N1371,Data!O1371,Summary!$E$14,Summary!$E$20,Summary!$E$21,1),0)</f>
        <v>0</v>
      </c>
      <c r="O1372" s="31">
        <f>IF(M1372=1,oneday(G1371,D1372,G1372,K1372,L1372,Summary!$E$19/2,Data!N1371,Data!O1371,Summary!$E$14,Summary!$E$20,Summary!$E$21,2),0)</f>
        <v>0</v>
      </c>
      <c r="P1372" s="31">
        <f t="shared" si="65"/>
        <v>0</v>
      </c>
      <c r="Q1372" s="31">
        <f>IF(M1372=1,oneday(G1371,D1372,G1372,K1372,L1372,Summary!$E$19/2,Data!N1371,Data!O1371,Summary!$E$14,Summary!$E$20,Summary!$E$21,3),0)</f>
        <v>0</v>
      </c>
    </row>
    <row r="1373" spans="1:17" x14ac:dyDescent="0.2">
      <c r="A1373" s="32">
        <f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si="63"/>
        <v>0</v>
      </c>
      <c r="M1373">
        <f>IF(AND(B1373&gt;Summary!$E$12,B1373&lt;Summary!$E$13),1,0)</f>
        <v>0</v>
      </c>
      <c r="N1373">
        <f>IF(M1373=1,oneday(G1372,D1373,G1373,K1373,L1373,Summary!$E$19/2,Data!N1372,Data!O1372,Summary!$E$14,Summary!$E$20,Summary!$E$21,1),0)</f>
        <v>0</v>
      </c>
      <c r="O1373" s="31">
        <f>IF(M1373=1,oneday(G1372,D1373,G1373,K1373,L1373,Summary!$E$19/2,Data!N1372,Data!O1372,Summary!$E$14,Summary!$E$20,Summary!$E$21,2),0)</f>
        <v>0</v>
      </c>
      <c r="P1373" s="31">
        <f t="shared" si="65"/>
        <v>0</v>
      </c>
      <c r="Q1373" s="31">
        <f>IF(M1373=1,oneday(G1372,D1373,G1373,K1373,L1373,Summary!$E$19/2,Data!N1372,Data!O1372,Summary!$E$14,Summary!$E$20,Summary!$E$21,3),0)</f>
        <v>0</v>
      </c>
    </row>
    <row r="1374" spans="1:17" x14ac:dyDescent="0.2">
      <c r="A1374" s="32">
        <f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si="63"/>
        <v>1</v>
      </c>
      <c r="M1374">
        <f>IF(AND(B1374&gt;Summary!$E$12,B1374&lt;Summary!$E$13),1,0)</f>
        <v>0</v>
      </c>
      <c r="N1374">
        <f>IF(M1374=1,oneday(G1373,D1374,G1374,K1374,L1374,Summary!$E$19/2,Data!N1373,Data!O1373,Summary!$E$14,Summary!$E$20,Summary!$E$21,1),0)</f>
        <v>0</v>
      </c>
      <c r="O1374" s="31">
        <f>IF(M1374=1,oneday(G1373,D1374,G1374,K1374,L1374,Summary!$E$19/2,Data!N1373,Data!O1373,Summary!$E$14,Summary!$E$20,Summary!$E$21,2),0)</f>
        <v>0</v>
      </c>
      <c r="P1374" s="31">
        <f t="shared" si="65"/>
        <v>0</v>
      </c>
      <c r="Q1374" s="31">
        <f>IF(M1374=1,oneday(G1373,D1374,G1374,K1374,L1374,Summary!$E$19/2,Data!N1373,Data!O1373,Summary!$E$14,Summary!$E$20,Summary!$E$21,3),0)</f>
        <v>0</v>
      </c>
    </row>
    <row r="1375" spans="1:17" x14ac:dyDescent="0.2">
      <c r="A1375" s="32">
        <f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si="63"/>
        <v>0</v>
      </c>
      <c r="M1375">
        <f>IF(AND(B1375&gt;Summary!$E$12,B1375&lt;Summary!$E$13),1,0)</f>
        <v>0</v>
      </c>
      <c r="N1375">
        <f>IF(M1375=1,oneday(G1374,D1375,G1375,K1375,L1375,Summary!$E$19/2,Data!N1374,Data!O1374,Summary!$E$14,Summary!$E$20,Summary!$E$21,1),0)</f>
        <v>0</v>
      </c>
      <c r="O1375" s="31">
        <f>IF(M1375=1,oneday(G1374,D1375,G1375,K1375,L1375,Summary!$E$19/2,Data!N1374,Data!O1374,Summary!$E$14,Summary!$E$20,Summary!$E$21,2),0)</f>
        <v>0</v>
      </c>
      <c r="P1375" s="31">
        <f t="shared" si="65"/>
        <v>0</v>
      </c>
      <c r="Q1375" s="31">
        <f>IF(M1375=1,oneday(G1374,D1375,G1375,K1375,L1375,Summary!$E$19/2,Data!N1374,Data!O1374,Summary!$E$14,Summary!$E$20,Summary!$E$21,3),0)</f>
        <v>0</v>
      </c>
    </row>
    <row r="1376" spans="1:17" x14ac:dyDescent="0.2">
      <c r="A1376" s="32">
        <f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si="63"/>
        <v>0</v>
      </c>
      <c r="M1376">
        <f>IF(AND(B1376&gt;Summary!$E$12,B1376&lt;Summary!$E$13),1,0)</f>
        <v>0</v>
      </c>
      <c r="N1376">
        <f>IF(M1376=1,oneday(G1375,D1376,G1376,K1376,L1376,Summary!$E$19/2,Data!N1375,Data!O1375,Summary!$E$14,Summary!$E$20,Summary!$E$21,1),0)</f>
        <v>0</v>
      </c>
      <c r="O1376" s="31">
        <f>IF(M1376=1,oneday(G1375,D1376,G1376,K1376,L1376,Summary!$E$19/2,Data!N1375,Data!O1375,Summary!$E$14,Summary!$E$20,Summary!$E$21,2),0)</f>
        <v>0</v>
      </c>
      <c r="P1376" s="31">
        <f t="shared" si="65"/>
        <v>0</v>
      </c>
      <c r="Q1376" s="31">
        <f>IF(M1376=1,oneday(G1375,D1376,G1376,K1376,L1376,Summary!$E$19/2,Data!N1375,Data!O1375,Summary!$E$14,Summary!$E$20,Summary!$E$21,3),0)</f>
        <v>0</v>
      </c>
    </row>
    <row r="1377" spans="1:17" x14ac:dyDescent="0.2">
      <c r="A1377" s="32">
        <f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si="63"/>
        <v>0</v>
      </c>
      <c r="M1377">
        <f>IF(AND(B1377&gt;Summary!$E$12,B1377&lt;Summary!$E$13),1,0)</f>
        <v>0</v>
      </c>
      <c r="N1377">
        <f>IF(M1377=1,oneday(G1376,D1377,G1377,K1377,L1377,Summary!$E$19/2,Data!N1376,Data!O1376,Summary!$E$14,Summary!$E$20,Summary!$E$21,1),0)</f>
        <v>0</v>
      </c>
      <c r="O1377" s="31">
        <f>IF(M1377=1,oneday(G1376,D1377,G1377,K1377,L1377,Summary!$E$19/2,Data!N1376,Data!O1376,Summary!$E$14,Summary!$E$20,Summary!$E$21,2),0)</f>
        <v>0</v>
      </c>
      <c r="P1377" s="31">
        <f t="shared" si="65"/>
        <v>0</v>
      </c>
      <c r="Q1377" s="31">
        <f>IF(M1377=1,oneday(G1376,D1377,G1377,K1377,L1377,Summary!$E$19/2,Data!N1376,Data!O1376,Summary!$E$14,Summary!$E$20,Summary!$E$21,3),0)</f>
        <v>0</v>
      </c>
    </row>
    <row r="1378" spans="1:17" x14ac:dyDescent="0.2">
      <c r="A1378" s="32">
        <f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si="63"/>
        <v>0</v>
      </c>
      <c r="M1378">
        <f>IF(AND(B1378&gt;Summary!$E$12,B1378&lt;Summary!$E$13),1,0)</f>
        <v>0</v>
      </c>
      <c r="N1378">
        <f>IF(M1378=1,oneday(G1377,D1378,G1378,K1378,L1378,Summary!$E$19/2,Data!N1377,Data!O1377,Summary!$E$14,Summary!$E$20,Summary!$E$21,1),0)</f>
        <v>0</v>
      </c>
      <c r="O1378" s="31">
        <f>IF(M1378=1,oneday(G1377,D1378,G1378,K1378,L1378,Summary!$E$19/2,Data!N1377,Data!O1377,Summary!$E$14,Summary!$E$20,Summary!$E$21,2),0)</f>
        <v>0</v>
      </c>
      <c r="P1378" s="31">
        <f t="shared" si="65"/>
        <v>0</v>
      </c>
      <c r="Q1378" s="31">
        <f>IF(M1378=1,oneday(G1377,D1378,G1378,K1378,L1378,Summary!$E$19/2,Data!N1377,Data!O1377,Summary!$E$14,Summary!$E$20,Summary!$E$21,3),0)</f>
        <v>0</v>
      </c>
    </row>
    <row r="1379" spans="1:17" x14ac:dyDescent="0.2">
      <c r="A1379" s="32">
        <f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si="63"/>
        <v>0</v>
      </c>
      <c r="M1379">
        <f>IF(AND(B1379&gt;Summary!$E$12,B1379&lt;Summary!$E$13),1,0)</f>
        <v>0</v>
      </c>
      <c r="N1379">
        <f>IF(M1379=1,oneday(G1378,D1379,G1379,K1379,L1379,Summary!$E$19/2,Data!N1378,Data!O1378,Summary!$E$14,Summary!$E$20,Summary!$E$21,1),0)</f>
        <v>0</v>
      </c>
      <c r="O1379" s="31">
        <f>IF(M1379=1,oneday(G1378,D1379,G1379,K1379,L1379,Summary!$E$19/2,Data!N1378,Data!O1378,Summary!$E$14,Summary!$E$20,Summary!$E$21,2),0)</f>
        <v>0</v>
      </c>
      <c r="P1379" s="31">
        <f t="shared" si="65"/>
        <v>0</v>
      </c>
      <c r="Q1379" s="31">
        <f>IF(M1379=1,oneday(G1378,D1379,G1379,K1379,L1379,Summary!$E$19/2,Data!N1378,Data!O1378,Summary!$E$14,Summary!$E$20,Summary!$E$21,3),0)</f>
        <v>0</v>
      </c>
    </row>
    <row r="1380" spans="1:17" x14ac:dyDescent="0.2">
      <c r="A1380" s="32">
        <f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si="66">IF(A1380=B1380,1,0)</f>
        <v>0</v>
      </c>
      <c r="M1380">
        <f>IF(AND(B1380&gt;Summary!$E$12,B1380&lt;Summary!$E$13),1,0)</f>
        <v>0</v>
      </c>
      <c r="N1380">
        <f>IF(M1380=1,oneday(G1379,D1380,G1380,K1380,L1380,Summary!$E$19/2,Data!N1379,Data!O1379,Summary!$E$14,Summary!$E$20,Summary!$E$21,1),0)</f>
        <v>0</v>
      </c>
      <c r="O1380" s="31">
        <f>IF(M1380=1,oneday(G1379,D1380,G1380,K1380,L1380,Summary!$E$19/2,Data!N1379,Data!O1379,Summary!$E$14,Summary!$E$20,Summary!$E$21,2),0)</f>
        <v>0</v>
      </c>
      <c r="P1380" s="31">
        <f t="shared" si="65"/>
        <v>0</v>
      </c>
      <c r="Q1380" s="31">
        <f>IF(M1380=1,oneday(G1379,D1380,G1380,K1380,L1380,Summary!$E$19/2,Data!N1379,Data!O1379,Summary!$E$14,Summary!$E$20,Summary!$E$21,3),0)</f>
        <v>0</v>
      </c>
    </row>
    <row r="1381" spans="1:17" x14ac:dyDescent="0.2">
      <c r="A1381" s="32">
        <f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si="66"/>
        <v>0</v>
      </c>
      <c r="M1381">
        <f>IF(AND(B1381&gt;Summary!$E$12,B1381&lt;Summary!$E$13),1,0)</f>
        <v>0</v>
      </c>
      <c r="N1381">
        <f>IF(M1381=1,oneday(G1380,D1381,G1381,K1381,L1381,Summary!$E$19/2,Data!N1380,Data!O1380,Summary!$E$14,Summary!$E$20,Summary!$E$21,1),0)</f>
        <v>0</v>
      </c>
      <c r="O1381" s="31">
        <f>IF(M1381=1,oneday(G1380,D1381,G1381,K1381,L1381,Summary!$E$19/2,Data!N1380,Data!O1380,Summary!$E$14,Summary!$E$20,Summary!$E$21,2),0)</f>
        <v>0</v>
      </c>
      <c r="P1381" s="31">
        <f t="shared" si="65"/>
        <v>0</v>
      </c>
      <c r="Q1381" s="31">
        <f>IF(M1381=1,oneday(G1380,D1381,G1381,K1381,L1381,Summary!$E$19/2,Data!N1380,Data!O1380,Summary!$E$14,Summary!$E$20,Summary!$E$21,3),0)</f>
        <v>0</v>
      </c>
    </row>
    <row r="1382" spans="1:17" x14ac:dyDescent="0.2">
      <c r="A1382" s="32">
        <f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si="66"/>
        <v>0</v>
      </c>
      <c r="M1382">
        <f>IF(AND(B1382&gt;Summary!$E$12,B1382&lt;Summary!$E$13),1,0)</f>
        <v>0</v>
      </c>
      <c r="N1382">
        <f>IF(M1382=1,oneday(G1381,D1382,G1382,K1382,L1382,Summary!$E$19/2,Data!N1381,Data!O1381,Summary!$E$14,Summary!$E$20,Summary!$E$21,1),0)</f>
        <v>0</v>
      </c>
      <c r="O1382" s="31">
        <f>IF(M1382=1,oneday(G1381,D1382,G1382,K1382,L1382,Summary!$E$19/2,Data!N1381,Data!O1381,Summary!$E$14,Summary!$E$20,Summary!$E$21,2),0)</f>
        <v>0</v>
      </c>
      <c r="P1382" s="31">
        <f t="shared" si="65"/>
        <v>0</v>
      </c>
      <c r="Q1382" s="31">
        <f>IF(M1382=1,oneday(G1381,D1382,G1382,K1382,L1382,Summary!$E$19/2,Data!N1381,Data!O1381,Summary!$E$14,Summary!$E$20,Summary!$E$21,3),0)</f>
        <v>0</v>
      </c>
    </row>
    <row r="1383" spans="1:17" x14ac:dyDescent="0.2">
      <c r="A1383" s="32">
        <f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si="66"/>
        <v>0</v>
      </c>
      <c r="M1383">
        <f>IF(AND(B1383&gt;Summary!$E$12,B1383&lt;Summary!$E$13),1,0)</f>
        <v>0</v>
      </c>
      <c r="N1383">
        <f>IF(M1383=1,oneday(G1382,D1383,G1383,K1383,L1383,Summary!$E$19/2,Data!N1382,Data!O1382,Summary!$E$14,Summary!$E$20,Summary!$E$21,1),0)</f>
        <v>0</v>
      </c>
      <c r="O1383" s="31">
        <f>IF(M1383=1,oneday(G1382,D1383,G1383,K1383,L1383,Summary!$E$19/2,Data!N1382,Data!O1382,Summary!$E$14,Summary!$E$20,Summary!$E$21,2),0)</f>
        <v>0</v>
      </c>
      <c r="P1383" s="31">
        <f t="shared" si="65"/>
        <v>0</v>
      </c>
      <c r="Q1383" s="31">
        <f>IF(M1383=1,oneday(G1382,D1383,G1383,K1383,L1383,Summary!$E$19/2,Data!N1382,Data!O1382,Summary!$E$14,Summary!$E$20,Summary!$E$21,3),0)</f>
        <v>0</v>
      </c>
    </row>
    <row r="1384" spans="1:17" x14ac:dyDescent="0.2">
      <c r="A1384" s="32">
        <f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si="66"/>
        <v>0</v>
      </c>
      <c r="M1384">
        <f>IF(AND(B1384&gt;Summary!$E$12,B1384&lt;Summary!$E$13),1,0)</f>
        <v>0</v>
      </c>
      <c r="N1384">
        <f>IF(M1384=1,oneday(G1383,D1384,G1384,K1384,L1384,Summary!$E$19/2,Data!N1383,Data!O1383,Summary!$E$14,Summary!$E$20,Summary!$E$21,1),0)</f>
        <v>0</v>
      </c>
      <c r="O1384" s="31">
        <f>IF(M1384=1,oneday(G1383,D1384,G1384,K1384,L1384,Summary!$E$19/2,Data!N1383,Data!O1383,Summary!$E$14,Summary!$E$20,Summary!$E$21,2),0)</f>
        <v>0</v>
      </c>
      <c r="P1384" s="31">
        <f t="shared" si="65"/>
        <v>0</v>
      </c>
      <c r="Q1384" s="31">
        <f>IF(M1384=1,oneday(G1383,D1384,G1384,K1384,L1384,Summary!$E$19/2,Data!N1383,Data!O1383,Summary!$E$14,Summary!$E$20,Summary!$E$21,3),0)</f>
        <v>0</v>
      </c>
    </row>
    <row r="1385" spans="1:17" x14ac:dyDescent="0.2">
      <c r="A1385" s="32">
        <f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si="66"/>
        <v>0</v>
      </c>
      <c r="M1385">
        <f>IF(AND(B1385&gt;Summary!$E$12,B1385&lt;Summary!$E$13),1,0)</f>
        <v>0</v>
      </c>
      <c r="N1385">
        <f>IF(M1385=1,oneday(G1384,D1385,G1385,K1385,L1385,Summary!$E$19/2,Data!N1384,Data!O1384,Summary!$E$14,Summary!$E$20,Summary!$E$21,1),0)</f>
        <v>0</v>
      </c>
      <c r="O1385" s="31">
        <f>IF(M1385=1,oneday(G1384,D1385,G1385,K1385,L1385,Summary!$E$19/2,Data!N1384,Data!O1384,Summary!$E$14,Summary!$E$20,Summary!$E$21,2),0)</f>
        <v>0</v>
      </c>
      <c r="P1385" s="31">
        <f t="shared" si="65"/>
        <v>0</v>
      </c>
      <c r="Q1385" s="31">
        <f>IF(M1385=1,oneday(G1384,D1385,G1385,K1385,L1385,Summary!$E$19/2,Data!N1384,Data!O1384,Summary!$E$14,Summary!$E$20,Summary!$E$21,3),0)</f>
        <v>0</v>
      </c>
    </row>
    <row r="1386" spans="1:17" x14ac:dyDescent="0.2">
      <c r="A1386" s="32">
        <f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si="66"/>
        <v>0</v>
      </c>
      <c r="M1386">
        <f>IF(AND(B1386&gt;Summary!$E$12,B1386&lt;Summary!$E$13),1,0)</f>
        <v>0</v>
      </c>
      <c r="N1386">
        <f>IF(M1386=1,oneday(G1385,D1386,G1386,K1386,L1386,Summary!$E$19/2,Data!N1385,Data!O1385,Summary!$E$14,Summary!$E$20,Summary!$E$21,1),0)</f>
        <v>0</v>
      </c>
      <c r="O1386" s="31">
        <f>IF(M1386=1,oneday(G1385,D1386,G1386,K1386,L1386,Summary!$E$19/2,Data!N1385,Data!O1385,Summary!$E$14,Summary!$E$20,Summary!$E$21,2),0)</f>
        <v>0</v>
      </c>
      <c r="P1386" s="31">
        <f t="shared" si="65"/>
        <v>0</v>
      </c>
      <c r="Q1386" s="31">
        <f>IF(M1386=1,oneday(G1385,D1386,G1386,K1386,L1386,Summary!$E$19/2,Data!N1385,Data!O1385,Summary!$E$14,Summary!$E$20,Summary!$E$21,3),0)</f>
        <v>0</v>
      </c>
    </row>
    <row r="1387" spans="1:17" x14ac:dyDescent="0.2">
      <c r="A1387" s="32">
        <f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si="66"/>
        <v>0</v>
      </c>
      <c r="M1387">
        <f>IF(AND(B1387&gt;Summary!$E$12,B1387&lt;Summary!$E$13),1,0)</f>
        <v>0</v>
      </c>
      <c r="N1387">
        <f>IF(M1387=1,oneday(G1386,D1387,G1387,K1387,L1387,Summary!$E$19/2,Data!N1386,Data!O1386,Summary!$E$14,Summary!$E$20,Summary!$E$21,1),0)</f>
        <v>0</v>
      </c>
      <c r="O1387" s="31">
        <f>IF(M1387=1,oneday(G1386,D1387,G1387,K1387,L1387,Summary!$E$19/2,Data!N1386,Data!O1386,Summary!$E$14,Summary!$E$20,Summary!$E$21,2),0)</f>
        <v>0</v>
      </c>
      <c r="P1387" s="31">
        <f t="shared" si="65"/>
        <v>0</v>
      </c>
      <c r="Q1387" s="31">
        <f>IF(M1387=1,oneday(G1386,D1387,G1387,K1387,L1387,Summary!$E$19/2,Data!N1386,Data!O1386,Summary!$E$14,Summary!$E$20,Summary!$E$21,3),0)</f>
        <v>0</v>
      </c>
    </row>
    <row r="1388" spans="1:17" x14ac:dyDescent="0.2">
      <c r="A1388" s="32">
        <f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si="66"/>
        <v>0</v>
      </c>
      <c r="M1388">
        <f>IF(AND(B1388&gt;Summary!$E$12,B1388&lt;Summary!$E$13),1,0)</f>
        <v>0</v>
      </c>
      <c r="N1388">
        <f>IF(M1388=1,oneday(G1387,D1388,G1388,K1388,L1388,Summary!$E$19/2,Data!N1387,Data!O1387,Summary!$E$14,Summary!$E$20,Summary!$E$21,1),0)</f>
        <v>0</v>
      </c>
      <c r="O1388" s="31">
        <f>IF(M1388=1,oneday(G1387,D1388,G1388,K1388,L1388,Summary!$E$19/2,Data!N1387,Data!O1387,Summary!$E$14,Summary!$E$20,Summary!$E$21,2),0)</f>
        <v>0</v>
      </c>
      <c r="P1388" s="31">
        <f t="shared" si="65"/>
        <v>0</v>
      </c>
      <c r="Q1388" s="31">
        <f>IF(M1388=1,oneday(G1387,D1388,G1388,K1388,L1388,Summary!$E$19/2,Data!N1387,Data!O1387,Summary!$E$14,Summary!$E$20,Summary!$E$21,3),0)</f>
        <v>0</v>
      </c>
    </row>
    <row r="1389" spans="1:17" x14ac:dyDescent="0.2">
      <c r="A1389" s="32">
        <f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si="66"/>
        <v>0</v>
      </c>
      <c r="M1389">
        <f>IF(AND(B1389&gt;Summary!$E$12,B1389&lt;Summary!$E$13),1,0)</f>
        <v>0</v>
      </c>
      <c r="N1389">
        <f>IF(M1389=1,oneday(G1388,D1389,G1389,K1389,L1389,Summary!$E$19/2,Data!N1388,Data!O1388,Summary!$E$14,Summary!$E$20,Summary!$E$21,1),0)</f>
        <v>0</v>
      </c>
      <c r="O1389" s="31">
        <f>IF(M1389=1,oneday(G1388,D1389,G1389,K1389,L1389,Summary!$E$19/2,Data!N1388,Data!O1388,Summary!$E$14,Summary!$E$20,Summary!$E$21,2),0)</f>
        <v>0</v>
      </c>
      <c r="P1389" s="31">
        <f t="shared" si="65"/>
        <v>0</v>
      </c>
      <c r="Q1389" s="31">
        <f>IF(M1389=1,oneday(G1388,D1389,G1389,K1389,L1389,Summary!$E$19/2,Data!N1388,Data!O1388,Summary!$E$14,Summary!$E$20,Summary!$E$21,3),0)</f>
        <v>0</v>
      </c>
    </row>
    <row r="1390" spans="1:17" x14ac:dyDescent="0.2">
      <c r="A1390" s="32">
        <f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si="66"/>
        <v>0</v>
      </c>
      <c r="M1390">
        <f>IF(AND(B1390&gt;Summary!$E$12,B1390&lt;Summary!$E$13),1,0)</f>
        <v>0</v>
      </c>
      <c r="N1390">
        <f>IF(M1390=1,oneday(G1389,D1390,G1390,K1390,L1390,Summary!$E$19/2,Data!N1389,Data!O1389,Summary!$E$14,Summary!$E$20,Summary!$E$21,1),0)</f>
        <v>0</v>
      </c>
      <c r="O1390" s="31">
        <f>IF(M1390=1,oneday(G1389,D1390,G1390,K1390,L1390,Summary!$E$19/2,Data!N1389,Data!O1389,Summary!$E$14,Summary!$E$20,Summary!$E$21,2),0)</f>
        <v>0</v>
      </c>
      <c r="P1390" s="31">
        <f t="shared" si="65"/>
        <v>0</v>
      </c>
      <c r="Q1390" s="31">
        <f>IF(M1390=1,oneday(G1389,D1390,G1390,K1390,L1390,Summary!$E$19/2,Data!N1389,Data!O1389,Summary!$E$14,Summary!$E$20,Summary!$E$21,3),0)</f>
        <v>0</v>
      </c>
    </row>
    <row r="1391" spans="1:17" x14ac:dyDescent="0.2">
      <c r="A1391" s="32">
        <f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si="66"/>
        <v>0</v>
      </c>
      <c r="M1391">
        <f>IF(AND(B1391&gt;Summary!$E$12,B1391&lt;Summary!$E$13),1,0)</f>
        <v>0</v>
      </c>
      <c r="N1391">
        <f>IF(M1391=1,oneday(G1390,D1391,G1391,K1391,L1391,Summary!$E$19/2,Data!N1390,Data!O1390,Summary!$E$14,Summary!$E$20,Summary!$E$21,1),0)</f>
        <v>0</v>
      </c>
      <c r="O1391" s="31">
        <f>IF(M1391=1,oneday(G1390,D1391,G1391,K1391,L1391,Summary!$E$19/2,Data!N1390,Data!O1390,Summary!$E$14,Summary!$E$20,Summary!$E$21,2),0)</f>
        <v>0</v>
      </c>
      <c r="P1391" s="31">
        <f t="shared" si="65"/>
        <v>0</v>
      </c>
      <c r="Q1391" s="31">
        <f>IF(M1391=1,oneday(G1390,D1391,G1391,K1391,L1391,Summary!$E$19/2,Data!N1390,Data!O1390,Summary!$E$14,Summary!$E$20,Summary!$E$21,3),0)</f>
        <v>0</v>
      </c>
    </row>
    <row r="1392" spans="1:17" x14ac:dyDescent="0.2">
      <c r="A1392" s="32">
        <f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si="66"/>
        <v>0</v>
      </c>
      <c r="M1392">
        <f>IF(AND(B1392&gt;Summary!$E$12,B1392&lt;Summary!$E$13),1,0)</f>
        <v>0</v>
      </c>
      <c r="N1392">
        <f>IF(M1392=1,oneday(G1391,D1392,G1392,K1392,L1392,Summary!$E$19/2,Data!N1391,Data!O1391,Summary!$E$14,Summary!$E$20,Summary!$E$21,1),0)</f>
        <v>0</v>
      </c>
      <c r="O1392" s="31">
        <f>IF(M1392=1,oneday(G1391,D1392,G1392,K1392,L1392,Summary!$E$19/2,Data!N1391,Data!O1391,Summary!$E$14,Summary!$E$20,Summary!$E$21,2),0)</f>
        <v>0</v>
      </c>
      <c r="P1392" s="31">
        <f t="shared" si="65"/>
        <v>0</v>
      </c>
      <c r="Q1392" s="31">
        <f>IF(M1392=1,oneday(G1391,D1392,G1392,K1392,L1392,Summary!$E$19/2,Data!N1391,Data!O1391,Summary!$E$14,Summary!$E$20,Summary!$E$21,3),0)</f>
        <v>0</v>
      </c>
    </row>
    <row r="1393" spans="1:17" x14ac:dyDescent="0.2">
      <c r="A1393" s="32">
        <f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si="66"/>
        <v>0</v>
      </c>
      <c r="M1393">
        <f>IF(AND(B1393&gt;Summary!$E$12,B1393&lt;Summary!$E$13),1,0)</f>
        <v>0</v>
      </c>
      <c r="N1393">
        <f>IF(M1393=1,oneday(G1392,D1393,G1393,K1393,L1393,Summary!$E$19/2,Data!N1392,Data!O1392,Summary!$E$14,Summary!$E$20,Summary!$E$21,1),0)</f>
        <v>0</v>
      </c>
      <c r="O1393" s="31">
        <f>IF(M1393=1,oneday(G1392,D1393,G1393,K1393,L1393,Summary!$E$19/2,Data!N1392,Data!O1392,Summary!$E$14,Summary!$E$20,Summary!$E$21,2),0)</f>
        <v>0</v>
      </c>
      <c r="P1393" s="31">
        <f t="shared" si="65"/>
        <v>0</v>
      </c>
      <c r="Q1393" s="31">
        <f>IF(M1393=1,oneday(G1392,D1393,G1393,K1393,L1393,Summary!$E$19/2,Data!N1392,Data!O1392,Summary!$E$14,Summary!$E$20,Summary!$E$21,3),0)</f>
        <v>0</v>
      </c>
    </row>
    <row r="1394" spans="1:17" x14ac:dyDescent="0.2">
      <c r="A1394" s="32">
        <f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si="66"/>
        <v>0</v>
      </c>
      <c r="M1394">
        <f>IF(AND(B1394&gt;Summary!$E$12,B1394&lt;Summary!$E$13),1,0)</f>
        <v>0</v>
      </c>
      <c r="N1394">
        <f>IF(M1394=1,oneday(G1393,D1394,G1394,K1394,L1394,Summary!$E$19/2,Data!N1393,Data!O1393,Summary!$E$14,Summary!$E$20,Summary!$E$21,1),0)</f>
        <v>0</v>
      </c>
      <c r="O1394" s="31">
        <f>IF(M1394=1,oneday(G1393,D1394,G1394,K1394,L1394,Summary!$E$19/2,Data!N1393,Data!O1393,Summary!$E$14,Summary!$E$20,Summary!$E$21,2),0)</f>
        <v>0</v>
      </c>
      <c r="P1394" s="31">
        <f t="shared" si="65"/>
        <v>0</v>
      </c>
      <c r="Q1394" s="31">
        <f>IF(M1394=1,oneday(G1393,D1394,G1394,K1394,L1394,Summary!$E$19/2,Data!N1393,Data!O1393,Summary!$E$14,Summary!$E$20,Summary!$E$21,3),0)</f>
        <v>0</v>
      </c>
    </row>
    <row r="1395" spans="1:17" x14ac:dyDescent="0.2">
      <c r="A1395" s="32">
        <f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si="66"/>
        <v>0</v>
      </c>
      <c r="M1395">
        <f>IF(AND(B1395&gt;Summary!$E$12,B1395&lt;Summary!$E$13),1,0)</f>
        <v>0</v>
      </c>
      <c r="N1395">
        <f>IF(M1395=1,oneday(G1394,D1395,G1395,K1395,L1395,Summary!$E$19/2,Data!N1394,Data!O1394,Summary!$E$14,Summary!$E$20,Summary!$E$21,1),0)</f>
        <v>0</v>
      </c>
      <c r="O1395" s="31">
        <f>IF(M1395=1,oneday(G1394,D1395,G1395,K1395,L1395,Summary!$E$19/2,Data!N1394,Data!O1394,Summary!$E$14,Summary!$E$20,Summary!$E$21,2),0)</f>
        <v>0</v>
      </c>
      <c r="P1395" s="31">
        <f t="shared" si="65"/>
        <v>0</v>
      </c>
      <c r="Q1395" s="31">
        <f>IF(M1395=1,oneday(G1394,D1395,G1395,K1395,L1395,Summary!$E$19/2,Data!N1394,Data!O1394,Summary!$E$14,Summary!$E$20,Summary!$E$21,3),0)</f>
        <v>0</v>
      </c>
    </row>
    <row r="1396" spans="1:17" x14ac:dyDescent="0.2">
      <c r="A1396" s="32">
        <f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si="66"/>
        <v>0</v>
      </c>
      <c r="M1396">
        <f>IF(AND(B1396&gt;Summary!$E$12,B1396&lt;Summary!$E$13),1,0)</f>
        <v>0</v>
      </c>
      <c r="N1396">
        <f>IF(M1396=1,oneday(G1395,D1396,G1396,K1396,L1396,Summary!$E$19/2,Data!N1395,Data!O1395,Summary!$E$14,Summary!$E$20,Summary!$E$21,1),0)</f>
        <v>0</v>
      </c>
      <c r="O1396" s="31">
        <f>IF(M1396=1,oneday(G1395,D1396,G1396,K1396,L1396,Summary!$E$19/2,Data!N1395,Data!O1395,Summary!$E$14,Summary!$E$20,Summary!$E$21,2),0)</f>
        <v>0</v>
      </c>
      <c r="P1396" s="31">
        <f t="shared" si="65"/>
        <v>0</v>
      </c>
      <c r="Q1396" s="31">
        <f>IF(M1396=1,oneday(G1395,D1396,G1396,K1396,L1396,Summary!$E$19/2,Data!N1395,Data!O1395,Summary!$E$14,Summary!$E$20,Summary!$E$21,3),0)</f>
        <v>0</v>
      </c>
    </row>
    <row r="1397" spans="1:17" x14ac:dyDescent="0.2">
      <c r="A1397" s="32">
        <f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si="66"/>
        <v>1</v>
      </c>
      <c r="M1397">
        <f>IF(AND(B1397&gt;Summary!$E$12,B1397&lt;Summary!$E$13),1,0)</f>
        <v>0</v>
      </c>
      <c r="N1397">
        <f>IF(M1397=1,oneday(G1396,D1397,G1397,K1397,L1397,Summary!$E$19/2,Data!N1396,Data!O1396,Summary!$E$14,Summary!$E$20,Summary!$E$21,1),0)</f>
        <v>0</v>
      </c>
      <c r="O1397" s="31">
        <f>IF(M1397=1,oneday(G1396,D1397,G1397,K1397,L1397,Summary!$E$19/2,Data!N1396,Data!O1396,Summary!$E$14,Summary!$E$20,Summary!$E$21,2),0)</f>
        <v>0</v>
      </c>
      <c r="P1397" s="31">
        <f t="shared" si="65"/>
        <v>0</v>
      </c>
      <c r="Q1397" s="31">
        <f>IF(M1397=1,oneday(G1396,D1397,G1397,K1397,L1397,Summary!$E$19/2,Data!N1396,Data!O1396,Summary!$E$14,Summary!$E$20,Summary!$E$21,3),0)</f>
        <v>0</v>
      </c>
    </row>
    <row r="1398" spans="1:17" x14ac:dyDescent="0.2">
      <c r="A1398" s="32">
        <f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si="66"/>
        <v>0</v>
      </c>
      <c r="M1398">
        <f>IF(AND(B1398&gt;Summary!$E$12,B1398&lt;Summary!$E$13),1,0)</f>
        <v>0</v>
      </c>
      <c r="N1398">
        <f>IF(M1398=1,oneday(G1397,D1398,G1398,K1398,L1398,Summary!$E$19/2,Data!N1397,Data!O1397,Summary!$E$14,Summary!$E$20,Summary!$E$21,1),0)</f>
        <v>0</v>
      </c>
      <c r="O1398" s="31">
        <f>IF(M1398=1,oneday(G1397,D1398,G1398,K1398,L1398,Summary!$E$19/2,Data!N1397,Data!O1397,Summary!$E$14,Summary!$E$20,Summary!$E$21,2),0)</f>
        <v>0</v>
      </c>
      <c r="P1398" s="31">
        <f t="shared" si="65"/>
        <v>0</v>
      </c>
      <c r="Q1398" s="31">
        <f>IF(M1398=1,oneday(G1397,D1398,G1398,K1398,L1398,Summary!$E$19/2,Data!N1397,Data!O1397,Summary!$E$14,Summary!$E$20,Summary!$E$21,3),0)</f>
        <v>0</v>
      </c>
    </row>
    <row r="1399" spans="1:17" x14ac:dyDescent="0.2">
      <c r="A1399" s="32">
        <f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si="66"/>
        <v>0</v>
      </c>
      <c r="M1399">
        <f>IF(AND(B1399&gt;Summary!$E$12,B1399&lt;Summary!$E$13),1,0)</f>
        <v>0</v>
      </c>
      <c r="N1399">
        <f>IF(M1399=1,oneday(G1398,D1399,G1399,K1399,L1399,Summary!$E$19/2,Data!N1398,Data!O1398,Summary!$E$14,Summary!$E$20,Summary!$E$21,1),0)</f>
        <v>0</v>
      </c>
      <c r="O1399" s="31">
        <f>IF(M1399=1,oneday(G1398,D1399,G1399,K1399,L1399,Summary!$E$19/2,Data!N1398,Data!O1398,Summary!$E$14,Summary!$E$20,Summary!$E$21,2),0)</f>
        <v>0</v>
      </c>
      <c r="P1399" s="31">
        <f t="shared" si="65"/>
        <v>0</v>
      </c>
      <c r="Q1399" s="31">
        <f>IF(M1399=1,oneday(G1398,D1399,G1399,K1399,L1399,Summary!$E$19/2,Data!N1398,Data!O1398,Summary!$E$14,Summary!$E$20,Summary!$E$21,3),0)</f>
        <v>0</v>
      </c>
    </row>
    <row r="1400" spans="1:17" x14ac:dyDescent="0.2">
      <c r="A1400" s="32">
        <f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si="66"/>
        <v>0</v>
      </c>
      <c r="M1400">
        <f>IF(AND(B1400&gt;Summary!$E$12,B1400&lt;Summary!$E$13),1,0)</f>
        <v>0</v>
      </c>
      <c r="N1400">
        <f>IF(M1400=1,oneday(G1399,D1400,G1400,K1400,L1400,Summary!$E$19/2,Data!N1399,Data!O1399,Summary!$E$14,Summary!$E$20,Summary!$E$21,1),0)</f>
        <v>0</v>
      </c>
      <c r="O1400" s="31">
        <f>IF(M1400=1,oneday(G1399,D1400,G1400,K1400,L1400,Summary!$E$19/2,Data!N1399,Data!O1399,Summary!$E$14,Summary!$E$20,Summary!$E$21,2),0)</f>
        <v>0</v>
      </c>
      <c r="P1400" s="31">
        <f t="shared" si="65"/>
        <v>0</v>
      </c>
      <c r="Q1400" s="31">
        <f>IF(M1400=1,oneday(G1399,D1400,G1400,K1400,L1400,Summary!$E$19/2,Data!N1399,Data!O1399,Summary!$E$14,Summary!$E$20,Summary!$E$21,3),0)</f>
        <v>0</v>
      </c>
    </row>
    <row r="1401" spans="1:17" x14ac:dyDescent="0.2">
      <c r="A1401" s="32">
        <f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si="66"/>
        <v>0</v>
      </c>
      <c r="M1401">
        <f>IF(AND(B1401&gt;Summary!$E$12,B1401&lt;Summary!$E$13),1,0)</f>
        <v>0</v>
      </c>
      <c r="N1401">
        <f>IF(M1401=1,oneday(G1400,D1401,G1401,K1401,L1401,Summary!$E$19/2,Data!N1400,Data!O1400,Summary!$E$14,Summary!$E$20,Summary!$E$21,1),0)</f>
        <v>0</v>
      </c>
      <c r="O1401" s="31">
        <f>IF(M1401=1,oneday(G1400,D1401,G1401,K1401,L1401,Summary!$E$19/2,Data!N1400,Data!O1400,Summary!$E$14,Summary!$E$20,Summary!$E$21,2),0)</f>
        <v>0</v>
      </c>
      <c r="P1401" s="31">
        <f t="shared" si="65"/>
        <v>0</v>
      </c>
      <c r="Q1401" s="31">
        <f>IF(M1401=1,oneday(G1400,D1401,G1401,K1401,L1401,Summary!$E$19/2,Data!N1400,Data!O1400,Summary!$E$14,Summary!$E$20,Summary!$E$21,3),0)</f>
        <v>0</v>
      </c>
    </row>
    <row r="1402" spans="1:17" x14ac:dyDescent="0.2">
      <c r="A1402" s="32">
        <f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si="66"/>
        <v>0</v>
      </c>
      <c r="M1402">
        <f>IF(AND(B1402&gt;Summary!$E$12,B1402&lt;Summary!$E$13),1,0)</f>
        <v>0</v>
      </c>
      <c r="N1402">
        <f>IF(M1402=1,oneday(G1401,D1402,G1402,K1402,L1402,Summary!$E$19/2,Data!N1401,Data!O1401,Summary!$E$14,Summary!$E$20,Summary!$E$21,1),0)</f>
        <v>0</v>
      </c>
      <c r="O1402" s="31">
        <f>IF(M1402=1,oneday(G1401,D1402,G1402,K1402,L1402,Summary!$E$19/2,Data!N1401,Data!O1401,Summary!$E$14,Summary!$E$20,Summary!$E$21,2),0)</f>
        <v>0</v>
      </c>
      <c r="P1402" s="31">
        <f t="shared" si="65"/>
        <v>0</v>
      </c>
      <c r="Q1402" s="31">
        <f>IF(M1402=1,oneday(G1401,D1402,G1402,K1402,L1402,Summary!$E$19/2,Data!N1401,Data!O1401,Summary!$E$14,Summary!$E$20,Summary!$E$21,3),0)</f>
        <v>0</v>
      </c>
    </row>
    <row r="1403" spans="1:17" x14ac:dyDescent="0.2">
      <c r="A1403" s="32">
        <f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si="66"/>
        <v>0</v>
      </c>
      <c r="M1403">
        <f>IF(AND(B1403&gt;Summary!$E$12,B1403&lt;Summary!$E$13),1,0)</f>
        <v>0</v>
      </c>
      <c r="N1403">
        <f>IF(M1403=1,oneday(G1402,D1403,G1403,K1403,L1403,Summary!$E$19/2,Data!N1402,Data!O1402,Summary!$E$14,Summary!$E$20,Summary!$E$21,1),0)</f>
        <v>0</v>
      </c>
      <c r="O1403" s="31">
        <f>IF(M1403=1,oneday(G1402,D1403,G1403,K1403,L1403,Summary!$E$19/2,Data!N1402,Data!O1402,Summary!$E$14,Summary!$E$20,Summary!$E$21,2),0)</f>
        <v>0</v>
      </c>
      <c r="P1403" s="31">
        <f t="shared" si="65"/>
        <v>0</v>
      </c>
      <c r="Q1403" s="31">
        <f>IF(M1403=1,oneday(G1402,D1403,G1403,K1403,L1403,Summary!$E$19/2,Data!N1402,Data!O1402,Summary!$E$14,Summary!$E$20,Summary!$E$21,3),0)</f>
        <v>0</v>
      </c>
    </row>
    <row r="1404" spans="1:17" x14ac:dyDescent="0.2">
      <c r="A1404" s="32">
        <f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si="66"/>
        <v>0</v>
      </c>
      <c r="M1404">
        <f>IF(AND(B1404&gt;Summary!$E$12,B1404&lt;Summary!$E$13),1,0)</f>
        <v>0</v>
      </c>
      <c r="N1404">
        <f>IF(M1404=1,oneday(G1403,D1404,G1404,K1404,L1404,Summary!$E$19/2,Data!N1403,Data!O1403,Summary!$E$14,Summary!$E$20,Summary!$E$21,1),0)</f>
        <v>0</v>
      </c>
      <c r="O1404" s="31">
        <f>IF(M1404=1,oneday(G1403,D1404,G1404,K1404,L1404,Summary!$E$19/2,Data!N1403,Data!O1403,Summary!$E$14,Summary!$E$20,Summary!$E$21,2),0)</f>
        <v>0</v>
      </c>
      <c r="P1404" s="31">
        <f t="shared" si="65"/>
        <v>0</v>
      </c>
      <c r="Q1404" s="31">
        <f>IF(M1404=1,oneday(G1403,D1404,G1404,K1404,L1404,Summary!$E$19/2,Data!N1403,Data!O1403,Summary!$E$14,Summary!$E$20,Summary!$E$21,3),0)</f>
        <v>0</v>
      </c>
    </row>
    <row r="1405" spans="1:17" x14ac:dyDescent="0.2">
      <c r="A1405" s="32">
        <f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si="66"/>
        <v>0</v>
      </c>
      <c r="M1405">
        <f>IF(AND(B1405&gt;Summary!$E$12,B1405&lt;Summary!$E$13),1,0)</f>
        <v>0</v>
      </c>
      <c r="N1405">
        <f>IF(M1405=1,oneday(G1404,D1405,G1405,K1405,L1405,Summary!$E$19/2,Data!N1404,Data!O1404,Summary!$E$14,Summary!$E$20,Summary!$E$21,1),0)</f>
        <v>0</v>
      </c>
      <c r="O1405" s="31">
        <f>IF(M1405=1,oneday(G1404,D1405,G1405,K1405,L1405,Summary!$E$19/2,Data!N1404,Data!O1404,Summary!$E$14,Summary!$E$20,Summary!$E$21,2),0)</f>
        <v>0</v>
      </c>
      <c r="P1405" s="31">
        <f t="shared" si="65"/>
        <v>0</v>
      </c>
      <c r="Q1405" s="31">
        <f>IF(M1405=1,oneday(G1404,D1405,G1405,K1405,L1405,Summary!$E$19/2,Data!N1404,Data!O1404,Summary!$E$14,Summary!$E$20,Summary!$E$21,3),0)</f>
        <v>0</v>
      </c>
    </row>
    <row r="1406" spans="1:17" x14ac:dyDescent="0.2">
      <c r="A1406" s="32">
        <f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si="66"/>
        <v>0</v>
      </c>
      <c r="M1406">
        <f>IF(AND(B1406&gt;Summary!$E$12,B1406&lt;Summary!$E$13),1,0)</f>
        <v>0</v>
      </c>
      <c r="N1406">
        <f>IF(M1406=1,oneday(G1405,D1406,G1406,K1406,L1406,Summary!$E$19/2,Data!N1405,Data!O1405,Summary!$E$14,Summary!$E$20,Summary!$E$21,1),0)</f>
        <v>0</v>
      </c>
      <c r="O1406" s="31">
        <f>IF(M1406=1,oneday(G1405,D1406,G1406,K1406,L1406,Summary!$E$19/2,Data!N1405,Data!O1405,Summary!$E$14,Summary!$E$20,Summary!$E$21,2),0)</f>
        <v>0</v>
      </c>
      <c r="P1406" s="31">
        <f t="shared" si="65"/>
        <v>0</v>
      </c>
      <c r="Q1406" s="31">
        <f>IF(M1406=1,oneday(G1405,D1406,G1406,K1406,L1406,Summary!$E$19/2,Data!N1405,Data!O1405,Summary!$E$14,Summary!$E$20,Summary!$E$21,3),0)</f>
        <v>0</v>
      </c>
    </row>
    <row r="1407" spans="1:17" x14ac:dyDescent="0.2">
      <c r="A1407" s="32">
        <f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si="66"/>
        <v>0</v>
      </c>
      <c r="M1407">
        <f>IF(AND(B1407&gt;Summary!$E$12,B1407&lt;Summary!$E$13),1,0)</f>
        <v>0</v>
      </c>
      <c r="N1407">
        <f>IF(M1407=1,oneday(G1406,D1407,G1407,K1407,L1407,Summary!$E$19/2,Data!N1406,Data!O1406,Summary!$E$14,Summary!$E$20,Summary!$E$21,1),0)</f>
        <v>0</v>
      </c>
      <c r="O1407" s="31">
        <f>IF(M1407=1,oneday(G1406,D1407,G1407,K1407,L1407,Summary!$E$19/2,Data!N1406,Data!O1406,Summary!$E$14,Summary!$E$20,Summary!$E$21,2),0)</f>
        <v>0</v>
      </c>
      <c r="P1407" s="31">
        <f t="shared" si="65"/>
        <v>0</v>
      </c>
      <c r="Q1407" s="31">
        <f>IF(M1407=1,oneday(G1406,D1407,G1407,K1407,L1407,Summary!$E$19/2,Data!N1406,Data!O1406,Summary!$E$14,Summary!$E$20,Summary!$E$21,3),0)</f>
        <v>0</v>
      </c>
    </row>
    <row r="1408" spans="1:17" x14ac:dyDescent="0.2">
      <c r="A1408" s="32">
        <f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si="66"/>
        <v>0</v>
      </c>
      <c r="M1408">
        <f>IF(AND(B1408&gt;Summary!$E$12,B1408&lt;Summary!$E$13),1,0)</f>
        <v>0</v>
      </c>
      <c r="N1408">
        <f>IF(M1408=1,oneday(G1407,D1408,G1408,K1408,L1408,Summary!$E$19/2,Data!N1407,Data!O1407,Summary!$E$14,Summary!$E$20,Summary!$E$21,1),0)</f>
        <v>0</v>
      </c>
      <c r="O1408" s="31">
        <f>IF(M1408=1,oneday(G1407,D1408,G1408,K1408,L1408,Summary!$E$19/2,Data!N1407,Data!O1407,Summary!$E$14,Summary!$E$20,Summary!$E$21,2),0)</f>
        <v>0</v>
      </c>
      <c r="P1408" s="31">
        <f t="shared" si="65"/>
        <v>0</v>
      </c>
      <c r="Q1408" s="31">
        <f>IF(M1408=1,oneday(G1407,D1408,G1408,K1408,L1408,Summary!$E$19/2,Data!N1407,Data!O1407,Summary!$E$14,Summary!$E$20,Summary!$E$21,3),0)</f>
        <v>0</v>
      </c>
    </row>
    <row r="1409" spans="1:17" x14ac:dyDescent="0.2">
      <c r="A1409" s="32">
        <f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si="66"/>
        <v>0</v>
      </c>
      <c r="M1409">
        <f>IF(AND(B1409&gt;Summary!$E$12,B1409&lt;Summary!$E$13),1,0)</f>
        <v>0</v>
      </c>
      <c r="N1409">
        <f>IF(M1409=1,oneday(G1408,D1409,G1409,K1409,L1409,Summary!$E$19/2,Data!N1408,Data!O1408,Summary!$E$14,Summary!$E$20,Summary!$E$21,1),0)</f>
        <v>0</v>
      </c>
      <c r="O1409" s="31">
        <f>IF(M1409=1,oneday(G1408,D1409,G1409,K1409,L1409,Summary!$E$19/2,Data!N1408,Data!O1408,Summary!$E$14,Summary!$E$20,Summary!$E$21,2),0)</f>
        <v>0</v>
      </c>
      <c r="P1409" s="31">
        <f t="shared" si="65"/>
        <v>0</v>
      </c>
      <c r="Q1409" s="31">
        <f>IF(M1409=1,oneday(G1408,D1409,G1409,K1409,L1409,Summary!$E$19/2,Data!N1408,Data!O1408,Summary!$E$14,Summary!$E$20,Summary!$E$21,3),0)</f>
        <v>0</v>
      </c>
    </row>
    <row r="1410" spans="1:17" x14ac:dyDescent="0.2">
      <c r="A1410" s="32">
        <f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si="66"/>
        <v>0</v>
      </c>
      <c r="M1410">
        <f>IF(AND(B1410&gt;Summary!$E$12,B1410&lt;Summary!$E$13),1,0)</f>
        <v>0</v>
      </c>
      <c r="N1410">
        <f>IF(M1410=1,oneday(G1409,D1410,G1410,K1410,L1410,Summary!$E$19/2,Data!N1409,Data!O1409,Summary!$E$14,Summary!$E$20,Summary!$E$21,1),0)</f>
        <v>0</v>
      </c>
      <c r="O1410" s="31">
        <f>IF(M1410=1,oneday(G1409,D1410,G1410,K1410,L1410,Summary!$E$19/2,Data!N1409,Data!O1409,Summary!$E$14,Summary!$E$20,Summary!$E$21,2),0)</f>
        <v>0</v>
      </c>
      <c r="P1410" s="31">
        <f t="shared" si="65"/>
        <v>0</v>
      </c>
      <c r="Q1410" s="31">
        <f>IF(M1410=1,oneday(G1409,D1410,G1410,K1410,L1410,Summary!$E$19/2,Data!N1409,Data!O1409,Summary!$E$14,Summary!$E$20,Summary!$E$21,3),0)</f>
        <v>0</v>
      </c>
    </row>
    <row r="1411" spans="1:17" x14ac:dyDescent="0.2">
      <c r="A1411" s="32">
        <f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si="66"/>
        <v>0</v>
      </c>
      <c r="M1411">
        <f>IF(AND(B1411&gt;Summary!$E$12,B1411&lt;Summary!$E$13),1,0)</f>
        <v>0</v>
      </c>
      <c r="N1411">
        <f>IF(M1411=1,oneday(G1410,D1411,G1411,K1411,L1411,Summary!$E$19/2,Data!N1410,Data!O1410,Summary!$E$14,Summary!$E$20,Summary!$E$21,1),0)</f>
        <v>0</v>
      </c>
      <c r="O1411" s="31">
        <f>IF(M1411=1,oneday(G1410,D1411,G1411,K1411,L1411,Summary!$E$19/2,Data!N1410,Data!O1410,Summary!$E$14,Summary!$E$20,Summary!$E$21,2),0)</f>
        <v>0</v>
      </c>
      <c r="P1411" s="31">
        <f t="shared" si="65"/>
        <v>0</v>
      </c>
      <c r="Q1411" s="31">
        <f>IF(M1411=1,oneday(G1410,D1411,G1411,K1411,L1411,Summary!$E$19/2,Data!N1410,Data!O1410,Summary!$E$14,Summary!$E$20,Summary!$E$21,3),0)</f>
        <v>0</v>
      </c>
    </row>
    <row r="1412" spans="1:17" x14ac:dyDescent="0.2">
      <c r="A1412" s="32">
        <f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si="66"/>
        <v>0</v>
      </c>
      <c r="M1412">
        <f>IF(AND(B1412&gt;Summary!$E$12,B1412&lt;Summary!$E$13),1,0)</f>
        <v>0</v>
      </c>
      <c r="N1412">
        <f>IF(M1412=1,oneday(G1411,D1412,G1412,K1412,L1412,Summary!$E$19/2,Data!N1411,Data!O1411,Summary!$E$14,Summary!$E$20,Summary!$E$21,1),0)</f>
        <v>0</v>
      </c>
      <c r="O1412" s="31">
        <f>IF(M1412=1,oneday(G1411,D1412,G1412,K1412,L1412,Summary!$E$19/2,Data!N1411,Data!O1411,Summary!$E$14,Summary!$E$20,Summary!$E$21,2),0)</f>
        <v>0</v>
      </c>
      <c r="P1412" s="31">
        <f t="shared" si="65"/>
        <v>0</v>
      </c>
      <c r="Q1412" s="31">
        <f>IF(M1412=1,oneday(G1411,D1412,G1412,K1412,L1412,Summary!$E$19/2,Data!N1411,Data!O1411,Summary!$E$14,Summary!$E$20,Summary!$E$21,3),0)</f>
        <v>0</v>
      </c>
    </row>
    <row r="1413" spans="1:17" x14ac:dyDescent="0.2">
      <c r="A1413" s="32">
        <f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si="66"/>
        <v>0</v>
      </c>
      <c r="M1413">
        <f>IF(AND(B1413&gt;Summary!$E$12,B1413&lt;Summary!$E$13),1,0)</f>
        <v>0</v>
      </c>
      <c r="N1413">
        <f>IF(M1413=1,oneday(G1412,D1413,G1413,K1413,L1413,Summary!$E$19/2,Data!N1412,Data!O1412,Summary!$E$14,Summary!$E$20,Summary!$E$21,1),0)</f>
        <v>0</v>
      </c>
      <c r="O1413" s="31">
        <f>IF(M1413=1,oneday(G1412,D1413,G1413,K1413,L1413,Summary!$E$19/2,Data!N1412,Data!O1412,Summary!$E$14,Summary!$E$20,Summary!$E$21,2),0)</f>
        <v>0</v>
      </c>
      <c r="P1413" s="31">
        <f t="shared" si="65"/>
        <v>0</v>
      </c>
      <c r="Q1413" s="31">
        <f>IF(M1413=1,oneday(G1412,D1413,G1413,K1413,L1413,Summary!$E$19/2,Data!N1412,Data!O1412,Summary!$E$14,Summary!$E$20,Summary!$E$21,3),0)</f>
        <v>0</v>
      </c>
    </row>
    <row r="1414" spans="1:17" x14ac:dyDescent="0.2">
      <c r="A1414" s="32">
        <f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si="66"/>
        <v>0</v>
      </c>
      <c r="M1414">
        <f>IF(AND(B1414&gt;Summary!$E$12,B1414&lt;Summary!$E$13),1,0)</f>
        <v>0</v>
      </c>
      <c r="N1414">
        <f>IF(M1414=1,oneday(G1413,D1414,G1414,K1414,L1414,Summary!$E$19/2,Data!N1413,Data!O1413,Summary!$E$14,Summary!$E$20,Summary!$E$21,1),0)</f>
        <v>0</v>
      </c>
      <c r="O1414" s="31">
        <f>IF(M1414=1,oneday(G1413,D1414,G1414,K1414,L1414,Summary!$E$19/2,Data!N1413,Data!O1413,Summary!$E$14,Summary!$E$20,Summary!$E$21,2),0)</f>
        <v>0</v>
      </c>
      <c r="P1414" s="31">
        <f t="shared" si="65"/>
        <v>0</v>
      </c>
      <c r="Q1414" s="31">
        <f>IF(M1414=1,oneday(G1413,D1414,G1414,K1414,L1414,Summary!$E$19/2,Data!N1413,Data!O1413,Summary!$E$14,Summary!$E$20,Summary!$E$21,3),0)</f>
        <v>0</v>
      </c>
    </row>
    <row r="1415" spans="1:17" x14ac:dyDescent="0.2">
      <c r="A1415" s="32">
        <f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si="66"/>
        <v>0</v>
      </c>
      <c r="M1415">
        <f>IF(AND(B1415&gt;Summary!$E$12,B1415&lt;Summary!$E$13),1,0)</f>
        <v>0</v>
      </c>
      <c r="N1415">
        <f>IF(M1415=1,oneday(G1414,D1415,G1415,K1415,L1415,Summary!$E$19/2,Data!N1414,Data!O1414,Summary!$E$14,Summary!$E$20,Summary!$E$21,1),0)</f>
        <v>0</v>
      </c>
      <c r="O1415" s="31">
        <f>IF(M1415=1,oneday(G1414,D1415,G1415,K1415,L1415,Summary!$E$19/2,Data!N1414,Data!O1414,Summary!$E$14,Summary!$E$20,Summary!$E$21,2),0)</f>
        <v>0</v>
      </c>
      <c r="P1415" s="31">
        <f t="shared" si="65"/>
        <v>0</v>
      </c>
      <c r="Q1415" s="31">
        <f>IF(M1415=1,oneday(G1414,D1415,G1415,K1415,L1415,Summary!$E$19/2,Data!N1414,Data!O1414,Summary!$E$14,Summary!$E$20,Summary!$E$21,3),0)</f>
        <v>0</v>
      </c>
    </row>
    <row r="1416" spans="1:17" x14ac:dyDescent="0.2">
      <c r="A1416" s="32">
        <f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si="66"/>
        <v>0</v>
      </c>
      <c r="M1416">
        <f>IF(AND(B1416&gt;Summary!$E$12,B1416&lt;Summary!$E$13),1,0)</f>
        <v>0</v>
      </c>
      <c r="N1416">
        <f>IF(M1416=1,oneday(G1415,D1416,G1416,K1416,L1416,Summary!$E$19/2,Data!N1415,Data!O1415,Summary!$E$14,Summary!$E$20,Summary!$E$21,1),0)</f>
        <v>0</v>
      </c>
      <c r="O1416" s="31">
        <f>IF(M1416=1,oneday(G1415,D1416,G1416,K1416,L1416,Summary!$E$19/2,Data!N1415,Data!O1415,Summary!$E$14,Summary!$E$20,Summary!$E$21,2),0)</f>
        <v>0</v>
      </c>
      <c r="P1416" s="31">
        <f t="shared" si="65"/>
        <v>0</v>
      </c>
      <c r="Q1416" s="31">
        <f>IF(M1416=1,oneday(G1415,D1416,G1416,K1416,L1416,Summary!$E$19/2,Data!N1415,Data!O1415,Summary!$E$14,Summary!$E$20,Summary!$E$21,3),0)</f>
        <v>0</v>
      </c>
    </row>
    <row r="1417" spans="1:17" x14ac:dyDescent="0.2">
      <c r="A1417" s="32">
        <f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si="66"/>
        <v>1</v>
      </c>
      <c r="M1417">
        <f>IF(AND(B1417&gt;Summary!$E$12,B1417&lt;Summary!$E$13),1,0)</f>
        <v>0</v>
      </c>
      <c r="N1417">
        <f>IF(M1417=1,oneday(G1416,D1417,G1417,K1417,L1417,Summary!$E$19/2,Data!N1416,Data!O1416,Summary!$E$14,Summary!$E$20,Summary!$E$21,1),0)</f>
        <v>0</v>
      </c>
      <c r="O1417" s="31">
        <f>IF(M1417=1,oneday(G1416,D1417,G1417,K1417,L1417,Summary!$E$19/2,Data!N1416,Data!O1416,Summary!$E$14,Summary!$E$20,Summary!$E$21,2),0)</f>
        <v>0</v>
      </c>
      <c r="P1417" s="31">
        <f t="shared" si="65"/>
        <v>0</v>
      </c>
      <c r="Q1417" s="31">
        <f>IF(M1417=1,oneday(G1416,D1417,G1417,K1417,L1417,Summary!$E$19/2,Data!N1416,Data!O1416,Summary!$E$14,Summary!$E$20,Summary!$E$21,3),0)</f>
        <v>0</v>
      </c>
    </row>
    <row r="1418" spans="1:17" x14ac:dyDescent="0.2">
      <c r="A1418" s="32">
        <f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si="66"/>
        <v>0</v>
      </c>
      <c r="M1418">
        <f>IF(AND(B1418&gt;Summary!$E$12,B1418&lt;Summary!$E$13),1,0)</f>
        <v>0</v>
      </c>
      <c r="N1418">
        <f>IF(M1418=1,oneday(G1417,D1418,G1418,K1418,L1418,Summary!$E$19/2,Data!N1417,Data!O1417,Summary!$E$14,Summary!$E$20,Summary!$E$21,1),0)</f>
        <v>0</v>
      </c>
      <c r="O1418" s="31">
        <f>IF(M1418=1,oneday(G1417,D1418,G1418,K1418,L1418,Summary!$E$19/2,Data!N1417,Data!O1417,Summary!$E$14,Summary!$E$20,Summary!$E$21,2),0)</f>
        <v>0</v>
      </c>
      <c r="P1418" s="31">
        <f t="shared" si="65"/>
        <v>0</v>
      </c>
      <c r="Q1418" s="31">
        <f>IF(M1418=1,oneday(G1417,D1418,G1418,K1418,L1418,Summary!$E$19/2,Data!N1417,Data!O1417,Summary!$E$14,Summary!$E$20,Summary!$E$21,3),0)</f>
        <v>0</v>
      </c>
    </row>
    <row r="1419" spans="1:17" x14ac:dyDescent="0.2">
      <c r="A1419" s="32">
        <f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si="66"/>
        <v>0</v>
      </c>
      <c r="M1419">
        <f>IF(AND(B1419&gt;Summary!$E$12,B1419&lt;Summary!$E$13),1,0)</f>
        <v>0</v>
      </c>
      <c r="N1419">
        <f>IF(M1419=1,oneday(G1418,D1419,G1419,K1419,L1419,Summary!$E$19/2,Data!N1418,Data!O1418,Summary!$E$14,Summary!$E$20,Summary!$E$21,1),0)</f>
        <v>0</v>
      </c>
      <c r="O1419" s="31">
        <f>IF(M1419=1,oneday(G1418,D1419,G1419,K1419,L1419,Summary!$E$19/2,Data!N1418,Data!O1418,Summary!$E$14,Summary!$E$20,Summary!$E$21,2),0)</f>
        <v>0</v>
      </c>
      <c r="P1419" s="31">
        <f t="shared" si="65"/>
        <v>0</v>
      </c>
      <c r="Q1419" s="31">
        <f>IF(M1419=1,oneday(G1418,D1419,G1419,K1419,L1419,Summary!$E$19/2,Data!N1418,Data!O1418,Summary!$E$14,Summary!$E$20,Summary!$E$21,3),0)</f>
        <v>0</v>
      </c>
    </row>
    <row r="1420" spans="1:17" x14ac:dyDescent="0.2">
      <c r="A1420" s="32">
        <f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si="66"/>
        <v>0</v>
      </c>
      <c r="M1420">
        <f>IF(AND(B1420&gt;Summary!$E$12,B1420&lt;Summary!$E$13),1,0)</f>
        <v>0</v>
      </c>
      <c r="N1420">
        <f>IF(M1420=1,oneday(G1419,D1420,G1420,K1420,L1420,Summary!$E$19/2,Data!N1419,Data!O1419,Summary!$E$14,Summary!$E$20,Summary!$E$21,1),0)</f>
        <v>0</v>
      </c>
      <c r="O1420" s="31">
        <f>IF(M1420=1,oneday(G1419,D1420,G1420,K1420,L1420,Summary!$E$19/2,Data!N1419,Data!O1419,Summary!$E$14,Summary!$E$20,Summary!$E$21,2),0)</f>
        <v>0</v>
      </c>
      <c r="P1420" s="31">
        <f t="shared" si="65"/>
        <v>0</v>
      </c>
      <c r="Q1420" s="31">
        <f>IF(M1420=1,oneday(G1419,D1420,G1420,K1420,L1420,Summary!$E$19/2,Data!N1419,Data!O1419,Summary!$E$14,Summary!$E$20,Summary!$E$21,3),0)</f>
        <v>0</v>
      </c>
    </row>
    <row r="1421" spans="1:17" x14ac:dyDescent="0.2">
      <c r="A1421" s="32">
        <f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si="66"/>
        <v>0</v>
      </c>
      <c r="M1421">
        <f>IF(AND(B1421&gt;Summary!$E$12,B1421&lt;Summary!$E$13),1,0)</f>
        <v>0</v>
      </c>
      <c r="N1421">
        <f>IF(M1421=1,oneday(G1420,D1421,G1421,K1421,L1421,Summary!$E$19/2,Data!N1420,Data!O1420,Summary!$E$14,Summary!$E$20,Summary!$E$21,1),0)</f>
        <v>0</v>
      </c>
      <c r="O1421" s="31">
        <f>IF(M1421=1,oneday(G1420,D1421,G1421,K1421,L1421,Summary!$E$19/2,Data!N1420,Data!O1420,Summary!$E$14,Summary!$E$20,Summary!$E$21,2),0)</f>
        <v>0</v>
      </c>
      <c r="P1421" s="31">
        <f t="shared" si="65"/>
        <v>0</v>
      </c>
      <c r="Q1421" s="31">
        <f>IF(M1421=1,oneday(G1420,D1421,G1421,K1421,L1421,Summary!$E$19/2,Data!N1420,Data!O1420,Summary!$E$14,Summary!$E$20,Summary!$E$21,3),0)</f>
        <v>0</v>
      </c>
    </row>
    <row r="1422" spans="1:17" x14ac:dyDescent="0.2">
      <c r="A1422" s="32">
        <f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si="66"/>
        <v>0</v>
      </c>
      <c r="M1422">
        <f>IF(AND(B1422&gt;Summary!$E$12,B1422&lt;Summary!$E$13),1,0)</f>
        <v>0</v>
      </c>
      <c r="N1422">
        <f>IF(M1422=1,oneday(G1421,D1422,G1422,K1422,L1422,Summary!$E$19/2,Data!N1421,Data!O1421,Summary!$E$14,Summary!$E$20,Summary!$E$21,1),0)</f>
        <v>0</v>
      </c>
      <c r="O1422" s="31">
        <f>IF(M1422=1,oneday(G1421,D1422,G1422,K1422,L1422,Summary!$E$19/2,Data!N1421,Data!O1421,Summary!$E$14,Summary!$E$20,Summary!$E$21,2),0)</f>
        <v>0</v>
      </c>
      <c r="P1422" s="31">
        <f t="shared" si="65"/>
        <v>0</v>
      </c>
      <c r="Q1422" s="31">
        <f>IF(M1422=1,oneday(G1421,D1422,G1422,K1422,L1422,Summary!$E$19/2,Data!N1421,Data!O1421,Summary!$E$14,Summary!$E$20,Summary!$E$21,3),0)</f>
        <v>0</v>
      </c>
    </row>
    <row r="1423" spans="1:17" x14ac:dyDescent="0.2">
      <c r="A1423" s="32">
        <f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si="66"/>
        <v>0</v>
      </c>
      <c r="M1423">
        <f>IF(AND(B1423&gt;Summary!$E$12,B1423&lt;Summary!$E$13),1,0)</f>
        <v>0</v>
      </c>
      <c r="N1423">
        <f>IF(M1423=1,oneday(G1422,D1423,G1423,K1423,L1423,Summary!$E$19/2,Data!N1422,Data!O1422,Summary!$E$14,Summary!$E$20,Summary!$E$21,1),0)</f>
        <v>0</v>
      </c>
      <c r="O1423" s="31">
        <f>IF(M1423=1,oneday(G1422,D1423,G1423,K1423,L1423,Summary!$E$19/2,Data!N1422,Data!O1422,Summary!$E$14,Summary!$E$20,Summary!$E$21,2),0)</f>
        <v>0</v>
      </c>
      <c r="P1423" s="31">
        <f t="shared" si="65"/>
        <v>0</v>
      </c>
      <c r="Q1423" s="31">
        <f>IF(M1423=1,oneday(G1422,D1423,G1423,K1423,L1423,Summary!$E$19/2,Data!N1422,Data!O1422,Summary!$E$14,Summary!$E$20,Summary!$E$21,3),0)</f>
        <v>0</v>
      </c>
    </row>
    <row r="1424" spans="1:17" x14ac:dyDescent="0.2">
      <c r="A1424" s="32">
        <f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si="66"/>
        <v>0</v>
      </c>
      <c r="M1424">
        <f>IF(AND(B1424&gt;Summary!$E$12,B1424&lt;Summary!$E$13),1,0)</f>
        <v>0</v>
      </c>
      <c r="N1424">
        <f>IF(M1424=1,oneday(G1423,D1424,G1424,K1424,L1424,Summary!$E$19/2,Data!N1423,Data!O1423,Summary!$E$14,Summary!$E$20,Summary!$E$21,1),0)</f>
        <v>0</v>
      </c>
      <c r="O1424" s="31">
        <f>IF(M1424=1,oneday(G1423,D1424,G1424,K1424,L1424,Summary!$E$19/2,Data!N1423,Data!O1423,Summary!$E$14,Summary!$E$20,Summary!$E$21,2),0)</f>
        <v>0</v>
      </c>
      <c r="P1424" s="31">
        <f t="shared" ref="P1424:P1487" si="68">IF(M1424=1,O1424-O1423,0)</f>
        <v>0</v>
      </c>
      <c r="Q1424" s="31">
        <f>IF(M1424=1,oneday(G1423,D1424,G1424,K1424,L1424,Summary!$E$19/2,Data!N1423,Data!O1423,Summary!$E$14,Summary!$E$20,Summary!$E$21,3),0)</f>
        <v>0</v>
      </c>
    </row>
    <row r="1425" spans="1:17" x14ac:dyDescent="0.2">
      <c r="A1425" s="32">
        <f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si="66"/>
        <v>0</v>
      </c>
      <c r="M1425">
        <f>IF(AND(B1425&gt;Summary!$E$12,B1425&lt;Summary!$E$13),1,0)</f>
        <v>0</v>
      </c>
      <c r="N1425">
        <f>IF(M1425=1,oneday(G1424,D1425,G1425,K1425,L1425,Summary!$E$19/2,Data!N1424,Data!O1424,Summary!$E$14,Summary!$E$20,Summary!$E$21,1),0)</f>
        <v>0</v>
      </c>
      <c r="O1425" s="31">
        <f>IF(M1425=1,oneday(G1424,D1425,G1425,K1425,L1425,Summary!$E$19/2,Data!N1424,Data!O1424,Summary!$E$14,Summary!$E$20,Summary!$E$21,2),0)</f>
        <v>0</v>
      </c>
      <c r="P1425" s="31">
        <f t="shared" si="68"/>
        <v>0</v>
      </c>
      <c r="Q1425" s="31">
        <f>IF(M1425=1,oneday(G1424,D1425,G1425,K1425,L1425,Summary!$E$19/2,Data!N1424,Data!O1424,Summary!$E$14,Summary!$E$20,Summary!$E$21,3),0)</f>
        <v>0</v>
      </c>
    </row>
    <row r="1426" spans="1:17" x14ac:dyDescent="0.2">
      <c r="A1426" s="32">
        <f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si="66"/>
        <v>0</v>
      </c>
      <c r="M1426">
        <f>IF(AND(B1426&gt;Summary!$E$12,B1426&lt;Summary!$E$13),1,0)</f>
        <v>0</v>
      </c>
      <c r="N1426">
        <f>IF(M1426=1,oneday(G1425,D1426,G1426,K1426,L1426,Summary!$E$19/2,Data!N1425,Data!O1425,Summary!$E$14,Summary!$E$20,Summary!$E$21,1),0)</f>
        <v>0</v>
      </c>
      <c r="O1426" s="31">
        <f>IF(M1426=1,oneday(G1425,D1426,G1426,K1426,L1426,Summary!$E$19/2,Data!N1425,Data!O1425,Summary!$E$14,Summary!$E$20,Summary!$E$21,2),0)</f>
        <v>0</v>
      </c>
      <c r="P1426" s="31">
        <f t="shared" si="68"/>
        <v>0</v>
      </c>
      <c r="Q1426" s="31">
        <f>IF(M1426=1,oneday(G1425,D1426,G1426,K1426,L1426,Summary!$E$19/2,Data!N1425,Data!O1425,Summary!$E$14,Summary!$E$20,Summary!$E$21,3),0)</f>
        <v>0</v>
      </c>
    </row>
    <row r="1427" spans="1:17" x14ac:dyDescent="0.2">
      <c r="A1427" s="32">
        <f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si="66"/>
        <v>0</v>
      </c>
      <c r="M1427">
        <f>IF(AND(B1427&gt;Summary!$E$12,B1427&lt;Summary!$E$13),1,0)</f>
        <v>0</v>
      </c>
      <c r="N1427">
        <f>IF(M1427=1,oneday(G1426,D1427,G1427,K1427,L1427,Summary!$E$19/2,Data!N1426,Data!O1426,Summary!$E$14,Summary!$E$20,Summary!$E$21,1),0)</f>
        <v>0</v>
      </c>
      <c r="O1427" s="31">
        <f>IF(M1427=1,oneday(G1426,D1427,G1427,K1427,L1427,Summary!$E$19/2,Data!N1426,Data!O1426,Summary!$E$14,Summary!$E$20,Summary!$E$21,2),0)</f>
        <v>0</v>
      </c>
      <c r="P1427" s="31">
        <f t="shared" si="68"/>
        <v>0</v>
      </c>
      <c r="Q1427" s="31">
        <f>IF(M1427=1,oneday(G1426,D1427,G1427,K1427,L1427,Summary!$E$19/2,Data!N1426,Data!O1426,Summary!$E$14,Summary!$E$20,Summary!$E$21,3),0)</f>
        <v>0</v>
      </c>
    </row>
    <row r="1428" spans="1:17" x14ac:dyDescent="0.2">
      <c r="A1428" s="32">
        <f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si="66"/>
        <v>0</v>
      </c>
      <c r="M1428">
        <f>IF(AND(B1428&gt;Summary!$E$12,B1428&lt;Summary!$E$13),1,0)</f>
        <v>0</v>
      </c>
      <c r="N1428">
        <f>IF(M1428=1,oneday(G1427,D1428,G1428,K1428,L1428,Summary!$E$19/2,Data!N1427,Data!O1427,Summary!$E$14,Summary!$E$20,Summary!$E$21,1),0)</f>
        <v>0</v>
      </c>
      <c r="O1428" s="31">
        <f>IF(M1428=1,oneday(G1427,D1428,G1428,K1428,L1428,Summary!$E$19/2,Data!N1427,Data!O1427,Summary!$E$14,Summary!$E$20,Summary!$E$21,2),0)</f>
        <v>0</v>
      </c>
      <c r="P1428" s="31">
        <f t="shared" si="68"/>
        <v>0</v>
      </c>
      <c r="Q1428" s="31">
        <f>IF(M1428=1,oneday(G1427,D1428,G1428,K1428,L1428,Summary!$E$19/2,Data!N1427,Data!O1427,Summary!$E$14,Summary!$E$20,Summary!$E$21,3),0)</f>
        <v>0</v>
      </c>
    </row>
    <row r="1429" spans="1:17" x14ac:dyDescent="0.2">
      <c r="A1429" s="32">
        <f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si="66"/>
        <v>0</v>
      </c>
      <c r="M1429">
        <f>IF(AND(B1429&gt;Summary!$E$12,B1429&lt;Summary!$E$13),1,0)</f>
        <v>0</v>
      </c>
      <c r="N1429">
        <f>IF(M1429=1,oneday(G1428,D1429,G1429,K1429,L1429,Summary!$E$19/2,Data!N1428,Data!O1428,Summary!$E$14,Summary!$E$20,Summary!$E$21,1),0)</f>
        <v>0</v>
      </c>
      <c r="O1429" s="31">
        <f>IF(M1429=1,oneday(G1428,D1429,G1429,K1429,L1429,Summary!$E$19/2,Data!N1428,Data!O1428,Summary!$E$14,Summary!$E$20,Summary!$E$21,2),0)</f>
        <v>0</v>
      </c>
      <c r="P1429" s="31">
        <f t="shared" si="68"/>
        <v>0</v>
      </c>
      <c r="Q1429" s="31">
        <f>IF(M1429=1,oneday(G1428,D1429,G1429,K1429,L1429,Summary!$E$19/2,Data!N1428,Data!O1428,Summary!$E$14,Summary!$E$20,Summary!$E$21,3),0)</f>
        <v>0</v>
      </c>
    </row>
    <row r="1430" spans="1:17" x14ac:dyDescent="0.2">
      <c r="A1430" s="32">
        <f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si="66"/>
        <v>0</v>
      </c>
      <c r="M1430">
        <f>IF(AND(B1430&gt;Summary!$E$12,B1430&lt;Summary!$E$13),1,0)</f>
        <v>0</v>
      </c>
      <c r="N1430">
        <f>IF(M1430=1,oneday(G1429,D1430,G1430,K1430,L1430,Summary!$E$19/2,Data!N1429,Data!O1429,Summary!$E$14,Summary!$E$20,Summary!$E$21,1),0)</f>
        <v>0</v>
      </c>
      <c r="O1430" s="31">
        <f>IF(M1430=1,oneday(G1429,D1430,G1430,K1430,L1430,Summary!$E$19/2,Data!N1429,Data!O1429,Summary!$E$14,Summary!$E$20,Summary!$E$21,2),0)</f>
        <v>0</v>
      </c>
      <c r="P1430" s="31">
        <f t="shared" si="68"/>
        <v>0</v>
      </c>
      <c r="Q1430" s="31">
        <f>IF(M1430=1,oneday(G1429,D1430,G1430,K1430,L1430,Summary!$E$19/2,Data!N1429,Data!O1429,Summary!$E$14,Summary!$E$20,Summary!$E$21,3),0)</f>
        <v>0</v>
      </c>
    </row>
    <row r="1431" spans="1:17" x14ac:dyDescent="0.2">
      <c r="A1431" s="32">
        <f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si="66"/>
        <v>0</v>
      </c>
      <c r="M1431">
        <f>IF(AND(B1431&gt;Summary!$E$12,B1431&lt;Summary!$E$13),1,0)</f>
        <v>0</v>
      </c>
      <c r="N1431">
        <f>IF(M1431=1,oneday(G1430,D1431,G1431,K1431,L1431,Summary!$E$19/2,Data!N1430,Data!O1430,Summary!$E$14,Summary!$E$20,Summary!$E$21,1),0)</f>
        <v>0</v>
      </c>
      <c r="O1431" s="31">
        <f>IF(M1431=1,oneday(G1430,D1431,G1431,K1431,L1431,Summary!$E$19/2,Data!N1430,Data!O1430,Summary!$E$14,Summary!$E$20,Summary!$E$21,2),0)</f>
        <v>0</v>
      </c>
      <c r="P1431" s="31">
        <f t="shared" si="68"/>
        <v>0</v>
      </c>
      <c r="Q1431" s="31">
        <f>IF(M1431=1,oneday(G1430,D1431,G1431,K1431,L1431,Summary!$E$19/2,Data!N1430,Data!O1430,Summary!$E$14,Summary!$E$20,Summary!$E$21,3),0)</f>
        <v>0</v>
      </c>
    </row>
    <row r="1432" spans="1:17" x14ac:dyDescent="0.2">
      <c r="A1432" s="32">
        <f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si="66"/>
        <v>0</v>
      </c>
      <c r="M1432">
        <f>IF(AND(B1432&gt;Summary!$E$12,B1432&lt;Summary!$E$13),1,0)</f>
        <v>0</v>
      </c>
      <c r="N1432">
        <f>IF(M1432=1,oneday(G1431,D1432,G1432,K1432,L1432,Summary!$E$19/2,Data!N1431,Data!O1431,Summary!$E$14,Summary!$E$20,Summary!$E$21,1),0)</f>
        <v>0</v>
      </c>
      <c r="O1432" s="31">
        <f>IF(M1432=1,oneday(G1431,D1432,G1432,K1432,L1432,Summary!$E$19/2,Data!N1431,Data!O1431,Summary!$E$14,Summary!$E$20,Summary!$E$21,2),0)</f>
        <v>0</v>
      </c>
      <c r="P1432" s="31">
        <f t="shared" si="68"/>
        <v>0</v>
      </c>
      <c r="Q1432" s="31">
        <f>IF(M1432=1,oneday(G1431,D1432,G1432,K1432,L1432,Summary!$E$19/2,Data!N1431,Data!O1431,Summary!$E$14,Summary!$E$20,Summary!$E$21,3),0)</f>
        <v>0</v>
      </c>
    </row>
    <row r="1433" spans="1:17" x14ac:dyDescent="0.2">
      <c r="A1433" s="32">
        <f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si="66"/>
        <v>0</v>
      </c>
      <c r="M1433">
        <f>IF(AND(B1433&gt;Summary!$E$12,B1433&lt;Summary!$E$13),1,0)</f>
        <v>0</v>
      </c>
      <c r="N1433">
        <f>IF(M1433=1,oneday(G1432,D1433,G1433,K1433,L1433,Summary!$E$19/2,Data!N1432,Data!O1432,Summary!$E$14,Summary!$E$20,Summary!$E$21,1),0)</f>
        <v>0</v>
      </c>
      <c r="O1433" s="31">
        <f>IF(M1433=1,oneday(G1432,D1433,G1433,K1433,L1433,Summary!$E$19/2,Data!N1432,Data!O1432,Summary!$E$14,Summary!$E$20,Summary!$E$21,2),0)</f>
        <v>0</v>
      </c>
      <c r="P1433" s="31">
        <f t="shared" si="68"/>
        <v>0</v>
      </c>
      <c r="Q1433" s="31">
        <f>IF(M1433=1,oneday(G1432,D1433,G1433,K1433,L1433,Summary!$E$19/2,Data!N1432,Data!O1432,Summary!$E$14,Summary!$E$20,Summary!$E$21,3),0)</f>
        <v>0</v>
      </c>
    </row>
    <row r="1434" spans="1:17" x14ac:dyDescent="0.2">
      <c r="A1434" s="32">
        <f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si="66"/>
        <v>0</v>
      </c>
      <c r="M1434">
        <f>IF(AND(B1434&gt;Summary!$E$12,B1434&lt;Summary!$E$13),1,0)</f>
        <v>0</v>
      </c>
      <c r="N1434">
        <f>IF(M1434=1,oneday(G1433,D1434,G1434,K1434,L1434,Summary!$E$19/2,Data!N1433,Data!O1433,Summary!$E$14,Summary!$E$20,Summary!$E$21,1),0)</f>
        <v>0</v>
      </c>
      <c r="O1434" s="31">
        <f>IF(M1434=1,oneday(G1433,D1434,G1434,K1434,L1434,Summary!$E$19/2,Data!N1433,Data!O1433,Summary!$E$14,Summary!$E$20,Summary!$E$21,2),0)</f>
        <v>0</v>
      </c>
      <c r="P1434" s="31">
        <f t="shared" si="68"/>
        <v>0</v>
      </c>
      <c r="Q1434" s="31">
        <f>IF(M1434=1,oneday(G1433,D1434,G1434,K1434,L1434,Summary!$E$19/2,Data!N1433,Data!O1433,Summary!$E$14,Summary!$E$20,Summary!$E$21,3),0)</f>
        <v>0</v>
      </c>
    </row>
    <row r="1435" spans="1:17" x14ac:dyDescent="0.2">
      <c r="A1435" s="32">
        <f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si="66"/>
        <v>0</v>
      </c>
      <c r="M1435">
        <f>IF(AND(B1435&gt;Summary!$E$12,B1435&lt;Summary!$E$13),1,0)</f>
        <v>0</v>
      </c>
      <c r="N1435">
        <f>IF(M1435=1,oneday(G1434,D1435,G1435,K1435,L1435,Summary!$E$19/2,Data!N1434,Data!O1434,Summary!$E$14,Summary!$E$20,Summary!$E$21,1),0)</f>
        <v>0</v>
      </c>
      <c r="O1435" s="31">
        <f>IF(M1435=1,oneday(G1434,D1435,G1435,K1435,L1435,Summary!$E$19/2,Data!N1434,Data!O1434,Summary!$E$14,Summary!$E$20,Summary!$E$21,2),0)</f>
        <v>0</v>
      </c>
      <c r="P1435" s="31">
        <f t="shared" si="68"/>
        <v>0</v>
      </c>
      <c r="Q1435" s="31">
        <f>IF(M1435=1,oneday(G1434,D1435,G1435,K1435,L1435,Summary!$E$19/2,Data!N1434,Data!O1434,Summary!$E$14,Summary!$E$20,Summary!$E$21,3),0)</f>
        <v>0</v>
      </c>
    </row>
    <row r="1436" spans="1:17" x14ac:dyDescent="0.2">
      <c r="A1436" s="32">
        <f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si="66"/>
        <v>0</v>
      </c>
      <c r="M1436">
        <f>IF(AND(B1436&gt;Summary!$E$12,B1436&lt;Summary!$E$13),1,0)</f>
        <v>0</v>
      </c>
      <c r="N1436">
        <f>IF(M1436=1,oneday(G1435,D1436,G1436,K1436,L1436,Summary!$E$19/2,Data!N1435,Data!O1435,Summary!$E$14,Summary!$E$20,Summary!$E$21,1),0)</f>
        <v>0</v>
      </c>
      <c r="O1436" s="31">
        <f>IF(M1436=1,oneday(G1435,D1436,G1436,K1436,L1436,Summary!$E$19/2,Data!N1435,Data!O1435,Summary!$E$14,Summary!$E$20,Summary!$E$21,2),0)</f>
        <v>0</v>
      </c>
      <c r="P1436" s="31">
        <f t="shared" si="68"/>
        <v>0</v>
      </c>
      <c r="Q1436" s="31">
        <f>IF(M1436=1,oneday(G1435,D1436,G1436,K1436,L1436,Summary!$E$19/2,Data!N1435,Data!O1435,Summary!$E$14,Summary!$E$20,Summary!$E$21,3),0)</f>
        <v>0</v>
      </c>
    </row>
    <row r="1437" spans="1:17" x14ac:dyDescent="0.2">
      <c r="A1437" s="32">
        <f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si="66"/>
        <v>0</v>
      </c>
      <c r="M1437">
        <f>IF(AND(B1437&gt;Summary!$E$12,B1437&lt;Summary!$E$13),1,0)</f>
        <v>0</v>
      </c>
      <c r="N1437">
        <f>IF(M1437=1,oneday(G1436,D1437,G1437,K1437,L1437,Summary!$E$19/2,Data!N1436,Data!O1436,Summary!$E$14,Summary!$E$20,Summary!$E$21,1),0)</f>
        <v>0</v>
      </c>
      <c r="O1437" s="31">
        <f>IF(M1437=1,oneday(G1436,D1437,G1437,K1437,L1437,Summary!$E$19/2,Data!N1436,Data!O1436,Summary!$E$14,Summary!$E$20,Summary!$E$21,2),0)</f>
        <v>0</v>
      </c>
      <c r="P1437" s="31">
        <f t="shared" si="68"/>
        <v>0</v>
      </c>
      <c r="Q1437" s="31">
        <f>IF(M1437=1,oneday(G1436,D1437,G1437,K1437,L1437,Summary!$E$19/2,Data!N1436,Data!O1436,Summary!$E$14,Summary!$E$20,Summary!$E$21,3),0)</f>
        <v>0</v>
      </c>
    </row>
    <row r="1438" spans="1:17" x14ac:dyDescent="0.2">
      <c r="A1438" s="32">
        <f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si="66"/>
        <v>1</v>
      </c>
      <c r="M1438">
        <f>IF(AND(B1438&gt;Summary!$E$12,B1438&lt;Summary!$E$13),1,0)</f>
        <v>0</v>
      </c>
      <c r="N1438">
        <f>IF(M1438=1,oneday(G1437,D1438,G1438,K1438,L1438,Summary!$E$19/2,Data!N1437,Data!O1437,Summary!$E$14,Summary!$E$20,Summary!$E$21,1),0)</f>
        <v>0</v>
      </c>
      <c r="O1438" s="31">
        <f>IF(M1438=1,oneday(G1437,D1438,G1438,K1438,L1438,Summary!$E$19/2,Data!N1437,Data!O1437,Summary!$E$14,Summary!$E$20,Summary!$E$21,2),0)</f>
        <v>0</v>
      </c>
      <c r="P1438" s="31">
        <f t="shared" si="68"/>
        <v>0</v>
      </c>
      <c r="Q1438" s="31">
        <f>IF(M1438=1,oneday(G1437,D1438,G1438,K1438,L1438,Summary!$E$19/2,Data!N1437,Data!O1437,Summary!$E$14,Summary!$E$20,Summary!$E$21,3),0)</f>
        <v>0</v>
      </c>
    </row>
    <row r="1439" spans="1:17" x14ac:dyDescent="0.2">
      <c r="A1439" s="32">
        <f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si="66"/>
        <v>0</v>
      </c>
      <c r="M1439">
        <f>IF(AND(B1439&gt;Summary!$E$12,B1439&lt;Summary!$E$13),1,0)</f>
        <v>0</v>
      </c>
      <c r="N1439">
        <f>IF(M1439=1,oneday(G1438,D1439,G1439,K1439,L1439,Summary!$E$19/2,Data!N1438,Data!O1438,Summary!$E$14,Summary!$E$20,Summary!$E$21,1),0)</f>
        <v>0</v>
      </c>
      <c r="O1439" s="31">
        <f>IF(M1439=1,oneday(G1438,D1439,G1439,K1439,L1439,Summary!$E$19/2,Data!N1438,Data!O1438,Summary!$E$14,Summary!$E$20,Summary!$E$21,2),0)</f>
        <v>0</v>
      </c>
      <c r="P1439" s="31">
        <f t="shared" si="68"/>
        <v>0</v>
      </c>
      <c r="Q1439" s="31">
        <f>IF(M1439=1,oneday(G1438,D1439,G1439,K1439,L1439,Summary!$E$19/2,Data!N1438,Data!O1438,Summary!$E$14,Summary!$E$20,Summary!$E$21,3),0)</f>
        <v>0</v>
      </c>
    </row>
    <row r="1440" spans="1:17" x14ac:dyDescent="0.2">
      <c r="A1440" s="32">
        <f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si="66"/>
        <v>0</v>
      </c>
      <c r="M1440">
        <f>IF(AND(B1440&gt;Summary!$E$12,B1440&lt;Summary!$E$13),1,0)</f>
        <v>0</v>
      </c>
      <c r="N1440">
        <f>IF(M1440=1,oneday(G1439,D1440,G1440,K1440,L1440,Summary!$E$19/2,Data!N1439,Data!O1439,Summary!$E$14,Summary!$E$20,Summary!$E$21,1),0)</f>
        <v>0</v>
      </c>
      <c r="O1440" s="31">
        <f>IF(M1440=1,oneday(G1439,D1440,G1440,K1440,L1440,Summary!$E$19/2,Data!N1439,Data!O1439,Summary!$E$14,Summary!$E$20,Summary!$E$21,2),0)</f>
        <v>0</v>
      </c>
      <c r="P1440" s="31">
        <f t="shared" si="68"/>
        <v>0</v>
      </c>
      <c r="Q1440" s="31">
        <f>IF(M1440=1,oneday(G1439,D1440,G1440,K1440,L1440,Summary!$E$19/2,Data!N1439,Data!O1439,Summary!$E$14,Summary!$E$20,Summary!$E$21,3),0)</f>
        <v>0</v>
      </c>
    </row>
    <row r="1441" spans="1:17" x14ac:dyDescent="0.2">
      <c r="A1441" s="32">
        <f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si="66"/>
        <v>0</v>
      </c>
      <c r="M1441">
        <f>IF(AND(B1441&gt;Summary!$E$12,B1441&lt;Summary!$E$13),1,0)</f>
        <v>0</v>
      </c>
      <c r="N1441">
        <f>IF(M1441=1,oneday(G1440,D1441,G1441,K1441,L1441,Summary!$E$19/2,Data!N1440,Data!O1440,Summary!$E$14,Summary!$E$20,Summary!$E$21,1),0)</f>
        <v>0</v>
      </c>
      <c r="O1441" s="31">
        <f>IF(M1441=1,oneday(G1440,D1441,G1441,K1441,L1441,Summary!$E$19/2,Data!N1440,Data!O1440,Summary!$E$14,Summary!$E$20,Summary!$E$21,2),0)</f>
        <v>0</v>
      </c>
      <c r="P1441" s="31">
        <f t="shared" si="68"/>
        <v>0</v>
      </c>
      <c r="Q1441" s="31">
        <f>IF(M1441=1,oneday(G1440,D1441,G1441,K1441,L1441,Summary!$E$19/2,Data!N1440,Data!O1440,Summary!$E$14,Summary!$E$20,Summary!$E$21,3),0)</f>
        <v>0</v>
      </c>
    </row>
    <row r="1442" spans="1:17" x14ac:dyDescent="0.2">
      <c r="A1442" s="32">
        <f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si="66"/>
        <v>0</v>
      </c>
      <c r="M1442">
        <f>IF(AND(B1442&gt;Summary!$E$12,B1442&lt;Summary!$E$13),1,0)</f>
        <v>0</v>
      </c>
      <c r="N1442">
        <f>IF(M1442=1,oneday(G1441,D1442,G1442,K1442,L1442,Summary!$E$19/2,Data!N1441,Data!O1441,Summary!$E$14,Summary!$E$20,Summary!$E$21,1),0)</f>
        <v>0</v>
      </c>
      <c r="O1442" s="31">
        <f>IF(M1442=1,oneday(G1441,D1442,G1442,K1442,L1442,Summary!$E$19/2,Data!N1441,Data!O1441,Summary!$E$14,Summary!$E$20,Summary!$E$21,2),0)</f>
        <v>0</v>
      </c>
      <c r="P1442" s="31">
        <f t="shared" si="68"/>
        <v>0</v>
      </c>
      <c r="Q1442" s="31">
        <f>IF(M1442=1,oneday(G1441,D1442,G1442,K1442,L1442,Summary!$E$19/2,Data!N1441,Data!O1441,Summary!$E$14,Summary!$E$20,Summary!$E$21,3),0)</f>
        <v>0</v>
      </c>
    </row>
    <row r="1443" spans="1:17" x14ac:dyDescent="0.2">
      <c r="A1443" s="32">
        <f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si="66"/>
        <v>0</v>
      </c>
      <c r="M1443">
        <f>IF(AND(B1443&gt;Summary!$E$12,B1443&lt;Summary!$E$13),1,0)</f>
        <v>0</v>
      </c>
      <c r="N1443">
        <f>IF(M1443=1,oneday(G1442,D1443,G1443,K1443,L1443,Summary!$E$19/2,Data!N1442,Data!O1442,Summary!$E$14,Summary!$E$20,Summary!$E$21,1),0)</f>
        <v>0</v>
      </c>
      <c r="O1443" s="31">
        <f>IF(M1443=1,oneday(G1442,D1443,G1443,K1443,L1443,Summary!$E$19/2,Data!N1442,Data!O1442,Summary!$E$14,Summary!$E$20,Summary!$E$21,2),0)</f>
        <v>0</v>
      </c>
      <c r="P1443" s="31">
        <f t="shared" si="68"/>
        <v>0</v>
      </c>
      <c r="Q1443" s="31">
        <f>IF(M1443=1,oneday(G1442,D1443,G1443,K1443,L1443,Summary!$E$19/2,Data!N1442,Data!O1442,Summary!$E$14,Summary!$E$20,Summary!$E$21,3),0)</f>
        <v>0</v>
      </c>
    </row>
    <row r="1444" spans="1:17" x14ac:dyDescent="0.2">
      <c r="A1444" s="32">
        <f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si="69">IF(A1444=B1444,1,0)</f>
        <v>0</v>
      </c>
      <c r="M1444">
        <f>IF(AND(B1444&gt;Summary!$E$12,B1444&lt;Summary!$E$13),1,0)</f>
        <v>0</v>
      </c>
      <c r="N1444">
        <f>IF(M1444=1,oneday(G1443,D1444,G1444,K1444,L1444,Summary!$E$19/2,Data!N1443,Data!O1443,Summary!$E$14,Summary!$E$20,Summary!$E$21,1),0)</f>
        <v>0</v>
      </c>
      <c r="O1444" s="31">
        <f>IF(M1444=1,oneday(G1443,D1444,G1444,K1444,L1444,Summary!$E$19/2,Data!N1443,Data!O1443,Summary!$E$14,Summary!$E$20,Summary!$E$21,2),0)</f>
        <v>0</v>
      </c>
      <c r="P1444" s="31">
        <f t="shared" si="68"/>
        <v>0</v>
      </c>
      <c r="Q1444" s="31">
        <f>IF(M1444=1,oneday(G1443,D1444,G1444,K1444,L1444,Summary!$E$19/2,Data!N1443,Data!O1443,Summary!$E$14,Summary!$E$20,Summary!$E$21,3),0)</f>
        <v>0</v>
      </c>
    </row>
    <row r="1445" spans="1:17" x14ac:dyDescent="0.2">
      <c r="A1445" s="32">
        <f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si="69"/>
        <v>0</v>
      </c>
      <c r="M1445">
        <f>IF(AND(B1445&gt;Summary!$E$12,B1445&lt;Summary!$E$13),1,0)</f>
        <v>0</v>
      </c>
      <c r="N1445">
        <f>IF(M1445=1,oneday(G1444,D1445,G1445,K1445,L1445,Summary!$E$19/2,Data!N1444,Data!O1444,Summary!$E$14,Summary!$E$20,Summary!$E$21,1),0)</f>
        <v>0</v>
      </c>
      <c r="O1445" s="31">
        <f>IF(M1445=1,oneday(G1444,D1445,G1445,K1445,L1445,Summary!$E$19/2,Data!N1444,Data!O1444,Summary!$E$14,Summary!$E$20,Summary!$E$21,2),0)</f>
        <v>0</v>
      </c>
      <c r="P1445" s="31">
        <f t="shared" si="68"/>
        <v>0</v>
      </c>
      <c r="Q1445" s="31">
        <f>IF(M1445=1,oneday(G1444,D1445,G1445,K1445,L1445,Summary!$E$19/2,Data!N1444,Data!O1444,Summary!$E$14,Summary!$E$20,Summary!$E$21,3),0)</f>
        <v>0</v>
      </c>
    </row>
    <row r="1446" spans="1:17" x14ac:dyDescent="0.2">
      <c r="A1446" s="32">
        <f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si="69"/>
        <v>0</v>
      </c>
      <c r="M1446">
        <f>IF(AND(B1446&gt;Summary!$E$12,B1446&lt;Summary!$E$13),1,0)</f>
        <v>0</v>
      </c>
      <c r="N1446">
        <f>IF(M1446=1,oneday(G1445,D1446,G1446,K1446,L1446,Summary!$E$19/2,Data!N1445,Data!O1445,Summary!$E$14,Summary!$E$20,Summary!$E$21,1),0)</f>
        <v>0</v>
      </c>
      <c r="O1446" s="31">
        <f>IF(M1446=1,oneday(G1445,D1446,G1446,K1446,L1446,Summary!$E$19/2,Data!N1445,Data!O1445,Summary!$E$14,Summary!$E$20,Summary!$E$21,2),0)</f>
        <v>0</v>
      </c>
      <c r="P1446" s="31">
        <f t="shared" si="68"/>
        <v>0</v>
      </c>
      <c r="Q1446" s="31">
        <f>IF(M1446=1,oneday(G1445,D1446,G1446,K1446,L1446,Summary!$E$19/2,Data!N1445,Data!O1445,Summary!$E$14,Summary!$E$20,Summary!$E$21,3),0)</f>
        <v>0</v>
      </c>
    </row>
    <row r="1447" spans="1:17" x14ac:dyDescent="0.2">
      <c r="A1447" s="32">
        <f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si="69"/>
        <v>0</v>
      </c>
      <c r="M1447">
        <f>IF(AND(B1447&gt;Summary!$E$12,B1447&lt;Summary!$E$13),1,0)</f>
        <v>0</v>
      </c>
      <c r="N1447">
        <f>IF(M1447=1,oneday(G1446,D1447,G1447,K1447,L1447,Summary!$E$19/2,Data!N1446,Data!O1446,Summary!$E$14,Summary!$E$20,Summary!$E$21,1),0)</f>
        <v>0</v>
      </c>
      <c r="O1447" s="31">
        <f>IF(M1447=1,oneday(G1446,D1447,G1447,K1447,L1447,Summary!$E$19/2,Data!N1446,Data!O1446,Summary!$E$14,Summary!$E$20,Summary!$E$21,2),0)</f>
        <v>0</v>
      </c>
      <c r="P1447" s="31">
        <f t="shared" si="68"/>
        <v>0</v>
      </c>
      <c r="Q1447" s="31">
        <f>IF(M1447=1,oneday(G1446,D1447,G1447,K1447,L1447,Summary!$E$19/2,Data!N1446,Data!O1446,Summary!$E$14,Summary!$E$20,Summary!$E$21,3),0)</f>
        <v>0</v>
      </c>
    </row>
    <row r="1448" spans="1:17" x14ac:dyDescent="0.2">
      <c r="A1448" s="32">
        <f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si="69"/>
        <v>0</v>
      </c>
      <c r="M1448">
        <f>IF(AND(B1448&gt;Summary!$E$12,B1448&lt;Summary!$E$13),1,0)</f>
        <v>0</v>
      </c>
      <c r="N1448">
        <f>IF(M1448=1,oneday(G1447,D1448,G1448,K1448,L1448,Summary!$E$19/2,Data!N1447,Data!O1447,Summary!$E$14,Summary!$E$20,Summary!$E$21,1),0)</f>
        <v>0</v>
      </c>
      <c r="O1448" s="31">
        <f>IF(M1448=1,oneday(G1447,D1448,G1448,K1448,L1448,Summary!$E$19/2,Data!N1447,Data!O1447,Summary!$E$14,Summary!$E$20,Summary!$E$21,2),0)</f>
        <v>0</v>
      </c>
      <c r="P1448" s="31">
        <f t="shared" si="68"/>
        <v>0</v>
      </c>
      <c r="Q1448" s="31">
        <f>IF(M1448=1,oneday(G1447,D1448,G1448,K1448,L1448,Summary!$E$19/2,Data!N1447,Data!O1447,Summary!$E$14,Summary!$E$20,Summary!$E$21,3),0)</f>
        <v>0</v>
      </c>
    </row>
    <row r="1449" spans="1:17" x14ac:dyDescent="0.2">
      <c r="A1449" s="32">
        <f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si="69"/>
        <v>0</v>
      </c>
      <c r="M1449">
        <f>IF(AND(B1449&gt;Summary!$E$12,B1449&lt;Summary!$E$13),1,0)</f>
        <v>0</v>
      </c>
      <c r="N1449">
        <f>IF(M1449=1,oneday(G1448,D1449,G1449,K1449,L1449,Summary!$E$19/2,Data!N1448,Data!O1448,Summary!$E$14,Summary!$E$20,Summary!$E$21,1),0)</f>
        <v>0</v>
      </c>
      <c r="O1449" s="31">
        <f>IF(M1449=1,oneday(G1448,D1449,G1449,K1449,L1449,Summary!$E$19/2,Data!N1448,Data!O1448,Summary!$E$14,Summary!$E$20,Summary!$E$21,2),0)</f>
        <v>0</v>
      </c>
      <c r="P1449" s="31">
        <f t="shared" si="68"/>
        <v>0</v>
      </c>
      <c r="Q1449" s="31">
        <f>IF(M1449=1,oneday(G1448,D1449,G1449,K1449,L1449,Summary!$E$19/2,Data!N1448,Data!O1448,Summary!$E$14,Summary!$E$20,Summary!$E$21,3),0)</f>
        <v>0</v>
      </c>
    </row>
    <row r="1450" spans="1:17" x14ac:dyDescent="0.2">
      <c r="A1450" s="32">
        <f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si="69"/>
        <v>0</v>
      </c>
      <c r="M1450">
        <f>IF(AND(B1450&gt;Summary!$E$12,B1450&lt;Summary!$E$13),1,0)</f>
        <v>0</v>
      </c>
      <c r="N1450">
        <f>IF(M1450=1,oneday(G1449,D1450,G1450,K1450,L1450,Summary!$E$19/2,Data!N1449,Data!O1449,Summary!$E$14,Summary!$E$20,Summary!$E$21,1),0)</f>
        <v>0</v>
      </c>
      <c r="O1450" s="31">
        <f>IF(M1450=1,oneday(G1449,D1450,G1450,K1450,L1450,Summary!$E$19/2,Data!N1449,Data!O1449,Summary!$E$14,Summary!$E$20,Summary!$E$21,2),0)</f>
        <v>0</v>
      </c>
      <c r="P1450" s="31">
        <f t="shared" si="68"/>
        <v>0</v>
      </c>
      <c r="Q1450" s="31">
        <f>IF(M1450=1,oneday(G1449,D1450,G1450,K1450,L1450,Summary!$E$19/2,Data!N1449,Data!O1449,Summary!$E$14,Summary!$E$20,Summary!$E$21,3),0)</f>
        <v>0</v>
      </c>
    </row>
    <row r="1451" spans="1:17" x14ac:dyDescent="0.2">
      <c r="A1451" s="32">
        <f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si="69"/>
        <v>0</v>
      </c>
      <c r="M1451">
        <f>IF(AND(B1451&gt;Summary!$E$12,B1451&lt;Summary!$E$13),1,0)</f>
        <v>0</v>
      </c>
      <c r="N1451">
        <f>IF(M1451=1,oneday(G1450,D1451,G1451,K1451,L1451,Summary!$E$19/2,Data!N1450,Data!O1450,Summary!$E$14,Summary!$E$20,Summary!$E$21,1),0)</f>
        <v>0</v>
      </c>
      <c r="O1451" s="31">
        <f>IF(M1451=1,oneday(G1450,D1451,G1451,K1451,L1451,Summary!$E$19/2,Data!N1450,Data!O1450,Summary!$E$14,Summary!$E$20,Summary!$E$21,2),0)</f>
        <v>0</v>
      </c>
      <c r="P1451" s="31">
        <f t="shared" si="68"/>
        <v>0</v>
      </c>
      <c r="Q1451" s="31">
        <f>IF(M1451=1,oneday(G1450,D1451,G1451,K1451,L1451,Summary!$E$19/2,Data!N1450,Data!O1450,Summary!$E$14,Summary!$E$20,Summary!$E$21,3),0)</f>
        <v>0</v>
      </c>
    </row>
    <row r="1452" spans="1:17" x14ac:dyDescent="0.2">
      <c r="A1452" s="32">
        <f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si="69"/>
        <v>0</v>
      </c>
      <c r="M1452">
        <f>IF(AND(B1452&gt;Summary!$E$12,B1452&lt;Summary!$E$13),1,0)</f>
        <v>0</v>
      </c>
      <c r="N1452">
        <f>IF(M1452=1,oneday(G1451,D1452,G1452,K1452,L1452,Summary!$E$19/2,Data!N1451,Data!O1451,Summary!$E$14,Summary!$E$20,Summary!$E$21,1),0)</f>
        <v>0</v>
      </c>
      <c r="O1452" s="31">
        <f>IF(M1452=1,oneday(G1451,D1452,G1452,K1452,L1452,Summary!$E$19/2,Data!N1451,Data!O1451,Summary!$E$14,Summary!$E$20,Summary!$E$21,2),0)</f>
        <v>0</v>
      </c>
      <c r="P1452" s="31">
        <f t="shared" si="68"/>
        <v>0</v>
      </c>
      <c r="Q1452" s="31">
        <f>IF(M1452=1,oneday(G1451,D1452,G1452,K1452,L1452,Summary!$E$19/2,Data!N1451,Data!O1451,Summary!$E$14,Summary!$E$20,Summary!$E$21,3),0)</f>
        <v>0</v>
      </c>
    </row>
    <row r="1453" spans="1:17" x14ac:dyDescent="0.2">
      <c r="A1453" s="32">
        <f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si="69"/>
        <v>0</v>
      </c>
      <c r="M1453">
        <f>IF(AND(B1453&gt;Summary!$E$12,B1453&lt;Summary!$E$13),1,0)</f>
        <v>0</v>
      </c>
      <c r="N1453">
        <f>IF(M1453=1,oneday(G1452,D1453,G1453,K1453,L1453,Summary!$E$19/2,Data!N1452,Data!O1452,Summary!$E$14,Summary!$E$20,Summary!$E$21,1),0)</f>
        <v>0</v>
      </c>
      <c r="O1453" s="31">
        <f>IF(M1453=1,oneday(G1452,D1453,G1453,K1453,L1453,Summary!$E$19/2,Data!N1452,Data!O1452,Summary!$E$14,Summary!$E$20,Summary!$E$21,2),0)</f>
        <v>0</v>
      </c>
      <c r="P1453" s="31">
        <f t="shared" si="68"/>
        <v>0</v>
      </c>
      <c r="Q1453" s="31">
        <f>IF(M1453=1,oneday(G1452,D1453,G1453,K1453,L1453,Summary!$E$19/2,Data!N1452,Data!O1452,Summary!$E$14,Summary!$E$20,Summary!$E$21,3),0)</f>
        <v>0</v>
      </c>
    </row>
    <row r="1454" spans="1:17" x14ac:dyDescent="0.2">
      <c r="A1454" s="32">
        <f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si="69"/>
        <v>0</v>
      </c>
      <c r="M1454">
        <f>IF(AND(B1454&gt;Summary!$E$12,B1454&lt;Summary!$E$13),1,0)</f>
        <v>0</v>
      </c>
      <c r="N1454">
        <f>IF(M1454=1,oneday(G1453,D1454,G1454,K1454,L1454,Summary!$E$19/2,Data!N1453,Data!O1453,Summary!$E$14,Summary!$E$20,Summary!$E$21,1),0)</f>
        <v>0</v>
      </c>
      <c r="O1454" s="31">
        <f>IF(M1454=1,oneday(G1453,D1454,G1454,K1454,L1454,Summary!$E$19/2,Data!N1453,Data!O1453,Summary!$E$14,Summary!$E$20,Summary!$E$21,2),0)</f>
        <v>0</v>
      </c>
      <c r="P1454" s="31">
        <f t="shared" si="68"/>
        <v>0</v>
      </c>
      <c r="Q1454" s="31">
        <f>IF(M1454=1,oneday(G1453,D1454,G1454,K1454,L1454,Summary!$E$19/2,Data!N1453,Data!O1453,Summary!$E$14,Summary!$E$20,Summary!$E$21,3),0)</f>
        <v>0</v>
      </c>
    </row>
    <row r="1455" spans="1:17" x14ac:dyDescent="0.2">
      <c r="A1455" s="32">
        <f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si="69"/>
        <v>0</v>
      </c>
      <c r="M1455">
        <f>IF(AND(B1455&gt;Summary!$E$12,B1455&lt;Summary!$E$13),1,0)</f>
        <v>0</v>
      </c>
      <c r="N1455">
        <f>IF(M1455=1,oneday(G1454,D1455,G1455,K1455,L1455,Summary!$E$19/2,Data!N1454,Data!O1454,Summary!$E$14,Summary!$E$20,Summary!$E$21,1),0)</f>
        <v>0</v>
      </c>
      <c r="O1455" s="31">
        <f>IF(M1455=1,oneday(G1454,D1455,G1455,K1455,L1455,Summary!$E$19/2,Data!N1454,Data!O1454,Summary!$E$14,Summary!$E$20,Summary!$E$21,2),0)</f>
        <v>0</v>
      </c>
      <c r="P1455" s="31">
        <f t="shared" si="68"/>
        <v>0</v>
      </c>
      <c r="Q1455" s="31">
        <f>IF(M1455=1,oneday(G1454,D1455,G1455,K1455,L1455,Summary!$E$19/2,Data!N1454,Data!O1454,Summary!$E$14,Summary!$E$20,Summary!$E$21,3),0)</f>
        <v>0</v>
      </c>
    </row>
    <row r="1456" spans="1:17" x14ac:dyDescent="0.2">
      <c r="A1456" s="32">
        <f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si="69"/>
        <v>0</v>
      </c>
      <c r="M1456">
        <f>IF(AND(B1456&gt;Summary!$E$12,B1456&lt;Summary!$E$13),1,0)</f>
        <v>0</v>
      </c>
      <c r="N1456">
        <f>IF(M1456=1,oneday(G1455,D1456,G1456,K1456,L1456,Summary!$E$19/2,Data!N1455,Data!O1455,Summary!$E$14,Summary!$E$20,Summary!$E$21,1),0)</f>
        <v>0</v>
      </c>
      <c r="O1456" s="31">
        <f>IF(M1456=1,oneday(G1455,D1456,G1456,K1456,L1456,Summary!$E$19/2,Data!N1455,Data!O1455,Summary!$E$14,Summary!$E$20,Summary!$E$21,2),0)</f>
        <v>0</v>
      </c>
      <c r="P1456" s="31">
        <f t="shared" si="68"/>
        <v>0</v>
      </c>
      <c r="Q1456" s="31">
        <f>IF(M1456=1,oneday(G1455,D1456,G1456,K1456,L1456,Summary!$E$19/2,Data!N1455,Data!O1455,Summary!$E$14,Summary!$E$20,Summary!$E$21,3),0)</f>
        <v>0</v>
      </c>
    </row>
    <row r="1457" spans="1:17" x14ac:dyDescent="0.2">
      <c r="A1457" s="32">
        <f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si="69"/>
        <v>0</v>
      </c>
      <c r="M1457">
        <f>IF(AND(B1457&gt;Summary!$E$12,B1457&lt;Summary!$E$13),1,0)</f>
        <v>0</v>
      </c>
      <c r="N1457">
        <f>IF(M1457=1,oneday(G1456,D1457,G1457,K1457,L1457,Summary!$E$19/2,Data!N1456,Data!O1456,Summary!$E$14,Summary!$E$20,Summary!$E$21,1),0)</f>
        <v>0</v>
      </c>
      <c r="O1457" s="31">
        <f>IF(M1457=1,oneday(G1456,D1457,G1457,K1457,L1457,Summary!$E$19/2,Data!N1456,Data!O1456,Summary!$E$14,Summary!$E$20,Summary!$E$21,2),0)</f>
        <v>0</v>
      </c>
      <c r="P1457" s="31">
        <f t="shared" si="68"/>
        <v>0</v>
      </c>
      <c r="Q1457" s="31">
        <f>IF(M1457=1,oneday(G1456,D1457,G1457,K1457,L1457,Summary!$E$19/2,Data!N1456,Data!O1456,Summary!$E$14,Summary!$E$20,Summary!$E$21,3),0)</f>
        <v>0</v>
      </c>
    </row>
    <row r="1458" spans="1:17" x14ac:dyDescent="0.2">
      <c r="A1458" s="32">
        <f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si="69"/>
        <v>1</v>
      </c>
      <c r="M1458">
        <f>IF(AND(B1458&gt;Summary!$E$12,B1458&lt;Summary!$E$13),1,0)</f>
        <v>0</v>
      </c>
      <c r="N1458">
        <f>IF(M1458=1,oneday(G1457,D1458,G1458,K1458,L1458,Summary!$E$19/2,Data!N1457,Data!O1457,Summary!$E$14,Summary!$E$20,Summary!$E$21,1),0)</f>
        <v>0</v>
      </c>
      <c r="O1458" s="31">
        <f>IF(M1458=1,oneday(G1457,D1458,G1458,K1458,L1458,Summary!$E$19/2,Data!N1457,Data!O1457,Summary!$E$14,Summary!$E$20,Summary!$E$21,2),0)</f>
        <v>0</v>
      </c>
      <c r="P1458" s="31">
        <f t="shared" si="68"/>
        <v>0</v>
      </c>
      <c r="Q1458" s="31">
        <f>IF(M1458=1,oneday(G1457,D1458,G1458,K1458,L1458,Summary!$E$19/2,Data!N1457,Data!O1457,Summary!$E$14,Summary!$E$20,Summary!$E$21,3),0)</f>
        <v>0</v>
      </c>
    </row>
    <row r="1459" spans="1:17" x14ac:dyDescent="0.2">
      <c r="A1459" s="32">
        <f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si="69"/>
        <v>0</v>
      </c>
      <c r="M1459">
        <f>IF(AND(B1459&gt;Summary!$E$12,B1459&lt;Summary!$E$13),1,0)</f>
        <v>0</v>
      </c>
      <c r="N1459">
        <f>IF(M1459=1,oneday(G1458,D1459,G1459,K1459,L1459,Summary!$E$19/2,Data!N1458,Data!O1458,Summary!$E$14,Summary!$E$20,Summary!$E$21,1),0)</f>
        <v>0</v>
      </c>
      <c r="O1459" s="31">
        <f>IF(M1459=1,oneday(G1458,D1459,G1459,K1459,L1459,Summary!$E$19/2,Data!N1458,Data!O1458,Summary!$E$14,Summary!$E$20,Summary!$E$21,2),0)</f>
        <v>0</v>
      </c>
      <c r="P1459" s="31">
        <f t="shared" si="68"/>
        <v>0</v>
      </c>
      <c r="Q1459" s="31">
        <f>IF(M1459=1,oneday(G1458,D1459,G1459,K1459,L1459,Summary!$E$19/2,Data!N1458,Data!O1458,Summary!$E$14,Summary!$E$20,Summary!$E$21,3),0)</f>
        <v>0</v>
      </c>
    </row>
    <row r="1460" spans="1:17" x14ac:dyDescent="0.2">
      <c r="A1460" s="32">
        <f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si="69"/>
        <v>0</v>
      </c>
      <c r="M1460">
        <f>IF(AND(B1460&gt;Summary!$E$12,B1460&lt;Summary!$E$13),1,0)</f>
        <v>0</v>
      </c>
      <c r="N1460">
        <f>IF(M1460=1,oneday(G1459,D1460,G1460,K1460,L1460,Summary!$E$19/2,Data!N1459,Data!O1459,Summary!$E$14,Summary!$E$20,Summary!$E$21,1),0)</f>
        <v>0</v>
      </c>
      <c r="O1460" s="31">
        <f>IF(M1460=1,oneday(G1459,D1460,G1460,K1460,L1460,Summary!$E$19/2,Data!N1459,Data!O1459,Summary!$E$14,Summary!$E$20,Summary!$E$21,2),0)</f>
        <v>0</v>
      </c>
      <c r="P1460" s="31">
        <f t="shared" si="68"/>
        <v>0</v>
      </c>
      <c r="Q1460" s="31">
        <f>IF(M1460=1,oneday(G1459,D1460,G1460,K1460,L1460,Summary!$E$19/2,Data!N1459,Data!O1459,Summary!$E$14,Summary!$E$20,Summary!$E$21,3),0)</f>
        <v>0</v>
      </c>
    </row>
    <row r="1461" spans="1:17" x14ac:dyDescent="0.2">
      <c r="A1461" s="32">
        <f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si="69"/>
        <v>0</v>
      </c>
      <c r="M1461">
        <f>IF(AND(B1461&gt;Summary!$E$12,B1461&lt;Summary!$E$13),1,0)</f>
        <v>0</v>
      </c>
      <c r="N1461">
        <f>IF(M1461=1,oneday(G1460,D1461,G1461,K1461,L1461,Summary!$E$19/2,Data!N1460,Data!O1460,Summary!$E$14,Summary!$E$20,Summary!$E$21,1),0)</f>
        <v>0</v>
      </c>
      <c r="O1461" s="31">
        <f>IF(M1461=1,oneday(G1460,D1461,G1461,K1461,L1461,Summary!$E$19/2,Data!N1460,Data!O1460,Summary!$E$14,Summary!$E$20,Summary!$E$21,2),0)</f>
        <v>0</v>
      </c>
      <c r="P1461" s="31">
        <f t="shared" si="68"/>
        <v>0</v>
      </c>
      <c r="Q1461" s="31">
        <f>IF(M1461=1,oneday(G1460,D1461,G1461,K1461,L1461,Summary!$E$19/2,Data!N1460,Data!O1460,Summary!$E$14,Summary!$E$20,Summary!$E$21,3),0)</f>
        <v>0</v>
      </c>
    </row>
    <row r="1462" spans="1:17" x14ac:dyDescent="0.2">
      <c r="A1462" s="32">
        <f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si="69"/>
        <v>0</v>
      </c>
      <c r="M1462">
        <f>IF(AND(B1462&gt;Summary!$E$12,B1462&lt;Summary!$E$13),1,0)</f>
        <v>0</v>
      </c>
      <c r="N1462">
        <f>IF(M1462=1,oneday(G1461,D1462,G1462,K1462,L1462,Summary!$E$19/2,Data!N1461,Data!O1461,Summary!$E$14,Summary!$E$20,Summary!$E$21,1),0)</f>
        <v>0</v>
      </c>
      <c r="O1462" s="31">
        <f>IF(M1462=1,oneday(G1461,D1462,G1462,K1462,L1462,Summary!$E$19/2,Data!N1461,Data!O1461,Summary!$E$14,Summary!$E$20,Summary!$E$21,2),0)</f>
        <v>0</v>
      </c>
      <c r="P1462" s="31">
        <f t="shared" si="68"/>
        <v>0</v>
      </c>
      <c r="Q1462" s="31">
        <f>IF(M1462=1,oneday(G1461,D1462,G1462,K1462,L1462,Summary!$E$19/2,Data!N1461,Data!O1461,Summary!$E$14,Summary!$E$20,Summary!$E$21,3),0)</f>
        <v>0</v>
      </c>
    </row>
    <row r="1463" spans="1:17" x14ac:dyDescent="0.2">
      <c r="A1463" s="32">
        <f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si="69"/>
        <v>0</v>
      </c>
      <c r="M1463">
        <f>IF(AND(B1463&gt;Summary!$E$12,B1463&lt;Summary!$E$13),1,0)</f>
        <v>0</v>
      </c>
      <c r="N1463">
        <f>IF(M1463=1,oneday(G1462,D1463,G1463,K1463,L1463,Summary!$E$19/2,Data!N1462,Data!O1462,Summary!$E$14,Summary!$E$20,Summary!$E$21,1),0)</f>
        <v>0</v>
      </c>
      <c r="O1463" s="31">
        <f>IF(M1463=1,oneday(G1462,D1463,G1463,K1463,L1463,Summary!$E$19/2,Data!N1462,Data!O1462,Summary!$E$14,Summary!$E$20,Summary!$E$21,2),0)</f>
        <v>0</v>
      </c>
      <c r="P1463" s="31">
        <f t="shared" si="68"/>
        <v>0</v>
      </c>
      <c r="Q1463" s="31">
        <f>IF(M1463=1,oneday(G1462,D1463,G1463,K1463,L1463,Summary!$E$19/2,Data!N1462,Data!O1462,Summary!$E$14,Summary!$E$20,Summary!$E$21,3),0)</f>
        <v>0</v>
      </c>
    </row>
    <row r="1464" spans="1:17" x14ac:dyDescent="0.2">
      <c r="A1464" s="32">
        <f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si="69"/>
        <v>0</v>
      </c>
      <c r="M1464">
        <f>IF(AND(B1464&gt;Summary!$E$12,B1464&lt;Summary!$E$13),1,0)</f>
        <v>0</v>
      </c>
      <c r="N1464">
        <f>IF(M1464=1,oneday(G1463,D1464,G1464,K1464,L1464,Summary!$E$19/2,Data!N1463,Data!O1463,Summary!$E$14,Summary!$E$20,Summary!$E$21,1),0)</f>
        <v>0</v>
      </c>
      <c r="O1464" s="31">
        <f>IF(M1464=1,oneday(G1463,D1464,G1464,K1464,L1464,Summary!$E$19/2,Data!N1463,Data!O1463,Summary!$E$14,Summary!$E$20,Summary!$E$21,2),0)</f>
        <v>0</v>
      </c>
      <c r="P1464" s="31">
        <f t="shared" si="68"/>
        <v>0</v>
      </c>
      <c r="Q1464" s="31">
        <f>IF(M1464=1,oneday(G1463,D1464,G1464,K1464,L1464,Summary!$E$19/2,Data!N1463,Data!O1463,Summary!$E$14,Summary!$E$20,Summary!$E$21,3),0)</f>
        <v>0</v>
      </c>
    </row>
    <row r="1465" spans="1:17" x14ac:dyDescent="0.2">
      <c r="A1465" s="32">
        <f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si="69"/>
        <v>0</v>
      </c>
      <c r="M1465">
        <f>IF(AND(B1465&gt;Summary!$E$12,B1465&lt;Summary!$E$13),1,0)</f>
        <v>0</v>
      </c>
      <c r="N1465">
        <f>IF(M1465=1,oneday(G1464,D1465,G1465,K1465,L1465,Summary!$E$19/2,Data!N1464,Data!O1464,Summary!$E$14,Summary!$E$20,Summary!$E$21,1),0)</f>
        <v>0</v>
      </c>
      <c r="O1465" s="31">
        <f>IF(M1465=1,oneday(G1464,D1465,G1465,K1465,L1465,Summary!$E$19/2,Data!N1464,Data!O1464,Summary!$E$14,Summary!$E$20,Summary!$E$21,2),0)</f>
        <v>0</v>
      </c>
      <c r="P1465" s="31">
        <f t="shared" si="68"/>
        <v>0</v>
      </c>
      <c r="Q1465" s="31">
        <f>IF(M1465=1,oneday(G1464,D1465,G1465,K1465,L1465,Summary!$E$19/2,Data!N1464,Data!O1464,Summary!$E$14,Summary!$E$20,Summary!$E$21,3),0)</f>
        <v>0</v>
      </c>
    </row>
    <row r="1466" spans="1:17" x14ac:dyDescent="0.2">
      <c r="A1466" s="32">
        <f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si="69"/>
        <v>0</v>
      </c>
      <c r="M1466">
        <f>IF(AND(B1466&gt;Summary!$E$12,B1466&lt;Summary!$E$13),1,0)</f>
        <v>0</v>
      </c>
      <c r="N1466">
        <f>IF(M1466=1,oneday(G1465,D1466,G1466,K1466,L1466,Summary!$E$19/2,Data!N1465,Data!O1465,Summary!$E$14,Summary!$E$20,Summary!$E$21,1),0)</f>
        <v>0</v>
      </c>
      <c r="O1466" s="31">
        <f>IF(M1466=1,oneday(G1465,D1466,G1466,K1466,L1466,Summary!$E$19/2,Data!N1465,Data!O1465,Summary!$E$14,Summary!$E$20,Summary!$E$21,2),0)</f>
        <v>0</v>
      </c>
      <c r="P1466" s="31">
        <f t="shared" si="68"/>
        <v>0</v>
      </c>
      <c r="Q1466" s="31">
        <f>IF(M1466=1,oneday(G1465,D1466,G1466,K1466,L1466,Summary!$E$19/2,Data!N1465,Data!O1465,Summary!$E$14,Summary!$E$20,Summary!$E$21,3),0)</f>
        <v>0</v>
      </c>
    </row>
    <row r="1467" spans="1:17" x14ac:dyDescent="0.2">
      <c r="A1467" s="32">
        <f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si="69"/>
        <v>0</v>
      </c>
      <c r="M1467">
        <f>IF(AND(B1467&gt;Summary!$E$12,B1467&lt;Summary!$E$13),1,0)</f>
        <v>0</v>
      </c>
      <c r="N1467">
        <f>IF(M1467=1,oneday(G1466,D1467,G1467,K1467,L1467,Summary!$E$19/2,Data!N1466,Data!O1466,Summary!$E$14,Summary!$E$20,Summary!$E$21,1),0)</f>
        <v>0</v>
      </c>
      <c r="O1467" s="31">
        <f>IF(M1467=1,oneday(G1466,D1467,G1467,K1467,L1467,Summary!$E$19/2,Data!N1466,Data!O1466,Summary!$E$14,Summary!$E$20,Summary!$E$21,2),0)</f>
        <v>0</v>
      </c>
      <c r="P1467" s="31">
        <f t="shared" si="68"/>
        <v>0</v>
      </c>
      <c r="Q1467" s="31">
        <f>IF(M1467=1,oneday(G1466,D1467,G1467,K1467,L1467,Summary!$E$19/2,Data!N1466,Data!O1466,Summary!$E$14,Summary!$E$20,Summary!$E$21,3),0)</f>
        <v>0</v>
      </c>
    </row>
    <row r="1468" spans="1:17" x14ac:dyDescent="0.2">
      <c r="A1468" s="32">
        <f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si="69"/>
        <v>0</v>
      </c>
      <c r="M1468">
        <f>IF(AND(B1468&gt;Summary!$E$12,B1468&lt;Summary!$E$13),1,0)</f>
        <v>0</v>
      </c>
      <c r="N1468">
        <f>IF(M1468=1,oneday(G1467,D1468,G1468,K1468,L1468,Summary!$E$19/2,Data!N1467,Data!O1467,Summary!$E$14,Summary!$E$20,Summary!$E$21,1),0)</f>
        <v>0</v>
      </c>
      <c r="O1468" s="31">
        <f>IF(M1468=1,oneday(G1467,D1468,G1468,K1468,L1468,Summary!$E$19/2,Data!N1467,Data!O1467,Summary!$E$14,Summary!$E$20,Summary!$E$21,2),0)</f>
        <v>0</v>
      </c>
      <c r="P1468" s="31">
        <f t="shared" si="68"/>
        <v>0</v>
      </c>
      <c r="Q1468" s="31">
        <f>IF(M1468=1,oneday(G1467,D1468,G1468,K1468,L1468,Summary!$E$19/2,Data!N1467,Data!O1467,Summary!$E$14,Summary!$E$20,Summary!$E$21,3),0)</f>
        <v>0</v>
      </c>
    </row>
    <row r="1469" spans="1:17" x14ac:dyDescent="0.2">
      <c r="A1469" s="32">
        <f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si="69"/>
        <v>0</v>
      </c>
      <c r="M1469">
        <f>IF(AND(B1469&gt;Summary!$E$12,B1469&lt;Summary!$E$13),1,0)</f>
        <v>0</v>
      </c>
      <c r="N1469">
        <f>IF(M1469=1,oneday(G1468,D1469,G1469,K1469,L1469,Summary!$E$19/2,Data!N1468,Data!O1468,Summary!$E$14,Summary!$E$20,Summary!$E$21,1),0)</f>
        <v>0</v>
      </c>
      <c r="O1469" s="31">
        <f>IF(M1469=1,oneday(G1468,D1469,G1469,K1469,L1469,Summary!$E$19/2,Data!N1468,Data!O1468,Summary!$E$14,Summary!$E$20,Summary!$E$21,2),0)</f>
        <v>0</v>
      </c>
      <c r="P1469" s="31">
        <f t="shared" si="68"/>
        <v>0</v>
      </c>
      <c r="Q1469" s="31">
        <f>IF(M1469=1,oneday(G1468,D1469,G1469,K1469,L1469,Summary!$E$19/2,Data!N1468,Data!O1468,Summary!$E$14,Summary!$E$20,Summary!$E$21,3),0)</f>
        <v>0</v>
      </c>
    </row>
    <row r="1470" spans="1:17" x14ac:dyDescent="0.2">
      <c r="A1470" s="32">
        <f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si="69"/>
        <v>0</v>
      </c>
      <c r="M1470">
        <f>IF(AND(B1470&gt;Summary!$E$12,B1470&lt;Summary!$E$13),1,0)</f>
        <v>0</v>
      </c>
      <c r="N1470">
        <f>IF(M1470=1,oneday(G1469,D1470,G1470,K1470,L1470,Summary!$E$19/2,Data!N1469,Data!O1469,Summary!$E$14,Summary!$E$20,Summary!$E$21,1),0)</f>
        <v>0</v>
      </c>
      <c r="O1470" s="31">
        <f>IF(M1470=1,oneday(G1469,D1470,G1470,K1470,L1470,Summary!$E$19/2,Data!N1469,Data!O1469,Summary!$E$14,Summary!$E$20,Summary!$E$21,2),0)</f>
        <v>0</v>
      </c>
      <c r="P1470" s="31">
        <f t="shared" si="68"/>
        <v>0</v>
      </c>
      <c r="Q1470" s="31">
        <f>IF(M1470=1,oneday(G1469,D1470,G1470,K1470,L1470,Summary!$E$19/2,Data!N1469,Data!O1469,Summary!$E$14,Summary!$E$20,Summary!$E$21,3),0)</f>
        <v>0</v>
      </c>
    </row>
    <row r="1471" spans="1:17" x14ac:dyDescent="0.2">
      <c r="A1471" s="32">
        <f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si="69"/>
        <v>0</v>
      </c>
      <c r="M1471">
        <f>IF(AND(B1471&gt;Summary!$E$12,B1471&lt;Summary!$E$13),1,0)</f>
        <v>0</v>
      </c>
      <c r="N1471">
        <f>IF(M1471=1,oneday(G1470,D1471,G1471,K1471,L1471,Summary!$E$19/2,Data!N1470,Data!O1470,Summary!$E$14,Summary!$E$20,Summary!$E$21,1),0)</f>
        <v>0</v>
      </c>
      <c r="O1471" s="31">
        <f>IF(M1471=1,oneday(G1470,D1471,G1471,K1471,L1471,Summary!$E$19/2,Data!N1470,Data!O1470,Summary!$E$14,Summary!$E$20,Summary!$E$21,2),0)</f>
        <v>0</v>
      </c>
      <c r="P1471" s="31">
        <f t="shared" si="68"/>
        <v>0</v>
      </c>
      <c r="Q1471" s="31">
        <f>IF(M1471=1,oneday(G1470,D1471,G1471,K1471,L1471,Summary!$E$19/2,Data!N1470,Data!O1470,Summary!$E$14,Summary!$E$20,Summary!$E$21,3),0)</f>
        <v>0</v>
      </c>
    </row>
    <row r="1472" spans="1:17" x14ac:dyDescent="0.2">
      <c r="A1472" s="32">
        <f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si="69"/>
        <v>0</v>
      </c>
      <c r="M1472">
        <f>IF(AND(B1472&gt;Summary!$E$12,B1472&lt;Summary!$E$13),1,0)</f>
        <v>0</v>
      </c>
      <c r="N1472">
        <f>IF(M1472=1,oneday(G1471,D1472,G1472,K1472,L1472,Summary!$E$19/2,Data!N1471,Data!O1471,Summary!$E$14,Summary!$E$20,Summary!$E$21,1),0)</f>
        <v>0</v>
      </c>
      <c r="O1472" s="31">
        <f>IF(M1472=1,oneday(G1471,D1472,G1472,K1472,L1472,Summary!$E$19/2,Data!N1471,Data!O1471,Summary!$E$14,Summary!$E$20,Summary!$E$21,2),0)</f>
        <v>0</v>
      </c>
      <c r="P1472" s="31">
        <f t="shared" si="68"/>
        <v>0</v>
      </c>
      <c r="Q1472" s="31">
        <f>IF(M1472=1,oneday(G1471,D1472,G1472,K1472,L1472,Summary!$E$19/2,Data!N1471,Data!O1471,Summary!$E$14,Summary!$E$20,Summary!$E$21,3),0)</f>
        <v>0</v>
      </c>
    </row>
    <row r="1473" spans="1:17" x14ac:dyDescent="0.2">
      <c r="A1473" s="32">
        <f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si="69"/>
        <v>0</v>
      </c>
      <c r="M1473">
        <f>IF(AND(B1473&gt;Summary!$E$12,B1473&lt;Summary!$E$13),1,0)</f>
        <v>0</v>
      </c>
      <c r="N1473">
        <f>IF(M1473=1,oneday(G1472,D1473,G1473,K1473,L1473,Summary!$E$19/2,Data!N1472,Data!O1472,Summary!$E$14,Summary!$E$20,Summary!$E$21,1),0)</f>
        <v>0</v>
      </c>
      <c r="O1473" s="31">
        <f>IF(M1473=1,oneday(G1472,D1473,G1473,K1473,L1473,Summary!$E$19/2,Data!N1472,Data!O1472,Summary!$E$14,Summary!$E$20,Summary!$E$21,2),0)</f>
        <v>0</v>
      </c>
      <c r="P1473" s="31">
        <f t="shared" si="68"/>
        <v>0</v>
      </c>
      <c r="Q1473" s="31">
        <f>IF(M1473=1,oneday(G1472,D1473,G1473,K1473,L1473,Summary!$E$19/2,Data!N1472,Data!O1472,Summary!$E$14,Summary!$E$20,Summary!$E$21,3),0)</f>
        <v>0</v>
      </c>
    </row>
    <row r="1474" spans="1:17" x14ac:dyDescent="0.2">
      <c r="A1474" s="32">
        <f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si="69"/>
        <v>0</v>
      </c>
      <c r="M1474">
        <f>IF(AND(B1474&gt;Summary!$E$12,B1474&lt;Summary!$E$13),1,0)</f>
        <v>0</v>
      </c>
      <c r="N1474">
        <f>IF(M1474=1,oneday(G1473,D1474,G1474,K1474,L1474,Summary!$E$19/2,Data!N1473,Data!O1473,Summary!$E$14,Summary!$E$20,Summary!$E$21,1),0)</f>
        <v>0</v>
      </c>
      <c r="O1474" s="31">
        <f>IF(M1474=1,oneday(G1473,D1474,G1474,K1474,L1474,Summary!$E$19/2,Data!N1473,Data!O1473,Summary!$E$14,Summary!$E$20,Summary!$E$21,2),0)</f>
        <v>0</v>
      </c>
      <c r="P1474" s="31">
        <f t="shared" si="68"/>
        <v>0</v>
      </c>
      <c r="Q1474" s="31">
        <f>IF(M1474=1,oneday(G1473,D1474,G1474,K1474,L1474,Summary!$E$19/2,Data!N1473,Data!O1473,Summary!$E$14,Summary!$E$20,Summary!$E$21,3),0)</f>
        <v>0</v>
      </c>
    </row>
    <row r="1475" spans="1:17" x14ac:dyDescent="0.2">
      <c r="A1475" s="32">
        <f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si="69"/>
        <v>0</v>
      </c>
      <c r="M1475">
        <f>IF(AND(B1475&gt;Summary!$E$12,B1475&lt;Summary!$E$13),1,0)</f>
        <v>0</v>
      </c>
      <c r="N1475">
        <f>IF(M1475=1,oneday(G1474,D1475,G1475,K1475,L1475,Summary!$E$19/2,Data!N1474,Data!O1474,Summary!$E$14,Summary!$E$20,Summary!$E$21,1),0)</f>
        <v>0</v>
      </c>
      <c r="O1475" s="31">
        <f>IF(M1475=1,oneday(G1474,D1475,G1475,K1475,L1475,Summary!$E$19/2,Data!N1474,Data!O1474,Summary!$E$14,Summary!$E$20,Summary!$E$21,2),0)</f>
        <v>0</v>
      </c>
      <c r="P1475" s="31">
        <f t="shared" si="68"/>
        <v>0</v>
      </c>
      <c r="Q1475" s="31">
        <f>IF(M1475=1,oneday(G1474,D1475,G1475,K1475,L1475,Summary!$E$19/2,Data!N1474,Data!O1474,Summary!$E$14,Summary!$E$20,Summary!$E$21,3),0)</f>
        <v>0</v>
      </c>
    </row>
    <row r="1476" spans="1:17" x14ac:dyDescent="0.2">
      <c r="A1476" s="32">
        <f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si="69"/>
        <v>0</v>
      </c>
      <c r="M1476">
        <f>IF(AND(B1476&gt;Summary!$E$12,B1476&lt;Summary!$E$13),1,0)</f>
        <v>0</v>
      </c>
      <c r="N1476">
        <f>IF(M1476=1,oneday(G1475,D1476,G1476,K1476,L1476,Summary!$E$19/2,Data!N1475,Data!O1475,Summary!$E$14,Summary!$E$20,Summary!$E$21,1),0)</f>
        <v>0</v>
      </c>
      <c r="O1476" s="31">
        <f>IF(M1476=1,oneday(G1475,D1476,G1476,K1476,L1476,Summary!$E$19/2,Data!N1475,Data!O1475,Summary!$E$14,Summary!$E$20,Summary!$E$21,2),0)</f>
        <v>0</v>
      </c>
      <c r="P1476" s="31">
        <f t="shared" si="68"/>
        <v>0</v>
      </c>
      <c r="Q1476" s="31">
        <f>IF(M1476=1,oneday(G1475,D1476,G1476,K1476,L1476,Summary!$E$19/2,Data!N1475,Data!O1475,Summary!$E$14,Summary!$E$20,Summary!$E$21,3),0)</f>
        <v>0</v>
      </c>
    </row>
    <row r="1477" spans="1:17" x14ac:dyDescent="0.2">
      <c r="A1477" s="32">
        <f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si="69"/>
        <v>0</v>
      </c>
      <c r="M1477">
        <f>IF(AND(B1477&gt;Summary!$E$12,B1477&lt;Summary!$E$13),1,0)</f>
        <v>0</v>
      </c>
      <c r="N1477">
        <f>IF(M1477=1,oneday(G1476,D1477,G1477,K1477,L1477,Summary!$E$19/2,Data!N1476,Data!O1476,Summary!$E$14,Summary!$E$20,Summary!$E$21,1),0)</f>
        <v>0</v>
      </c>
      <c r="O1477" s="31">
        <f>IF(M1477=1,oneday(G1476,D1477,G1477,K1477,L1477,Summary!$E$19/2,Data!N1476,Data!O1476,Summary!$E$14,Summary!$E$20,Summary!$E$21,2),0)</f>
        <v>0</v>
      </c>
      <c r="P1477" s="31">
        <f t="shared" si="68"/>
        <v>0</v>
      </c>
      <c r="Q1477" s="31">
        <f>IF(M1477=1,oneday(G1476,D1477,G1477,K1477,L1477,Summary!$E$19/2,Data!N1476,Data!O1476,Summary!$E$14,Summary!$E$20,Summary!$E$21,3),0)</f>
        <v>0</v>
      </c>
    </row>
    <row r="1478" spans="1:17" x14ac:dyDescent="0.2">
      <c r="A1478" s="32">
        <f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si="69"/>
        <v>0</v>
      </c>
      <c r="M1478">
        <f>IF(AND(B1478&gt;Summary!$E$12,B1478&lt;Summary!$E$13),1,0)</f>
        <v>0</v>
      </c>
      <c r="N1478">
        <f>IF(M1478=1,oneday(G1477,D1478,G1478,K1478,L1478,Summary!$E$19/2,Data!N1477,Data!O1477,Summary!$E$14,Summary!$E$20,Summary!$E$21,1),0)</f>
        <v>0</v>
      </c>
      <c r="O1478" s="31">
        <f>IF(M1478=1,oneday(G1477,D1478,G1478,K1478,L1478,Summary!$E$19/2,Data!N1477,Data!O1477,Summary!$E$14,Summary!$E$20,Summary!$E$21,2),0)</f>
        <v>0</v>
      </c>
      <c r="P1478" s="31">
        <f t="shared" si="68"/>
        <v>0</v>
      </c>
      <c r="Q1478" s="31">
        <f>IF(M1478=1,oneday(G1477,D1478,G1478,K1478,L1478,Summary!$E$19/2,Data!N1477,Data!O1477,Summary!$E$14,Summary!$E$20,Summary!$E$21,3),0)</f>
        <v>0</v>
      </c>
    </row>
    <row r="1479" spans="1:17" x14ac:dyDescent="0.2">
      <c r="A1479" s="32">
        <f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si="69"/>
        <v>1</v>
      </c>
      <c r="M1479">
        <f>IF(AND(B1479&gt;Summary!$E$12,B1479&lt;Summary!$E$13),1,0)</f>
        <v>0</v>
      </c>
      <c r="N1479">
        <f>IF(M1479=1,oneday(G1478,D1479,G1479,K1479,L1479,Summary!$E$19/2,Data!N1478,Data!O1478,Summary!$E$14,Summary!$E$20,Summary!$E$21,1),0)</f>
        <v>0</v>
      </c>
      <c r="O1479" s="31">
        <f>IF(M1479=1,oneday(G1478,D1479,G1479,K1479,L1479,Summary!$E$19/2,Data!N1478,Data!O1478,Summary!$E$14,Summary!$E$20,Summary!$E$21,2),0)</f>
        <v>0</v>
      </c>
      <c r="P1479" s="31">
        <f t="shared" si="68"/>
        <v>0</v>
      </c>
      <c r="Q1479" s="31">
        <f>IF(M1479=1,oneday(G1478,D1479,G1479,K1479,L1479,Summary!$E$19/2,Data!N1478,Data!O1478,Summary!$E$14,Summary!$E$20,Summary!$E$21,3),0)</f>
        <v>0</v>
      </c>
    </row>
    <row r="1480" spans="1:17" x14ac:dyDescent="0.2">
      <c r="A1480" s="32">
        <f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si="69"/>
        <v>0</v>
      </c>
      <c r="M1480">
        <f>IF(AND(B1480&gt;Summary!$E$12,B1480&lt;Summary!$E$13),1,0)</f>
        <v>0</v>
      </c>
      <c r="N1480">
        <f>IF(M1480=1,oneday(G1479,D1480,G1480,K1480,L1480,Summary!$E$19/2,Data!N1479,Data!O1479,Summary!$E$14,Summary!$E$20,Summary!$E$21,1),0)</f>
        <v>0</v>
      </c>
      <c r="O1480" s="31">
        <f>IF(M1480=1,oneday(G1479,D1480,G1480,K1480,L1480,Summary!$E$19/2,Data!N1479,Data!O1479,Summary!$E$14,Summary!$E$20,Summary!$E$21,2),0)</f>
        <v>0</v>
      </c>
      <c r="P1480" s="31">
        <f t="shared" si="68"/>
        <v>0</v>
      </c>
      <c r="Q1480" s="31">
        <f>IF(M1480=1,oneday(G1479,D1480,G1480,K1480,L1480,Summary!$E$19/2,Data!N1479,Data!O1479,Summary!$E$14,Summary!$E$20,Summary!$E$21,3),0)</f>
        <v>0</v>
      </c>
    </row>
    <row r="1481" spans="1:17" x14ac:dyDescent="0.2">
      <c r="A1481" s="32">
        <f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si="69"/>
        <v>0</v>
      </c>
      <c r="M1481">
        <f>IF(AND(B1481&gt;Summary!$E$12,B1481&lt;Summary!$E$13),1,0)</f>
        <v>0</v>
      </c>
      <c r="N1481">
        <f>IF(M1481=1,oneday(G1480,D1481,G1481,K1481,L1481,Summary!$E$19/2,Data!N1480,Data!O1480,Summary!$E$14,Summary!$E$20,Summary!$E$21,1),0)</f>
        <v>0</v>
      </c>
      <c r="O1481" s="31">
        <f>IF(M1481=1,oneday(G1480,D1481,G1481,K1481,L1481,Summary!$E$19/2,Data!N1480,Data!O1480,Summary!$E$14,Summary!$E$20,Summary!$E$21,2),0)</f>
        <v>0</v>
      </c>
      <c r="P1481" s="31">
        <f t="shared" si="68"/>
        <v>0</v>
      </c>
      <c r="Q1481" s="31">
        <f>IF(M1481=1,oneday(G1480,D1481,G1481,K1481,L1481,Summary!$E$19/2,Data!N1480,Data!O1480,Summary!$E$14,Summary!$E$20,Summary!$E$21,3),0)</f>
        <v>0</v>
      </c>
    </row>
    <row r="1482" spans="1:17" x14ac:dyDescent="0.2">
      <c r="A1482" s="32">
        <f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si="69"/>
        <v>0</v>
      </c>
      <c r="M1482">
        <f>IF(AND(B1482&gt;Summary!$E$12,B1482&lt;Summary!$E$13),1,0)</f>
        <v>0</v>
      </c>
      <c r="N1482">
        <f>IF(M1482=1,oneday(G1481,D1482,G1482,K1482,L1482,Summary!$E$19/2,Data!N1481,Data!O1481,Summary!$E$14,Summary!$E$20,Summary!$E$21,1),0)</f>
        <v>0</v>
      </c>
      <c r="O1482" s="31">
        <f>IF(M1482=1,oneday(G1481,D1482,G1482,K1482,L1482,Summary!$E$19/2,Data!N1481,Data!O1481,Summary!$E$14,Summary!$E$20,Summary!$E$21,2),0)</f>
        <v>0</v>
      </c>
      <c r="P1482" s="31">
        <f t="shared" si="68"/>
        <v>0</v>
      </c>
      <c r="Q1482" s="31">
        <f>IF(M1482=1,oneday(G1481,D1482,G1482,K1482,L1482,Summary!$E$19/2,Data!N1481,Data!O1481,Summary!$E$14,Summary!$E$20,Summary!$E$21,3),0)</f>
        <v>0</v>
      </c>
    </row>
    <row r="1483" spans="1:17" x14ac:dyDescent="0.2">
      <c r="A1483" s="32">
        <f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si="69"/>
        <v>0</v>
      </c>
      <c r="M1483">
        <f>IF(AND(B1483&gt;Summary!$E$12,B1483&lt;Summary!$E$13),1,0)</f>
        <v>0</v>
      </c>
      <c r="N1483">
        <f>IF(M1483=1,oneday(G1482,D1483,G1483,K1483,L1483,Summary!$E$19/2,Data!N1482,Data!O1482,Summary!$E$14,Summary!$E$20,Summary!$E$21,1),0)</f>
        <v>0</v>
      </c>
      <c r="O1483" s="31">
        <f>IF(M1483=1,oneday(G1482,D1483,G1483,K1483,L1483,Summary!$E$19/2,Data!N1482,Data!O1482,Summary!$E$14,Summary!$E$20,Summary!$E$21,2),0)</f>
        <v>0</v>
      </c>
      <c r="P1483" s="31">
        <f t="shared" si="68"/>
        <v>0</v>
      </c>
      <c r="Q1483" s="31">
        <f>IF(M1483=1,oneday(G1482,D1483,G1483,K1483,L1483,Summary!$E$19/2,Data!N1482,Data!O1482,Summary!$E$14,Summary!$E$20,Summary!$E$21,3),0)</f>
        <v>0</v>
      </c>
    </row>
    <row r="1484" spans="1:17" x14ac:dyDescent="0.2">
      <c r="A1484" s="32">
        <f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si="69"/>
        <v>0</v>
      </c>
      <c r="M1484">
        <f>IF(AND(B1484&gt;Summary!$E$12,B1484&lt;Summary!$E$13),1,0)</f>
        <v>0</v>
      </c>
      <c r="N1484">
        <f>IF(M1484=1,oneday(G1483,D1484,G1484,K1484,L1484,Summary!$E$19/2,Data!N1483,Data!O1483,Summary!$E$14,Summary!$E$20,Summary!$E$21,1),0)</f>
        <v>0</v>
      </c>
      <c r="O1484" s="31">
        <f>IF(M1484=1,oneday(G1483,D1484,G1484,K1484,L1484,Summary!$E$19/2,Data!N1483,Data!O1483,Summary!$E$14,Summary!$E$20,Summary!$E$21,2),0)</f>
        <v>0</v>
      </c>
      <c r="P1484" s="31">
        <f t="shared" si="68"/>
        <v>0</v>
      </c>
      <c r="Q1484" s="31">
        <f>IF(M1484=1,oneday(G1483,D1484,G1484,K1484,L1484,Summary!$E$19/2,Data!N1483,Data!O1483,Summary!$E$14,Summary!$E$20,Summary!$E$21,3),0)</f>
        <v>0</v>
      </c>
    </row>
    <row r="1485" spans="1:17" x14ac:dyDescent="0.2">
      <c r="A1485" s="32">
        <f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si="69"/>
        <v>0</v>
      </c>
      <c r="M1485">
        <f>IF(AND(B1485&gt;Summary!$E$12,B1485&lt;Summary!$E$13),1,0)</f>
        <v>0</v>
      </c>
      <c r="N1485">
        <f>IF(M1485=1,oneday(G1484,D1485,G1485,K1485,L1485,Summary!$E$19/2,Data!N1484,Data!O1484,Summary!$E$14,Summary!$E$20,Summary!$E$21,1),0)</f>
        <v>0</v>
      </c>
      <c r="O1485" s="31">
        <f>IF(M1485=1,oneday(G1484,D1485,G1485,K1485,L1485,Summary!$E$19/2,Data!N1484,Data!O1484,Summary!$E$14,Summary!$E$20,Summary!$E$21,2),0)</f>
        <v>0</v>
      </c>
      <c r="P1485" s="31">
        <f t="shared" si="68"/>
        <v>0</v>
      </c>
      <c r="Q1485" s="31">
        <f>IF(M1485=1,oneday(G1484,D1485,G1485,K1485,L1485,Summary!$E$19/2,Data!N1484,Data!O1484,Summary!$E$14,Summary!$E$20,Summary!$E$21,3),0)</f>
        <v>0</v>
      </c>
    </row>
    <row r="1486" spans="1:17" x14ac:dyDescent="0.2">
      <c r="A1486" s="32">
        <f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si="69"/>
        <v>0</v>
      </c>
      <c r="M1486">
        <f>IF(AND(B1486&gt;Summary!$E$12,B1486&lt;Summary!$E$13),1,0)</f>
        <v>0</v>
      </c>
      <c r="N1486">
        <f>IF(M1486=1,oneday(G1485,D1486,G1486,K1486,L1486,Summary!$E$19/2,Data!N1485,Data!O1485,Summary!$E$14,Summary!$E$20,Summary!$E$21,1),0)</f>
        <v>0</v>
      </c>
      <c r="O1486" s="31">
        <f>IF(M1486=1,oneday(G1485,D1486,G1486,K1486,L1486,Summary!$E$19/2,Data!N1485,Data!O1485,Summary!$E$14,Summary!$E$20,Summary!$E$21,2),0)</f>
        <v>0</v>
      </c>
      <c r="P1486" s="31">
        <f t="shared" si="68"/>
        <v>0</v>
      </c>
      <c r="Q1486" s="31">
        <f>IF(M1486=1,oneday(G1485,D1486,G1486,K1486,L1486,Summary!$E$19/2,Data!N1485,Data!O1485,Summary!$E$14,Summary!$E$20,Summary!$E$21,3),0)</f>
        <v>0</v>
      </c>
    </row>
    <row r="1487" spans="1:17" x14ac:dyDescent="0.2">
      <c r="A1487" s="32">
        <f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si="69"/>
        <v>0</v>
      </c>
      <c r="M1487">
        <f>IF(AND(B1487&gt;Summary!$E$12,B1487&lt;Summary!$E$13),1,0)</f>
        <v>0</v>
      </c>
      <c r="N1487">
        <f>IF(M1487=1,oneday(G1486,D1487,G1487,K1487,L1487,Summary!$E$19/2,Data!N1486,Data!O1486,Summary!$E$14,Summary!$E$20,Summary!$E$21,1),0)</f>
        <v>0</v>
      </c>
      <c r="O1487" s="31">
        <f>IF(M1487=1,oneday(G1486,D1487,G1487,K1487,L1487,Summary!$E$19/2,Data!N1486,Data!O1486,Summary!$E$14,Summary!$E$20,Summary!$E$21,2),0)</f>
        <v>0</v>
      </c>
      <c r="P1487" s="31">
        <f t="shared" si="68"/>
        <v>0</v>
      </c>
      <c r="Q1487" s="31">
        <f>IF(M1487=1,oneday(G1486,D1487,G1487,K1487,L1487,Summary!$E$19/2,Data!N1486,Data!O1486,Summary!$E$14,Summary!$E$20,Summary!$E$21,3),0)</f>
        <v>0</v>
      </c>
    </row>
    <row r="1488" spans="1:17" x14ac:dyDescent="0.2">
      <c r="A1488" s="32">
        <f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si="69"/>
        <v>0</v>
      </c>
      <c r="M1488">
        <f>IF(AND(B1488&gt;Summary!$E$12,B1488&lt;Summary!$E$13),1,0)</f>
        <v>0</v>
      </c>
      <c r="N1488">
        <f>IF(M1488=1,oneday(G1487,D1488,G1488,K1488,L1488,Summary!$E$19/2,Data!N1487,Data!O1487,Summary!$E$14,Summary!$E$20,Summary!$E$21,1),0)</f>
        <v>0</v>
      </c>
      <c r="O1488" s="31">
        <f>IF(M1488=1,oneday(G1487,D1488,G1488,K1488,L1488,Summary!$E$19/2,Data!N1487,Data!O1487,Summary!$E$14,Summary!$E$20,Summary!$E$21,2),0)</f>
        <v>0</v>
      </c>
      <c r="P1488" s="31">
        <f t="shared" ref="P1488:P1551" si="71">IF(M1488=1,O1488-O1487,0)</f>
        <v>0</v>
      </c>
      <c r="Q1488" s="31">
        <f>IF(M1488=1,oneday(G1487,D1488,G1488,K1488,L1488,Summary!$E$19/2,Data!N1487,Data!O1487,Summary!$E$14,Summary!$E$20,Summary!$E$21,3),0)</f>
        <v>0</v>
      </c>
    </row>
    <row r="1489" spans="1:17" x14ac:dyDescent="0.2">
      <c r="A1489" s="32">
        <f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si="69"/>
        <v>0</v>
      </c>
      <c r="M1489">
        <f>IF(AND(B1489&gt;Summary!$E$12,B1489&lt;Summary!$E$13),1,0)</f>
        <v>0</v>
      </c>
      <c r="N1489">
        <f>IF(M1489=1,oneday(G1488,D1489,G1489,K1489,L1489,Summary!$E$19/2,Data!N1488,Data!O1488,Summary!$E$14,Summary!$E$20,Summary!$E$21,1),0)</f>
        <v>0</v>
      </c>
      <c r="O1489" s="31">
        <f>IF(M1489=1,oneday(G1488,D1489,G1489,K1489,L1489,Summary!$E$19/2,Data!N1488,Data!O1488,Summary!$E$14,Summary!$E$20,Summary!$E$21,2),0)</f>
        <v>0</v>
      </c>
      <c r="P1489" s="31">
        <f t="shared" si="71"/>
        <v>0</v>
      </c>
      <c r="Q1489" s="31">
        <f>IF(M1489=1,oneday(G1488,D1489,G1489,K1489,L1489,Summary!$E$19/2,Data!N1488,Data!O1488,Summary!$E$14,Summary!$E$20,Summary!$E$21,3),0)</f>
        <v>0</v>
      </c>
    </row>
    <row r="1490" spans="1:17" x14ac:dyDescent="0.2">
      <c r="A1490" s="32">
        <f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si="69"/>
        <v>0</v>
      </c>
      <c r="M1490">
        <f>IF(AND(B1490&gt;Summary!$E$12,B1490&lt;Summary!$E$13),1,0)</f>
        <v>0</v>
      </c>
      <c r="N1490">
        <f>IF(M1490=1,oneday(G1489,D1490,G1490,K1490,L1490,Summary!$E$19/2,Data!N1489,Data!O1489,Summary!$E$14,Summary!$E$20,Summary!$E$21,1),0)</f>
        <v>0</v>
      </c>
      <c r="O1490" s="31">
        <f>IF(M1490=1,oneday(G1489,D1490,G1490,K1490,L1490,Summary!$E$19/2,Data!N1489,Data!O1489,Summary!$E$14,Summary!$E$20,Summary!$E$21,2),0)</f>
        <v>0</v>
      </c>
      <c r="P1490" s="31">
        <f t="shared" si="71"/>
        <v>0</v>
      </c>
      <c r="Q1490" s="31">
        <f>IF(M1490=1,oneday(G1489,D1490,G1490,K1490,L1490,Summary!$E$19/2,Data!N1489,Data!O1489,Summary!$E$14,Summary!$E$20,Summary!$E$21,3),0)</f>
        <v>0</v>
      </c>
    </row>
    <row r="1491" spans="1:17" x14ac:dyDescent="0.2">
      <c r="A1491" s="32">
        <f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si="69"/>
        <v>0</v>
      </c>
      <c r="M1491">
        <f>IF(AND(B1491&gt;Summary!$E$12,B1491&lt;Summary!$E$13),1,0)</f>
        <v>0</v>
      </c>
      <c r="N1491">
        <f>IF(M1491=1,oneday(G1490,D1491,G1491,K1491,L1491,Summary!$E$19/2,Data!N1490,Data!O1490,Summary!$E$14,Summary!$E$20,Summary!$E$21,1),0)</f>
        <v>0</v>
      </c>
      <c r="O1491" s="31">
        <f>IF(M1491=1,oneday(G1490,D1491,G1491,K1491,L1491,Summary!$E$19/2,Data!N1490,Data!O1490,Summary!$E$14,Summary!$E$20,Summary!$E$21,2),0)</f>
        <v>0</v>
      </c>
      <c r="P1491" s="31">
        <f t="shared" si="71"/>
        <v>0</v>
      </c>
      <c r="Q1491" s="31">
        <f>IF(M1491=1,oneday(G1490,D1491,G1491,K1491,L1491,Summary!$E$19/2,Data!N1490,Data!O1490,Summary!$E$14,Summary!$E$20,Summary!$E$21,3),0)</f>
        <v>0</v>
      </c>
    </row>
    <row r="1492" spans="1:17" x14ac:dyDescent="0.2">
      <c r="A1492" s="32">
        <f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si="69"/>
        <v>0</v>
      </c>
      <c r="M1492">
        <f>IF(AND(B1492&gt;Summary!$E$12,B1492&lt;Summary!$E$13),1,0)</f>
        <v>0</v>
      </c>
      <c r="N1492">
        <f>IF(M1492=1,oneday(G1491,D1492,G1492,K1492,L1492,Summary!$E$19/2,Data!N1491,Data!O1491,Summary!$E$14,Summary!$E$20,Summary!$E$21,1),0)</f>
        <v>0</v>
      </c>
      <c r="O1492" s="31">
        <f>IF(M1492=1,oneday(G1491,D1492,G1492,K1492,L1492,Summary!$E$19/2,Data!N1491,Data!O1491,Summary!$E$14,Summary!$E$20,Summary!$E$21,2),0)</f>
        <v>0</v>
      </c>
      <c r="P1492" s="31">
        <f t="shared" si="71"/>
        <v>0</v>
      </c>
      <c r="Q1492" s="31">
        <f>IF(M1492=1,oneday(G1491,D1492,G1492,K1492,L1492,Summary!$E$19/2,Data!N1491,Data!O1491,Summary!$E$14,Summary!$E$20,Summary!$E$21,3),0)</f>
        <v>0</v>
      </c>
    </row>
    <row r="1493" spans="1:17" x14ac:dyDescent="0.2">
      <c r="A1493" s="32">
        <f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si="69"/>
        <v>0</v>
      </c>
      <c r="M1493">
        <f>IF(AND(B1493&gt;Summary!$E$12,B1493&lt;Summary!$E$13),1,0)</f>
        <v>0</v>
      </c>
      <c r="N1493">
        <f>IF(M1493=1,oneday(G1492,D1493,G1493,K1493,L1493,Summary!$E$19/2,Data!N1492,Data!O1492,Summary!$E$14,Summary!$E$20,Summary!$E$21,1),0)</f>
        <v>0</v>
      </c>
      <c r="O1493" s="31">
        <f>IF(M1493=1,oneday(G1492,D1493,G1493,K1493,L1493,Summary!$E$19/2,Data!N1492,Data!O1492,Summary!$E$14,Summary!$E$20,Summary!$E$21,2),0)</f>
        <v>0</v>
      </c>
      <c r="P1493" s="31">
        <f t="shared" si="71"/>
        <v>0</v>
      </c>
      <c r="Q1493" s="31">
        <f>IF(M1493=1,oneday(G1492,D1493,G1493,K1493,L1493,Summary!$E$19/2,Data!N1492,Data!O1492,Summary!$E$14,Summary!$E$20,Summary!$E$21,3),0)</f>
        <v>0</v>
      </c>
    </row>
    <row r="1494" spans="1:17" x14ac:dyDescent="0.2">
      <c r="A1494" s="32">
        <f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si="69"/>
        <v>0</v>
      </c>
      <c r="M1494">
        <f>IF(AND(B1494&gt;Summary!$E$12,B1494&lt;Summary!$E$13),1,0)</f>
        <v>0</v>
      </c>
      <c r="N1494">
        <f>IF(M1494=1,oneday(G1493,D1494,G1494,K1494,L1494,Summary!$E$19/2,Data!N1493,Data!O1493,Summary!$E$14,Summary!$E$20,Summary!$E$21,1),0)</f>
        <v>0</v>
      </c>
      <c r="O1494" s="31">
        <f>IF(M1494=1,oneday(G1493,D1494,G1494,K1494,L1494,Summary!$E$19/2,Data!N1493,Data!O1493,Summary!$E$14,Summary!$E$20,Summary!$E$21,2),0)</f>
        <v>0</v>
      </c>
      <c r="P1494" s="31">
        <f t="shared" si="71"/>
        <v>0</v>
      </c>
      <c r="Q1494" s="31">
        <f>IF(M1494=1,oneday(G1493,D1494,G1494,K1494,L1494,Summary!$E$19/2,Data!N1493,Data!O1493,Summary!$E$14,Summary!$E$20,Summary!$E$21,3),0)</f>
        <v>0</v>
      </c>
    </row>
    <row r="1495" spans="1:17" x14ac:dyDescent="0.2">
      <c r="A1495" s="32">
        <f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si="69"/>
        <v>0</v>
      </c>
      <c r="M1495">
        <f>IF(AND(B1495&gt;Summary!$E$12,B1495&lt;Summary!$E$13),1,0)</f>
        <v>0</v>
      </c>
      <c r="N1495">
        <f>IF(M1495=1,oneday(G1494,D1495,G1495,K1495,L1495,Summary!$E$19/2,Data!N1494,Data!O1494,Summary!$E$14,Summary!$E$20,Summary!$E$21,1),0)</f>
        <v>0</v>
      </c>
      <c r="O1495" s="31">
        <f>IF(M1495=1,oneday(G1494,D1495,G1495,K1495,L1495,Summary!$E$19/2,Data!N1494,Data!O1494,Summary!$E$14,Summary!$E$20,Summary!$E$21,2),0)</f>
        <v>0</v>
      </c>
      <c r="P1495" s="31">
        <f t="shared" si="71"/>
        <v>0</v>
      </c>
      <c r="Q1495" s="31">
        <f>IF(M1495=1,oneday(G1494,D1495,G1495,K1495,L1495,Summary!$E$19/2,Data!N1494,Data!O1494,Summary!$E$14,Summary!$E$20,Summary!$E$21,3),0)</f>
        <v>0</v>
      </c>
    </row>
    <row r="1496" spans="1:17" x14ac:dyDescent="0.2">
      <c r="A1496" s="32">
        <f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si="69"/>
        <v>0</v>
      </c>
      <c r="M1496">
        <f>IF(AND(B1496&gt;Summary!$E$12,B1496&lt;Summary!$E$13),1,0)</f>
        <v>0</v>
      </c>
      <c r="N1496">
        <f>IF(M1496=1,oneday(G1495,D1496,G1496,K1496,L1496,Summary!$E$19/2,Data!N1495,Data!O1495,Summary!$E$14,Summary!$E$20,Summary!$E$21,1),0)</f>
        <v>0</v>
      </c>
      <c r="O1496" s="31">
        <f>IF(M1496=1,oneday(G1495,D1496,G1496,K1496,L1496,Summary!$E$19/2,Data!N1495,Data!O1495,Summary!$E$14,Summary!$E$20,Summary!$E$21,2),0)</f>
        <v>0</v>
      </c>
      <c r="P1496" s="31">
        <f t="shared" si="71"/>
        <v>0</v>
      </c>
      <c r="Q1496" s="31">
        <f>IF(M1496=1,oneday(G1495,D1496,G1496,K1496,L1496,Summary!$E$19/2,Data!N1495,Data!O1495,Summary!$E$14,Summary!$E$20,Summary!$E$21,3),0)</f>
        <v>0</v>
      </c>
    </row>
    <row r="1497" spans="1:17" x14ac:dyDescent="0.2">
      <c r="A1497" s="32">
        <f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si="69"/>
        <v>0</v>
      </c>
      <c r="M1497">
        <f>IF(AND(B1497&gt;Summary!$E$12,B1497&lt;Summary!$E$13),1,0)</f>
        <v>0</v>
      </c>
      <c r="N1497">
        <f>IF(M1497=1,oneday(G1496,D1497,G1497,K1497,L1497,Summary!$E$19/2,Data!N1496,Data!O1496,Summary!$E$14,Summary!$E$20,Summary!$E$21,1),0)</f>
        <v>0</v>
      </c>
      <c r="O1497" s="31">
        <f>IF(M1497=1,oneday(G1496,D1497,G1497,K1497,L1497,Summary!$E$19/2,Data!N1496,Data!O1496,Summary!$E$14,Summary!$E$20,Summary!$E$21,2),0)</f>
        <v>0</v>
      </c>
      <c r="P1497" s="31">
        <f t="shared" si="71"/>
        <v>0</v>
      </c>
      <c r="Q1497" s="31">
        <f>IF(M1497=1,oneday(G1496,D1497,G1497,K1497,L1497,Summary!$E$19/2,Data!N1496,Data!O1496,Summary!$E$14,Summary!$E$20,Summary!$E$21,3),0)</f>
        <v>0</v>
      </c>
    </row>
    <row r="1498" spans="1:17" x14ac:dyDescent="0.2">
      <c r="A1498" s="32">
        <f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si="69"/>
        <v>0</v>
      </c>
      <c r="M1498">
        <f>IF(AND(B1498&gt;Summary!$E$12,B1498&lt;Summary!$E$13),1,0)</f>
        <v>0</v>
      </c>
      <c r="N1498">
        <f>IF(M1498=1,oneday(G1497,D1498,G1498,K1498,L1498,Summary!$E$19/2,Data!N1497,Data!O1497,Summary!$E$14,Summary!$E$20,Summary!$E$21,1),0)</f>
        <v>0</v>
      </c>
      <c r="O1498" s="31">
        <f>IF(M1498=1,oneday(G1497,D1498,G1498,K1498,L1498,Summary!$E$19/2,Data!N1497,Data!O1497,Summary!$E$14,Summary!$E$20,Summary!$E$21,2),0)</f>
        <v>0</v>
      </c>
      <c r="P1498" s="31">
        <f t="shared" si="71"/>
        <v>0</v>
      </c>
      <c r="Q1498" s="31">
        <f>IF(M1498=1,oneday(G1497,D1498,G1498,K1498,L1498,Summary!$E$19/2,Data!N1497,Data!O1497,Summary!$E$14,Summary!$E$20,Summary!$E$21,3),0)</f>
        <v>0</v>
      </c>
    </row>
    <row r="1499" spans="1:17" x14ac:dyDescent="0.2">
      <c r="A1499" s="32">
        <f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si="69"/>
        <v>1</v>
      </c>
      <c r="M1499">
        <f>IF(AND(B1499&gt;Summary!$E$12,B1499&lt;Summary!$E$13),1,0)</f>
        <v>0</v>
      </c>
      <c r="N1499">
        <f>IF(M1499=1,oneday(G1498,D1499,G1499,K1499,L1499,Summary!$E$19/2,Data!N1498,Data!O1498,Summary!$E$14,Summary!$E$20,Summary!$E$21,1),0)</f>
        <v>0</v>
      </c>
      <c r="O1499" s="31">
        <f>IF(M1499=1,oneday(G1498,D1499,G1499,K1499,L1499,Summary!$E$19/2,Data!N1498,Data!O1498,Summary!$E$14,Summary!$E$20,Summary!$E$21,2),0)</f>
        <v>0</v>
      </c>
      <c r="P1499" s="31">
        <f t="shared" si="71"/>
        <v>0</v>
      </c>
      <c r="Q1499" s="31">
        <f>IF(M1499=1,oneday(G1498,D1499,G1499,K1499,L1499,Summary!$E$19/2,Data!N1498,Data!O1498,Summary!$E$14,Summary!$E$20,Summary!$E$21,3),0)</f>
        <v>0</v>
      </c>
    </row>
    <row r="1500" spans="1:17" x14ac:dyDescent="0.2">
      <c r="A1500" s="32">
        <f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si="69"/>
        <v>0</v>
      </c>
      <c r="M1500">
        <f>IF(AND(B1500&gt;Summary!$E$12,B1500&lt;Summary!$E$13),1,0)</f>
        <v>0</v>
      </c>
      <c r="N1500">
        <f>IF(M1500=1,oneday(G1499,D1500,G1500,K1500,L1500,Summary!$E$19/2,Data!N1499,Data!O1499,Summary!$E$14,Summary!$E$20,Summary!$E$21,1),0)</f>
        <v>0</v>
      </c>
      <c r="O1500" s="31">
        <f>IF(M1500=1,oneday(G1499,D1500,G1500,K1500,L1500,Summary!$E$19/2,Data!N1499,Data!O1499,Summary!$E$14,Summary!$E$20,Summary!$E$21,2),0)</f>
        <v>0</v>
      </c>
      <c r="P1500" s="31">
        <f t="shared" si="71"/>
        <v>0</v>
      </c>
      <c r="Q1500" s="31">
        <f>IF(M1500=1,oneday(G1499,D1500,G1500,K1500,L1500,Summary!$E$19/2,Data!N1499,Data!O1499,Summary!$E$14,Summary!$E$20,Summary!$E$21,3),0)</f>
        <v>0</v>
      </c>
    </row>
    <row r="1501" spans="1:17" x14ac:dyDescent="0.2">
      <c r="A1501" s="32">
        <f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si="69"/>
        <v>0</v>
      </c>
      <c r="M1501">
        <f>IF(AND(B1501&gt;Summary!$E$12,B1501&lt;Summary!$E$13),1,0)</f>
        <v>0</v>
      </c>
      <c r="N1501">
        <f>IF(M1501=1,oneday(G1500,D1501,G1501,K1501,L1501,Summary!$E$19/2,Data!N1500,Data!O1500,Summary!$E$14,Summary!$E$20,Summary!$E$21,1),0)</f>
        <v>0</v>
      </c>
      <c r="O1501" s="31">
        <f>IF(M1501=1,oneday(G1500,D1501,G1501,K1501,L1501,Summary!$E$19/2,Data!N1500,Data!O1500,Summary!$E$14,Summary!$E$20,Summary!$E$21,2),0)</f>
        <v>0</v>
      </c>
      <c r="P1501" s="31">
        <f t="shared" si="71"/>
        <v>0</v>
      </c>
      <c r="Q1501" s="31">
        <f>IF(M1501=1,oneday(G1500,D1501,G1501,K1501,L1501,Summary!$E$19/2,Data!N1500,Data!O1500,Summary!$E$14,Summary!$E$20,Summary!$E$21,3),0)</f>
        <v>0</v>
      </c>
    </row>
    <row r="1502" spans="1:17" x14ac:dyDescent="0.2">
      <c r="A1502" s="32">
        <f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si="69"/>
        <v>0</v>
      </c>
      <c r="M1502">
        <f>IF(AND(B1502&gt;Summary!$E$12,B1502&lt;Summary!$E$13),1,0)</f>
        <v>0</v>
      </c>
      <c r="N1502">
        <f>IF(M1502=1,oneday(G1501,D1502,G1502,K1502,L1502,Summary!$E$19/2,Data!N1501,Data!O1501,Summary!$E$14,Summary!$E$20,Summary!$E$21,1),0)</f>
        <v>0</v>
      </c>
      <c r="O1502" s="31">
        <f>IF(M1502=1,oneday(G1501,D1502,G1502,K1502,L1502,Summary!$E$19/2,Data!N1501,Data!O1501,Summary!$E$14,Summary!$E$20,Summary!$E$21,2),0)</f>
        <v>0</v>
      </c>
      <c r="P1502" s="31">
        <f t="shared" si="71"/>
        <v>0</v>
      </c>
      <c r="Q1502" s="31">
        <f>IF(M1502=1,oneday(G1501,D1502,G1502,K1502,L1502,Summary!$E$19/2,Data!N1501,Data!O1501,Summary!$E$14,Summary!$E$20,Summary!$E$21,3),0)</f>
        <v>0</v>
      </c>
    </row>
    <row r="1503" spans="1:17" x14ac:dyDescent="0.2">
      <c r="A1503" s="32">
        <f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si="69"/>
        <v>0</v>
      </c>
      <c r="M1503">
        <f>IF(AND(B1503&gt;Summary!$E$12,B1503&lt;Summary!$E$13),1,0)</f>
        <v>0</v>
      </c>
      <c r="N1503">
        <f>IF(M1503=1,oneday(G1502,D1503,G1503,K1503,L1503,Summary!$E$19/2,Data!N1502,Data!O1502,Summary!$E$14,Summary!$E$20,Summary!$E$21,1),0)</f>
        <v>0</v>
      </c>
      <c r="O1503" s="31">
        <f>IF(M1503=1,oneday(G1502,D1503,G1503,K1503,L1503,Summary!$E$19/2,Data!N1502,Data!O1502,Summary!$E$14,Summary!$E$20,Summary!$E$21,2),0)</f>
        <v>0</v>
      </c>
      <c r="P1503" s="31">
        <f t="shared" si="71"/>
        <v>0</v>
      </c>
      <c r="Q1503" s="31">
        <f>IF(M1503=1,oneday(G1502,D1503,G1503,K1503,L1503,Summary!$E$19/2,Data!N1502,Data!O1502,Summary!$E$14,Summary!$E$20,Summary!$E$21,3),0)</f>
        <v>0</v>
      </c>
    </row>
    <row r="1504" spans="1:17" x14ac:dyDescent="0.2">
      <c r="A1504" s="32">
        <f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si="69"/>
        <v>0</v>
      </c>
      <c r="M1504">
        <f>IF(AND(B1504&gt;Summary!$E$12,B1504&lt;Summary!$E$13),1,0)</f>
        <v>0</v>
      </c>
      <c r="N1504">
        <f>IF(M1504=1,oneday(G1503,D1504,G1504,K1504,L1504,Summary!$E$19/2,Data!N1503,Data!O1503,Summary!$E$14,Summary!$E$20,Summary!$E$21,1),0)</f>
        <v>0</v>
      </c>
      <c r="O1504" s="31">
        <f>IF(M1504=1,oneday(G1503,D1504,G1504,K1504,L1504,Summary!$E$19/2,Data!N1503,Data!O1503,Summary!$E$14,Summary!$E$20,Summary!$E$21,2),0)</f>
        <v>0</v>
      </c>
      <c r="P1504" s="31">
        <f t="shared" si="71"/>
        <v>0</v>
      </c>
      <c r="Q1504" s="31">
        <f>IF(M1504=1,oneday(G1503,D1504,G1504,K1504,L1504,Summary!$E$19/2,Data!N1503,Data!O1503,Summary!$E$14,Summary!$E$20,Summary!$E$21,3),0)</f>
        <v>0</v>
      </c>
    </row>
    <row r="1505" spans="1:17" x14ac:dyDescent="0.2">
      <c r="A1505" s="32">
        <f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si="69"/>
        <v>0</v>
      </c>
      <c r="M1505">
        <f>IF(AND(B1505&gt;Summary!$E$12,B1505&lt;Summary!$E$13),1,0)</f>
        <v>0</v>
      </c>
      <c r="N1505">
        <f>IF(M1505=1,oneday(G1504,D1505,G1505,K1505,L1505,Summary!$E$19/2,Data!N1504,Data!O1504,Summary!$E$14,Summary!$E$20,Summary!$E$21,1),0)</f>
        <v>0</v>
      </c>
      <c r="O1505" s="31">
        <f>IF(M1505=1,oneday(G1504,D1505,G1505,K1505,L1505,Summary!$E$19/2,Data!N1504,Data!O1504,Summary!$E$14,Summary!$E$20,Summary!$E$21,2),0)</f>
        <v>0</v>
      </c>
      <c r="P1505" s="31">
        <f t="shared" si="71"/>
        <v>0</v>
      </c>
      <c r="Q1505" s="31">
        <f>IF(M1505=1,oneday(G1504,D1505,G1505,K1505,L1505,Summary!$E$19/2,Data!N1504,Data!O1504,Summary!$E$14,Summary!$E$20,Summary!$E$21,3),0)</f>
        <v>0</v>
      </c>
    </row>
    <row r="1506" spans="1:17" x14ac:dyDescent="0.2">
      <c r="A1506" s="32">
        <f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si="69"/>
        <v>0</v>
      </c>
      <c r="M1506">
        <f>IF(AND(B1506&gt;Summary!$E$12,B1506&lt;Summary!$E$13),1,0)</f>
        <v>0</v>
      </c>
      <c r="N1506">
        <f>IF(M1506=1,oneday(G1505,D1506,G1506,K1506,L1506,Summary!$E$19/2,Data!N1505,Data!O1505,Summary!$E$14,Summary!$E$20,Summary!$E$21,1),0)</f>
        <v>0</v>
      </c>
      <c r="O1506" s="31">
        <f>IF(M1506=1,oneday(G1505,D1506,G1506,K1506,L1506,Summary!$E$19/2,Data!N1505,Data!O1505,Summary!$E$14,Summary!$E$20,Summary!$E$21,2),0)</f>
        <v>0</v>
      </c>
      <c r="P1506" s="31">
        <f t="shared" si="71"/>
        <v>0</v>
      </c>
      <c r="Q1506" s="31">
        <f>IF(M1506=1,oneday(G1505,D1506,G1506,K1506,L1506,Summary!$E$19/2,Data!N1505,Data!O1505,Summary!$E$14,Summary!$E$20,Summary!$E$21,3),0)</f>
        <v>0</v>
      </c>
    </row>
    <row r="1507" spans="1:17" x14ac:dyDescent="0.2">
      <c r="A1507" s="32">
        <f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si="69"/>
        <v>0</v>
      </c>
      <c r="M1507">
        <f>IF(AND(B1507&gt;Summary!$E$12,B1507&lt;Summary!$E$13),1,0)</f>
        <v>0</v>
      </c>
      <c r="N1507">
        <f>IF(M1507=1,oneday(G1506,D1507,G1507,K1507,L1507,Summary!$E$19/2,Data!N1506,Data!O1506,Summary!$E$14,Summary!$E$20,Summary!$E$21,1),0)</f>
        <v>0</v>
      </c>
      <c r="O1507" s="31">
        <f>IF(M1507=1,oneday(G1506,D1507,G1507,K1507,L1507,Summary!$E$19/2,Data!N1506,Data!O1506,Summary!$E$14,Summary!$E$20,Summary!$E$21,2),0)</f>
        <v>0</v>
      </c>
      <c r="P1507" s="31">
        <f t="shared" si="71"/>
        <v>0</v>
      </c>
      <c r="Q1507" s="31">
        <f>IF(M1507=1,oneday(G1506,D1507,G1507,K1507,L1507,Summary!$E$19/2,Data!N1506,Data!O1506,Summary!$E$14,Summary!$E$20,Summary!$E$21,3),0)</f>
        <v>0</v>
      </c>
    </row>
    <row r="1508" spans="1:17" x14ac:dyDescent="0.2">
      <c r="A1508" s="32">
        <f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si="72">IF(A1508=B1508,1,0)</f>
        <v>0</v>
      </c>
      <c r="M1508">
        <f>IF(AND(B1508&gt;Summary!$E$12,B1508&lt;Summary!$E$13),1,0)</f>
        <v>0</v>
      </c>
      <c r="N1508">
        <f>IF(M1508=1,oneday(G1507,D1508,G1508,K1508,L1508,Summary!$E$19/2,Data!N1507,Data!O1507,Summary!$E$14,Summary!$E$20,Summary!$E$21,1),0)</f>
        <v>0</v>
      </c>
      <c r="O1508" s="31">
        <f>IF(M1508=1,oneday(G1507,D1508,G1508,K1508,L1508,Summary!$E$19/2,Data!N1507,Data!O1507,Summary!$E$14,Summary!$E$20,Summary!$E$21,2),0)</f>
        <v>0</v>
      </c>
      <c r="P1508" s="31">
        <f t="shared" si="71"/>
        <v>0</v>
      </c>
      <c r="Q1508" s="31">
        <f>IF(M1508=1,oneday(G1507,D1508,G1508,K1508,L1508,Summary!$E$19/2,Data!N1507,Data!O1507,Summary!$E$14,Summary!$E$20,Summary!$E$21,3),0)</f>
        <v>0</v>
      </c>
    </row>
    <row r="1509" spans="1:17" x14ac:dyDescent="0.2">
      <c r="A1509" s="32">
        <f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si="72"/>
        <v>0</v>
      </c>
      <c r="M1509">
        <f>IF(AND(B1509&gt;Summary!$E$12,B1509&lt;Summary!$E$13),1,0)</f>
        <v>0</v>
      </c>
      <c r="N1509">
        <f>IF(M1509=1,oneday(G1508,D1509,G1509,K1509,L1509,Summary!$E$19/2,Data!N1508,Data!O1508,Summary!$E$14,Summary!$E$20,Summary!$E$21,1),0)</f>
        <v>0</v>
      </c>
      <c r="O1509" s="31">
        <f>IF(M1509=1,oneday(G1508,D1509,G1509,K1509,L1509,Summary!$E$19/2,Data!N1508,Data!O1508,Summary!$E$14,Summary!$E$20,Summary!$E$21,2),0)</f>
        <v>0</v>
      </c>
      <c r="P1509" s="31">
        <f t="shared" si="71"/>
        <v>0</v>
      </c>
      <c r="Q1509" s="31">
        <f>IF(M1509=1,oneday(G1508,D1509,G1509,K1509,L1509,Summary!$E$19/2,Data!N1508,Data!O1508,Summary!$E$14,Summary!$E$20,Summary!$E$21,3),0)</f>
        <v>0</v>
      </c>
    </row>
    <row r="1510" spans="1:17" x14ac:dyDescent="0.2">
      <c r="A1510" s="32">
        <f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si="72"/>
        <v>0</v>
      </c>
      <c r="M1510">
        <f>IF(AND(B1510&gt;Summary!$E$12,B1510&lt;Summary!$E$13),1,0)</f>
        <v>0</v>
      </c>
      <c r="N1510">
        <f>IF(M1510=1,oneday(G1509,D1510,G1510,K1510,L1510,Summary!$E$19/2,Data!N1509,Data!O1509,Summary!$E$14,Summary!$E$20,Summary!$E$21,1),0)</f>
        <v>0</v>
      </c>
      <c r="O1510" s="31">
        <f>IF(M1510=1,oneday(G1509,D1510,G1510,K1510,L1510,Summary!$E$19/2,Data!N1509,Data!O1509,Summary!$E$14,Summary!$E$20,Summary!$E$21,2),0)</f>
        <v>0</v>
      </c>
      <c r="P1510" s="31">
        <f t="shared" si="71"/>
        <v>0</v>
      </c>
      <c r="Q1510" s="31">
        <f>IF(M1510=1,oneday(G1509,D1510,G1510,K1510,L1510,Summary!$E$19/2,Data!N1509,Data!O1509,Summary!$E$14,Summary!$E$20,Summary!$E$21,3),0)</f>
        <v>0</v>
      </c>
    </row>
    <row r="1511" spans="1:17" x14ac:dyDescent="0.2">
      <c r="A1511" s="32">
        <f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si="72"/>
        <v>0</v>
      </c>
      <c r="M1511">
        <f>IF(AND(B1511&gt;Summary!$E$12,B1511&lt;Summary!$E$13),1,0)</f>
        <v>0</v>
      </c>
      <c r="N1511">
        <f>IF(M1511=1,oneday(G1510,D1511,G1511,K1511,L1511,Summary!$E$19/2,Data!N1510,Data!O1510,Summary!$E$14,Summary!$E$20,Summary!$E$21,1),0)</f>
        <v>0</v>
      </c>
      <c r="O1511" s="31">
        <f>IF(M1511=1,oneday(G1510,D1511,G1511,K1511,L1511,Summary!$E$19/2,Data!N1510,Data!O1510,Summary!$E$14,Summary!$E$20,Summary!$E$21,2),0)</f>
        <v>0</v>
      </c>
      <c r="P1511" s="31">
        <f t="shared" si="71"/>
        <v>0</v>
      </c>
      <c r="Q1511" s="31">
        <f>IF(M1511=1,oneday(G1510,D1511,G1511,K1511,L1511,Summary!$E$19/2,Data!N1510,Data!O1510,Summary!$E$14,Summary!$E$20,Summary!$E$21,3),0)</f>
        <v>0</v>
      </c>
    </row>
    <row r="1512" spans="1:17" x14ac:dyDescent="0.2">
      <c r="A1512" s="32">
        <f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si="72"/>
        <v>0</v>
      </c>
      <c r="M1512">
        <f>IF(AND(B1512&gt;Summary!$E$12,B1512&lt;Summary!$E$13),1,0)</f>
        <v>0</v>
      </c>
      <c r="N1512">
        <f>IF(M1512=1,oneday(G1511,D1512,G1512,K1512,L1512,Summary!$E$19/2,Data!N1511,Data!O1511,Summary!$E$14,Summary!$E$20,Summary!$E$21,1),0)</f>
        <v>0</v>
      </c>
      <c r="O1512" s="31">
        <f>IF(M1512=1,oneday(G1511,D1512,G1512,K1512,L1512,Summary!$E$19/2,Data!N1511,Data!O1511,Summary!$E$14,Summary!$E$20,Summary!$E$21,2),0)</f>
        <v>0</v>
      </c>
      <c r="P1512" s="31">
        <f t="shared" si="71"/>
        <v>0</v>
      </c>
      <c r="Q1512" s="31">
        <f>IF(M1512=1,oneday(G1511,D1512,G1512,K1512,L1512,Summary!$E$19/2,Data!N1511,Data!O1511,Summary!$E$14,Summary!$E$20,Summary!$E$21,3),0)</f>
        <v>0</v>
      </c>
    </row>
    <row r="1513" spans="1:17" x14ac:dyDescent="0.2">
      <c r="A1513" s="32">
        <f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si="72"/>
        <v>0</v>
      </c>
      <c r="M1513">
        <f>IF(AND(B1513&gt;Summary!$E$12,B1513&lt;Summary!$E$13),1,0)</f>
        <v>0</v>
      </c>
      <c r="N1513">
        <f>IF(M1513=1,oneday(G1512,D1513,G1513,K1513,L1513,Summary!$E$19/2,Data!N1512,Data!O1512,Summary!$E$14,Summary!$E$20,Summary!$E$21,1),0)</f>
        <v>0</v>
      </c>
      <c r="O1513" s="31">
        <f>IF(M1513=1,oneday(G1512,D1513,G1513,K1513,L1513,Summary!$E$19/2,Data!N1512,Data!O1512,Summary!$E$14,Summary!$E$20,Summary!$E$21,2),0)</f>
        <v>0</v>
      </c>
      <c r="P1513" s="31">
        <f t="shared" si="71"/>
        <v>0</v>
      </c>
      <c r="Q1513" s="31">
        <f>IF(M1513=1,oneday(G1512,D1513,G1513,K1513,L1513,Summary!$E$19/2,Data!N1512,Data!O1512,Summary!$E$14,Summary!$E$20,Summary!$E$21,3),0)</f>
        <v>0</v>
      </c>
    </row>
    <row r="1514" spans="1:17" x14ac:dyDescent="0.2">
      <c r="A1514" s="32">
        <f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si="72"/>
        <v>0</v>
      </c>
      <c r="M1514">
        <f>IF(AND(B1514&gt;Summary!$E$12,B1514&lt;Summary!$E$13),1,0)</f>
        <v>0</v>
      </c>
      <c r="N1514">
        <f>IF(M1514=1,oneday(G1513,D1514,G1514,K1514,L1514,Summary!$E$19/2,Data!N1513,Data!O1513,Summary!$E$14,Summary!$E$20,Summary!$E$21,1),0)</f>
        <v>0</v>
      </c>
      <c r="O1514" s="31">
        <f>IF(M1514=1,oneday(G1513,D1514,G1514,K1514,L1514,Summary!$E$19/2,Data!N1513,Data!O1513,Summary!$E$14,Summary!$E$20,Summary!$E$21,2),0)</f>
        <v>0</v>
      </c>
      <c r="P1514" s="31">
        <f t="shared" si="71"/>
        <v>0</v>
      </c>
      <c r="Q1514" s="31">
        <f>IF(M1514=1,oneday(G1513,D1514,G1514,K1514,L1514,Summary!$E$19/2,Data!N1513,Data!O1513,Summary!$E$14,Summary!$E$20,Summary!$E$21,3),0)</f>
        <v>0</v>
      </c>
    </row>
    <row r="1515" spans="1:17" x14ac:dyDescent="0.2">
      <c r="A1515" s="32">
        <f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si="72"/>
        <v>0</v>
      </c>
      <c r="M1515">
        <f>IF(AND(B1515&gt;Summary!$E$12,B1515&lt;Summary!$E$13),1,0)</f>
        <v>0</v>
      </c>
      <c r="N1515">
        <f>IF(M1515=1,oneday(G1514,D1515,G1515,K1515,L1515,Summary!$E$19/2,Data!N1514,Data!O1514,Summary!$E$14,Summary!$E$20,Summary!$E$21,1),0)</f>
        <v>0</v>
      </c>
      <c r="O1515" s="31">
        <f>IF(M1515=1,oneday(G1514,D1515,G1515,K1515,L1515,Summary!$E$19/2,Data!N1514,Data!O1514,Summary!$E$14,Summary!$E$20,Summary!$E$21,2),0)</f>
        <v>0</v>
      </c>
      <c r="P1515" s="31">
        <f t="shared" si="71"/>
        <v>0</v>
      </c>
      <c r="Q1515" s="31">
        <f>IF(M1515=1,oneday(G1514,D1515,G1515,K1515,L1515,Summary!$E$19/2,Data!N1514,Data!O1514,Summary!$E$14,Summary!$E$20,Summary!$E$21,3),0)</f>
        <v>0</v>
      </c>
    </row>
    <row r="1516" spans="1:17" x14ac:dyDescent="0.2">
      <c r="A1516" s="32">
        <f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si="72"/>
        <v>0</v>
      </c>
      <c r="M1516">
        <f>IF(AND(B1516&gt;Summary!$E$12,B1516&lt;Summary!$E$13),1,0)</f>
        <v>0</v>
      </c>
      <c r="N1516">
        <f>IF(M1516=1,oneday(G1515,D1516,G1516,K1516,L1516,Summary!$E$19/2,Data!N1515,Data!O1515,Summary!$E$14,Summary!$E$20,Summary!$E$21,1),0)</f>
        <v>0</v>
      </c>
      <c r="O1516" s="31">
        <f>IF(M1516=1,oneday(G1515,D1516,G1516,K1516,L1516,Summary!$E$19/2,Data!N1515,Data!O1515,Summary!$E$14,Summary!$E$20,Summary!$E$21,2),0)</f>
        <v>0</v>
      </c>
      <c r="P1516" s="31">
        <f t="shared" si="71"/>
        <v>0</v>
      </c>
      <c r="Q1516" s="31">
        <f>IF(M1516=1,oneday(G1515,D1516,G1516,K1516,L1516,Summary!$E$19/2,Data!N1515,Data!O1515,Summary!$E$14,Summary!$E$20,Summary!$E$21,3),0)</f>
        <v>0</v>
      </c>
    </row>
    <row r="1517" spans="1:17" x14ac:dyDescent="0.2">
      <c r="A1517" s="32">
        <f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si="72"/>
        <v>0</v>
      </c>
      <c r="M1517">
        <f>IF(AND(B1517&gt;Summary!$E$12,B1517&lt;Summary!$E$13),1,0)</f>
        <v>0</v>
      </c>
      <c r="N1517">
        <f>IF(M1517=1,oneday(G1516,D1517,G1517,K1517,L1517,Summary!$E$19/2,Data!N1516,Data!O1516,Summary!$E$14,Summary!$E$20,Summary!$E$21,1),0)</f>
        <v>0</v>
      </c>
      <c r="O1517" s="31">
        <f>IF(M1517=1,oneday(G1516,D1517,G1517,K1517,L1517,Summary!$E$19/2,Data!N1516,Data!O1516,Summary!$E$14,Summary!$E$20,Summary!$E$21,2),0)</f>
        <v>0</v>
      </c>
      <c r="P1517" s="31">
        <f t="shared" si="71"/>
        <v>0</v>
      </c>
      <c r="Q1517" s="31">
        <f>IF(M1517=1,oneday(G1516,D1517,G1517,K1517,L1517,Summary!$E$19/2,Data!N1516,Data!O1516,Summary!$E$14,Summary!$E$20,Summary!$E$21,3),0)</f>
        <v>0</v>
      </c>
    </row>
    <row r="1518" spans="1:17" x14ac:dyDescent="0.2">
      <c r="A1518" s="32">
        <f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si="72"/>
        <v>0</v>
      </c>
      <c r="M1518">
        <f>IF(AND(B1518&gt;Summary!$E$12,B1518&lt;Summary!$E$13),1,0)</f>
        <v>0</v>
      </c>
      <c r="N1518">
        <f>IF(M1518=1,oneday(G1517,D1518,G1518,K1518,L1518,Summary!$E$19/2,Data!N1517,Data!O1517,Summary!$E$14,Summary!$E$20,Summary!$E$21,1),0)</f>
        <v>0</v>
      </c>
      <c r="O1518" s="31">
        <f>IF(M1518=1,oneday(G1517,D1518,G1518,K1518,L1518,Summary!$E$19/2,Data!N1517,Data!O1517,Summary!$E$14,Summary!$E$20,Summary!$E$21,2),0)</f>
        <v>0</v>
      </c>
      <c r="P1518" s="31">
        <f t="shared" si="71"/>
        <v>0</v>
      </c>
      <c r="Q1518" s="31">
        <f>IF(M1518=1,oneday(G1517,D1518,G1518,K1518,L1518,Summary!$E$19/2,Data!N1517,Data!O1517,Summary!$E$14,Summary!$E$20,Summary!$E$21,3),0)</f>
        <v>0</v>
      </c>
    </row>
    <row r="1519" spans="1:17" x14ac:dyDescent="0.2">
      <c r="A1519" s="32">
        <f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si="72"/>
        <v>0</v>
      </c>
      <c r="M1519">
        <f>IF(AND(B1519&gt;Summary!$E$12,B1519&lt;Summary!$E$13),1,0)</f>
        <v>0</v>
      </c>
      <c r="N1519">
        <f>IF(M1519=1,oneday(G1518,D1519,G1519,K1519,L1519,Summary!$E$19/2,Data!N1518,Data!O1518,Summary!$E$14,Summary!$E$20,Summary!$E$21,1),0)</f>
        <v>0</v>
      </c>
      <c r="O1519" s="31">
        <f>IF(M1519=1,oneday(G1518,D1519,G1519,K1519,L1519,Summary!$E$19/2,Data!N1518,Data!O1518,Summary!$E$14,Summary!$E$20,Summary!$E$21,2),0)</f>
        <v>0</v>
      </c>
      <c r="P1519" s="31">
        <f t="shared" si="71"/>
        <v>0</v>
      </c>
      <c r="Q1519" s="31">
        <f>IF(M1519=1,oneday(G1518,D1519,G1519,K1519,L1519,Summary!$E$19/2,Data!N1518,Data!O1518,Summary!$E$14,Summary!$E$20,Summary!$E$21,3),0)</f>
        <v>0</v>
      </c>
    </row>
    <row r="1520" spans="1:17" x14ac:dyDescent="0.2">
      <c r="A1520" s="32">
        <f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si="72"/>
        <v>1</v>
      </c>
      <c r="M1520">
        <f>IF(AND(B1520&gt;Summary!$E$12,B1520&lt;Summary!$E$13),1,0)</f>
        <v>0</v>
      </c>
      <c r="N1520">
        <f>IF(M1520=1,oneday(G1519,D1520,G1520,K1520,L1520,Summary!$E$19/2,Data!N1519,Data!O1519,Summary!$E$14,Summary!$E$20,Summary!$E$21,1),0)</f>
        <v>0</v>
      </c>
      <c r="O1520" s="31">
        <f>IF(M1520=1,oneday(G1519,D1520,G1520,K1520,L1520,Summary!$E$19/2,Data!N1519,Data!O1519,Summary!$E$14,Summary!$E$20,Summary!$E$21,2),0)</f>
        <v>0</v>
      </c>
      <c r="P1520" s="31">
        <f t="shared" si="71"/>
        <v>0</v>
      </c>
      <c r="Q1520" s="31">
        <f>IF(M1520=1,oneday(G1519,D1520,G1520,K1520,L1520,Summary!$E$19/2,Data!N1519,Data!O1519,Summary!$E$14,Summary!$E$20,Summary!$E$21,3),0)</f>
        <v>0</v>
      </c>
    </row>
    <row r="1521" spans="1:17" x14ac:dyDescent="0.2">
      <c r="A1521" s="32">
        <f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si="72"/>
        <v>0</v>
      </c>
      <c r="M1521">
        <f>IF(AND(B1521&gt;Summary!$E$12,B1521&lt;Summary!$E$13),1,0)</f>
        <v>0</v>
      </c>
      <c r="N1521">
        <f>IF(M1521=1,oneday(G1520,D1521,G1521,K1521,L1521,Summary!$E$19/2,Data!N1520,Data!O1520,Summary!$E$14,Summary!$E$20,Summary!$E$21,1),0)</f>
        <v>0</v>
      </c>
      <c r="O1521" s="31">
        <f>IF(M1521=1,oneday(G1520,D1521,G1521,K1521,L1521,Summary!$E$19/2,Data!N1520,Data!O1520,Summary!$E$14,Summary!$E$20,Summary!$E$21,2),0)</f>
        <v>0</v>
      </c>
      <c r="P1521" s="31">
        <f t="shared" si="71"/>
        <v>0</v>
      </c>
      <c r="Q1521" s="31">
        <f>IF(M1521=1,oneday(G1520,D1521,G1521,K1521,L1521,Summary!$E$19/2,Data!N1520,Data!O1520,Summary!$E$14,Summary!$E$20,Summary!$E$21,3),0)</f>
        <v>0</v>
      </c>
    </row>
    <row r="1522" spans="1:17" x14ac:dyDescent="0.2">
      <c r="A1522" s="32">
        <f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si="72"/>
        <v>0</v>
      </c>
      <c r="M1522">
        <f>IF(AND(B1522&gt;Summary!$E$12,B1522&lt;Summary!$E$13),1,0)</f>
        <v>0</v>
      </c>
      <c r="N1522">
        <f>IF(M1522=1,oneday(G1521,D1522,G1522,K1522,L1522,Summary!$E$19/2,Data!N1521,Data!O1521,Summary!$E$14,Summary!$E$20,Summary!$E$21,1),0)</f>
        <v>0</v>
      </c>
      <c r="O1522" s="31">
        <f>IF(M1522=1,oneday(G1521,D1522,G1522,K1522,L1522,Summary!$E$19/2,Data!N1521,Data!O1521,Summary!$E$14,Summary!$E$20,Summary!$E$21,2),0)</f>
        <v>0</v>
      </c>
      <c r="P1522" s="31">
        <f t="shared" si="71"/>
        <v>0</v>
      </c>
      <c r="Q1522" s="31">
        <f>IF(M1522=1,oneday(G1521,D1522,G1522,K1522,L1522,Summary!$E$19/2,Data!N1521,Data!O1521,Summary!$E$14,Summary!$E$20,Summary!$E$21,3),0)</f>
        <v>0</v>
      </c>
    </row>
    <row r="1523" spans="1:17" x14ac:dyDescent="0.2">
      <c r="A1523" s="32">
        <f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si="72"/>
        <v>0</v>
      </c>
      <c r="M1523">
        <f>IF(AND(B1523&gt;Summary!$E$12,B1523&lt;Summary!$E$13),1,0)</f>
        <v>0</v>
      </c>
      <c r="N1523">
        <f>IF(M1523=1,oneday(G1522,D1523,G1523,K1523,L1523,Summary!$E$19/2,Data!N1522,Data!O1522,Summary!$E$14,Summary!$E$20,Summary!$E$21,1),0)</f>
        <v>0</v>
      </c>
      <c r="O1523" s="31">
        <f>IF(M1523=1,oneday(G1522,D1523,G1523,K1523,L1523,Summary!$E$19/2,Data!N1522,Data!O1522,Summary!$E$14,Summary!$E$20,Summary!$E$21,2),0)</f>
        <v>0</v>
      </c>
      <c r="P1523" s="31">
        <f t="shared" si="71"/>
        <v>0</v>
      </c>
      <c r="Q1523" s="31">
        <f>IF(M1523=1,oneday(G1522,D1523,G1523,K1523,L1523,Summary!$E$19/2,Data!N1522,Data!O1522,Summary!$E$14,Summary!$E$20,Summary!$E$21,3),0)</f>
        <v>0</v>
      </c>
    </row>
    <row r="1524" spans="1:17" x14ac:dyDescent="0.2">
      <c r="A1524" s="32">
        <f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si="72"/>
        <v>0</v>
      </c>
      <c r="M1524">
        <f>IF(AND(B1524&gt;Summary!$E$12,B1524&lt;Summary!$E$13),1,0)</f>
        <v>0</v>
      </c>
      <c r="N1524">
        <f>IF(M1524=1,oneday(G1523,D1524,G1524,K1524,L1524,Summary!$E$19/2,Data!N1523,Data!O1523,Summary!$E$14,Summary!$E$20,Summary!$E$21,1),0)</f>
        <v>0</v>
      </c>
      <c r="O1524" s="31">
        <f>IF(M1524=1,oneday(G1523,D1524,G1524,K1524,L1524,Summary!$E$19/2,Data!N1523,Data!O1523,Summary!$E$14,Summary!$E$20,Summary!$E$21,2),0)</f>
        <v>0</v>
      </c>
      <c r="P1524" s="31">
        <f t="shared" si="71"/>
        <v>0</v>
      </c>
      <c r="Q1524" s="31">
        <f>IF(M1524=1,oneday(G1523,D1524,G1524,K1524,L1524,Summary!$E$19/2,Data!N1523,Data!O1523,Summary!$E$14,Summary!$E$20,Summary!$E$21,3),0)</f>
        <v>0</v>
      </c>
    </row>
    <row r="1525" spans="1:17" x14ac:dyDescent="0.2">
      <c r="A1525" s="32">
        <f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si="72"/>
        <v>0</v>
      </c>
      <c r="M1525">
        <f>IF(AND(B1525&gt;Summary!$E$12,B1525&lt;Summary!$E$13),1,0)</f>
        <v>0</v>
      </c>
      <c r="N1525">
        <f>IF(M1525=1,oneday(G1524,D1525,G1525,K1525,L1525,Summary!$E$19/2,Data!N1524,Data!O1524,Summary!$E$14,Summary!$E$20,Summary!$E$21,1),0)</f>
        <v>0</v>
      </c>
      <c r="O1525" s="31">
        <f>IF(M1525=1,oneday(G1524,D1525,G1525,K1525,L1525,Summary!$E$19/2,Data!N1524,Data!O1524,Summary!$E$14,Summary!$E$20,Summary!$E$21,2),0)</f>
        <v>0</v>
      </c>
      <c r="P1525" s="31">
        <f t="shared" si="71"/>
        <v>0</v>
      </c>
      <c r="Q1525" s="31">
        <f>IF(M1525=1,oneday(G1524,D1525,G1525,K1525,L1525,Summary!$E$19/2,Data!N1524,Data!O1524,Summary!$E$14,Summary!$E$20,Summary!$E$21,3),0)</f>
        <v>0</v>
      </c>
    </row>
    <row r="1526" spans="1:17" x14ac:dyDescent="0.2">
      <c r="A1526" s="32">
        <f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si="72"/>
        <v>0</v>
      </c>
      <c r="M1526">
        <f>IF(AND(B1526&gt;Summary!$E$12,B1526&lt;Summary!$E$13),1,0)</f>
        <v>0</v>
      </c>
      <c r="N1526">
        <f>IF(M1526=1,oneday(G1525,D1526,G1526,K1526,L1526,Summary!$E$19/2,Data!N1525,Data!O1525,Summary!$E$14,Summary!$E$20,Summary!$E$21,1),0)</f>
        <v>0</v>
      </c>
      <c r="O1526" s="31">
        <f>IF(M1526=1,oneday(G1525,D1526,G1526,K1526,L1526,Summary!$E$19/2,Data!N1525,Data!O1525,Summary!$E$14,Summary!$E$20,Summary!$E$21,2),0)</f>
        <v>0</v>
      </c>
      <c r="P1526" s="31">
        <f t="shared" si="71"/>
        <v>0</v>
      </c>
      <c r="Q1526" s="31">
        <f>IF(M1526=1,oneday(G1525,D1526,G1526,K1526,L1526,Summary!$E$19/2,Data!N1525,Data!O1525,Summary!$E$14,Summary!$E$20,Summary!$E$21,3),0)</f>
        <v>0</v>
      </c>
    </row>
    <row r="1527" spans="1:17" x14ac:dyDescent="0.2">
      <c r="A1527" s="32">
        <f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si="72"/>
        <v>0</v>
      </c>
      <c r="M1527">
        <f>IF(AND(B1527&gt;Summary!$E$12,B1527&lt;Summary!$E$13),1,0)</f>
        <v>0</v>
      </c>
      <c r="N1527">
        <f>IF(M1527=1,oneday(G1526,D1527,G1527,K1527,L1527,Summary!$E$19/2,Data!N1526,Data!O1526,Summary!$E$14,Summary!$E$20,Summary!$E$21,1),0)</f>
        <v>0</v>
      </c>
      <c r="O1527" s="31">
        <f>IF(M1527=1,oneday(G1526,D1527,G1527,K1527,L1527,Summary!$E$19/2,Data!N1526,Data!O1526,Summary!$E$14,Summary!$E$20,Summary!$E$21,2),0)</f>
        <v>0</v>
      </c>
      <c r="P1527" s="31">
        <f t="shared" si="71"/>
        <v>0</v>
      </c>
      <c r="Q1527" s="31">
        <f>IF(M1527=1,oneday(G1526,D1527,G1527,K1527,L1527,Summary!$E$19/2,Data!N1526,Data!O1526,Summary!$E$14,Summary!$E$20,Summary!$E$21,3),0)</f>
        <v>0</v>
      </c>
    </row>
    <row r="1528" spans="1:17" x14ac:dyDescent="0.2">
      <c r="A1528" s="32">
        <f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si="72"/>
        <v>0</v>
      </c>
      <c r="M1528">
        <f>IF(AND(B1528&gt;Summary!$E$12,B1528&lt;Summary!$E$13),1,0)</f>
        <v>0</v>
      </c>
      <c r="N1528">
        <f>IF(M1528=1,oneday(G1527,D1528,G1528,K1528,L1528,Summary!$E$19/2,Data!N1527,Data!O1527,Summary!$E$14,Summary!$E$20,Summary!$E$21,1),0)</f>
        <v>0</v>
      </c>
      <c r="O1528" s="31">
        <f>IF(M1528=1,oneday(G1527,D1528,G1528,K1528,L1528,Summary!$E$19/2,Data!N1527,Data!O1527,Summary!$E$14,Summary!$E$20,Summary!$E$21,2),0)</f>
        <v>0</v>
      </c>
      <c r="P1528" s="31">
        <f t="shared" si="71"/>
        <v>0</v>
      </c>
      <c r="Q1528" s="31">
        <f>IF(M1528=1,oneday(G1527,D1528,G1528,K1528,L1528,Summary!$E$19/2,Data!N1527,Data!O1527,Summary!$E$14,Summary!$E$20,Summary!$E$21,3),0)</f>
        <v>0</v>
      </c>
    </row>
    <row r="1529" spans="1:17" x14ac:dyDescent="0.2">
      <c r="A1529" s="32">
        <f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si="72"/>
        <v>0</v>
      </c>
      <c r="M1529">
        <f>IF(AND(B1529&gt;Summary!$E$12,B1529&lt;Summary!$E$13),1,0)</f>
        <v>0</v>
      </c>
      <c r="N1529">
        <f>IF(M1529=1,oneday(G1528,D1529,G1529,K1529,L1529,Summary!$E$19/2,Data!N1528,Data!O1528,Summary!$E$14,Summary!$E$20,Summary!$E$21,1),0)</f>
        <v>0</v>
      </c>
      <c r="O1529" s="31">
        <f>IF(M1529=1,oneday(G1528,D1529,G1529,K1529,L1529,Summary!$E$19/2,Data!N1528,Data!O1528,Summary!$E$14,Summary!$E$20,Summary!$E$21,2),0)</f>
        <v>0</v>
      </c>
      <c r="P1529" s="31">
        <f t="shared" si="71"/>
        <v>0</v>
      </c>
      <c r="Q1529" s="31">
        <f>IF(M1529=1,oneday(G1528,D1529,G1529,K1529,L1529,Summary!$E$19/2,Data!N1528,Data!O1528,Summary!$E$14,Summary!$E$20,Summary!$E$21,3),0)</f>
        <v>0</v>
      </c>
    </row>
    <row r="1530" spans="1:17" x14ac:dyDescent="0.2">
      <c r="A1530" s="32">
        <f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si="72"/>
        <v>0</v>
      </c>
      <c r="M1530">
        <f>IF(AND(B1530&gt;Summary!$E$12,B1530&lt;Summary!$E$13),1,0)</f>
        <v>0</v>
      </c>
      <c r="N1530">
        <f>IF(M1530=1,oneday(G1529,D1530,G1530,K1530,L1530,Summary!$E$19/2,Data!N1529,Data!O1529,Summary!$E$14,Summary!$E$20,Summary!$E$21,1),0)</f>
        <v>0</v>
      </c>
      <c r="O1530" s="31">
        <f>IF(M1530=1,oneday(G1529,D1530,G1530,K1530,L1530,Summary!$E$19/2,Data!N1529,Data!O1529,Summary!$E$14,Summary!$E$20,Summary!$E$21,2),0)</f>
        <v>0</v>
      </c>
      <c r="P1530" s="31">
        <f t="shared" si="71"/>
        <v>0</v>
      </c>
      <c r="Q1530" s="31">
        <f>IF(M1530=1,oneday(G1529,D1530,G1530,K1530,L1530,Summary!$E$19/2,Data!N1529,Data!O1529,Summary!$E$14,Summary!$E$20,Summary!$E$21,3),0)</f>
        <v>0</v>
      </c>
    </row>
    <row r="1531" spans="1:17" x14ac:dyDescent="0.2">
      <c r="A1531" s="32">
        <f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si="72"/>
        <v>0</v>
      </c>
      <c r="M1531">
        <f>IF(AND(B1531&gt;Summary!$E$12,B1531&lt;Summary!$E$13),1,0)</f>
        <v>0</v>
      </c>
      <c r="N1531">
        <f>IF(M1531=1,oneday(G1530,D1531,G1531,K1531,L1531,Summary!$E$19/2,Data!N1530,Data!O1530,Summary!$E$14,Summary!$E$20,Summary!$E$21,1),0)</f>
        <v>0</v>
      </c>
      <c r="O1531" s="31">
        <f>IF(M1531=1,oneday(G1530,D1531,G1531,K1531,L1531,Summary!$E$19/2,Data!N1530,Data!O1530,Summary!$E$14,Summary!$E$20,Summary!$E$21,2),0)</f>
        <v>0</v>
      </c>
      <c r="P1531" s="31">
        <f t="shared" si="71"/>
        <v>0</v>
      </c>
      <c r="Q1531" s="31">
        <f>IF(M1531=1,oneday(G1530,D1531,G1531,K1531,L1531,Summary!$E$19/2,Data!N1530,Data!O1530,Summary!$E$14,Summary!$E$20,Summary!$E$21,3),0)</f>
        <v>0</v>
      </c>
    </row>
    <row r="1532" spans="1:17" x14ac:dyDescent="0.2">
      <c r="A1532" s="32">
        <f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si="72"/>
        <v>0</v>
      </c>
      <c r="M1532">
        <f>IF(AND(B1532&gt;Summary!$E$12,B1532&lt;Summary!$E$13),1,0)</f>
        <v>0</v>
      </c>
      <c r="N1532">
        <f>IF(M1532=1,oneday(G1531,D1532,G1532,K1532,L1532,Summary!$E$19/2,Data!N1531,Data!O1531,Summary!$E$14,Summary!$E$20,Summary!$E$21,1),0)</f>
        <v>0</v>
      </c>
      <c r="O1532" s="31">
        <f>IF(M1532=1,oneday(G1531,D1532,G1532,K1532,L1532,Summary!$E$19/2,Data!N1531,Data!O1531,Summary!$E$14,Summary!$E$20,Summary!$E$21,2),0)</f>
        <v>0</v>
      </c>
      <c r="P1532" s="31">
        <f t="shared" si="71"/>
        <v>0</v>
      </c>
      <c r="Q1532" s="31">
        <f>IF(M1532=1,oneday(G1531,D1532,G1532,K1532,L1532,Summary!$E$19/2,Data!N1531,Data!O1531,Summary!$E$14,Summary!$E$20,Summary!$E$21,3),0)</f>
        <v>0</v>
      </c>
    </row>
    <row r="1533" spans="1:17" x14ac:dyDescent="0.2">
      <c r="A1533" s="32">
        <f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si="72"/>
        <v>0</v>
      </c>
      <c r="M1533">
        <f>IF(AND(B1533&gt;Summary!$E$12,B1533&lt;Summary!$E$13),1,0)</f>
        <v>0</v>
      </c>
      <c r="N1533">
        <f>IF(M1533=1,oneday(G1532,D1533,G1533,K1533,L1533,Summary!$E$19/2,Data!N1532,Data!O1532,Summary!$E$14,Summary!$E$20,Summary!$E$21,1),0)</f>
        <v>0</v>
      </c>
      <c r="O1533" s="31">
        <f>IF(M1533=1,oneday(G1532,D1533,G1533,K1533,L1533,Summary!$E$19/2,Data!N1532,Data!O1532,Summary!$E$14,Summary!$E$20,Summary!$E$21,2),0)</f>
        <v>0</v>
      </c>
      <c r="P1533" s="31">
        <f t="shared" si="71"/>
        <v>0</v>
      </c>
      <c r="Q1533" s="31">
        <f>IF(M1533=1,oneday(G1532,D1533,G1533,K1533,L1533,Summary!$E$19/2,Data!N1532,Data!O1532,Summary!$E$14,Summary!$E$20,Summary!$E$21,3),0)</f>
        <v>0</v>
      </c>
    </row>
    <row r="1534" spans="1:17" x14ac:dyDescent="0.2">
      <c r="A1534" s="32">
        <f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si="72"/>
        <v>0</v>
      </c>
      <c r="M1534">
        <f>IF(AND(B1534&gt;Summary!$E$12,B1534&lt;Summary!$E$13),1,0)</f>
        <v>0</v>
      </c>
      <c r="N1534">
        <f>IF(M1534=1,oneday(G1533,D1534,G1534,K1534,L1534,Summary!$E$19/2,Data!N1533,Data!O1533,Summary!$E$14,Summary!$E$20,Summary!$E$21,1),0)</f>
        <v>0</v>
      </c>
      <c r="O1534" s="31">
        <f>IF(M1534=1,oneday(G1533,D1534,G1534,K1534,L1534,Summary!$E$19/2,Data!N1533,Data!O1533,Summary!$E$14,Summary!$E$20,Summary!$E$21,2),0)</f>
        <v>0</v>
      </c>
      <c r="P1534" s="31">
        <f t="shared" si="71"/>
        <v>0</v>
      </c>
      <c r="Q1534" s="31">
        <f>IF(M1534=1,oneday(G1533,D1534,G1534,K1534,L1534,Summary!$E$19/2,Data!N1533,Data!O1533,Summary!$E$14,Summary!$E$20,Summary!$E$21,3),0)</f>
        <v>0</v>
      </c>
    </row>
    <row r="1535" spans="1:17" x14ac:dyDescent="0.2">
      <c r="A1535" s="32">
        <f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si="72"/>
        <v>0</v>
      </c>
      <c r="M1535">
        <f>IF(AND(B1535&gt;Summary!$E$12,B1535&lt;Summary!$E$13),1,0)</f>
        <v>0</v>
      </c>
      <c r="N1535">
        <f>IF(M1535=1,oneday(G1534,D1535,G1535,K1535,L1535,Summary!$E$19/2,Data!N1534,Data!O1534,Summary!$E$14,Summary!$E$20,Summary!$E$21,1),0)</f>
        <v>0</v>
      </c>
      <c r="O1535" s="31">
        <f>IF(M1535=1,oneday(G1534,D1535,G1535,K1535,L1535,Summary!$E$19/2,Data!N1534,Data!O1534,Summary!$E$14,Summary!$E$20,Summary!$E$21,2),0)</f>
        <v>0</v>
      </c>
      <c r="P1535" s="31">
        <f t="shared" si="71"/>
        <v>0</v>
      </c>
      <c r="Q1535" s="31">
        <f>IF(M1535=1,oneday(G1534,D1535,G1535,K1535,L1535,Summary!$E$19/2,Data!N1534,Data!O1534,Summary!$E$14,Summary!$E$20,Summary!$E$21,3),0)</f>
        <v>0</v>
      </c>
    </row>
    <row r="1536" spans="1:17" x14ac:dyDescent="0.2">
      <c r="A1536" s="32">
        <f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si="72"/>
        <v>0</v>
      </c>
      <c r="M1536">
        <f>IF(AND(B1536&gt;Summary!$E$12,B1536&lt;Summary!$E$13),1,0)</f>
        <v>0</v>
      </c>
      <c r="N1536">
        <f>IF(M1536=1,oneday(G1535,D1536,G1536,K1536,L1536,Summary!$E$19/2,Data!N1535,Data!O1535,Summary!$E$14,Summary!$E$20,Summary!$E$21,1),0)</f>
        <v>0</v>
      </c>
      <c r="O1536" s="31">
        <f>IF(M1536=1,oneday(G1535,D1536,G1536,K1536,L1536,Summary!$E$19/2,Data!N1535,Data!O1535,Summary!$E$14,Summary!$E$20,Summary!$E$21,2),0)</f>
        <v>0</v>
      </c>
      <c r="P1536" s="31">
        <f t="shared" si="71"/>
        <v>0</v>
      </c>
      <c r="Q1536" s="31">
        <f>IF(M1536=1,oneday(G1535,D1536,G1536,K1536,L1536,Summary!$E$19/2,Data!N1535,Data!O1535,Summary!$E$14,Summary!$E$20,Summary!$E$21,3),0)</f>
        <v>0</v>
      </c>
    </row>
    <row r="1537" spans="1:17" x14ac:dyDescent="0.2">
      <c r="A1537" s="32">
        <f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si="72"/>
        <v>0</v>
      </c>
      <c r="M1537">
        <f>IF(AND(B1537&gt;Summary!$E$12,B1537&lt;Summary!$E$13),1,0)</f>
        <v>0</v>
      </c>
      <c r="N1537">
        <f>IF(M1537=1,oneday(G1536,D1537,G1537,K1537,L1537,Summary!$E$19/2,Data!N1536,Data!O1536,Summary!$E$14,Summary!$E$20,Summary!$E$21,1),0)</f>
        <v>0</v>
      </c>
      <c r="O1537" s="31">
        <f>IF(M1537=1,oneday(G1536,D1537,G1537,K1537,L1537,Summary!$E$19/2,Data!N1536,Data!O1536,Summary!$E$14,Summary!$E$20,Summary!$E$21,2),0)</f>
        <v>0</v>
      </c>
      <c r="P1537" s="31">
        <f t="shared" si="71"/>
        <v>0</v>
      </c>
      <c r="Q1537" s="31">
        <f>IF(M1537=1,oneday(G1536,D1537,G1537,K1537,L1537,Summary!$E$19/2,Data!N1536,Data!O1536,Summary!$E$14,Summary!$E$20,Summary!$E$21,3),0)</f>
        <v>0</v>
      </c>
    </row>
    <row r="1538" spans="1:17" x14ac:dyDescent="0.2">
      <c r="A1538" s="32">
        <f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si="72"/>
        <v>0</v>
      </c>
      <c r="M1538">
        <f>IF(AND(B1538&gt;Summary!$E$12,B1538&lt;Summary!$E$13),1,0)</f>
        <v>0</v>
      </c>
      <c r="N1538">
        <f>IF(M1538=1,oneday(G1537,D1538,G1538,K1538,L1538,Summary!$E$19/2,Data!N1537,Data!O1537,Summary!$E$14,Summary!$E$20,Summary!$E$21,1),0)</f>
        <v>0</v>
      </c>
      <c r="O1538" s="31">
        <f>IF(M1538=1,oneday(G1537,D1538,G1538,K1538,L1538,Summary!$E$19/2,Data!N1537,Data!O1537,Summary!$E$14,Summary!$E$20,Summary!$E$21,2),0)</f>
        <v>0</v>
      </c>
      <c r="P1538" s="31">
        <f t="shared" si="71"/>
        <v>0</v>
      </c>
      <c r="Q1538" s="31">
        <f>IF(M1538=1,oneday(G1537,D1538,G1538,K1538,L1538,Summary!$E$19/2,Data!N1537,Data!O1537,Summary!$E$14,Summary!$E$20,Summary!$E$21,3),0)</f>
        <v>0</v>
      </c>
    </row>
    <row r="1539" spans="1:17" x14ac:dyDescent="0.2">
      <c r="A1539" s="32">
        <f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si="72"/>
        <v>0</v>
      </c>
      <c r="M1539">
        <f>IF(AND(B1539&gt;Summary!$E$12,B1539&lt;Summary!$E$13),1,0)</f>
        <v>0</v>
      </c>
      <c r="N1539">
        <f>IF(M1539=1,oneday(G1538,D1539,G1539,K1539,L1539,Summary!$E$19/2,Data!N1538,Data!O1538,Summary!$E$14,Summary!$E$20,Summary!$E$21,1),0)</f>
        <v>0</v>
      </c>
      <c r="O1539" s="31">
        <f>IF(M1539=1,oneday(G1538,D1539,G1539,K1539,L1539,Summary!$E$19/2,Data!N1538,Data!O1538,Summary!$E$14,Summary!$E$20,Summary!$E$21,2),0)</f>
        <v>0</v>
      </c>
      <c r="P1539" s="31">
        <f t="shared" si="71"/>
        <v>0</v>
      </c>
      <c r="Q1539" s="31">
        <f>IF(M1539=1,oneday(G1538,D1539,G1539,K1539,L1539,Summary!$E$19/2,Data!N1538,Data!O1538,Summary!$E$14,Summary!$E$20,Summary!$E$21,3),0)</f>
        <v>0</v>
      </c>
    </row>
    <row r="1540" spans="1:17" x14ac:dyDescent="0.2">
      <c r="A1540" s="32">
        <f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si="72"/>
        <v>0</v>
      </c>
      <c r="M1540">
        <f>IF(AND(B1540&gt;Summary!$E$12,B1540&lt;Summary!$E$13),1,0)</f>
        <v>0</v>
      </c>
      <c r="N1540">
        <f>IF(M1540=1,oneday(G1539,D1540,G1540,K1540,L1540,Summary!$E$19/2,Data!N1539,Data!O1539,Summary!$E$14,Summary!$E$20,Summary!$E$21,1),0)</f>
        <v>0</v>
      </c>
      <c r="O1540" s="31">
        <f>IF(M1540=1,oneday(G1539,D1540,G1540,K1540,L1540,Summary!$E$19/2,Data!N1539,Data!O1539,Summary!$E$14,Summary!$E$20,Summary!$E$21,2),0)</f>
        <v>0</v>
      </c>
      <c r="P1540" s="31">
        <f t="shared" si="71"/>
        <v>0</v>
      </c>
      <c r="Q1540" s="31">
        <f>IF(M1540=1,oneday(G1539,D1540,G1540,K1540,L1540,Summary!$E$19/2,Data!N1539,Data!O1539,Summary!$E$14,Summary!$E$20,Summary!$E$21,3),0)</f>
        <v>0</v>
      </c>
    </row>
    <row r="1541" spans="1:17" x14ac:dyDescent="0.2">
      <c r="A1541" s="32">
        <f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si="72"/>
        <v>1</v>
      </c>
      <c r="M1541">
        <f>IF(AND(B1541&gt;Summary!$E$12,B1541&lt;Summary!$E$13),1,0)</f>
        <v>0</v>
      </c>
      <c r="N1541">
        <f>IF(M1541=1,oneday(G1540,D1541,G1541,K1541,L1541,Summary!$E$19/2,Data!N1540,Data!O1540,Summary!$E$14,Summary!$E$20,Summary!$E$21,1),0)</f>
        <v>0</v>
      </c>
      <c r="O1541" s="31">
        <f>IF(M1541=1,oneday(G1540,D1541,G1541,K1541,L1541,Summary!$E$19/2,Data!N1540,Data!O1540,Summary!$E$14,Summary!$E$20,Summary!$E$21,2),0)</f>
        <v>0</v>
      </c>
      <c r="P1541" s="31">
        <f t="shared" si="71"/>
        <v>0</v>
      </c>
      <c r="Q1541" s="31">
        <f>IF(M1541=1,oneday(G1540,D1541,G1541,K1541,L1541,Summary!$E$19/2,Data!N1540,Data!O1540,Summary!$E$14,Summary!$E$20,Summary!$E$21,3),0)</f>
        <v>0</v>
      </c>
    </row>
    <row r="1542" spans="1:17" x14ac:dyDescent="0.2">
      <c r="A1542" s="32">
        <f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si="72"/>
        <v>0</v>
      </c>
      <c r="M1542">
        <f>IF(AND(B1542&gt;Summary!$E$12,B1542&lt;Summary!$E$13),1,0)</f>
        <v>0</v>
      </c>
      <c r="N1542">
        <f>IF(M1542=1,oneday(G1541,D1542,G1542,K1542,L1542,Summary!$E$19/2,Data!N1541,Data!O1541,Summary!$E$14,Summary!$E$20,Summary!$E$21,1),0)</f>
        <v>0</v>
      </c>
      <c r="O1542" s="31">
        <f>IF(M1542=1,oneday(G1541,D1542,G1542,K1542,L1542,Summary!$E$19/2,Data!N1541,Data!O1541,Summary!$E$14,Summary!$E$20,Summary!$E$21,2),0)</f>
        <v>0</v>
      </c>
      <c r="P1542" s="31">
        <f t="shared" si="71"/>
        <v>0</v>
      </c>
      <c r="Q1542" s="31">
        <f>IF(M1542=1,oneday(G1541,D1542,G1542,K1542,L1542,Summary!$E$19/2,Data!N1541,Data!O1541,Summary!$E$14,Summary!$E$20,Summary!$E$21,3),0)</f>
        <v>0</v>
      </c>
    </row>
    <row r="1543" spans="1:17" x14ac:dyDescent="0.2">
      <c r="A1543" s="32">
        <f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si="72"/>
        <v>0</v>
      </c>
      <c r="M1543">
        <f>IF(AND(B1543&gt;Summary!$E$12,B1543&lt;Summary!$E$13),1,0)</f>
        <v>0</v>
      </c>
      <c r="N1543">
        <f>IF(M1543=1,oneday(G1542,D1543,G1543,K1543,L1543,Summary!$E$19/2,Data!N1542,Data!O1542,Summary!$E$14,Summary!$E$20,Summary!$E$21,1),0)</f>
        <v>0</v>
      </c>
      <c r="O1543" s="31">
        <f>IF(M1543=1,oneday(G1542,D1543,G1543,K1543,L1543,Summary!$E$19/2,Data!N1542,Data!O1542,Summary!$E$14,Summary!$E$20,Summary!$E$21,2),0)</f>
        <v>0</v>
      </c>
      <c r="P1543" s="31">
        <f t="shared" si="71"/>
        <v>0</v>
      </c>
      <c r="Q1543" s="31">
        <f>IF(M1543=1,oneday(G1542,D1543,G1543,K1543,L1543,Summary!$E$19/2,Data!N1542,Data!O1542,Summary!$E$14,Summary!$E$20,Summary!$E$21,3),0)</f>
        <v>0</v>
      </c>
    </row>
    <row r="1544" spans="1:17" x14ac:dyDescent="0.2">
      <c r="A1544" s="32">
        <f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si="72"/>
        <v>0</v>
      </c>
      <c r="M1544">
        <f>IF(AND(B1544&gt;Summary!$E$12,B1544&lt;Summary!$E$13),1,0)</f>
        <v>0</v>
      </c>
      <c r="N1544">
        <f>IF(M1544=1,oneday(G1543,D1544,G1544,K1544,L1544,Summary!$E$19/2,Data!N1543,Data!O1543,Summary!$E$14,Summary!$E$20,Summary!$E$21,1),0)</f>
        <v>0</v>
      </c>
      <c r="O1544" s="31">
        <f>IF(M1544=1,oneday(G1543,D1544,G1544,K1544,L1544,Summary!$E$19/2,Data!N1543,Data!O1543,Summary!$E$14,Summary!$E$20,Summary!$E$21,2),0)</f>
        <v>0</v>
      </c>
      <c r="P1544" s="31">
        <f t="shared" si="71"/>
        <v>0</v>
      </c>
      <c r="Q1544" s="31">
        <f>IF(M1544=1,oneday(G1543,D1544,G1544,K1544,L1544,Summary!$E$19/2,Data!N1543,Data!O1543,Summary!$E$14,Summary!$E$20,Summary!$E$21,3),0)</f>
        <v>0</v>
      </c>
    </row>
    <row r="1545" spans="1:17" x14ac:dyDescent="0.2">
      <c r="A1545" s="32">
        <f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si="72"/>
        <v>0</v>
      </c>
      <c r="M1545">
        <f>IF(AND(B1545&gt;Summary!$E$12,B1545&lt;Summary!$E$13),1,0)</f>
        <v>0</v>
      </c>
      <c r="N1545">
        <f>IF(M1545=1,oneday(G1544,D1545,G1545,K1545,L1545,Summary!$E$19/2,Data!N1544,Data!O1544,Summary!$E$14,Summary!$E$20,Summary!$E$21,1),0)</f>
        <v>0</v>
      </c>
      <c r="O1545" s="31">
        <f>IF(M1545=1,oneday(G1544,D1545,G1545,K1545,L1545,Summary!$E$19/2,Data!N1544,Data!O1544,Summary!$E$14,Summary!$E$20,Summary!$E$21,2),0)</f>
        <v>0</v>
      </c>
      <c r="P1545" s="31">
        <f t="shared" si="71"/>
        <v>0</v>
      </c>
      <c r="Q1545" s="31">
        <f>IF(M1545=1,oneday(G1544,D1545,G1545,K1545,L1545,Summary!$E$19/2,Data!N1544,Data!O1544,Summary!$E$14,Summary!$E$20,Summary!$E$21,3),0)</f>
        <v>0</v>
      </c>
    </row>
    <row r="1546" spans="1:17" x14ac:dyDescent="0.2">
      <c r="A1546" s="32">
        <f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si="72"/>
        <v>0</v>
      </c>
      <c r="M1546">
        <f>IF(AND(B1546&gt;Summary!$E$12,B1546&lt;Summary!$E$13),1,0)</f>
        <v>0</v>
      </c>
      <c r="N1546">
        <f>IF(M1546=1,oneday(G1545,D1546,G1546,K1546,L1546,Summary!$E$19/2,Data!N1545,Data!O1545,Summary!$E$14,Summary!$E$20,Summary!$E$21,1),0)</f>
        <v>0</v>
      </c>
      <c r="O1546" s="31">
        <f>IF(M1546=1,oneday(G1545,D1546,G1546,K1546,L1546,Summary!$E$19/2,Data!N1545,Data!O1545,Summary!$E$14,Summary!$E$20,Summary!$E$21,2),0)</f>
        <v>0</v>
      </c>
      <c r="P1546" s="31">
        <f t="shared" si="71"/>
        <v>0</v>
      </c>
      <c r="Q1546" s="31">
        <f>IF(M1546=1,oneday(G1545,D1546,G1546,K1546,L1546,Summary!$E$19/2,Data!N1545,Data!O1545,Summary!$E$14,Summary!$E$20,Summary!$E$21,3),0)</f>
        <v>0</v>
      </c>
    </row>
    <row r="1547" spans="1:17" x14ac:dyDescent="0.2">
      <c r="A1547" s="32">
        <f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si="72"/>
        <v>0</v>
      </c>
      <c r="M1547">
        <f>IF(AND(B1547&gt;Summary!$E$12,B1547&lt;Summary!$E$13),1,0)</f>
        <v>0</v>
      </c>
      <c r="N1547">
        <f>IF(M1547=1,oneday(G1546,D1547,G1547,K1547,L1547,Summary!$E$19/2,Data!N1546,Data!O1546,Summary!$E$14,Summary!$E$20,Summary!$E$21,1),0)</f>
        <v>0</v>
      </c>
      <c r="O1547" s="31">
        <f>IF(M1547=1,oneday(G1546,D1547,G1547,K1547,L1547,Summary!$E$19/2,Data!N1546,Data!O1546,Summary!$E$14,Summary!$E$20,Summary!$E$21,2),0)</f>
        <v>0</v>
      </c>
      <c r="P1547" s="31">
        <f t="shared" si="71"/>
        <v>0</v>
      </c>
      <c r="Q1547" s="31">
        <f>IF(M1547=1,oneday(G1546,D1547,G1547,K1547,L1547,Summary!$E$19/2,Data!N1546,Data!O1546,Summary!$E$14,Summary!$E$20,Summary!$E$21,3),0)</f>
        <v>0</v>
      </c>
    </row>
    <row r="1548" spans="1:17" x14ac:dyDescent="0.2">
      <c r="A1548" s="32">
        <f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si="72"/>
        <v>0</v>
      </c>
      <c r="M1548">
        <f>IF(AND(B1548&gt;Summary!$E$12,B1548&lt;Summary!$E$13),1,0)</f>
        <v>0</v>
      </c>
      <c r="N1548">
        <f>IF(M1548=1,oneday(G1547,D1548,G1548,K1548,L1548,Summary!$E$19/2,Data!N1547,Data!O1547,Summary!$E$14,Summary!$E$20,Summary!$E$21,1),0)</f>
        <v>0</v>
      </c>
      <c r="O1548" s="31">
        <f>IF(M1548=1,oneday(G1547,D1548,G1548,K1548,L1548,Summary!$E$19/2,Data!N1547,Data!O1547,Summary!$E$14,Summary!$E$20,Summary!$E$21,2),0)</f>
        <v>0</v>
      </c>
      <c r="P1548" s="31">
        <f t="shared" si="71"/>
        <v>0</v>
      </c>
      <c r="Q1548" s="31">
        <f>IF(M1548=1,oneday(G1547,D1548,G1548,K1548,L1548,Summary!$E$19/2,Data!N1547,Data!O1547,Summary!$E$14,Summary!$E$20,Summary!$E$21,3),0)</f>
        <v>0</v>
      </c>
    </row>
    <row r="1549" spans="1:17" x14ac:dyDescent="0.2">
      <c r="A1549" s="32">
        <f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si="72"/>
        <v>0</v>
      </c>
      <c r="M1549">
        <f>IF(AND(B1549&gt;Summary!$E$12,B1549&lt;Summary!$E$13),1,0)</f>
        <v>0</v>
      </c>
      <c r="N1549">
        <f>IF(M1549=1,oneday(G1548,D1549,G1549,K1549,L1549,Summary!$E$19/2,Data!N1548,Data!O1548,Summary!$E$14,Summary!$E$20,Summary!$E$21,1),0)</f>
        <v>0</v>
      </c>
      <c r="O1549" s="31">
        <f>IF(M1549=1,oneday(G1548,D1549,G1549,K1549,L1549,Summary!$E$19/2,Data!N1548,Data!O1548,Summary!$E$14,Summary!$E$20,Summary!$E$21,2),0)</f>
        <v>0</v>
      </c>
      <c r="P1549" s="31">
        <f t="shared" si="71"/>
        <v>0</v>
      </c>
      <c r="Q1549" s="31">
        <f>IF(M1549=1,oneday(G1548,D1549,G1549,K1549,L1549,Summary!$E$19/2,Data!N1548,Data!O1548,Summary!$E$14,Summary!$E$20,Summary!$E$21,3),0)</f>
        <v>0</v>
      </c>
    </row>
    <row r="1550" spans="1:17" x14ac:dyDescent="0.2">
      <c r="A1550" s="32">
        <f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si="72"/>
        <v>0</v>
      </c>
      <c r="M1550">
        <f>IF(AND(B1550&gt;Summary!$E$12,B1550&lt;Summary!$E$13),1,0)</f>
        <v>0</v>
      </c>
      <c r="N1550">
        <f>IF(M1550=1,oneday(G1549,D1550,G1550,K1550,L1550,Summary!$E$19/2,Data!N1549,Data!O1549,Summary!$E$14,Summary!$E$20,Summary!$E$21,1),0)</f>
        <v>0</v>
      </c>
      <c r="O1550" s="31">
        <f>IF(M1550=1,oneday(G1549,D1550,G1550,K1550,L1550,Summary!$E$19/2,Data!N1549,Data!O1549,Summary!$E$14,Summary!$E$20,Summary!$E$21,2),0)</f>
        <v>0</v>
      </c>
      <c r="P1550" s="31">
        <f t="shared" si="71"/>
        <v>0</v>
      </c>
      <c r="Q1550" s="31">
        <f>IF(M1550=1,oneday(G1549,D1550,G1550,K1550,L1550,Summary!$E$19/2,Data!N1549,Data!O1549,Summary!$E$14,Summary!$E$20,Summary!$E$21,3),0)</f>
        <v>0</v>
      </c>
    </row>
    <row r="1551" spans="1:17" x14ac:dyDescent="0.2">
      <c r="A1551" s="32">
        <f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si="72"/>
        <v>0</v>
      </c>
      <c r="M1551">
        <f>IF(AND(B1551&gt;Summary!$E$12,B1551&lt;Summary!$E$13),1,0)</f>
        <v>0</v>
      </c>
      <c r="N1551">
        <f>IF(M1551=1,oneday(G1550,D1551,G1551,K1551,L1551,Summary!$E$19/2,Data!N1550,Data!O1550,Summary!$E$14,Summary!$E$20,Summary!$E$21,1),0)</f>
        <v>0</v>
      </c>
      <c r="O1551" s="31">
        <f>IF(M1551=1,oneday(G1550,D1551,G1551,K1551,L1551,Summary!$E$19/2,Data!N1550,Data!O1550,Summary!$E$14,Summary!$E$20,Summary!$E$21,2),0)</f>
        <v>0</v>
      </c>
      <c r="P1551" s="31">
        <f t="shared" si="71"/>
        <v>0</v>
      </c>
      <c r="Q1551" s="31">
        <f>IF(M1551=1,oneday(G1550,D1551,G1551,K1551,L1551,Summary!$E$19/2,Data!N1550,Data!O1550,Summary!$E$14,Summary!$E$20,Summary!$E$21,3),0)</f>
        <v>0</v>
      </c>
    </row>
    <row r="1552" spans="1:17" x14ac:dyDescent="0.2">
      <c r="A1552" s="32">
        <f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si="72"/>
        <v>0</v>
      </c>
      <c r="M1552">
        <f>IF(AND(B1552&gt;Summary!$E$12,B1552&lt;Summary!$E$13),1,0)</f>
        <v>0</v>
      </c>
      <c r="N1552">
        <f>IF(M1552=1,oneday(G1551,D1552,G1552,K1552,L1552,Summary!$E$19/2,Data!N1551,Data!O1551,Summary!$E$14,Summary!$E$20,Summary!$E$21,1),0)</f>
        <v>0</v>
      </c>
      <c r="O1552" s="31">
        <f>IF(M1552=1,oneday(G1551,D1552,G1552,K1552,L1552,Summary!$E$19/2,Data!N1551,Data!O1551,Summary!$E$14,Summary!$E$20,Summary!$E$21,2),0)</f>
        <v>0</v>
      </c>
      <c r="P1552" s="31">
        <f t="shared" ref="P1552:P1615" si="74">IF(M1552=1,O1552-O1551,0)</f>
        <v>0</v>
      </c>
      <c r="Q1552" s="31">
        <f>IF(M1552=1,oneday(G1551,D1552,G1552,K1552,L1552,Summary!$E$19/2,Data!N1551,Data!O1551,Summary!$E$14,Summary!$E$20,Summary!$E$21,3),0)</f>
        <v>0</v>
      </c>
    </row>
    <row r="1553" spans="1:17" x14ac:dyDescent="0.2">
      <c r="A1553" s="32">
        <f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si="72"/>
        <v>0</v>
      </c>
      <c r="M1553">
        <f>IF(AND(B1553&gt;Summary!$E$12,B1553&lt;Summary!$E$13),1,0)</f>
        <v>0</v>
      </c>
      <c r="N1553">
        <f>IF(M1553=1,oneday(G1552,D1553,G1553,K1553,L1553,Summary!$E$19/2,Data!N1552,Data!O1552,Summary!$E$14,Summary!$E$20,Summary!$E$21,1),0)</f>
        <v>0</v>
      </c>
      <c r="O1553" s="31">
        <f>IF(M1553=1,oneday(G1552,D1553,G1553,K1553,L1553,Summary!$E$19/2,Data!N1552,Data!O1552,Summary!$E$14,Summary!$E$20,Summary!$E$21,2),0)</f>
        <v>0</v>
      </c>
      <c r="P1553" s="31">
        <f t="shared" si="74"/>
        <v>0</v>
      </c>
      <c r="Q1553" s="31">
        <f>IF(M1553=1,oneday(G1552,D1553,G1553,K1553,L1553,Summary!$E$19/2,Data!N1552,Data!O1552,Summary!$E$14,Summary!$E$20,Summary!$E$21,3),0)</f>
        <v>0</v>
      </c>
    </row>
    <row r="1554" spans="1:17" x14ac:dyDescent="0.2">
      <c r="A1554" s="32">
        <f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si="72"/>
        <v>0</v>
      </c>
      <c r="M1554">
        <f>IF(AND(B1554&gt;Summary!$E$12,B1554&lt;Summary!$E$13),1,0)</f>
        <v>0</v>
      </c>
      <c r="N1554">
        <f>IF(M1554=1,oneday(G1553,D1554,G1554,K1554,L1554,Summary!$E$19/2,Data!N1553,Data!O1553,Summary!$E$14,Summary!$E$20,Summary!$E$21,1),0)</f>
        <v>0</v>
      </c>
      <c r="O1554" s="31">
        <f>IF(M1554=1,oneday(G1553,D1554,G1554,K1554,L1554,Summary!$E$19/2,Data!N1553,Data!O1553,Summary!$E$14,Summary!$E$20,Summary!$E$21,2),0)</f>
        <v>0</v>
      </c>
      <c r="P1554" s="31">
        <f t="shared" si="74"/>
        <v>0</v>
      </c>
      <c r="Q1554" s="31">
        <f>IF(M1554=1,oneday(G1553,D1554,G1554,K1554,L1554,Summary!$E$19/2,Data!N1553,Data!O1553,Summary!$E$14,Summary!$E$20,Summary!$E$21,3),0)</f>
        <v>0</v>
      </c>
    </row>
    <row r="1555" spans="1:17" x14ac:dyDescent="0.2">
      <c r="A1555" s="32">
        <f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si="72"/>
        <v>0</v>
      </c>
      <c r="M1555">
        <f>IF(AND(B1555&gt;Summary!$E$12,B1555&lt;Summary!$E$13),1,0)</f>
        <v>0</v>
      </c>
      <c r="N1555">
        <f>IF(M1555=1,oneday(G1554,D1555,G1555,K1555,L1555,Summary!$E$19/2,Data!N1554,Data!O1554,Summary!$E$14,Summary!$E$20,Summary!$E$21,1),0)</f>
        <v>0</v>
      </c>
      <c r="O1555" s="31">
        <f>IF(M1555=1,oneday(G1554,D1555,G1555,K1555,L1555,Summary!$E$19/2,Data!N1554,Data!O1554,Summary!$E$14,Summary!$E$20,Summary!$E$21,2),0)</f>
        <v>0</v>
      </c>
      <c r="P1555" s="31">
        <f t="shared" si="74"/>
        <v>0</v>
      </c>
      <c r="Q1555" s="31">
        <f>IF(M1555=1,oneday(G1554,D1555,G1555,K1555,L1555,Summary!$E$19/2,Data!N1554,Data!O1554,Summary!$E$14,Summary!$E$20,Summary!$E$21,3),0)</f>
        <v>0</v>
      </c>
    </row>
    <row r="1556" spans="1:17" x14ac:dyDescent="0.2">
      <c r="A1556" s="32">
        <f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si="72"/>
        <v>0</v>
      </c>
      <c r="M1556">
        <f>IF(AND(B1556&gt;Summary!$E$12,B1556&lt;Summary!$E$13),1,0)</f>
        <v>0</v>
      </c>
      <c r="N1556">
        <f>IF(M1556=1,oneday(G1555,D1556,G1556,K1556,L1556,Summary!$E$19/2,Data!N1555,Data!O1555,Summary!$E$14,Summary!$E$20,Summary!$E$21,1),0)</f>
        <v>0</v>
      </c>
      <c r="O1556" s="31">
        <f>IF(M1556=1,oneday(G1555,D1556,G1556,K1556,L1556,Summary!$E$19/2,Data!N1555,Data!O1555,Summary!$E$14,Summary!$E$20,Summary!$E$21,2),0)</f>
        <v>0</v>
      </c>
      <c r="P1556" s="31">
        <f t="shared" si="74"/>
        <v>0</v>
      </c>
      <c r="Q1556" s="31">
        <f>IF(M1556=1,oneday(G1555,D1556,G1556,K1556,L1556,Summary!$E$19/2,Data!N1555,Data!O1555,Summary!$E$14,Summary!$E$20,Summary!$E$21,3),0)</f>
        <v>0</v>
      </c>
    </row>
    <row r="1557" spans="1:17" x14ac:dyDescent="0.2">
      <c r="A1557" s="32">
        <f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si="72"/>
        <v>0</v>
      </c>
      <c r="M1557">
        <f>IF(AND(B1557&gt;Summary!$E$12,B1557&lt;Summary!$E$13),1,0)</f>
        <v>0</v>
      </c>
      <c r="N1557">
        <f>IF(M1557=1,oneday(G1556,D1557,G1557,K1557,L1557,Summary!$E$19/2,Data!N1556,Data!O1556,Summary!$E$14,Summary!$E$20,Summary!$E$21,1),0)</f>
        <v>0</v>
      </c>
      <c r="O1557" s="31">
        <f>IF(M1557=1,oneday(G1556,D1557,G1557,K1557,L1557,Summary!$E$19/2,Data!N1556,Data!O1556,Summary!$E$14,Summary!$E$20,Summary!$E$21,2),0)</f>
        <v>0</v>
      </c>
      <c r="P1557" s="31">
        <f t="shared" si="74"/>
        <v>0</v>
      </c>
      <c r="Q1557" s="31">
        <f>IF(M1557=1,oneday(G1556,D1557,G1557,K1557,L1557,Summary!$E$19/2,Data!N1556,Data!O1556,Summary!$E$14,Summary!$E$20,Summary!$E$21,3),0)</f>
        <v>0</v>
      </c>
    </row>
    <row r="1558" spans="1:17" x14ac:dyDescent="0.2">
      <c r="A1558" s="32">
        <f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si="72"/>
        <v>0</v>
      </c>
      <c r="M1558">
        <f>IF(AND(B1558&gt;Summary!$E$12,B1558&lt;Summary!$E$13),1,0)</f>
        <v>0</v>
      </c>
      <c r="N1558">
        <f>IF(M1558=1,oneday(G1557,D1558,G1558,K1558,L1558,Summary!$E$19/2,Data!N1557,Data!O1557,Summary!$E$14,Summary!$E$20,Summary!$E$21,1),0)</f>
        <v>0</v>
      </c>
      <c r="O1558" s="31">
        <f>IF(M1558=1,oneday(G1557,D1558,G1558,K1558,L1558,Summary!$E$19/2,Data!N1557,Data!O1557,Summary!$E$14,Summary!$E$20,Summary!$E$21,2),0)</f>
        <v>0</v>
      </c>
      <c r="P1558" s="31">
        <f t="shared" si="74"/>
        <v>0</v>
      </c>
      <c r="Q1558" s="31">
        <f>IF(M1558=1,oneday(G1557,D1558,G1558,K1558,L1558,Summary!$E$19/2,Data!N1557,Data!O1557,Summary!$E$14,Summary!$E$20,Summary!$E$21,3),0)</f>
        <v>0</v>
      </c>
    </row>
    <row r="1559" spans="1:17" x14ac:dyDescent="0.2">
      <c r="A1559" s="32">
        <f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si="72"/>
        <v>0</v>
      </c>
      <c r="M1559">
        <f>IF(AND(B1559&gt;Summary!$E$12,B1559&lt;Summary!$E$13),1,0)</f>
        <v>0</v>
      </c>
      <c r="N1559">
        <f>IF(M1559=1,oneday(G1558,D1559,G1559,K1559,L1559,Summary!$E$19/2,Data!N1558,Data!O1558,Summary!$E$14,Summary!$E$20,Summary!$E$21,1),0)</f>
        <v>0</v>
      </c>
      <c r="O1559" s="31">
        <f>IF(M1559=1,oneday(G1558,D1559,G1559,K1559,L1559,Summary!$E$19/2,Data!N1558,Data!O1558,Summary!$E$14,Summary!$E$20,Summary!$E$21,2),0)</f>
        <v>0</v>
      </c>
      <c r="P1559" s="31">
        <f t="shared" si="74"/>
        <v>0</v>
      </c>
      <c r="Q1559" s="31">
        <f>IF(M1559=1,oneday(G1558,D1559,G1559,K1559,L1559,Summary!$E$19/2,Data!N1558,Data!O1558,Summary!$E$14,Summary!$E$20,Summary!$E$21,3),0)</f>
        <v>0</v>
      </c>
    </row>
    <row r="1560" spans="1:17" x14ac:dyDescent="0.2">
      <c r="A1560" s="32">
        <f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si="72"/>
        <v>0</v>
      </c>
      <c r="M1560">
        <f>IF(AND(B1560&gt;Summary!$E$12,B1560&lt;Summary!$E$13),1,0)</f>
        <v>0</v>
      </c>
      <c r="N1560">
        <f>IF(M1560=1,oneday(G1559,D1560,G1560,K1560,L1560,Summary!$E$19/2,Data!N1559,Data!O1559,Summary!$E$14,Summary!$E$20,Summary!$E$21,1),0)</f>
        <v>0</v>
      </c>
      <c r="O1560" s="31">
        <f>IF(M1560=1,oneday(G1559,D1560,G1560,K1560,L1560,Summary!$E$19/2,Data!N1559,Data!O1559,Summary!$E$14,Summary!$E$20,Summary!$E$21,2),0)</f>
        <v>0</v>
      </c>
      <c r="P1560" s="31">
        <f t="shared" si="74"/>
        <v>0</v>
      </c>
      <c r="Q1560" s="31">
        <f>IF(M1560=1,oneday(G1559,D1560,G1560,K1560,L1560,Summary!$E$19/2,Data!N1559,Data!O1559,Summary!$E$14,Summary!$E$20,Summary!$E$21,3),0)</f>
        <v>0</v>
      </c>
    </row>
    <row r="1561" spans="1:17" x14ac:dyDescent="0.2">
      <c r="A1561" s="32">
        <f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si="72"/>
        <v>0</v>
      </c>
      <c r="M1561">
        <f>IF(AND(B1561&gt;Summary!$E$12,B1561&lt;Summary!$E$13),1,0)</f>
        <v>0</v>
      </c>
      <c r="N1561">
        <f>IF(M1561=1,oneday(G1560,D1561,G1561,K1561,L1561,Summary!$E$19/2,Data!N1560,Data!O1560,Summary!$E$14,Summary!$E$20,Summary!$E$21,1),0)</f>
        <v>0</v>
      </c>
      <c r="O1561" s="31">
        <f>IF(M1561=1,oneday(G1560,D1561,G1561,K1561,L1561,Summary!$E$19/2,Data!N1560,Data!O1560,Summary!$E$14,Summary!$E$20,Summary!$E$21,2),0)</f>
        <v>0</v>
      </c>
      <c r="P1561" s="31">
        <f t="shared" si="74"/>
        <v>0</v>
      </c>
      <c r="Q1561" s="31">
        <f>IF(M1561=1,oneday(G1560,D1561,G1561,K1561,L1561,Summary!$E$19/2,Data!N1560,Data!O1560,Summary!$E$14,Summary!$E$20,Summary!$E$21,3),0)</f>
        <v>0</v>
      </c>
    </row>
    <row r="1562" spans="1:17" x14ac:dyDescent="0.2">
      <c r="A1562" s="32">
        <f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si="72"/>
        <v>0</v>
      </c>
      <c r="M1562">
        <f>IF(AND(B1562&gt;Summary!$E$12,B1562&lt;Summary!$E$13),1,0)</f>
        <v>0</v>
      </c>
      <c r="N1562">
        <f>IF(M1562=1,oneday(G1561,D1562,G1562,K1562,L1562,Summary!$E$19/2,Data!N1561,Data!O1561,Summary!$E$14,Summary!$E$20,Summary!$E$21,1),0)</f>
        <v>0</v>
      </c>
      <c r="O1562" s="31">
        <f>IF(M1562=1,oneday(G1561,D1562,G1562,K1562,L1562,Summary!$E$19/2,Data!N1561,Data!O1561,Summary!$E$14,Summary!$E$20,Summary!$E$21,2),0)</f>
        <v>0</v>
      </c>
      <c r="P1562" s="31">
        <f t="shared" si="74"/>
        <v>0</v>
      </c>
      <c r="Q1562" s="31">
        <f>IF(M1562=1,oneday(G1561,D1562,G1562,K1562,L1562,Summary!$E$19/2,Data!N1561,Data!O1561,Summary!$E$14,Summary!$E$20,Summary!$E$21,3),0)</f>
        <v>0</v>
      </c>
    </row>
    <row r="1563" spans="1:17" x14ac:dyDescent="0.2">
      <c r="A1563" s="32">
        <f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si="72"/>
        <v>1</v>
      </c>
      <c r="M1563">
        <f>IF(AND(B1563&gt;Summary!$E$12,B1563&lt;Summary!$E$13),1,0)</f>
        <v>0</v>
      </c>
      <c r="N1563">
        <f>IF(M1563=1,oneday(G1562,D1563,G1563,K1563,L1563,Summary!$E$19/2,Data!N1562,Data!O1562,Summary!$E$14,Summary!$E$20,Summary!$E$21,1),0)</f>
        <v>0</v>
      </c>
      <c r="O1563" s="31">
        <f>IF(M1563=1,oneday(G1562,D1563,G1563,K1563,L1563,Summary!$E$19/2,Data!N1562,Data!O1562,Summary!$E$14,Summary!$E$20,Summary!$E$21,2),0)</f>
        <v>0</v>
      </c>
      <c r="P1563" s="31">
        <f t="shared" si="74"/>
        <v>0</v>
      </c>
      <c r="Q1563" s="31">
        <f>IF(M1563=1,oneday(G1562,D1563,G1563,K1563,L1563,Summary!$E$19/2,Data!N1562,Data!O1562,Summary!$E$14,Summary!$E$20,Summary!$E$21,3),0)</f>
        <v>0</v>
      </c>
    </row>
    <row r="1564" spans="1:17" x14ac:dyDescent="0.2">
      <c r="A1564" s="32">
        <f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si="72"/>
        <v>0</v>
      </c>
      <c r="M1564">
        <f>IF(AND(B1564&gt;Summary!$E$12,B1564&lt;Summary!$E$13),1,0)</f>
        <v>0</v>
      </c>
      <c r="N1564">
        <f>IF(M1564=1,oneday(G1563,D1564,G1564,K1564,L1564,Summary!$E$19/2,Data!N1563,Data!O1563,Summary!$E$14,Summary!$E$20,Summary!$E$21,1),0)</f>
        <v>0</v>
      </c>
      <c r="O1564" s="31">
        <f>IF(M1564=1,oneday(G1563,D1564,G1564,K1564,L1564,Summary!$E$19/2,Data!N1563,Data!O1563,Summary!$E$14,Summary!$E$20,Summary!$E$21,2),0)</f>
        <v>0</v>
      </c>
      <c r="P1564" s="31">
        <f t="shared" si="74"/>
        <v>0</v>
      </c>
      <c r="Q1564" s="31">
        <f>IF(M1564=1,oneday(G1563,D1564,G1564,K1564,L1564,Summary!$E$19/2,Data!N1563,Data!O1563,Summary!$E$14,Summary!$E$20,Summary!$E$21,3),0)</f>
        <v>0</v>
      </c>
    </row>
    <row r="1565" spans="1:17" x14ac:dyDescent="0.2">
      <c r="A1565" s="32">
        <f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si="72"/>
        <v>0</v>
      </c>
      <c r="M1565">
        <f>IF(AND(B1565&gt;Summary!$E$12,B1565&lt;Summary!$E$13),1,0)</f>
        <v>0</v>
      </c>
      <c r="N1565">
        <f>IF(M1565=1,oneday(G1564,D1565,G1565,K1565,L1565,Summary!$E$19/2,Data!N1564,Data!O1564,Summary!$E$14,Summary!$E$20,Summary!$E$21,1),0)</f>
        <v>0</v>
      </c>
      <c r="O1565" s="31">
        <f>IF(M1565=1,oneday(G1564,D1565,G1565,K1565,L1565,Summary!$E$19/2,Data!N1564,Data!O1564,Summary!$E$14,Summary!$E$20,Summary!$E$21,2),0)</f>
        <v>0</v>
      </c>
      <c r="P1565" s="31">
        <f t="shared" si="74"/>
        <v>0</v>
      </c>
      <c r="Q1565" s="31">
        <f>IF(M1565=1,oneday(G1564,D1565,G1565,K1565,L1565,Summary!$E$19/2,Data!N1564,Data!O1564,Summary!$E$14,Summary!$E$20,Summary!$E$21,3),0)</f>
        <v>0</v>
      </c>
    </row>
    <row r="1566" spans="1:17" x14ac:dyDescent="0.2">
      <c r="A1566" s="32">
        <f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si="72"/>
        <v>0</v>
      </c>
      <c r="M1566">
        <f>IF(AND(B1566&gt;Summary!$E$12,B1566&lt;Summary!$E$13),1,0)</f>
        <v>0</v>
      </c>
      <c r="N1566">
        <f>IF(M1566=1,oneday(G1565,D1566,G1566,K1566,L1566,Summary!$E$19/2,Data!N1565,Data!O1565,Summary!$E$14,Summary!$E$20,Summary!$E$21,1),0)</f>
        <v>0</v>
      </c>
      <c r="O1566" s="31">
        <f>IF(M1566=1,oneday(G1565,D1566,G1566,K1566,L1566,Summary!$E$19/2,Data!N1565,Data!O1565,Summary!$E$14,Summary!$E$20,Summary!$E$21,2),0)</f>
        <v>0</v>
      </c>
      <c r="P1566" s="31">
        <f t="shared" si="74"/>
        <v>0</v>
      </c>
      <c r="Q1566" s="31">
        <f>IF(M1566=1,oneday(G1565,D1566,G1566,K1566,L1566,Summary!$E$19/2,Data!N1565,Data!O1565,Summary!$E$14,Summary!$E$20,Summary!$E$21,3),0)</f>
        <v>0</v>
      </c>
    </row>
    <row r="1567" spans="1:17" x14ac:dyDescent="0.2">
      <c r="A1567" s="32">
        <f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si="72"/>
        <v>0</v>
      </c>
      <c r="M1567">
        <f>IF(AND(B1567&gt;Summary!$E$12,B1567&lt;Summary!$E$13),1,0)</f>
        <v>0</v>
      </c>
      <c r="N1567">
        <f>IF(M1567=1,oneday(G1566,D1567,G1567,K1567,L1567,Summary!$E$19/2,Data!N1566,Data!O1566,Summary!$E$14,Summary!$E$20,Summary!$E$21,1),0)</f>
        <v>0</v>
      </c>
      <c r="O1567" s="31">
        <f>IF(M1567=1,oneday(G1566,D1567,G1567,K1567,L1567,Summary!$E$19/2,Data!N1566,Data!O1566,Summary!$E$14,Summary!$E$20,Summary!$E$21,2),0)</f>
        <v>0</v>
      </c>
      <c r="P1567" s="31">
        <f t="shared" si="74"/>
        <v>0</v>
      </c>
      <c r="Q1567" s="31">
        <f>IF(M1567=1,oneday(G1566,D1567,G1567,K1567,L1567,Summary!$E$19/2,Data!N1566,Data!O1566,Summary!$E$14,Summary!$E$20,Summary!$E$21,3),0)</f>
        <v>0</v>
      </c>
    </row>
    <row r="1568" spans="1:17" x14ac:dyDescent="0.2">
      <c r="A1568" s="32">
        <f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si="72"/>
        <v>0</v>
      </c>
      <c r="M1568">
        <f>IF(AND(B1568&gt;Summary!$E$12,B1568&lt;Summary!$E$13),1,0)</f>
        <v>0</v>
      </c>
      <c r="N1568">
        <f>IF(M1568=1,oneday(G1567,D1568,G1568,K1568,L1568,Summary!$E$19/2,Data!N1567,Data!O1567,Summary!$E$14,Summary!$E$20,Summary!$E$21,1),0)</f>
        <v>0</v>
      </c>
      <c r="O1568" s="31">
        <f>IF(M1568=1,oneday(G1567,D1568,G1568,K1568,L1568,Summary!$E$19/2,Data!N1567,Data!O1567,Summary!$E$14,Summary!$E$20,Summary!$E$21,2),0)</f>
        <v>0</v>
      </c>
      <c r="P1568" s="31">
        <f t="shared" si="74"/>
        <v>0</v>
      </c>
      <c r="Q1568" s="31">
        <f>IF(M1568=1,oneday(G1567,D1568,G1568,K1568,L1568,Summary!$E$19/2,Data!N1567,Data!O1567,Summary!$E$14,Summary!$E$20,Summary!$E$21,3),0)</f>
        <v>0</v>
      </c>
    </row>
    <row r="1569" spans="1:17" x14ac:dyDescent="0.2">
      <c r="A1569" s="32">
        <f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si="72"/>
        <v>0</v>
      </c>
      <c r="M1569">
        <f>IF(AND(B1569&gt;Summary!$E$12,B1569&lt;Summary!$E$13),1,0)</f>
        <v>0</v>
      </c>
      <c r="N1569">
        <f>IF(M1569=1,oneday(G1568,D1569,G1569,K1569,L1569,Summary!$E$19/2,Data!N1568,Data!O1568,Summary!$E$14,Summary!$E$20,Summary!$E$21,1),0)</f>
        <v>0</v>
      </c>
      <c r="O1569" s="31">
        <f>IF(M1569=1,oneday(G1568,D1569,G1569,K1569,L1569,Summary!$E$19/2,Data!N1568,Data!O1568,Summary!$E$14,Summary!$E$20,Summary!$E$21,2),0)</f>
        <v>0</v>
      </c>
      <c r="P1569" s="31">
        <f t="shared" si="74"/>
        <v>0</v>
      </c>
      <c r="Q1569" s="31">
        <f>IF(M1569=1,oneday(G1568,D1569,G1569,K1569,L1569,Summary!$E$19/2,Data!N1568,Data!O1568,Summary!$E$14,Summary!$E$20,Summary!$E$21,3),0)</f>
        <v>0</v>
      </c>
    </row>
    <row r="1570" spans="1:17" x14ac:dyDescent="0.2">
      <c r="A1570" s="32">
        <f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si="72"/>
        <v>0</v>
      </c>
      <c r="M1570">
        <f>IF(AND(B1570&gt;Summary!$E$12,B1570&lt;Summary!$E$13),1,0)</f>
        <v>0</v>
      </c>
      <c r="N1570">
        <f>IF(M1570=1,oneday(G1569,D1570,G1570,K1570,L1570,Summary!$E$19/2,Data!N1569,Data!O1569,Summary!$E$14,Summary!$E$20,Summary!$E$21,1),0)</f>
        <v>0</v>
      </c>
      <c r="O1570" s="31">
        <f>IF(M1570=1,oneday(G1569,D1570,G1570,K1570,L1570,Summary!$E$19/2,Data!N1569,Data!O1569,Summary!$E$14,Summary!$E$20,Summary!$E$21,2),0)</f>
        <v>0</v>
      </c>
      <c r="P1570" s="31">
        <f t="shared" si="74"/>
        <v>0</v>
      </c>
      <c r="Q1570" s="31">
        <f>IF(M1570=1,oneday(G1569,D1570,G1570,K1570,L1570,Summary!$E$19/2,Data!N1569,Data!O1569,Summary!$E$14,Summary!$E$20,Summary!$E$21,3),0)</f>
        <v>0</v>
      </c>
    </row>
    <row r="1571" spans="1:17" x14ac:dyDescent="0.2">
      <c r="A1571" s="32">
        <f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si="72"/>
        <v>0</v>
      </c>
      <c r="M1571">
        <f>IF(AND(B1571&gt;Summary!$E$12,B1571&lt;Summary!$E$13),1,0)</f>
        <v>0</v>
      </c>
      <c r="N1571">
        <f>IF(M1571=1,oneday(G1570,D1571,G1571,K1571,L1571,Summary!$E$19/2,Data!N1570,Data!O1570,Summary!$E$14,Summary!$E$20,Summary!$E$21,1),0)</f>
        <v>0</v>
      </c>
      <c r="O1571" s="31">
        <f>IF(M1571=1,oneday(G1570,D1571,G1571,K1571,L1571,Summary!$E$19/2,Data!N1570,Data!O1570,Summary!$E$14,Summary!$E$20,Summary!$E$21,2),0)</f>
        <v>0</v>
      </c>
      <c r="P1571" s="31">
        <f t="shared" si="74"/>
        <v>0</v>
      </c>
      <c r="Q1571" s="31">
        <f>IF(M1571=1,oneday(G1570,D1571,G1571,K1571,L1571,Summary!$E$19/2,Data!N1570,Data!O1570,Summary!$E$14,Summary!$E$20,Summary!$E$21,3),0)</f>
        <v>0</v>
      </c>
    </row>
    <row r="1572" spans="1:17" x14ac:dyDescent="0.2">
      <c r="A1572" s="32">
        <f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si="75">IF(A1572=B1572,1,0)</f>
        <v>0</v>
      </c>
      <c r="M1572">
        <f>IF(AND(B1572&gt;Summary!$E$12,B1572&lt;Summary!$E$13),1,0)</f>
        <v>0</v>
      </c>
      <c r="N1572">
        <f>IF(M1572=1,oneday(G1571,D1572,G1572,K1572,L1572,Summary!$E$19/2,Data!N1571,Data!O1571,Summary!$E$14,Summary!$E$20,Summary!$E$21,1),0)</f>
        <v>0</v>
      </c>
      <c r="O1572" s="31">
        <f>IF(M1572=1,oneday(G1571,D1572,G1572,K1572,L1572,Summary!$E$19/2,Data!N1571,Data!O1571,Summary!$E$14,Summary!$E$20,Summary!$E$21,2),0)</f>
        <v>0</v>
      </c>
      <c r="P1572" s="31">
        <f t="shared" si="74"/>
        <v>0</v>
      </c>
      <c r="Q1572" s="31">
        <f>IF(M1572=1,oneday(G1571,D1572,G1572,K1572,L1572,Summary!$E$19/2,Data!N1571,Data!O1571,Summary!$E$14,Summary!$E$20,Summary!$E$21,3),0)</f>
        <v>0</v>
      </c>
    </row>
    <row r="1573" spans="1:17" x14ac:dyDescent="0.2">
      <c r="A1573" s="32">
        <f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si="75"/>
        <v>0</v>
      </c>
      <c r="M1573">
        <f>IF(AND(B1573&gt;Summary!$E$12,B1573&lt;Summary!$E$13),1,0)</f>
        <v>0</v>
      </c>
      <c r="N1573">
        <f>IF(M1573=1,oneday(G1572,D1573,G1573,K1573,L1573,Summary!$E$19/2,Data!N1572,Data!O1572,Summary!$E$14,Summary!$E$20,Summary!$E$21,1),0)</f>
        <v>0</v>
      </c>
      <c r="O1573" s="31">
        <f>IF(M1573=1,oneday(G1572,D1573,G1573,K1573,L1573,Summary!$E$19/2,Data!N1572,Data!O1572,Summary!$E$14,Summary!$E$20,Summary!$E$21,2),0)</f>
        <v>0</v>
      </c>
      <c r="P1573" s="31">
        <f t="shared" si="74"/>
        <v>0</v>
      </c>
      <c r="Q1573" s="31">
        <f>IF(M1573=1,oneday(G1572,D1573,G1573,K1573,L1573,Summary!$E$19/2,Data!N1572,Data!O1572,Summary!$E$14,Summary!$E$20,Summary!$E$21,3),0)</f>
        <v>0</v>
      </c>
    </row>
    <row r="1574" spans="1:17" x14ac:dyDescent="0.2">
      <c r="A1574" s="32">
        <f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si="75"/>
        <v>0</v>
      </c>
      <c r="M1574">
        <f>IF(AND(B1574&gt;Summary!$E$12,B1574&lt;Summary!$E$13),1,0)</f>
        <v>0</v>
      </c>
      <c r="N1574">
        <f>IF(M1574=1,oneday(G1573,D1574,G1574,K1574,L1574,Summary!$E$19/2,Data!N1573,Data!O1573,Summary!$E$14,Summary!$E$20,Summary!$E$21,1),0)</f>
        <v>0</v>
      </c>
      <c r="O1574" s="31">
        <f>IF(M1574=1,oneday(G1573,D1574,G1574,K1574,L1574,Summary!$E$19/2,Data!N1573,Data!O1573,Summary!$E$14,Summary!$E$20,Summary!$E$21,2),0)</f>
        <v>0</v>
      </c>
      <c r="P1574" s="31">
        <f t="shared" si="74"/>
        <v>0</v>
      </c>
      <c r="Q1574" s="31">
        <f>IF(M1574=1,oneday(G1573,D1574,G1574,K1574,L1574,Summary!$E$19/2,Data!N1573,Data!O1573,Summary!$E$14,Summary!$E$20,Summary!$E$21,3),0)</f>
        <v>0</v>
      </c>
    </row>
    <row r="1575" spans="1:17" x14ac:dyDescent="0.2">
      <c r="A1575" s="32">
        <f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si="75"/>
        <v>0</v>
      </c>
      <c r="M1575">
        <f>IF(AND(B1575&gt;Summary!$E$12,B1575&lt;Summary!$E$13),1,0)</f>
        <v>0</v>
      </c>
      <c r="N1575">
        <f>IF(M1575=1,oneday(G1574,D1575,G1575,K1575,L1575,Summary!$E$19/2,Data!N1574,Data!O1574,Summary!$E$14,Summary!$E$20,Summary!$E$21,1),0)</f>
        <v>0</v>
      </c>
      <c r="O1575" s="31">
        <f>IF(M1575=1,oneday(G1574,D1575,G1575,K1575,L1575,Summary!$E$19/2,Data!N1574,Data!O1574,Summary!$E$14,Summary!$E$20,Summary!$E$21,2),0)</f>
        <v>0</v>
      </c>
      <c r="P1575" s="31">
        <f t="shared" si="74"/>
        <v>0</v>
      </c>
      <c r="Q1575" s="31">
        <f>IF(M1575=1,oneday(G1574,D1575,G1575,K1575,L1575,Summary!$E$19/2,Data!N1574,Data!O1574,Summary!$E$14,Summary!$E$20,Summary!$E$21,3),0)</f>
        <v>0</v>
      </c>
    </row>
    <row r="1576" spans="1:17" x14ac:dyDescent="0.2">
      <c r="A1576" s="32">
        <f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si="75"/>
        <v>0</v>
      </c>
      <c r="M1576">
        <f>IF(AND(B1576&gt;Summary!$E$12,B1576&lt;Summary!$E$13),1,0)</f>
        <v>0</v>
      </c>
      <c r="N1576">
        <f>IF(M1576=1,oneday(G1575,D1576,G1576,K1576,L1576,Summary!$E$19/2,Data!N1575,Data!O1575,Summary!$E$14,Summary!$E$20,Summary!$E$21,1),0)</f>
        <v>0</v>
      </c>
      <c r="O1576" s="31">
        <f>IF(M1576=1,oneday(G1575,D1576,G1576,K1576,L1576,Summary!$E$19/2,Data!N1575,Data!O1575,Summary!$E$14,Summary!$E$20,Summary!$E$21,2),0)</f>
        <v>0</v>
      </c>
      <c r="P1576" s="31">
        <f t="shared" si="74"/>
        <v>0</v>
      </c>
      <c r="Q1576" s="31">
        <f>IF(M1576=1,oneday(G1575,D1576,G1576,K1576,L1576,Summary!$E$19/2,Data!N1575,Data!O1575,Summary!$E$14,Summary!$E$20,Summary!$E$21,3),0)</f>
        <v>0</v>
      </c>
    </row>
    <row r="1577" spans="1:17" x14ac:dyDescent="0.2">
      <c r="A1577" s="32">
        <f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si="75"/>
        <v>0</v>
      </c>
      <c r="M1577">
        <f>IF(AND(B1577&gt;Summary!$E$12,B1577&lt;Summary!$E$13),1,0)</f>
        <v>0</v>
      </c>
      <c r="N1577">
        <f>IF(M1577=1,oneday(G1576,D1577,G1577,K1577,L1577,Summary!$E$19/2,Data!N1576,Data!O1576,Summary!$E$14,Summary!$E$20,Summary!$E$21,1),0)</f>
        <v>0</v>
      </c>
      <c r="O1577" s="31">
        <f>IF(M1577=1,oneday(G1576,D1577,G1577,K1577,L1577,Summary!$E$19/2,Data!N1576,Data!O1576,Summary!$E$14,Summary!$E$20,Summary!$E$21,2),0)</f>
        <v>0</v>
      </c>
      <c r="P1577" s="31">
        <f t="shared" si="74"/>
        <v>0</v>
      </c>
      <c r="Q1577" s="31">
        <f>IF(M1577=1,oneday(G1576,D1577,G1577,K1577,L1577,Summary!$E$19/2,Data!N1576,Data!O1576,Summary!$E$14,Summary!$E$20,Summary!$E$21,3),0)</f>
        <v>0</v>
      </c>
    </row>
    <row r="1578" spans="1:17" x14ac:dyDescent="0.2">
      <c r="A1578" s="32">
        <f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si="75"/>
        <v>0</v>
      </c>
      <c r="M1578">
        <f>IF(AND(B1578&gt;Summary!$E$12,B1578&lt;Summary!$E$13),1,0)</f>
        <v>0</v>
      </c>
      <c r="N1578">
        <f>IF(M1578=1,oneday(G1577,D1578,G1578,K1578,L1578,Summary!$E$19/2,Data!N1577,Data!O1577,Summary!$E$14,Summary!$E$20,Summary!$E$21,1),0)</f>
        <v>0</v>
      </c>
      <c r="O1578" s="31">
        <f>IF(M1578=1,oneday(G1577,D1578,G1578,K1578,L1578,Summary!$E$19/2,Data!N1577,Data!O1577,Summary!$E$14,Summary!$E$20,Summary!$E$21,2),0)</f>
        <v>0</v>
      </c>
      <c r="P1578" s="31">
        <f t="shared" si="74"/>
        <v>0</v>
      </c>
      <c r="Q1578" s="31">
        <f>IF(M1578=1,oneday(G1577,D1578,G1578,K1578,L1578,Summary!$E$19/2,Data!N1577,Data!O1577,Summary!$E$14,Summary!$E$20,Summary!$E$21,3),0)</f>
        <v>0</v>
      </c>
    </row>
    <row r="1579" spans="1:17" x14ac:dyDescent="0.2">
      <c r="A1579" s="32">
        <f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si="75"/>
        <v>0</v>
      </c>
      <c r="M1579">
        <f>IF(AND(B1579&gt;Summary!$E$12,B1579&lt;Summary!$E$13),1,0)</f>
        <v>0</v>
      </c>
      <c r="N1579">
        <f>IF(M1579=1,oneday(G1578,D1579,G1579,K1579,L1579,Summary!$E$19/2,Data!N1578,Data!O1578,Summary!$E$14,Summary!$E$20,Summary!$E$21,1),0)</f>
        <v>0</v>
      </c>
      <c r="O1579" s="31">
        <f>IF(M1579=1,oneday(G1578,D1579,G1579,K1579,L1579,Summary!$E$19/2,Data!N1578,Data!O1578,Summary!$E$14,Summary!$E$20,Summary!$E$21,2),0)</f>
        <v>0</v>
      </c>
      <c r="P1579" s="31">
        <f t="shared" si="74"/>
        <v>0</v>
      </c>
      <c r="Q1579" s="31">
        <f>IF(M1579=1,oneday(G1578,D1579,G1579,K1579,L1579,Summary!$E$19/2,Data!N1578,Data!O1578,Summary!$E$14,Summary!$E$20,Summary!$E$21,3),0)</f>
        <v>0</v>
      </c>
    </row>
    <row r="1580" spans="1:17" x14ac:dyDescent="0.2">
      <c r="A1580" s="32">
        <f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si="75"/>
        <v>0</v>
      </c>
      <c r="M1580">
        <f>IF(AND(B1580&gt;Summary!$E$12,B1580&lt;Summary!$E$13),1,0)</f>
        <v>0</v>
      </c>
      <c r="N1580">
        <f>IF(M1580=1,oneday(G1579,D1580,G1580,K1580,L1580,Summary!$E$19/2,Data!N1579,Data!O1579,Summary!$E$14,Summary!$E$20,Summary!$E$21,1),0)</f>
        <v>0</v>
      </c>
      <c r="O1580" s="31">
        <f>IF(M1580=1,oneday(G1579,D1580,G1580,K1580,L1580,Summary!$E$19/2,Data!N1579,Data!O1579,Summary!$E$14,Summary!$E$20,Summary!$E$21,2),0)</f>
        <v>0</v>
      </c>
      <c r="P1580" s="31">
        <f t="shared" si="74"/>
        <v>0</v>
      </c>
      <c r="Q1580" s="31">
        <f>IF(M1580=1,oneday(G1579,D1580,G1580,K1580,L1580,Summary!$E$19/2,Data!N1579,Data!O1579,Summary!$E$14,Summary!$E$20,Summary!$E$21,3),0)</f>
        <v>0</v>
      </c>
    </row>
    <row r="1581" spans="1:17" x14ac:dyDescent="0.2">
      <c r="A1581" s="32">
        <f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si="75"/>
        <v>0</v>
      </c>
      <c r="M1581">
        <f>IF(AND(B1581&gt;Summary!$E$12,B1581&lt;Summary!$E$13),1,0)</f>
        <v>0</v>
      </c>
      <c r="N1581">
        <f>IF(M1581=1,oneday(G1580,D1581,G1581,K1581,L1581,Summary!$E$19/2,Data!N1580,Data!O1580,Summary!$E$14,Summary!$E$20,Summary!$E$21,1),0)</f>
        <v>0</v>
      </c>
      <c r="O1581" s="31">
        <f>IF(M1581=1,oneday(G1580,D1581,G1581,K1581,L1581,Summary!$E$19/2,Data!N1580,Data!O1580,Summary!$E$14,Summary!$E$20,Summary!$E$21,2),0)</f>
        <v>0</v>
      </c>
      <c r="P1581" s="31">
        <f t="shared" si="74"/>
        <v>0</v>
      </c>
      <c r="Q1581" s="31">
        <f>IF(M1581=1,oneday(G1580,D1581,G1581,K1581,L1581,Summary!$E$19/2,Data!N1580,Data!O1580,Summary!$E$14,Summary!$E$20,Summary!$E$21,3),0)</f>
        <v>0</v>
      </c>
    </row>
    <row r="1582" spans="1:17" x14ac:dyDescent="0.2">
      <c r="A1582" s="32">
        <f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si="75"/>
        <v>0</v>
      </c>
      <c r="M1582">
        <f>IF(AND(B1582&gt;Summary!$E$12,B1582&lt;Summary!$E$13),1,0)</f>
        <v>0</v>
      </c>
      <c r="N1582">
        <f>IF(M1582=1,oneday(G1581,D1582,G1582,K1582,L1582,Summary!$E$19/2,Data!N1581,Data!O1581,Summary!$E$14,Summary!$E$20,Summary!$E$21,1),0)</f>
        <v>0</v>
      </c>
      <c r="O1582" s="31">
        <f>IF(M1582=1,oneday(G1581,D1582,G1582,K1582,L1582,Summary!$E$19/2,Data!N1581,Data!O1581,Summary!$E$14,Summary!$E$20,Summary!$E$21,2),0)</f>
        <v>0</v>
      </c>
      <c r="P1582" s="31">
        <f t="shared" si="74"/>
        <v>0</v>
      </c>
      <c r="Q1582" s="31">
        <f>IF(M1582=1,oneday(G1581,D1582,G1582,K1582,L1582,Summary!$E$19/2,Data!N1581,Data!O1581,Summary!$E$14,Summary!$E$20,Summary!$E$21,3),0)</f>
        <v>0</v>
      </c>
    </row>
    <row r="1583" spans="1:17" x14ac:dyDescent="0.2">
      <c r="A1583" s="32">
        <f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si="75"/>
        <v>0</v>
      </c>
      <c r="M1583">
        <f>IF(AND(B1583&gt;Summary!$E$12,B1583&lt;Summary!$E$13),1,0)</f>
        <v>0</v>
      </c>
      <c r="N1583">
        <f>IF(M1583=1,oneday(G1582,D1583,G1583,K1583,L1583,Summary!$E$19/2,Data!N1582,Data!O1582,Summary!$E$14,Summary!$E$20,Summary!$E$21,1),0)</f>
        <v>0</v>
      </c>
      <c r="O1583" s="31">
        <f>IF(M1583=1,oneday(G1582,D1583,G1583,K1583,L1583,Summary!$E$19/2,Data!N1582,Data!O1582,Summary!$E$14,Summary!$E$20,Summary!$E$21,2),0)</f>
        <v>0</v>
      </c>
      <c r="P1583" s="31">
        <f t="shared" si="74"/>
        <v>0</v>
      </c>
      <c r="Q1583" s="31">
        <f>IF(M1583=1,oneday(G1582,D1583,G1583,K1583,L1583,Summary!$E$19/2,Data!N1582,Data!O1582,Summary!$E$14,Summary!$E$20,Summary!$E$21,3),0)</f>
        <v>0</v>
      </c>
    </row>
    <row r="1584" spans="1:17" x14ac:dyDescent="0.2">
      <c r="A1584" s="32">
        <f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si="75"/>
        <v>1</v>
      </c>
      <c r="M1584">
        <f>IF(AND(B1584&gt;Summary!$E$12,B1584&lt;Summary!$E$13),1,0)</f>
        <v>0</v>
      </c>
      <c r="N1584">
        <f>IF(M1584=1,oneday(G1583,D1584,G1584,K1584,L1584,Summary!$E$19/2,Data!N1583,Data!O1583,Summary!$E$14,Summary!$E$20,Summary!$E$21,1),0)</f>
        <v>0</v>
      </c>
      <c r="O1584" s="31">
        <f>IF(M1584=1,oneday(G1583,D1584,G1584,K1584,L1584,Summary!$E$19/2,Data!N1583,Data!O1583,Summary!$E$14,Summary!$E$20,Summary!$E$21,2),0)</f>
        <v>0</v>
      </c>
      <c r="P1584" s="31">
        <f t="shared" si="74"/>
        <v>0</v>
      </c>
      <c r="Q1584" s="31">
        <f>IF(M1584=1,oneday(G1583,D1584,G1584,K1584,L1584,Summary!$E$19/2,Data!N1583,Data!O1583,Summary!$E$14,Summary!$E$20,Summary!$E$21,3),0)</f>
        <v>0</v>
      </c>
    </row>
    <row r="1585" spans="1:17" x14ac:dyDescent="0.2">
      <c r="A1585" s="32">
        <f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si="75"/>
        <v>0</v>
      </c>
      <c r="M1585">
        <f>IF(AND(B1585&gt;Summary!$E$12,B1585&lt;Summary!$E$13),1,0)</f>
        <v>0</v>
      </c>
      <c r="N1585">
        <f>IF(M1585=1,oneday(G1584,D1585,G1585,K1585,L1585,Summary!$E$19/2,Data!N1584,Data!O1584,Summary!$E$14,Summary!$E$20,Summary!$E$21,1),0)</f>
        <v>0</v>
      </c>
      <c r="O1585" s="31">
        <f>IF(M1585=1,oneday(G1584,D1585,G1585,K1585,L1585,Summary!$E$19/2,Data!N1584,Data!O1584,Summary!$E$14,Summary!$E$20,Summary!$E$21,2),0)</f>
        <v>0</v>
      </c>
      <c r="P1585" s="31">
        <f t="shared" si="74"/>
        <v>0</v>
      </c>
      <c r="Q1585" s="31">
        <f>IF(M1585=1,oneday(G1584,D1585,G1585,K1585,L1585,Summary!$E$19/2,Data!N1584,Data!O1584,Summary!$E$14,Summary!$E$20,Summary!$E$21,3),0)</f>
        <v>0</v>
      </c>
    </row>
    <row r="1586" spans="1:17" x14ac:dyDescent="0.2">
      <c r="A1586" s="32">
        <f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si="75"/>
        <v>0</v>
      </c>
      <c r="M1586">
        <f>IF(AND(B1586&gt;Summary!$E$12,B1586&lt;Summary!$E$13),1,0)</f>
        <v>0</v>
      </c>
      <c r="N1586">
        <f>IF(M1586=1,oneday(G1585,D1586,G1586,K1586,L1586,Summary!$E$19/2,Data!N1585,Data!O1585,Summary!$E$14,Summary!$E$20,Summary!$E$21,1),0)</f>
        <v>0</v>
      </c>
      <c r="O1586" s="31">
        <f>IF(M1586=1,oneday(G1585,D1586,G1586,K1586,L1586,Summary!$E$19/2,Data!N1585,Data!O1585,Summary!$E$14,Summary!$E$20,Summary!$E$21,2),0)</f>
        <v>0</v>
      </c>
      <c r="P1586" s="31">
        <f t="shared" si="74"/>
        <v>0</v>
      </c>
      <c r="Q1586" s="31">
        <f>IF(M1586=1,oneday(G1585,D1586,G1586,K1586,L1586,Summary!$E$19/2,Data!N1585,Data!O1585,Summary!$E$14,Summary!$E$20,Summary!$E$21,3),0)</f>
        <v>0</v>
      </c>
    </row>
    <row r="1587" spans="1:17" x14ac:dyDescent="0.2">
      <c r="A1587" s="32">
        <f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si="75"/>
        <v>0</v>
      </c>
      <c r="M1587">
        <f>IF(AND(B1587&gt;Summary!$E$12,B1587&lt;Summary!$E$13),1,0)</f>
        <v>0</v>
      </c>
      <c r="N1587">
        <f>IF(M1587=1,oneday(G1586,D1587,G1587,K1587,L1587,Summary!$E$19/2,Data!N1586,Data!O1586,Summary!$E$14,Summary!$E$20,Summary!$E$21,1),0)</f>
        <v>0</v>
      </c>
      <c r="O1587" s="31">
        <f>IF(M1587=1,oneday(G1586,D1587,G1587,K1587,L1587,Summary!$E$19/2,Data!N1586,Data!O1586,Summary!$E$14,Summary!$E$20,Summary!$E$21,2),0)</f>
        <v>0</v>
      </c>
      <c r="P1587" s="31">
        <f t="shared" si="74"/>
        <v>0</v>
      </c>
      <c r="Q1587" s="31">
        <f>IF(M1587=1,oneday(G1586,D1587,G1587,K1587,L1587,Summary!$E$19/2,Data!N1586,Data!O1586,Summary!$E$14,Summary!$E$20,Summary!$E$21,3),0)</f>
        <v>0</v>
      </c>
    </row>
    <row r="1588" spans="1:17" x14ac:dyDescent="0.2">
      <c r="A1588" s="32">
        <f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si="75"/>
        <v>0</v>
      </c>
      <c r="M1588">
        <f>IF(AND(B1588&gt;Summary!$E$12,B1588&lt;Summary!$E$13),1,0)</f>
        <v>0</v>
      </c>
      <c r="N1588">
        <f>IF(M1588=1,oneday(G1587,D1588,G1588,K1588,L1588,Summary!$E$19/2,Data!N1587,Data!O1587,Summary!$E$14,Summary!$E$20,Summary!$E$21,1),0)</f>
        <v>0</v>
      </c>
      <c r="O1588" s="31">
        <f>IF(M1588=1,oneday(G1587,D1588,G1588,K1588,L1588,Summary!$E$19/2,Data!N1587,Data!O1587,Summary!$E$14,Summary!$E$20,Summary!$E$21,2),0)</f>
        <v>0</v>
      </c>
      <c r="P1588" s="31">
        <f t="shared" si="74"/>
        <v>0</v>
      </c>
      <c r="Q1588" s="31">
        <f>IF(M1588=1,oneday(G1587,D1588,G1588,K1588,L1588,Summary!$E$19/2,Data!N1587,Data!O1587,Summary!$E$14,Summary!$E$20,Summary!$E$21,3),0)</f>
        <v>0</v>
      </c>
    </row>
    <row r="1589" spans="1:17" x14ac:dyDescent="0.2">
      <c r="A1589" s="32">
        <f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si="75"/>
        <v>0</v>
      </c>
      <c r="M1589">
        <f>IF(AND(B1589&gt;Summary!$E$12,B1589&lt;Summary!$E$13),1,0)</f>
        <v>0</v>
      </c>
      <c r="N1589">
        <f>IF(M1589=1,oneday(G1588,D1589,G1589,K1589,L1589,Summary!$E$19/2,Data!N1588,Data!O1588,Summary!$E$14,Summary!$E$20,Summary!$E$21,1),0)</f>
        <v>0</v>
      </c>
      <c r="O1589" s="31">
        <f>IF(M1589=1,oneday(G1588,D1589,G1589,K1589,L1589,Summary!$E$19/2,Data!N1588,Data!O1588,Summary!$E$14,Summary!$E$20,Summary!$E$21,2),0)</f>
        <v>0</v>
      </c>
      <c r="P1589" s="31">
        <f t="shared" si="74"/>
        <v>0</v>
      </c>
      <c r="Q1589" s="31">
        <f>IF(M1589=1,oneday(G1588,D1589,G1589,K1589,L1589,Summary!$E$19/2,Data!N1588,Data!O1588,Summary!$E$14,Summary!$E$20,Summary!$E$21,3),0)</f>
        <v>0</v>
      </c>
    </row>
    <row r="1590" spans="1:17" x14ac:dyDescent="0.2">
      <c r="A1590" s="32">
        <f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si="75"/>
        <v>0</v>
      </c>
      <c r="M1590">
        <f>IF(AND(B1590&gt;Summary!$E$12,B1590&lt;Summary!$E$13),1,0)</f>
        <v>0</v>
      </c>
      <c r="N1590">
        <f>IF(M1590=1,oneday(G1589,D1590,G1590,K1590,L1590,Summary!$E$19/2,Data!N1589,Data!O1589,Summary!$E$14,Summary!$E$20,Summary!$E$21,1),0)</f>
        <v>0</v>
      </c>
      <c r="O1590" s="31">
        <f>IF(M1590=1,oneday(G1589,D1590,G1590,K1590,L1590,Summary!$E$19/2,Data!N1589,Data!O1589,Summary!$E$14,Summary!$E$20,Summary!$E$21,2),0)</f>
        <v>0</v>
      </c>
      <c r="P1590" s="31">
        <f t="shared" si="74"/>
        <v>0</v>
      </c>
      <c r="Q1590" s="31">
        <f>IF(M1590=1,oneday(G1589,D1590,G1590,K1590,L1590,Summary!$E$19/2,Data!N1589,Data!O1589,Summary!$E$14,Summary!$E$20,Summary!$E$21,3),0)</f>
        <v>0</v>
      </c>
    </row>
    <row r="1591" spans="1:17" x14ac:dyDescent="0.2">
      <c r="A1591" s="32">
        <f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si="75"/>
        <v>0</v>
      </c>
      <c r="M1591">
        <f>IF(AND(B1591&gt;Summary!$E$12,B1591&lt;Summary!$E$13),1,0)</f>
        <v>0</v>
      </c>
      <c r="N1591">
        <f>IF(M1591=1,oneday(G1590,D1591,G1591,K1591,L1591,Summary!$E$19/2,Data!N1590,Data!O1590,Summary!$E$14,Summary!$E$20,Summary!$E$21,1),0)</f>
        <v>0</v>
      </c>
      <c r="O1591" s="31">
        <f>IF(M1591=1,oneday(G1590,D1591,G1591,K1591,L1591,Summary!$E$19/2,Data!N1590,Data!O1590,Summary!$E$14,Summary!$E$20,Summary!$E$21,2),0)</f>
        <v>0</v>
      </c>
      <c r="P1591" s="31">
        <f t="shared" si="74"/>
        <v>0</v>
      </c>
      <c r="Q1591" s="31">
        <f>IF(M1591=1,oneday(G1590,D1591,G1591,K1591,L1591,Summary!$E$19/2,Data!N1590,Data!O1590,Summary!$E$14,Summary!$E$20,Summary!$E$21,3),0)</f>
        <v>0</v>
      </c>
    </row>
    <row r="1592" spans="1:17" x14ac:dyDescent="0.2">
      <c r="A1592" s="32">
        <f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si="75"/>
        <v>0</v>
      </c>
      <c r="M1592">
        <f>IF(AND(B1592&gt;Summary!$E$12,B1592&lt;Summary!$E$13),1,0)</f>
        <v>0</v>
      </c>
      <c r="N1592">
        <f>IF(M1592=1,oneday(G1591,D1592,G1592,K1592,L1592,Summary!$E$19/2,Data!N1591,Data!O1591,Summary!$E$14,Summary!$E$20,Summary!$E$21,1),0)</f>
        <v>0</v>
      </c>
      <c r="O1592" s="31">
        <f>IF(M1592=1,oneday(G1591,D1592,G1592,K1592,L1592,Summary!$E$19/2,Data!N1591,Data!O1591,Summary!$E$14,Summary!$E$20,Summary!$E$21,2),0)</f>
        <v>0</v>
      </c>
      <c r="P1592" s="31">
        <f t="shared" si="74"/>
        <v>0</v>
      </c>
      <c r="Q1592" s="31">
        <f>IF(M1592=1,oneday(G1591,D1592,G1592,K1592,L1592,Summary!$E$19/2,Data!N1591,Data!O1591,Summary!$E$14,Summary!$E$20,Summary!$E$21,3),0)</f>
        <v>0</v>
      </c>
    </row>
    <row r="1593" spans="1:17" x14ac:dyDescent="0.2">
      <c r="A1593" s="32">
        <f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si="75"/>
        <v>0</v>
      </c>
      <c r="M1593">
        <f>IF(AND(B1593&gt;Summary!$E$12,B1593&lt;Summary!$E$13),1,0)</f>
        <v>0</v>
      </c>
      <c r="N1593">
        <f>IF(M1593=1,oneday(G1592,D1593,G1593,K1593,L1593,Summary!$E$19/2,Data!N1592,Data!O1592,Summary!$E$14,Summary!$E$20,Summary!$E$21,1),0)</f>
        <v>0</v>
      </c>
      <c r="O1593" s="31">
        <f>IF(M1593=1,oneday(G1592,D1593,G1593,K1593,L1593,Summary!$E$19/2,Data!N1592,Data!O1592,Summary!$E$14,Summary!$E$20,Summary!$E$21,2),0)</f>
        <v>0</v>
      </c>
      <c r="P1593" s="31">
        <f t="shared" si="74"/>
        <v>0</v>
      </c>
      <c r="Q1593" s="31">
        <f>IF(M1593=1,oneday(G1592,D1593,G1593,K1593,L1593,Summary!$E$19/2,Data!N1592,Data!O1592,Summary!$E$14,Summary!$E$20,Summary!$E$21,3),0)</f>
        <v>0</v>
      </c>
    </row>
    <row r="1594" spans="1:17" x14ac:dyDescent="0.2">
      <c r="A1594" s="32">
        <f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si="75"/>
        <v>0</v>
      </c>
      <c r="M1594">
        <f>IF(AND(B1594&gt;Summary!$E$12,B1594&lt;Summary!$E$13),1,0)</f>
        <v>0</v>
      </c>
      <c r="N1594">
        <f>IF(M1594=1,oneday(G1593,D1594,G1594,K1594,L1594,Summary!$E$19/2,Data!N1593,Data!O1593,Summary!$E$14,Summary!$E$20,Summary!$E$21,1),0)</f>
        <v>0</v>
      </c>
      <c r="O1594" s="31">
        <f>IF(M1594=1,oneday(G1593,D1594,G1594,K1594,L1594,Summary!$E$19/2,Data!N1593,Data!O1593,Summary!$E$14,Summary!$E$20,Summary!$E$21,2),0)</f>
        <v>0</v>
      </c>
      <c r="P1594" s="31">
        <f t="shared" si="74"/>
        <v>0</v>
      </c>
      <c r="Q1594" s="31">
        <f>IF(M1594=1,oneday(G1593,D1594,G1594,K1594,L1594,Summary!$E$19/2,Data!N1593,Data!O1593,Summary!$E$14,Summary!$E$20,Summary!$E$21,3),0)</f>
        <v>0</v>
      </c>
    </row>
    <row r="1595" spans="1:17" x14ac:dyDescent="0.2">
      <c r="A1595" s="32">
        <f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si="75"/>
        <v>0</v>
      </c>
      <c r="M1595">
        <f>IF(AND(B1595&gt;Summary!$E$12,B1595&lt;Summary!$E$13),1,0)</f>
        <v>0</v>
      </c>
      <c r="N1595">
        <f>IF(M1595=1,oneday(G1594,D1595,G1595,K1595,L1595,Summary!$E$19/2,Data!N1594,Data!O1594,Summary!$E$14,Summary!$E$20,Summary!$E$21,1),0)</f>
        <v>0</v>
      </c>
      <c r="O1595" s="31">
        <f>IF(M1595=1,oneday(G1594,D1595,G1595,K1595,L1595,Summary!$E$19/2,Data!N1594,Data!O1594,Summary!$E$14,Summary!$E$20,Summary!$E$21,2),0)</f>
        <v>0</v>
      </c>
      <c r="P1595" s="31">
        <f t="shared" si="74"/>
        <v>0</v>
      </c>
      <c r="Q1595" s="31">
        <f>IF(M1595=1,oneday(G1594,D1595,G1595,K1595,L1595,Summary!$E$19/2,Data!N1594,Data!O1594,Summary!$E$14,Summary!$E$20,Summary!$E$21,3),0)</f>
        <v>0</v>
      </c>
    </row>
    <row r="1596" spans="1:17" x14ac:dyDescent="0.2">
      <c r="A1596" s="32">
        <f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si="75"/>
        <v>0</v>
      </c>
      <c r="M1596">
        <f>IF(AND(B1596&gt;Summary!$E$12,B1596&lt;Summary!$E$13),1,0)</f>
        <v>0</v>
      </c>
      <c r="N1596">
        <f>IF(M1596=1,oneday(G1595,D1596,G1596,K1596,L1596,Summary!$E$19/2,Data!N1595,Data!O1595,Summary!$E$14,Summary!$E$20,Summary!$E$21,1),0)</f>
        <v>0</v>
      </c>
      <c r="O1596" s="31">
        <f>IF(M1596=1,oneday(G1595,D1596,G1596,K1596,L1596,Summary!$E$19/2,Data!N1595,Data!O1595,Summary!$E$14,Summary!$E$20,Summary!$E$21,2),0)</f>
        <v>0</v>
      </c>
      <c r="P1596" s="31">
        <f t="shared" si="74"/>
        <v>0</v>
      </c>
      <c r="Q1596" s="31">
        <f>IF(M1596=1,oneday(G1595,D1596,G1596,K1596,L1596,Summary!$E$19/2,Data!N1595,Data!O1595,Summary!$E$14,Summary!$E$20,Summary!$E$21,3),0)</f>
        <v>0</v>
      </c>
    </row>
    <row r="1597" spans="1:17" x14ac:dyDescent="0.2">
      <c r="A1597" s="32">
        <f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si="75"/>
        <v>0</v>
      </c>
      <c r="M1597">
        <f>IF(AND(B1597&gt;Summary!$E$12,B1597&lt;Summary!$E$13),1,0)</f>
        <v>0</v>
      </c>
      <c r="N1597">
        <f>IF(M1597=1,oneday(G1596,D1597,G1597,K1597,L1597,Summary!$E$19/2,Data!N1596,Data!O1596,Summary!$E$14,Summary!$E$20,Summary!$E$21,1),0)</f>
        <v>0</v>
      </c>
      <c r="O1597" s="31">
        <f>IF(M1597=1,oneday(G1596,D1597,G1597,K1597,L1597,Summary!$E$19/2,Data!N1596,Data!O1596,Summary!$E$14,Summary!$E$20,Summary!$E$21,2),0)</f>
        <v>0</v>
      </c>
      <c r="P1597" s="31">
        <f t="shared" si="74"/>
        <v>0</v>
      </c>
      <c r="Q1597" s="31">
        <f>IF(M1597=1,oneday(G1596,D1597,G1597,K1597,L1597,Summary!$E$19/2,Data!N1596,Data!O1596,Summary!$E$14,Summary!$E$20,Summary!$E$21,3),0)</f>
        <v>0</v>
      </c>
    </row>
    <row r="1598" spans="1:17" x14ac:dyDescent="0.2">
      <c r="A1598" s="32">
        <f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si="75"/>
        <v>0</v>
      </c>
      <c r="M1598">
        <f>IF(AND(B1598&gt;Summary!$E$12,B1598&lt;Summary!$E$13),1,0)</f>
        <v>0</v>
      </c>
      <c r="N1598">
        <f>IF(M1598=1,oneday(G1597,D1598,G1598,K1598,L1598,Summary!$E$19/2,Data!N1597,Data!O1597,Summary!$E$14,Summary!$E$20,Summary!$E$21,1),0)</f>
        <v>0</v>
      </c>
      <c r="O1598" s="31">
        <f>IF(M1598=1,oneday(G1597,D1598,G1598,K1598,L1598,Summary!$E$19/2,Data!N1597,Data!O1597,Summary!$E$14,Summary!$E$20,Summary!$E$21,2),0)</f>
        <v>0</v>
      </c>
      <c r="P1598" s="31">
        <f t="shared" si="74"/>
        <v>0</v>
      </c>
      <c r="Q1598" s="31">
        <f>IF(M1598=1,oneday(G1597,D1598,G1598,K1598,L1598,Summary!$E$19/2,Data!N1597,Data!O1597,Summary!$E$14,Summary!$E$20,Summary!$E$21,3),0)</f>
        <v>0</v>
      </c>
    </row>
    <row r="1599" spans="1:17" x14ac:dyDescent="0.2">
      <c r="A1599" s="32">
        <f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si="75"/>
        <v>0</v>
      </c>
      <c r="M1599">
        <f>IF(AND(B1599&gt;Summary!$E$12,B1599&lt;Summary!$E$13),1,0)</f>
        <v>0</v>
      </c>
      <c r="N1599">
        <f>IF(M1599=1,oneday(G1598,D1599,G1599,K1599,L1599,Summary!$E$19/2,Data!N1598,Data!O1598,Summary!$E$14,Summary!$E$20,Summary!$E$21,1),0)</f>
        <v>0</v>
      </c>
      <c r="O1599" s="31">
        <f>IF(M1599=1,oneday(G1598,D1599,G1599,K1599,L1599,Summary!$E$19/2,Data!N1598,Data!O1598,Summary!$E$14,Summary!$E$20,Summary!$E$21,2),0)</f>
        <v>0</v>
      </c>
      <c r="P1599" s="31">
        <f t="shared" si="74"/>
        <v>0</v>
      </c>
      <c r="Q1599" s="31">
        <f>IF(M1599=1,oneday(G1598,D1599,G1599,K1599,L1599,Summary!$E$19/2,Data!N1598,Data!O1598,Summary!$E$14,Summary!$E$20,Summary!$E$21,3),0)</f>
        <v>0</v>
      </c>
    </row>
    <row r="1600" spans="1:17" x14ac:dyDescent="0.2">
      <c r="A1600" s="32">
        <f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si="75"/>
        <v>0</v>
      </c>
      <c r="M1600">
        <f>IF(AND(B1600&gt;Summary!$E$12,B1600&lt;Summary!$E$13),1,0)</f>
        <v>0</v>
      </c>
      <c r="N1600">
        <f>IF(M1600=1,oneday(G1599,D1600,G1600,K1600,L1600,Summary!$E$19/2,Data!N1599,Data!O1599,Summary!$E$14,Summary!$E$20,Summary!$E$21,1),0)</f>
        <v>0</v>
      </c>
      <c r="O1600" s="31">
        <f>IF(M1600=1,oneday(G1599,D1600,G1600,K1600,L1600,Summary!$E$19/2,Data!N1599,Data!O1599,Summary!$E$14,Summary!$E$20,Summary!$E$21,2),0)</f>
        <v>0</v>
      </c>
      <c r="P1600" s="31">
        <f t="shared" si="74"/>
        <v>0</v>
      </c>
      <c r="Q1600" s="31">
        <f>IF(M1600=1,oneday(G1599,D1600,G1600,K1600,L1600,Summary!$E$19/2,Data!N1599,Data!O1599,Summary!$E$14,Summary!$E$20,Summary!$E$21,3),0)</f>
        <v>0</v>
      </c>
    </row>
    <row r="1601" spans="1:17" x14ac:dyDescent="0.2">
      <c r="A1601" s="32">
        <f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si="75"/>
        <v>0</v>
      </c>
      <c r="M1601">
        <f>IF(AND(B1601&gt;Summary!$E$12,B1601&lt;Summary!$E$13),1,0)</f>
        <v>0</v>
      </c>
      <c r="N1601">
        <f>IF(M1601=1,oneday(G1600,D1601,G1601,K1601,L1601,Summary!$E$19/2,Data!N1600,Data!O1600,Summary!$E$14,Summary!$E$20,Summary!$E$21,1),0)</f>
        <v>0</v>
      </c>
      <c r="O1601" s="31">
        <f>IF(M1601=1,oneday(G1600,D1601,G1601,K1601,L1601,Summary!$E$19/2,Data!N1600,Data!O1600,Summary!$E$14,Summary!$E$20,Summary!$E$21,2),0)</f>
        <v>0</v>
      </c>
      <c r="P1601" s="31">
        <f t="shared" si="74"/>
        <v>0</v>
      </c>
      <c r="Q1601" s="31">
        <f>IF(M1601=1,oneday(G1600,D1601,G1601,K1601,L1601,Summary!$E$19/2,Data!N1600,Data!O1600,Summary!$E$14,Summary!$E$20,Summary!$E$21,3),0)</f>
        <v>0</v>
      </c>
    </row>
    <row r="1602" spans="1:17" x14ac:dyDescent="0.2">
      <c r="A1602" s="32">
        <f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si="75"/>
        <v>0</v>
      </c>
      <c r="M1602">
        <f>IF(AND(B1602&gt;Summary!$E$12,B1602&lt;Summary!$E$13),1,0)</f>
        <v>0</v>
      </c>
      <c r="N1602">
        <f>IF(M1602=1,oneday(G1601,D1602,G1602,K1602,L1602,Summary!$E$19/2,Data!N1601,Data!O1601,Summary!$E$14,Summary!$E$20,Summary!$E$21,1),0)</f>
        <v>0</v>
      </c>
      <c r="O1602" s="31">
        <f>IF(M1602=1,oneday(G1601,D1602,G1602,K1602,L1602,Summary!$E$19/2,Data!N1601,Data!O1601,Summary!$E$14,Summary!$E$20,Summary!$E$21,2),0)</f>
        <v>0</v>
      </c>
      <c r="P1602" s="31">
        <f t="shared" si="74"/>
        <v>0</v>
      </c>
      <c r="Q1602" s="31">
        <f>IF(M1602=1,oneday(G1601,D1602,G1602,K1602,L1602,Summary!$E$19/2,Data!N1601,Data!O1601,Summary!$E$14,Summary!$E$20,Summary!$E$21,3),0)</f>
        <v>0</v>
      </c>
    </row>
    <row r="1603" spans="1:17" x14ac:dyDescent="0.2">
      <c r="A1603" s="32">
        <f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si="75"/>
        <v>1</v>
      </c>
      <c r="M1603">
        <f>IF(AND(B1603&gt;Summary!$E$12,B1603&lt;Summary!$E$13),1,0)</f>
        <v>0</v>
      </c>
      <c r="N1603">
        <f>IF(M1603=1,oneday(G1602,D1603,G1603,K1603,L1603,Summary!$E$19/2,Data!N1602,Data!O1602,Summary!$E$14,Summary!$E$20,Summary!$E$21,1),0)</f>
        <v>0</v>
      </c>
      <c r="O1603" s="31">
        <f>IF(M1603=1,oneday(G1602,D1603,G1603,K1603,L1603,Summary!$E$19/2,Data!N1602,Data!O1602,Summary!$E$14,Summary!$E$20,Summary!$E$21,2),0)</f>
        <v>0</v>
      </c>
      <c r="P1603" s="31">
        <f t="shared" si="74"/>
        <v>0</v>
      </c>
      <c r="Q1603" s="31">
        <f>IF(M1603=1,oneday(G1602,D1603,G1603,K1603,L1603,Summary!$E$19/2,Data!N1602,Data!O1602,Summary!$E$14,Summary!$E$20,Summary!$E$21,3),0)</f>
        <v>0</v>
      </c>
    </row>
    <row r="1604" spans="1:17" x14ac:dyDescent="0.2">
      <c r="A1604" s="32">
        <f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si="75"/>
        <v>0</v>
      </c>
      <c r="M1604">
        <f>IF(AND(B1604&gt;Summary!$E$12,B1604&lt;Summary!$E$13),1,0)</f>
        <v>0</v>
      </c>
      <c r="N1604">
        <f>IF(M1604=1,oneday(G1603,D1604,G1604,K1604,L1604,Summary!$E$19/2,Data!N1603,Data!O1603,Summary!$E$14,Summary!$E$20,Summary!$E$21,1),0)</f>
        <v>0</v>
      </c>
      <c r="O1604" s="31">
        <f>IF(M1604=1,oneday(G1603,D1604,G1604,K1604,L1604,Summary!$E$19/2,Data!N1603,Data!O1603,Summary!$E$14,Summary!$E$20,Summary!$E$21,2),0)</f>
        <v>0</v>
      </c>
      <c r="P1604" s="31">
        <f t="shared" si="74"/>
        <v>0</v>
      </c>
      <c r="Q1604" s="31">
        <f>IF(M1604=1,oneday(G1603,D1604,G1604,K1604,L1604,Summary!$E$19/2,Data!N1603,Data!O1603,Summary!$E$14,Summary!$E$20,Summary!$E$21,3),0)</f>
        <v>0</v>
      </c>
    </row>
    <row r="1605" spans="1:17" x14ac:dyDescent="0.2">
      <c r="A1605" s="32">
        <f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si="75"/>
        <v>0</v>
      </c>
      <c r="M1605">
        <f>IF(AND(B1605&gt;Summary!$E$12,B1605&lt;Summary!$E$13),1,0)</f>
        <v>0</v>
      </c>
      <c r="N1605">
        <f>IF(M1605=1,oneday(G1604,D1605,G1605,K1605,L1605,Summary!$E$19/2,Data!N1604,Data!O1604,Summary!$E$14,Summary!$E$20,Summary!$E$21,1),0)</f>
        <v>0</v>
      </c>
      <c r="O1605" s="31">
        <f>IF(M1605=1,oneday(G1604,D1605,G1605,K1605,L1605,Summary!$E$19/2,Data!N1604,Data!O1604,Summary!$E$14,Summary!$E$20,Summary!$E$21,2),0)</f>
        <v>0</v>
      </c>
      <c r="P1605" s="31">
        <f t="shared" si="74"/>
        <v>0</v>
      </c>
      <c r="Q1605" s="31">
        <f>IF(M1605=1,oneday(G1604,D1605,G1605,K1605,L1605,Summary!$E$19/2,Data!N1604,Data!O1604,Summary!$E$14,Summary!$E$20,Summary!$E$21,3),0)</f>
        <v>0</v>
      </c>
    </row>
    <row r="1606" spans="1:17" x14ac:dyDescent="0.2">
      <c r="A1606" s="32">
        <f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si="75"/>
        <v>0</v>
      </c>
      <c r="M1606">
        <f>IF(AND(B1606&gt;Summary!$E$12,B1606&lt;Summary!$E$13),1,0)</f>
        <v>0</v>
      </c>
      <c r="N1606">
        <f>IF(M1606=1,oneday(G1605,D1606,G1606,K1606,L1606,Summary!$E$19/2,Data!N1605,Data!O1605,Summary!$E$14,Summary!$E$20,Summary!$E$21,1),0)</f>
        <v>0</v>
      </c>
      <c r="O1606" s="31">
        <f>IF(M1606=1,oneday(G1605,D1606,G1606,K1606,L1606,Summary!$E$19/2,Data!N1605,Data!O1605,Summary!$E$14,Summary!$E$20,Summary!$E$21,2),0)</f>
        <v>0</v>
      </c>
      <c r="P1606" s="31">
        <f t="shared" si="74"/>
        <v>0</v>
      </c>
      <c r="Q1606" s="31">
        <f>IF(M1606=1,oneday(G1605,D1606,G1606,K1606,L1606,Summary!$E$19/2,Data!N1605,Data!O1605,Summary!$E$14,Summary!$E$20,Summary!$E$21,3),0)</f>
        <v>0</v>
      </c>
    </row>
    <row r="1607" spans="1:17" x14ac:dyDescent="0.2">
      <c r="A1607" s="32">
        <f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si="75"/>
        <v>0</v>
      </c>
      <c r="M1607">
        <f>IF(AND(B1607&gt;Summary!$E$12,B1607&lt;Summary!$E$13),1,0)</f>
        <v>0</v>
      </c>
      <c r="N1607">
        <f>IF(M1607=1,oneday(G1606,D1607,G1607,K1607,L1607,Summary!$E$19/2,Data!N1606,Data!O1606,Summary!$E$14,Summary!$E$20,Summary!$E$21,1),0)</f>
        <v>0</v>
      </c>
      <c r="O1607" s="31">
        <f>IF(M1607=1,oneday(G1606,D1607,G1607,K1607,L1607,Summary!$E$19/2,Data!N1606,Data!O1606,Summary!$E$14,Summary!$E$20,Summary!$E$21,2),0)</f>
        <v>0</v>
      </c>
      <c r="P1607" s="31">
        <f t="shared" si="74"/>
        <v>0</v>
      </c>
      <c r="Q1607" s="31">
        <f>IF(M1607=1,oneday(G1606,D1607,G1607,K1607,L1607,Summary!$E$19/2,Data!N1606,Data!O1606,Summary!$E$14,Summary!$E$20,Summary!$E$21,3),0)</f>
        <v>0</v>
      </c>
    </row>
    <row r="1608" spans="1:17" x14ac:dyDescent="0.2">
      <c r="A1608" s="32">
        <f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si="75"/>
        <v>0</v>
      </c>
      <c r="M1608">
        <f>IF(AND(B1608&gt;Summary!$E$12,B1608&lt;Summary!$E$13),1,0)</f>
        <v>0</v>
      </c>
      <c r="N1608">
        <f>IF(M1608=1,oneday(G1607,D1608,G1608,K1608,L1608,Summary!$E$19/2,Data!N1607,Data!O1607,Summary!$E$14,Summary!$E$20,Summary!$E$21,1),0)</f>
        <v>0</v>
      </c>
      <c r="O1608" s="31">
        <f>IF(M1608=1,oneday(G1607,D1608,G1608,K1608,L1608,Summary!$E$19/2,Data!N1607,Data!O1607,Summary!$E$14,Summary!$E$20,Summary!$E$21,2),0)</f>
        <v>0</v>
      </c>
      <c r="P1608" s="31">
        <f t="shared" si="74"/>
        <v>0</v>
      </c>
      <c r="Q1608" s="31">
        <f>IF(M1608=1,oneday(G1607,D1608,G1608,K1608,L1608,Summary!$E$19/2,Data!N1607,Data!O1607,Summary!$E$14,Summary!$E$20,Summary!$E$21,3),0)</f>
        <v>0</v>
      </c>
    </row>
    <row r="1609" spans="1:17" x14ac:dyDescent="0.2">
      <c r="A1609" s="32">
        <f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si="75"/>
        <v>0</v>
      </c>
      <c r="M1609">
        <f>IF(AND(B1609&gt;Summary!$E$12,B1609&lt;Summary!$E$13),1,0)</f>
        <v>0</v>
      </c>
      <c r="N1609">
        <f>IF(M1609=1,oneday(G1608,D1609,G1609,K1609,L1609,Summary!$E$19/2,Data!N1608,Data!O1608,Summary!$E$14,Summary!$E$20,Summary!$E$21,1),0)</f>
        <v>0</v>
      </c>
      <c r="O1609" s="31">
        <f>IF(M1609=1,oneday(G1608,D1609,G1609,K1609,L1609,Summary!$E$19/2,Data!N1608,Data!O1608,Summary!$E$14,Summary!$E$20,Summary!$E$21,2),0)</f>
        <v>0</v>
      </c>
      <c r="P1609" s="31">
        <f t="shared" si="74"/>
        <v>0</v>
      </c>
      <c r="Q1609" s="31">
        <f>IF(M1609=1,oneday(G1608,D1609,G1609,K1609,L1609,Summary!$E$19/2,Data!N1608,Data!O1608,Summary!$E$14,Summary!$E$20,Summary!$E$21,3),0)</f>
        <v>0</v>
      </c>
    </row>
    <row r="1610" spans="1:17" x14ac:dyDescent="0.2">
      <c r="A1610" s="32">
        <f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si="75"/>
        <v>0</v>
      </c>
      <c r="M1610">
        <f>IF(AND(B1610&gt;Summary!$E$12,B1610&lt;Summary!$E$13),1,0)</f>
        <v>0</v>
      </c>
      <c r="N1610">
        <f>IF(M1610=1,oneday(G1609,D1610,G1610,K1610,L1610,Summary!$E$19/2,Data!N1609,Data!O1609,Summary!$E$14,Summary!$E$20,Summary!$E$21,1),0)</f>
        <v>0</v>
      </c>
      <c r="O1610" s="31">
        <f>IF(M1610=1,oneday(G1609,D1610,G1610,K1610,L1610,Summary!$E$19/2,Data!N1609,Data!O1609,Summary!$E$14,Summary!$E$20,Summary!$E$21,2),0)</f>
        <v>0</v>
      </c>
      <c r="P1610" s="31">
        <f t="shared" si="74"/>
        <v>0</v>
      </c>
      <c r="Q1610" s="31">
        <f>IF(M1610=1,oneday(G1609,D1610,G1610,K1610,L1610,Summary!$E$19/2,Data!N1609,Data!O1609,Summary!$E$14,Summary!$E$20,Summary!$E$21,3),0)</f>
        <v>0</v>
      </c>
    </row>
    <row r="1611" spans="1:17" x14ac:dyDescent="0.2">
      <c r="A1611" s="32">
        <f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si="75"/>
        <v>0</v>
      </c>
      <c r="M1611">
        <f>IF(AND(B1611&gt;Summary!$E$12,B1611&lt;Summary!$E$13),1,0)</f>
        <v>0</v>
      </c>
      <c r="N1611">
        <f>IF(M1611=1,oneday(G1610,D1611,G1611,K1611,L1611,Summary!$E$19/2,Data!N1610,Data!O1610,Summary!$E$14,Summary!$E$20,Summary!$E$21,1),0)</f>
        <v>0</v>
      </c>
      <c r="O1611" s="31">
        <f>IF(M1611=1,oneday(G1610,D1611,G1611,K1611,L1611,Summary!$E$19/2,Data!N1610,Data!O1610,Summary!$E$14,Summary!$E$20,Summary!$E$21,2),0)</f>
        <v>0</v>
      </c>
      <c r="P1611" s="31">
        <f t="shared" si="74"/>
        <v>0</v>
      </c>
      <c r="Q1611" s="31">
        <f>IF(M1611=1,oneday(G1610,D1611,G1611,K1611,L1611,Summary!$E$19/2,Data!N1610,Data!O1610,Summary!$E$14,Summary!$E$20,Summary!$E$21,3),0)</f>
        <v>0</v>
      </c>
    </row>
    <row r="1612" spans="1:17" x14ac:dyDescent="0.2">
      <c r="A1612" s="32">
        <f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si="75"/>
        <v>0</v>
      </c>
      <c r="M1612">
        <f>IF(AND(B1612&gt;Summary!$E$12,B1612&lt;Summary!$E$13),1,0)</f>
        <v>0</v>
      </c>
      <c r="N1612">
        <f>IF(M1612=1,oneday(G1611,D1612,G1612,K1612,L1612,Summary!$E$19/2,Data!N1611,Data!O1611,Summary!$E$14,Summary!$E$20,Summary!$E$21,1),0)</f>
        <v>0</v>
      </c>
      <c r="O1612" s="31">
        <f>IF(M1612=1,oneday(G1611,D1612,G1612,K1612,L1612,Summary!$E$19/2,Data!N1611,Data!O1611,Summary!$E$14,Summary!$E$20,Summary!$E$21,2),0)</f>
        <v>0</v>
      </c>
      <c r="P1612" s="31">
        <f t="shared" si="74"/>
        <v>0</v>
      </c>
      <c r="Q1612" s="31">
        <f>IF(M1612=1,oneday(G1611,D1612,G1612,K1612,L1612,Summary!$E$19/2,Data!N1611,Data!O1611,Summary!$E$14,Summary!$E$20,Summary!$E$21,3),0)</f>
        <v>0</v>
      </c>
    </row>
    <row r="1613" spans="1:17" x14ac:dyDescent="0.2">
      <c r="A1613" s="32">
        <f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si="75"/>
        <v>0</v>
      </c>
      <c r="M1613">
        <f>IF(AND(B1613&gt;Summary!$E$12,B1613&lt;Summary!$E$13),1,0)</f>
        <v>0</v>
      </c>
      <c r="N1613">
        <f>IF(M1613=1,oneday(G1612,D1613,G1613,K1613,L1613,Summary!$E$19/2,Data!N1612,Data!O1612,Summary!$E$14,Summary!$E$20,Summary!$E$21,1),0)</f>
        <v>0</v>
      </c>
      <c r="O1613" s="31">
        <f>IF(M1613=1,oneday(G1612,D1613,G1613,K1613,L1613,Summary!$E$19/2,Data!N1612,Data!O1612,Summary!$E$14,Summary!$E$20,Summary!$E$21,2),0)</f>
        <v>0</v>
      </c>
      <c r="P1613" s="31">
        <f t="shared" si="74"/>
        <v>0</v>
      </c>
      <c r="Q1613" s="31">
        <f>IF(M1613=1,oneday(G1612,D1613,G1613,K1613,L1613,Summary!$E$19/2,Data!N1612,Data!O1612,Summary!$E$14,Summary!$E$20,Summary!$E$21,3),0)</f>
        <v>0</v>
      </c>
    </row>
    <row r="1614" spans="1:17" x14ac:dyDescent="0.2">
      <c r="A1614" s="32">
        <f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si="75"/>
        <v>0</v>
      </c>
      <c r="M1614">
        <f>IF(AND(B1614&gt;Summary!$E$12,B1614&lt;Summary!$E$13),1,0)</f>
        <v>0</v>
      </c>
      <c r="N1614">
        <f>IF(M1614=1,oneday(G1613,D1614,G1614,K1614,L1614,Summary!$E$19/2,Data!N1613,Data!O1613,Summary!$E$14,Summary!$E$20,Summary!$E$21,1),0)</f>
        <v>0</v>
      </c>
      <c r="O1614" s="31">
        <f>IF(M1614=1,oneday(G1613,D1614,G1614,K1614,L1614,Summary!$E$19/2,Data!N1613,Data!O1613,Summary!$E$14,Summary!$E$20,Summary!$E$21,2),0)</f>
        <v>0</v>
      </c>
      <c r="P1614" s="31">
        <f t="shared" si="74"/>
        <v>0</v>
      </c>
      <c r="Q1614" s="31">
        <f>IF(M1614=1,oneday(G1613,D1614,G1614,K1614,L1614,Summary!$E$19/2,Data!N1613,Data!O1613,Summary!$E$14,Summary!$E$20,Summary!$E$21,3),0)</f>
        <v>0</v>
      </c>
    </row>
    <row r="1615" spans="1:17" x14ac:dyDescent="0.2">
      <c r="A1615" s="32">
        <f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si="75"/>
        <v>0</v>
      </c>
      <c r="M1615">
        <f>IF(AND(B1615&gt;Summary!$E$12,B1615&lt;Summary!$E$13),1,0)</f>
        <v>0</v>
      </c>
      <c r="N1615">
        <f>IF(M1615=1,oneday(G1614,D1615,G1615,K1615,L1615,Summary!$E$19/2,Data!N1614,Data!O1614,Summary!$E$14,Summary!$E$20,Summary!$E$21,1),0)</f>
        <v>0</v>
      </c>
      <c r="O1615" s="31">
        <f>IF(M1615=1,oneday(G1614,D1615,G1615,K1615,L1615,Summary!$E$19/2,Data!N1614,Data!O1614,Summary!$E$14,Summary!$E$20,Summary!$E$21,2),0)</f>
        <v>0</v>
      </c>
      <c r="P1615" s="31">
        <f t="shared" si="74"/>
        <v>0</v>
      </c>
      <c r="Q1615" s="31">
        <f>IF(M1615=1,oneday(G1614,D1615,G1615,K1615,L1615,Summary!$E$19/2,Data!N1614,Data!O1614,Summary!$E$14,Summary!$E$20,Summary!$E$21,3),0)</f>
        <v>0</v>
      </c>
    </row>
    <row r="1616" spans="1:17" x14ac:dyDescent="0.2">
      <c r="A1616" s="32">
        <f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si="75"/>
        <v>0</v>
      </c>
      <c r="M1616">
        <f>IF(AND(B1616&gt;Summary!$E$12,B1616&lt;Summary!$E$13),1,0)</f>
        <v>0</v>
      </c>
      <c r="N1616">
        <f>IF(M1616=1,oneday(G1615,D1616,G1616,K1616,L1616,Summary!$E$19/2,Data!N1615,Data!O1615,Summary!$E$14,Summary!$E$20,Summary!$E$21,1),0)</f>
        <v>0</v>
      </c>
      <c r="O1616" s="31">
        <f>IF(M1616=1,oneday(G1615,D1616,G1616,K1616,L1616,Summary!$E$19/2,Data!N1615,Data!O1615,Summary!$E$14,Summary!$E$20,Summary!$E$21,2),0)</f>
        <v>0</v>
      </c>
      <c r="P1616" s="31">
        <f t="shared" ref="P1616:P1679" si="77">IF(M1616=1,O1616-O1615,0)</f>
        <v>0</v>
      </c>
      <c r="Q1616" s="31">
        <f>IF(M1616=1,oneday(G1615,D1616,G1616,K1616,L1616,Summary!$E$19/2,Data!N1615,Data!O1615,Summary!$E$14,Summary!$E$20,Summary!$E$21,3),0)</f>
        <v>0</v>
      </c>
    </row>
    <row r="1617" spans="1:17" x14ac:dyDescent="0.2">
      <c r="A1617" s="32">
        <f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si="75"/>
        <v>0</v>
      </c>
      <c r="M1617">
        <f>IF(AND(B1617&gt;Summary!$E$12,B1617&lt;Summary!$E$13),1,0)</f>
        <v>0</v>
      </c>
      <c r="N1617">
        <f>IF(M1617=1,oneday(G1616,D1617,G1617,K1617,L1617,Summary!$E$19/2,Data!N1616,Data!O1616,Summary!$E$14,Summary!$E$20,Summary!$E$21,1),0)</f>
        <v>0</v>
      </c>
      <c r="O1617" s="31">
        <f>IF(M1617=1,oneday(G1616,D1617,G1617,K1617,L1617,Summary!$E$19/2,Data!N1616,Data!O1616,Summary!$E$14,Summary!$E$20,Summary!$E$21,2),0)</f>
        <v>0</v>
      </c>
      <c r="P1617" s="31">
        <f t="shared" si="77"/>
        <v>0</v>
      </c>
      <c r="Q1617" s="31">
        <f>IF(M1617=1,oneday(G1616,D1617,G1617,K1617,L1617,Summary!$E$19/2,Data!N1616,Data!O1616,Summary!$E$14,Summary!$E$20,Summary!$E$21,3),0)</f>
        <v>0</v>
      </c>
    </row>
    <row r="1618" spans="1:17" x14ac:dyDescent="0.2">
      <c r="A1618" s="32">
        <f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si="75"/>
        <v>0</v>
      </c>
      <c r="M1618">
        <f>IF(AND(B1618&gt;Summary!$E$12,B1618&lt;Summary!$E$13),1,0)</f>
        <v>0</v>
      </c>
      <c r="N1618">
        <f>IF(M1618=1,oneday(G1617,D1618,G1618,K1618,L1618,Summary!$E$19/2,Data!N1617,Data!O1617,Summary!$E$14,Summary!$E$20,Summary!$E$21,1),0)</f>
        <v>0</v>
      </c>
      <c r="O1618" s="31">
        <f>IF(M1618=1,oneday(G1617,D1618,G1618,K1618,L1618,Summary!$E$19/2,Data!N1617,Data!O1617,Summary!$E$14,Summary!$E$20,Summary!$E$21,2),0)</f>
        <v>0</v>
      </c>
      <c r="P1618" s="31">
        <f t="shared" si="77"/>
        <v>0</v>
      </c>
      <c r="Q1618" s="31">
        <f>IF(M1618=1,oneday(G1617,D1618,G1618,K1618,L1618,Summary!$E$19/2,Data!N1617,Data!O1617,Summary!$E$14,Summary!$E$20,Summary!$E$21,3),0)</f>
        <v>0</v>
      </c>
    </row>
    <row r="1619" spans="1:17" x14ac:dyDescent="0.2">
      <c r="A1619" s="32">
        <f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si="75"/>
        <v>0</v>
      </c>
      <c r="M1619">
        <f>IF(AND(B1619&gt;Summary!$E$12,B1619&lt;Summary!$E$13),1,0)</f>
        <v>0</v>
      </c>
      <c r="N1619">
        <f>IF(M1619=1,oneday(G1618,D1619,G1619,K1619,L1619,Summary!$E$19/2,Data!N1618,Data!O1618,Summary!$E$14,Summary!$E$20,Summary!$E$21,1),0)</f>
        <v>0</v>
      </c>
      <c r="O1619" s="31">
        <f>IF(M1619=1,oneday(G1618,D1619,G1619,K1619,L1619,Summary!$E$19/2,Data!N1618,Data!O1618,Summary!$E$14,Summary!$E$20,Summary!$E$21,2),0)</f>
        <v>0</v>
      </c>
      <c r="P1619" s="31">
        <f t="shared" si="77"/>
        <v>0</v>
      </c>
      <c r="Q1619" s="31">
        <f>IF(M1619=1,oneday(G1618,D1619,G1619,K1619,L1619,Summary!$E$19/2,Data!N1618,Data!O1618,Summary!$E$14,Summary!$E$20,Summary!$E$21,3),0)</f>
        <v>0</v>
      </c>
    </row>
    <row r="1620" spans="1:17" x14ac:dyDescent="0.2">
      <c r="A1620" s="32">
        <f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si="75"/>
        <v>0</v>
      </c>
      <c r="M1620">
        <f>IF(AND(B1620&gt;Summary!$E$12,B1620&lt;Summary!$E$13),1,0)</f>
        <v>0</v>
      </c>
      <c r="N1620">
        <f>IF(M1620=1,oneday(G1619,D1620,G1620,K1620,L1620,Summary!$E$19/2,Data!N1619,Data!O1619,Summary!$E$14,Summary!$E$20,Summary!$E$21,1),0)</f>
        <v>0</v>
      </c>
      <c r="O1620" s="31">
        <f>IF(M1620=1,oneday(G1619,D1620,G1620,K1620,L1620,Summary!$E$19/2,Data!N1619,Data!O1619,Summary!$E$14,Summary!$E$20,Summary!$E$21,2),0)</f>
        <v>0</v>
      </c>
      <c r="P1620" s="31">
        <f t="shared" si="77"/>
        <v>0</v>
      </c>
      <c r="Q1620" s="31">
        <f>IF(M1620=1,oneday(G1619,D1620,G1620,K1620,L1620,Summary!$E$19/2,Data!N1619,Data!O1619,Summary!$E$14,Summary!$E$20,Summary!$E$21,3),0)</f>
        <v>0</v>
      </c>
    </row>
    <row r="1621" spans="1:17" x14ac:dyDescent="0.2">
      <c r="A1621" s="32">
        <f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si="75"/>
        <v>0</v>
      </c>
      <c r="M1621">
        <f>IF(AND(B1621&gt;Summary!$E$12,B1621&lt;Summary!$E$13),1,0)</f>
        <v>0</v>
      </c>
      <c r="N1621">
        <f>IF(M1621=1,oneday(G1620,D1621,G1621,K1621,L1621,Summary!$E$19/2,Data!N1620,Data!O1620,Summary!$E$14,Summary!$E$20,Summary!$E$21,1),0)</f>
        <v>0</v>
      </c>
      <c r="O1621" s="31">
        <f>IF(M1621=1,oneday(G1620,D1621,G1621,K1621,L1621,Summary!$E$19/2,Data!N1620,Data!O1620,Summary!$E$14,Summary!$E$20,Summary!$E$21,2),0)</f>
        <v>0</v>
      </c>
      <c r="P1621" s="31">
        <f t="shared" si="77"/>
        <v>0</v>
      </c>
      <c r="Q1621" s="31">
        <f>IF(M1621=1,oneday(G1620,D1621,G1621,K1621,L1621,Summary!$E$19/2,Data!N1620,Data!O1620,Summary!$E$14,Summary!$E$20,Summary!$E$21,3),0)</f>
        <v>0</v>
      </c>
    </row>
    <row r="1622" spans="1:17" x14ac:dyDescent="0.2">
      <c r="A1622" s="32">
        <f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si="75"/>
        <v>0</v>
      </c>
      <c r="M1622">
        <f>IF(AND(B1622&gt;Summary!$E$12,B1622&lt;Summary!$E$13),1,0)</f>
        <v>0</v>
      </c>
      <c r="N1622">
        <f>IF(M1622=1,oneday(G1621,D1622,G1622,K1622,L1622,Summary!$E$19/2,Data!N1621,Data!O1621,Summary!$E$14,Summary!$E$20,Summary!$E$21,1),0)</f>
        <v>0</v>
      </c>
      <c r="O1622" s="31">
        <f>IF(M1622=1,oneday(G1621,D1622,G1622,K1622,L1622,Summary!$E$19/2,Data!N1621,Data!O1621,Summary!$E$14,Summary!$E$20,Summary!$E$21,2),0)</f>
        <v>0</v>
      </c>
      <c r="P1622" s="31">
        <f t="shared" si="77"/>
        <v>0</v>
      </c>
      <c r="Q1622" s="31">
        <f>IF(M1622=1,oneday(G1621,D1622,G1622,K1622,L1622,Summary!$E$19/2,Data!N1621,Data!O1621,Summary!$E$14,Summary!$E$20,Summary!$E$21,3),0)</f>
        <v>0</v>
      </c>
    </row>
    <row r="1623" spans="1:17" x14ac:dyDescent="0.2">
      <c r="A1623" s="32">
        <f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si="75"/>
        <v>0</v>
      </c>
      <c r="M1623">
        <f>IF(AND(B1623&gt;Summary!$E$12,B1623&lt;Summary!$E$13),1,0)</f>
        <v>0</v>
      </c>
      <c r="N1623">
        <f>IF(M1623=1,oneday(G1622,D1623,G1623,K1623,L1623,Summary!$E$19/2,Data!N1622,Data!O1622,Summary!$E$14,Summary!$E$20,Summary!$E$21,1),0)</f>
        <v>0</v>
      </c>
      <c r="O1623" s="31">
        <f>IF(M1623=1,oneday(G1622,D1623,G1623,K1623,L1623,Summary!$E$19/2,Data!N1622,Data!O1622,Summary!$E$14,Summary!$E$20,Summary!$E$21,2),0)</f>
        <v>0</v>
      </c>
      <c r="P1623" s="31">
        <f t="shared" si="77"/>
        <v>0</v>
      </c>
      <c r="Q1623" s="31">
        <f>IF(M1623=1,oneday(G1622,D1623,G1623,K1623,L1623,Summary!$E$19/2,Data!N1622,Data!O1622,Summary!$E$14,Summary!$E$20,Summary!$E$21,3),0)</f>
        <v>0</v>
      </c>
    </row>
    <row r="1624" spans="1:17" x14ac:dyDescent="0.2">
      <c r="A1624" s="32">
        <f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si="75"/>
        <v>0</v>
      </c>
      <c r="M1624">
        <f>IF(AND(B1624&gt;Summary!$E$12,B1624&lt;Summary!$E$13),1,0)</f>
        <v>0</v>
      </c>
      <c r="N1624">
        <f>IF(M1624=1,oneday(G1623,D1624,G1624,K1624,L1624,Summary!$E$19/2,Data!N1623,Data!O1623,Summary!$E$14,Summary!$E$20,Summary!$E$21,1),0)</f>
        <v>0</v>
      </c>
      <c r="O1624" s="31">
        <f>IF(M1624=1,oneday(G1623,D1624,G1624,K1624,L1624,Summary!$E$19/2,Data!N1623,Data!O1623,Summary!$E$14,Summary!$E$20,Summary!$E$21,2),0)</f>
        <v>0</v>
      </c>
      <c r="P1624" s="31">
        <f t="shared" si="77"/>
        <v>0</v>
      </c>
      <c r="Q1624" s="31">
        <f>IF(M1624=1,oneday(G1623,D1624,G1624,K1624,L1624,Summary!$E$19/2,Data!N1623,Data!O1623,Summary!$E$14,Summary!$E$20,Summary!$E$21,3),0)</f>
        <v>0</v>
      </c>
    </row>
    <row r="1625" spans="1:17" x14ac:dyDescent="0.2">
      <c r="A1625" s="32">
        <f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si="75"/>
        <v>1</v>
      </c>
      <c r="M1625">
        <f>IF(AND(B1625&gt;Summary!$E$12,B1625&lt;Summary!$E$13),1,0)</f>
        <v>0</v>
      </c>
      <c r="N1625">
        <f>IF(M1625=1,oneday(G1624,D1625,G1625,K1625,L1625,Summary!$E$19/2,Data!N1624,Data!O1624,Summary!$E$14,Summary!$E$20,Summary!$E$21,1),0)</f>
        <v>0</v>
      </c>
      <c r="O1625" s="31">
        <f>IF(M1625=1,oneday(G1624,D1625,G1625,K1625,L1625,Summary!$E$19/2,Data!N1624,Data!O1624,Summary!$E$14,Summary!$E$20,Summary!$E$21,2),0)</f>
        <v>0</v>
      </c>
      <c r="P1625" s="31">
        <f t="shared" si="77"/>
        <v>0</v>
      </c>
      <c r="Q1625" s="31">
        <f>IF(M1625=1,oneday(G1624,D1625,G1625,K1625,L1625,Summary!$E$19/2,Data!N1624,Data!O1624,Summary!$E$14,Summary!$E$20,Summary!$E$21,3),0)</f>
        <v>0</v>
      </c>
    </row>
    <row r="1626" spans="1:17" x14ac:dyDescent="0.2">
      <c r="A1626" s="32">
        <f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si="75"/>
        <v>0</v>
      </c>
      <c r="M1626">
        <f>IF(AND(B1626&gt;Summary!$E$12,B1626&lt;Summary!$E$13),1,0)</f>
        <v>0</v>
      </c>
      <c r="N1626">
        <f>IF(M1626=1,oneday(G1625,D1626,G1626,K1626,L1626,Summary!$E$19/2,Data!N1625,Data!O1625,Summary!$E$14,Summary!$E$20,Summary!$E$21,1),0)</f>
        <v>0</v>
      </c>
      <c r="O1626" s="31">
        <f>IF(M1626=1,oneday(G1625,D1626,G1626,K1626,L1626,Summary!$E$19/2,Data!N1625,Data!O1625,Summary!$E$14,Summary!$E$20,Summary!$E$21,2),0)</f>
        <v>0</v>
      </c>
      <c r="P1626" s="31">
        <f t="shared" si="77"/>
        <v>0</v>
      </c>
      <c r="Q1626" s="31">
        <f>IF(M1626=1,oneday(G1625,D1626,G1626,K1626,L1626,Summary!$E$19/2,Data!N1625,Data!O1625,Summary!$E$14,Summary!$E$20,Summary!$E$21,3),0)</f>
        <v>0</v>
      </c>
    </row>
    <row r="1627" spans="1:17" x14ac:dyDescent="0.2">
      <c r="A1627" s="32">
        <f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si="75"/>
        <v>0</v>
      </c>
      <c r="M1627">
        <f>IF(AND(B1627&gt;Summary!$E$12,B1627&lt;Summary!$E$13),1,0)</f>
        <v>0</v>
      </c>
      <c r="N1627">
        <f>IF(M1627=1,oneday(G1626,D1627,G1627,K1627,L1627,Summary!$E$19/2,Data!N1626,Data!O1626,Summary!$E$14,Summary!$E$20,Summary!$E$21,1),0)</f>
        <v>0</v>
      </c>
      <c r="O1627" s="31">
        <f>IF(M1627=1,oneday(G1626,D1627,G1627,K1627,L1627,Summary!$E$19/2,Data!N1626,Data!O1626,Summary!$E$14,Summary!$E$20,Summary!$E$21,2),0)</f>
        <v>0</v>
      </c>
      <c r="P1627" s="31">
        <f t="shared" si="77"/>
        <v>0</v>
      </c>
      <c r="Q1627" s="31">
        <f>IF(M1627=1,oneday(G1626,D1627,G1627,K1627,L1627,Summary!$E$19/2,Data!N1626,Data!O1626,Summary!$E$14,Summary!$E$20,Summary!$E$21,3),0)</f>
        <v>0</v>
      </c>
    </row>
    <row r="1628" spans="1:17" x14ac:dyDescent="0.2">
      <c r="A1628" s="32">
        <f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si="75"/>
        <v>0</v>
      </c>
      <c r="M1628">
        <f>IF(AND(B1628&gt;Summary!$E$12,B1628&lt;Summary!$E$13),1,0)</f>
        <v>0</v>
      </c>
      <c r="N1628">
        <f>IF(M1628=1,oneday(G1627,D1628,G1628,K1628,L1628,Summary!$E$19/2,Data!N1627,Data!O1627,Summary!$E$14,Summary!$E$20,Summary!$E$21,1),0)</f>
        <v>0</v>
      </c>
      <c r="O1628" s="31">
        <f>IF(M1628=1,oneday(G1627,D1628,G1628,K1628,L1628,Summary!$E$19/2,Data!N1627,Data!O1627,Summary!$E$14,Summary!$E$20,Summary!$E$21,2),0)</f>
        <v>0</v>
      </c>
      <c r="P1628" s="31">
        <f t="shared" si="77"/>
        <v>0</v>
      </c>
      <c r="Q1628" s="31">
        <f>IF(M1628=1,oneday(G1627,D1628,G1628,K1628,L1628,Summary!$E$19/2,Data!N1627,Data!O1627,Summary!$E$14,Summary!$E$20,Summary!$E$21,3),0)</f>
        <v>0</v>
      </c>
    </row>
    <row r="1629" spans="1:17" x14ac:dyDescent="0.2">
      <c r="A1629" s="32">
        <f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si="75"/>
        <v>0</v>
      </c>
      <c r="M1629">
        <f>IF(AND(B1629&gt;Summary!$E$12,B1629&lt;Summary!$E$13),1,0)</f>
        <v>0</v>
      </c>
      <c r="N1629">
        <f>IF(M1629=1,oneday(G1628,D1629,G1629,K1629,L1629,Summary!$E$19/2,Data!N1628,Data!O1628,Summary!$E$14,Summary!$E$20,Summary!$E$21,1),0)</f>
        <v>0</v>
      </c>
      <c r="O1629" s="31">
        <f>IF(M1629=1,oneday(G1628,D1629,G1629,K1629,L1629,Summary!$E$19/2,Data!N1628,Data!O1628,Summary!$E$14,Summary!$E$20,Summary!$E$21,2),0)</f>
        <v>0</v>
      </c>
      <c r="P1629" s="31">
        <f t="shared" si="77"/>
        <v>0</v>
      </c>
      <c r="Q1629" s="31">
        <f>IF(M1629=1,oneday(G1628,D1629,G1629,K1629,L1629,Summary!$E$19/2,Data!N1628,Data!O1628,Summary!$E$14,Summary!$E$20,Summary!$E$21,3),0)</f>
        <v>0</v>
      </c>
    </row>
    <row r="1630" spans="1:17" x14ac:dyDescent="0.2">
      <c r="A1630" s="32">
        <f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si="75"/>
        <v>0</v>
      </c>
      <c r="M1630">
        <f>IF(AND(B1630&gt;Summary!$E$12,B1630&lt;Summary!$E$13),1,0)</f>
        <v>0</v>
      </c>
      <c r="N1630">
        <f>IF(M1630=1,oneday(G1629,D1630,G1630,K1630,L1630,Summary!$E$19/2,Data!N1629,Data!O1629,Summary!$E$14,Summary!$E$20,Summary!$E$21,1),0)</f>
        <v>0</v>
      </c>
      <c r="O1630" s="31">
        <f>IF(M1630=1,oneday(G1629,D1630,G1630,K1630,L1630,Summary!$E$19/2,Data!N1629,Data!O1629,Summary!$E$14,Summary!$E$20,Summary!$E$21,2),0)</f>
        <v>0</v>
      </c>
      <c r="P1630" s="31">
        <f t="shared" si="77"/>
        <v>0</v>
      </c>
      <c r="Q1630" s="31">
        <f>IF(M1630=1,oneday(G1629,D1630,G1630,K1630,L1630,Summary!$E$19/2,Data!N1629,Data!O1629,Summary!$E$14,Summary!$E$20,Summary!$E$21,3),0)</f>
        <v>0</v>
      </c>
    </row>
    <row r="1631" spans="1:17" x14ac:dyDescent="0.2">
      <c r="A1631" s="32">
        <f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si="75"/>
        <v>0</v>
      </c>
      <c r="M1631">
        <f>IF(AND(B1631&gt;Summary!$E$12,B1631&lt;Summary!$E$13),1,0)</f>
        <v>0</v>
      </c>
      <c r="N1631">
        <f>IF(M1631=1,oneday(G1630,D1631,G1631,K1631,L1631,Summary!$E$19/2,Data!N1630,Data!O1630,Summary!$E$14,Summary!$E$20,Summary!$E$21,1),0)</f>
        <v>0</v>
      </c>
      <c r="O1631" s="31">
        <f>IF(M1631=1,oneday(G1630,D1631,G1631,K1631,L1631,Summary!$E$19/2,Data!N1630,Data!O1630,Summary!$E$14,Summary!$E$20,Summary!$E$21,2),0)</f>
        <v>0</v>
      </c>
      <c r="P1631" s="31">
        <f t="shared" si="77"/>
        <v>0</v>
      </c>
      <c r="Q1631" s="31">
        <f>IF(M1631=1,oneday(G1630,D1631,G1631,K1631,L1631,Summary!$E$19/2,Data!N1630,Data!O1630,Summary!$E$14,Summary!$E$20,Summary!$E$21,3),0)</f>
        <v>0</v>
      </c>
    </row>
    <row r="1632" spans="1:17" x14ac:dyDescent="0.2">
      <c r="A1632" s="32">
        <f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si="75"/>
        <v>0</v>
      </c>
      <c r="M1632">
        <f>IF(AND(B1632&gt;Summary!$E$12,B1632&lt;Summary!$E$13),1,0)</f>
        <v>0</v>
      </c>
      <c r="N1632">
        <f>IF(M1632=1,oneday(G1631,D1632,G1632,K1632,L1632,Summary!$E$19/2,Data!N1631,Data!O1631,Summary!$E$14,Summary!$E$20,Summary!$E$21,1),0)</f>
        <v>0</v>
      </c>
      <c r="O1632" s="31">
        <f>IF(M1632=1,oneday(G1631,D1632,G1632,K1632,L1632,Summary!$E$19/2,Data!N1631,Data!O1631,Summary!$E$14,Summary!$E$20,Summary!$E$21,2),0)</f>
        <v>0</v>
      </c>
      <c r="P1632" s="31">
        <f t="shared" si="77"/>
        <v>0</v>
      </c>
      <c r="Q1632" s="31">
        <f>IF(M1632=1,oneday(G1631,D1632,G1632,K1632,L1632,Summary!$E$19/2,Data!N1631,Data!O1631,Summary!$E$14,Summary!$E$20,Summary!$E$21,3),0)</f>
        <v>0</v>
      </c>
    </row>
    <row r="1633" spans="1:17" x14ac:dyDescent="0.2">
      <c r="A1633" s="32">
        <f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si="75"/>
        <v>0</v>
      </c>
      <c r="M1633">
        <f>IF(AND(B1633&gt;Summary!$E$12,B1633&lt;Summary!$E$13),1,0)</f>
        <v>0</v>
      </c>
      <c r="N1633">
        <f>IF(M1633=1,oneday(G1632,D1633,G1633,K1633,L1633,Summary!$E$19/2,Data!N1632,Data!O1632,Summary!$E$14,Summary!$E$20,Summary!$E$21,1),0)</f>
        <v>0</v>
      </c>
      <c r="O1633" s="31">
        <f>IF(M1633=1,oneday(G1632,D1633,G1633,K1633,L1633,Summary!$E$19/2,Data!N1632,Data!O1632,Summary!$E$14,Summary!$E$20,Summary!$E$21,2),0)</f>
        <v>0</v>
      </c>
      <c r="P1633" s="31">
        <f t="shared" si="77"/>
        <v>0</v>
      </c>
      <c r="Q1633" s="31">
        <f>IF(M1633=1,oneday(G1632,D1633,G1633,K1633,L1633,Summary!$E$19/2,Data!N1632,Data!O1632,Summary!$E$14,Summary!$E$20,Summary!$E$21,3),0)</f>
        <v>0</v>
      </c>
    </row>
    <row r="1634" spans="1:17" x14ac:dyDescent="0.2">
      <c r="A1634" s="32">
        <f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si="75"/>
        <v>0</v>
      </c>
      <c r="M1634">
        <f>IF(AND(B1634&gt;Summary!$E$12,B1634&lt;Summary!$E$13),1,0)</f>
        <v>0</v>
      </c>
      <c r="N1634">
        <f>IF(M1634=1,oneday(G1633,D1634,G1634,K1634,L1634,Summary!$E$19/2,Data!N1633,Data!O1633,Summary!$E$14,Summary!$E$20,Summary!$E$21,1),0)</f>
        <v>0</v>
      </c>
      <c r="O1634" s="31">
        <f>IF(M1634=1,oneday(G1633,D1634,G1634,K1634,L1634,Summary!$E$19/2,Data!N1633,Data!O1633,Summary!$E$14,Summary!$E$20,Summary!$E$21,2),0)</f>
        <v>0</v>
      </c>
      <c r="P1634" s="31">
        <f t="shared" si="77"/>
        <v>0</v>
      </c>
      <c r="Q1634" s="31">
        <f>IF(M1634=1,oneday(G1633,D1634,G1634,K1634,L1634,Summary!$E$19/2,Data!N1633,Data!O1633,Summary!$E$14,Summary!$E$20,Summary!$E$21,3),0)</f>
        <v>0</v>
      </c>
    </row>
    <row r="1635" spans="1:17" x14ac:dyDescent="0.2">
      <c r="A1635" s="32">
        <f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si="75"/>
        <v>0</v>
      </c>
      <c r="M1635">
        <f>IF(AND(B1635&gt;Summary!$E$12,B1635&lt;Summary!$E$13),1,0)</f>
        <v>0</v>
      </c>
      <c r="N1635">
        <f>IF(M1635=1,oneday(G1634,D1635,G1635,K1635,L1635,Summary!$E$19/2,Data!N1634,Data!O1634,Summary!$E$14,Summary!$E$20,Summary!$E$21,1),0)</f>
        <v>0</v>
      </c>
      <c r="O1635" s="31">
        <f>IF(M1635=1,oneday(G1634,D1635,G1635,K1635,L1635,Summary!$E$19/2,Data!N1634,Data!O1634,Summary!$E$14,Summary!$E$20,Summary!$E$21,2),0)</f>
        <v>0</v>
      </c>
      <c r="P1635" s="31">
        <f t="shared" si="77"/>
        <v>0</v>
      </c>
      <c r="Q1635" s="31">
        <f>IF(M1635=1,oneday(G1634,D1635,G1635,K1635,L1635,Summary!$E$19/2,Data!N1634,Data!O1634,Summary!$E$14,Summary!$E$20,Summary!$E$21,3),0)</f>
        <v>0</v>
      </c>
    </row>
    <row r="1636" spans="1:17" x14ac:dyDescent="0.2">
      <c r="A1636" s="32">
        <f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si="78">IF(A1636=B1636,1,0)</f>
        <v>0</v>
      </c>
      <c r="M1636">
        <f>IF(AND(B1636&gt;Summary!$E$12,B1636&lt;Summary!$E$13),1,0)</f>
        <v>0</v>
      </c>
      <c r="N1636">
        <f>IF(M1636=1,oneday(G1635,D1636,G1636,K1636,L1636,Summary!$E$19/2,Data!N1635,Data!O1635,Summary!$E$14,Summary!$E$20,Summary!$E$21,1),0)</f>
        <v>0</v>
      </c>
      <c r="O1636" s="31">
        <f>IF(M1636=1,oneday(G1635,D1636,G1636,K1636,L1636,Summary!$E$19/2,Data!N1635,Data!O1635,Summary!$E$14,Summary!$E$20,Summary!$E$21,2),0)</f>
        <v>0</v>
      </c>
      <c r="P1636" s="31">
        <f t="shared" si="77"/>
        <v>0</v>
      </c>
      <c r="Q1636" s="31">
        <f>IF(M1636=1,oneday(G1635,D1636,G1636,K1636,L1636,Summary!$E$19/2,Data!N1635,Data!O1635,Summary!$E$14,Summary!$E$20,Summary!$E$21,3),0)</f>
        <v>0</v>
      </c>
    </row>
    <row r="1637" spans="1:17" x14ac:dyDescent="0.2">
      <c r="A1637" s="32">
        <f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si="78"/>
        <v>0</v>
      </c>
      <c r="M1637">
        <f>IF(AND(B1637&gt;Summary!$E$12,B1637&lt;Summary!$E$13),1,0)</f>
        <v>0</v>
      </c>
      <c r="N1637">
        <f>IF(M1637=1,oneday(G1636,D1637,G1637,K1637,L1637,Summary!$E$19/2,Data!N1636,Data!O1636,Summary!$E$14,Summary!$E$20,Summary!$E$21,1),0)</f>
        <v>0</v>
      </c>
      <c r="O1637" s="31">
        <f>IF(M1637=1,oneday(G1636,D1637,G1637,K1637,L1637,Summary!$E$19/2,Data!N1636,Data!O1636,Summary!$E$14,Summary!$E$20,Summary!$E$21,2),0)</f>
        <v>0</v>
      </c>
      <c r="P1637" s="31">
        <f t="shared" si="77"/>
        <v>0</v>
      </c>
      <c r="Q1637" s="31">
        <f>IF(M1637=1,oneday(G1636,D1637,G1637,K1637,L1637,Summary!$E$19/2,Data!N1636,Data!O1636,Summary!$E$14,Summary!$E$20,Summary!$E$21,3),0)</f>
        <v>0</v>
      </c>
    </row>
    <row r="1638" spans="1:17" x14ac:dyDescent="0.2">
      <c r="A1638" s="32">
        <f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si="78"/>
        <v>0</v>
      </c>
      <c r="M1638">
        <f>IF(AND(B1638&gt;Summary!$E$12,B1638&lt;Summary!$E$13),1,0)</f>
        <v>0</v>
      </c>
      <c r="N1638">
        <f>IF(M1638=1,oneday(G1637,D1638,G1638,K1638,L1638,Summary!$E$19/2,Data!N1637,Data!O1637,Summary!$E$14,Summary!$E$20,Summary!$E$21,1),0)</f>
        <v>0</v>
      </c>
      <c r="O1638" s="31">
        <f>IF(M1638=1,oneday(G1637,D1638,G1638,K1638,L1638,Summary!$E$19/2,Data!N1637,Data!O1637,Summary!$E$14,Summary!$E$20,Summary!$E$21,2),0)</f>
        <v>0</v>
      </c>
      <c r="P1638" s="31">
        <f t="shared" si="77"/>
        <v>0</v>
      </c>
      <c r="Q1638" s="31">
        <f>IF(M1638=1,oneday(G1637,D1638,G1638,K1638,L1638,Summary!$E$19/2,Data!N1637,Data!O1637,Summary!$E$14,Summary!$E$20,Summary!$E$21,3),0)</f>
        <v>0</v>
      </c>
    </row>
    <row r="1639" spans="1:17" x14ac:dyDescent="0.2">
      <c r="A1639" s="32">
        <f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si="78"/>
        <v>0</v>
      </c>
      <c r="M1639">
        <f>IF(AND(B1639&gt;Summary!$E$12,B1639&lt;Summary!$E$13),1,0)</f>
        <v>0</v>
      </c>
      <c r="N1639">
        <f>IF(M1639=1,oneday(G1638,D1639,G1639,K1639,L1639,Summary!$E$19/2,Data!N1638,Data!O1638,Summary!$E$14,Summary!$E$20,Summary!$E$21,1),0)</f>
        <v>0</v>
      </c>
      <c r="O1639" s="31">
        <f>IF(M1639=1,oneday(G1638,D1639,G1639,K1639,L1639,Summary!$E$19/2,Data!N1638,Data!O1638,Summary!$E$14,Summary!$E$20,Summary!$E$21,2),0)</f>
        <v>0</v>
      </c>
      <c r="P1639" s="31">
        <f t="shared" si="77"/>
        <v>0</v>
      </c>
      <c r="Q1639" s="31">
        <f>IF(M1639=1,oneday(G1638,D1639,G1639,K1639,L1639,Summary!$E$19/2,Data!N1638,Data!O1638,Summary!$E$14,Summary!$E$20,Summary!$E$21,3),0)</f>
        <v>0</v>
      </c>
    </row>
    <row r="1640" spans="1:17" x14ac:dyDescent="0.2">
      <c r="A1640" s="32">
        <f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si="78"/>
        <v>0</v>
      </c>
      <c r="M1640">
        <f>IF(AND(B1640&gt;Summary!$E$12,B1640&lt;Summary!$E$13),1,0)</f>
        <v>0</v>
      </c>
      <c r="N1640">
        <f>IF(M1640=1,oneday(G1639,D1640,G1640,K1640,L1640,Summary!$E$19/2,Data!N1639,Data!O1639,Summary!$E$14,Summary!$E$20,Summary!$E$21,1),0)</f>
        <v>0</v>
      </c>
      <c r="O1640" s="31">
        <f>IF(M1640=1,oneday(G1639,D1640,G1640,K1640,L1640,Summary!$E$19/2,Data!N1639,Data!O1639,Summary!$E$14,Summary!$E$20,Summary!$E$21,2),0)</f>
        <v>0</v>
      </c>
      <c r="P1640" s="31">
        <f t="shared" si="77"/>
        <v>0</v>
      </c>
      <c r="Q1640" s="31">
        <f>IF(M1640=1,oneday(G1639,D1640,G1640,K1640,L1640,Summary!$E$19/2,Data!N1639,Data!O1639,Summary!$E$14,Summary!$E$20,Summary!$E$21,3),0)</f>
        <v>0</v>
      </c>
    </row>
    <row r="1641" spans="1:17" x14ac:dyDescent="0.2">
      <c r="A1641" s="32">
        <f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si="78"/>
        <v>0</v>
      </c>
      <c r="M1641">
        <f>IF(AND(B1641&gt;Summary!$E$12,B1641&lt;Summary!$E$13),1,0)</f>
        <v>0</v>
      </c>
      <c r="N1641">
        <f>IF(M1641=1,oneday(G1640,D1641,G1641,K1641,L1641,Summary!$E$19/2,Data!N1640,Data!O1640,Summary!$E$14,Summary!$E$20,Summary!$E$21,1),0)</f>
        <v>0</v>
      </c>
      <c r="O1641" s="31">
        <f>IF(M1641=1,oneday(G1640,D1641,G1641,K1641,L1641,Summary!$E$19/2,Data!N1640,Data!O1640,Summary!$E$14,Summary!$E$20,Summary!$E$21,2),0)</f>
        <v>0</v>
      </c>
      <c r="P1641" s="31">
        <f t="shared" si="77"/>
        <v>0</v>
      </c>
      <c r="Q1641" s="31">
        <f>IF(M1641=1,oneday(G1640,D1641,G1641,K1641,L1641,Summary!$E$19/2,Data!N1640,Data!O1640,Summary!$E$14,Summary!$E$20,Summary!$E$21,3),0)</f>
        <v>0</v>
      </c>
    </row>
    <row r="1642" spans="1:17" x14ac:dyDescent="0.2">
      <c r="A1642" s="32">
        <f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si="78"/>
        <v>0</v>
      </c>
      <c r="M1642">
        <f>IF(AND(B1642&gt;Summary!$E$12,B1642&lt;Summary!$E$13),1,0)</f>
        <v>0</v>
      </c>
      <c r="N1642">
        <f>IF(M1642=1,oneday(G1641,D1642,G1642,K1642,L1642,Summary!$E$19/2,Data!N1641,Data!O1641,Summary!$E$14,Summary!$E$20,Summary!$E$21,1),0)</f>
        <v>0</v>
      </c>
      <c r="O1642" s="31">
        <f>IF(M1642=1,oneday(G1641,D1642,G1642,K1642,L1642,Summary!$E$19/2,Data!N1641,Data!O1641,Summary!$E$14,Summary!$E$20,Summary!$E$21,2),0)</f>
        <v>0</v>
      </c>
      <c r="P1642" s="31">
        <f t="shared" si="77"/>
        <v>0</v>
      </c>
      <c r="Q1642" s="31">
        <f>IF(M1642=1,oneday(G1641,D1642,G1642,K1642,L1642,Summary!$E$19/2,Data!N1641,Data!O1641,Summary!$E$14,Summary!$E$20,Summary!$E$21,3),0)</f>
        <v>0</v>
      </c>
    </row>
    <row r="1643" spans="1:17" x14ac:dyDescent="0.2">
      <c r="A1643" s="32">
        <f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si="78"/>
        <v>0</v>
      </c>
      <c r="M1643">
        <f>IF(AND(B1643&gt;Summary!$E$12,B1643&lt;Summary!$E$13),1,0)</f>
        <v>0</v>
      </c>
      <c r="N1643">
        <f>IF(M1643=1,oneday(G1642,D1643,G1643,K1643,L1643,Summary!$E$19/2,Data!N1642,Data!O1642,Summary!$E$14,Summary!$E$20,Summary!$E$21,1),0)</f>
        <v>0</v>
      </c>
      <c r="O1643" s="31">
        <f>IF(M1643=1,oneday(G1642,D1643,G1643,K1643,L1643,Summary!$E$19/2,Data!N1642,Data!O1642,Summary!$E$14,Summary!$E$20,Summary!$E$21,2),0)</f>
        <v>0</v>
      </c>
      <c r="P1643" s="31">
        <f t="shared" si="77"/>
        <v>0</v>
      </c>
      <c r="Q1643" s="31">
        <f>IF(M1643=1,oneday(G1642,D1643,G1643,K1643,L1643,Summary!$E$19/2,Data!N1642,Data!O1642,Summary!$E$14,Summary!$E$20,Summary!$E$21,3),0)</f>
        <v>0</v>
      </c>
    </row>
    <row r="1644" spans="1:17" x14ac:dyDescent="0.2">
      <c r="A1644" s="32">
        <f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si="78"/>
        <v>0</v>
      </c>
      <c r="M1644">
        <f>IF(AND(B1644&gt;Summary!$E$12,B1644&lt;Summary!$E$13),1,0)</f>
        <v>0</v>
      </c>
      <c r="N1644">
        <f>IF(M1644=1,oneday(G1643,D1644,G1644,K1644,L1644,Summary!$E$19/2,Data!N1643,Data!O1643,Summary!$E$14,Summary!$E$20,Summary!$E$21,1),0)</f>
        <v>0</v>
      </c>
      <c r="O1644" s="31">
        <f>IF(M1644=1,oneday(G1643,D1644,G1644,K1644,L1644,Summary!$E$19/2,Data!N1643,Data!O1643,Summary!$E$14,Summary!$E$20,Summary!$E$21,2),0)</f>
        <v>0</v>
      </c>
      <c r="P1644" s="31">
        <f t="shared" si="77"/>
        <v>0</v>
      </c>
      <c r="Q1644" s="31">
        <f>IF(M1644=1,oneday(G1643,D1644,G1644,K1644,L1644,Summary!$E$19/2,Data!N1643,Data!O1643,Summary!$E$14,Summary!$E$20,Summary!$E$21,3),0)</f>
        <v>0</v>
      </c>
    </row>
    <row r="1645" spans="1:17" x14ac:dyDescent="0.2">
      <c r="A1645" s="32">
        <f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si="78"/>
        <v>0</v>
      </c>
      <c r="M1645">
        <f>IF(AND(B1645&gt;Summary!$E$12,B1645&lt;Summary!$E$13),1,0)</f>
        <v>0</v>
      </c>
      <c r="N1645">
        <f>IF(M1645=1,oneday(G1644,D1645,G1645,K1645,L1645,Summary!$E$19/2,Data!N1644,Data!O1644,Summary!$E$14,Summary!$E$20,Summary!$E$21,1),0)</f>
        <v>0</v>
      </c>
      <c r="O1645" s="31">
        <f>IF(M1645=1,oneday(G1644,D1645,G1645,K1645,L1645,Summary!$E$19/2,Data!N1644,Data!O1644,Summary!$E$14,Summary!$E$20,Summary!$E$21,2),0)</f>
        <v>0</v>
      </c>
      <c r="P1645" s="31">
        <f t="shared" si="77"/>
        <v>0</v>
      </c>
      <c r="Q1645" s="31">
        <f>IF(M1645=1,oneday(G1644,D1645,G1645,K1645,L1645,Summary!$E$19/2,Data!N1644,Data!O1644,Summary!$E$14,Summary!$E$20,Summary!$E$21,3),0)</f>
        <v>0</v>
      </c>
    </row>
    <row r="1646" spans="1:17" x14ac:dyDescent="0.2">
      <c r="A1646" s="32">
        <f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si="78"/>
        <v>0</v>
      </c>
      <c r="M1646">
        <f>IF(AND(B1646&gt;Summary!$E$12,B1646&lt;Summary!$E$13),1,0)</f>
        <v>0</v>
      </c>
      <c r="N1646">
        <f>IF(M1646=1,oneday(G1645,D1646,G1646,K1646,L1646,Summary!$E$19/2,Data!N1645,Data!O1645,Summary!$E$14,Summary!$E$20,Summary!$E$21,1),0)</f>
        <v>0</v>
      </c>
      <c r="O1646" s="31">
        <f>IF(M1646=1,oneday(G1645,D1646,G1646,K1646,L1646,Summary!$E$19/2,Data!N1645,Data!O1645,Summary!$E$14,Summary!$E$20,Summary!$E$21,2),0)</f>
        <v>0</v>
      </c>
      <c r="P1646" s="31">
        <f t="shared" si="77"/>
        <v>0</v>
      </c>
      <c r="Q1646" s="31">
        <f>IF(M1646=1,oneday(G1645,D1646,G1646,K1646,L1646,Summary!$E$19/2,Data!N1645,Data!O1645,Summary!$E$14,Summary!$E$20,Summary!$E$21,3),0)</f>
        <v>0</v>
      </c>
    </row>
    <row r="1647" spans="1:17" x14ac:dyDescent="0.2">
      <c r="A1647" s="32">
        <f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si="78"/>
        <v>1</v>
      </c>
      <c r="M1647">
        <f>IF(AND(B1647&gt;Summary!$E$12,B1647&lt;Summary!$E$13),1,0)</f>
        <v>0</v>
      </c>
      <c r="N1647">
        <f>IF(M1647=1,oneday(G1646,D1647,G1647,K1647,L1647,Summary!$E$19/2,Data!N1646,Data!O1646,Summary!$E$14,Summary!$E$20,Summary!$E$21,1),0)</f>
        <v>0</v>
      </c>
      <c r="O1647" s="31">
        <f>IF(M1647=1,oneday(G1646,D1647,G1647,K1647,L1647,Summary!$E$19/2,Data!N1646,Data!O1646,Summary!$E$14,Summary!$E$20,Summary!$E$21,2),0)</f>
        <v>0</v>
      </c>
      <c r="P1647" s="31">
        <f t="shared" si="77"/>
        <v>0</v>
      </c>
      <c r="Q1647" s="31">
        <f>IF(M1647=1,oneday(G1646,D1647,G1647,K1647,L1647,Summary!$E$19/2,Data!N1646,Data!O1646,Summary!$E$14,Summary!$E$20,Summary!$E$21,3),0)</f>
        <v>0</v>
      </c>
    </row>
    <row r="1648" spans="1:17" x14ac:dyDescent="0.2">
      <c r="A1648" s="32">
        <f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si="78"/>
        <v>0</v>
      </c>
      <c r="M1648">
        <f>IF(AND(B1648&gt;Summary!$E$12,B1648&lt;Summary!$E$13),1,0)</f>
        <v>0</v>
      </c>
      <c r="N1648">
        <f>IF(M1648=1,oneday(G1647,D1648,G1648,K1648,L1648,Summary!$E$19/2,Data!N1647,Data!O1647,Summary!$E$14,Summary!$E$20,Summary!$E$21,1),0)</f>
        <v>0</v>
      </c>
      <c r="O1648" s="31">
        <f>IF(M1648=1,oneday(G1647,D1648,G1648,K1648,L1648,Summary!$E$19/2,Data!N1647,Data!O1647,Summary!$E$14,Summary!$E$20,Summary!$E$21,2),0)</f>
        <v>0</v>
      </c>
      <c r="P1648" s="31">
        <f t="shared" si="77"/>
        <v>0</v>
      </c>
      <c r="Q1648" s="31">
        <f>IF(M1648=1,oneday(G1647,D1648,G1648,K1648,L1648,Summary!$E$19/2,Data!N1647,Data!O1647,Summary!$E$14,Summary!$E$20,Summary!$E$21,3),0)</f>
        <v>0</v>
      </c>
    </row>
    <row r="1649" spans="1:17" x14ac:dyDescent="0.2">
      <c r="A1649" s="32">
        <f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si="78"/>
        <v>0</v>
      </c>
      <c r="M1649">
        <f>IF(AND(B1649&gt;Summary!$E$12,B1649&lt;Summary!$E$13),1,0)</f>
        <v>0</v>
      </c>
      <c r="N1649">
        <f>IF(M1649=1,oneday(G1648,D1649,G1649,K1649,L1649,Summary!$E$19/2,Data!N1648,Data!O1648,Summary!$E$14,Summary!$E$20,Summary!$E$21,1),0)</f>
        <v>0</v>
      </c>
      <c r="O1649" s="31">
        <f>IF(M1649=1,oneday(G1648,D1649,G1649,K1649,L1649,Summary!$E$19/2,Data!N1648,Data!O1648,Summary!$E$14,Summary!$E$20,Summary!$E$21,2),0)</f>
        <v>0</v>
      </c>
      <c r="P1649" s="31">
        <f t="shared" si="77"/>
        <v>0</v>
      </c>
      <c r="Q1649" s="31">
        <f>IF(M1649=1,oneday(G1648,D1649,G1649,K1649,L1649,Summary!$E$19/2,Data!N1648,Data!O1648,Summary!$E$14,Summary!$E$20,Summary!$E$21,3),0)</f>
        <v>0</v>
      </c>
    </row>
    <row r="1650" spans="1:17" x14ac:dyDescent="0.2">
      <c r="A1650" s="32">
        <f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si="78"/>
        <v>0</v>
      </c>
      <c r="M1650">
        <f>IF(AND(B1650&gt;Summary!$E$12,B1650&lt;Summary!$E$13),1,0)</f>
        <v>0</v>
      </c>
      <c r="N1650">
        <f>IF(M1650=1,oneday(G1649,D1650,G1650,K1650,L1650,Summary!$E$19/2,Data!N1649,Data!O1649,Summary!$E$14,Summary!$E$20,Summary!$E$21,1),0)</f>
        <v>0</v>
      </c>
      <c r="O1650" s="31">
        <f>IF(M1650=1,oneday(G1649,D1650,G1650,K1650,L1650,Summary!$E$19/2,Data!N1649,Data!O1649,Summary!$E$14,Summary!$E$20,Summary!$E$21,2),0)</f>
        <v>0</v>
      </c>
      <c r="P1650" s="31">
        <f t="shared" si="77"/>
        <v>0</v>
      </c>
      <c r="Q1650" s="31">
        <f>IF(M1650=1,oneday(G1649,D1650,G1650,K1650,L1650,Summary!$E$19/2,Data!N1649,Data!O1649,Summary!$E$14,Summary!$E$20,Summary!$E$21,3),0)</f>
        <v>0</v>
      </c>
    </row>
    <row r="1651" spans="1:17" x14ac:dyDescent="0.2">
      <c r="A1651" s="32">
        <f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si="78"/>
        <v>0</v>
      </c>
      <c r="M1651">
        <f>IF(AND(B1651&gt;Summary!$E$12,B1651&lt;Summary!$E$13),1,0)</f>
        <v>0</v>
      </c>
      <c r="N1651">
        <f>IF(M1651=1,oneday(G1650,D1651,G1651,K1651,L1651,Summary!$E$19/2,Data!N1650,Data!O1650,Summary!$E$14,Summary!$E$20,Summary!$E$21,1),0)</f>
        <v>0</v>
      </c>
      <c r="O1651" s="31">
        <f>IF(M1651=1,oneday(G1650,D1651,G1651,K1651,L1651,Summary!$E$19/2,Data!N1650,Data!O1650,Summary!$E$14,Summary!$E$20,Summary!$E$21,2),0)</f>
        <v>0</v>
      </c>
      <c r="P1651" s="31">
        <f t="shared" si="77"/>
        <v>0</v>
      </c>
      <c r="Q1651" s="31">
        <f>IF(M1651=1,oneday(G1650,D1651,G1651,K1651,L1651,Summary!$E$19/2,Data!N1650,Data!O1650,Summary!$E$14,Summary!$E$20,Summary!$E$21,3),0)</f>
        <v>0</v>
      </c>
    </row>
    <row r="1652" spans="1:17" x14ac:dyDescent="0.2">
      <c r="A1652" s="32">
        <f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si="78"/>
        <v>0</v>
      </c>
      <c r="M1652">
        <f>IF(AND(B1652&gt;Summary!$E$12,B1652&lt;Summary!$E$13),1,0)</f>
        <v>0</v>
      </c>
      <c r="N1652">
        <f>IF(M1652=1,oneday(G1651,D1652,G1652,K1652,L1652,Summary!$E$19/2,Data!N1651,Data!O1651,Summary!$E$14,Summary!$E$20,Summary!$E$21,1),0)</f>
        <v>0</v>
      </c>
      <c r="O1652" s="31">
        <f>IF(M1652=1,oneday(G1651,D1652,G1652,K1652,L1652,Summary!$E$19/2,Data!N1651,Data!O1651,Summary!$E$14,Summary!$E$20,Summary!$E$21,2),0)</f>
        <v>0</v>
      </c>
      <c r="P1652" s="31">
        <f t="shared" si="77"/>
        <v>0</v>
      </c>
      <c r="Q1652" s="31">
        <f>IF(M1652=1,oneday(G1651,D1652,G1652,K1652,L1652,Summary!$E$19/2,Data!N1651,Data!O1651,Summary!$E$14,Summary!$E$20,Summary!$E$21,3),0)</f>
        <v>0</v>
      </c>
    </row>
    <row r="1653" spans="1:17" x14ac:dyDescent="0.2">
      <c r="A1653" s="32">
        <f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si="78"/>
        <v>0</v>
      </c>
      <c r="M1653">
        <f>IF(AND(B1653&gt;Summary!$E$12,B1653&lt;Summary!$E$13),1,0)</f>
        <v>0</v>
      </c>
      <c r="N1653">
        <f>IF(M1653=1,oneday(G1652,D1653,G1653,K1653,L1653,Summary!$E$19/2,Data!N1652,Data!O1652,Summary!$E$14,Summary!$E$20,Summary!$E$21,1),0)</f>
        <v>0</v>
      </c>
      <c r="O1653" s="31">
        <f>IF(M1653=1,oneday(G1652,D1653,G1653,K1653,L1653,Summary!$E$19/2,Data!N1652,Data!O1652,Summary!$E$14,Summary!$E$20,Summary!$E$21,2),0)</f>
        <v>0</v>
      </c>
      <c r="P1653" s="31">
        <f t="shared" si="77"/>
        <v>0</v>
      </c>
      <c r="Q1653" s="31">
        <f>IF(M1653=1,oneday(G1652,D1653,G1653,K1653,L1653,Summary!$E$19/2,Data!N1652,Data!O1652,Summary!$E$14,Summary!$E$20,Summary!$E$21,3),0)</f>
        <v>0</v>
      </c>
    </row>
    <row r="1654" spans="1:17" x14ac:dyDescent="0.2">
      <c r="A1654" s="32">
        <f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si="78"/>
        <v>0</v>
      </c>
      <c r="M1654">
        <f>IF(AND(B1654&gt;Summary!$E$12,B1654&lt;Summary!$E$13),1,0)</f>
        <v>0</v>
      </c>
      <c r="N1654">
        <f>IF(M1654=1,oneday(G1653,D1654,G1654,K1654,L1654,Summary!$E$19/2,Data!N1653,Data!O1653,Summary!$E$14,Summary!$E$20,Summary!$E$21,1),0)</f>
        <v>0</v>
      </c>
      <c r="O1654" s="31">
        <f>IF(M1654=1,oneday(G1653,D1654,G1654,K1654,L1654,Summary!$E$19/2,Data!N1653,Data!O1653,Summary!$E$14,Summary!$E$20,Summary!$E$21,2),0)</f>
        <v>0</v>
      </c>
      <c r="P1654" s="31">
        <f t="shared" si="77"/>
        <v>0</v>
      </c>
      <c r="Q1654" s="31">
        <f>IF(M1654=1,oneday(G1653,D1654,G1654,K1654,L1654,Summary!$E$19/2,Data!N1653,Data!O1653,Summary!$E$14,Summary!$E$20,Summary!$E$21,3),0)</f>
        <v>0</v>
      </c>
    </row>
    <row r="1655" spans="1:17" x14ac:dyDescent="0.2">
      <c r="A1655" s="32">
        <f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si="78"/>
        <v>0</v>
      </c>
      <c r="M1655">
        <f>IF(AND(B1655&gt;Summary!$E$12,B1655&lt;Summary!$E$13),1,0)</f>
        <v>0</v>
      </c>
      <c r="N1655">
        <f>IF(M1655=1,oneday(G1654,D1655,G1655,K1655,L1655,Summary!$E$19/2,Data!N1654,Data!O1654,Summary!$E$14,Summary!$E$20,Summary!$E$21,1),0)</f>
        <v>0</v>
      </c>
      <c r="O1655" s="31">
        <f>IF(M1655=1,oneday(G1654,D1655,G1655,K1655,L1655,Summary!$E$19/2,Data!N1654,Data!O1654,Summary!$E$14,Summary!$E$20,Summary!$E$21,2),0)</f>
        <v>0</v>
      </c>
      <c r="P1655" s="31">
        <f t="shared" si="77"/>
        <v>0</v>
      </c>
      <c r="Q1655" s="31">
        <f>IF(M1655=1,oneday(G1654,D1655,G1655,K1655,L1655,Summary!$E$19/2,Data!N1654,Data!O1654,Summary!$E$14,Summary!$E$20,Summary!$E$21,3),0)</f>
        <v>0</v>
      </c>
    </row>
    <row r="1656" spans="1:17" x14ac:dyDescent="0.2">
      <c r="A1656" s="32">
        <f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si="78"/>
        <v>0</v>
      </c>
      <c r="M1656">
        <f>IF(AND(B1656&gt;Summary!$E$12,B1656&lt;Summary!$E$13),1,0)</f>
        <v>0</v>
      </c>
      <c r="N1656">
        <f>IF(M1656=1,oneday(G1655,D1656,G1656,K1656,L1656,Summary!$E$19/2,Data!N1655,Data!O1655,Summary!$E$14,Summary!$E$20,Summary!$E$21,1),0)</f>
        <v>0</v>
      </c>
      <c r="O1656" s="31">
        <f>IF(M1656=1,oneday(G1655,D1656,G1656,K1656,L1656,Summary!$E$19/2,Data!N1655,Data!O1655,Summary!$E$14,Summary!$E$20,Summary!$E$21,2),0)</f>
        <v>0</v>
      </c>
      <c r="P1656" s="31">
        <f t="shared" si="77"/>
        <v>0</v>
      </c>
      <c r="Q1656" s="31">
        <f>IF(M1656=1,oneday(G1655,D1656,G1656,K1656,L1656,Summary!$E$19/2,Data!N1655,Data!O1655,Summary!$E$14,Summary!$E$20,Summary!$E$21,3),0)</f>
        <v>0</v>
      </c>
    </row>
    <row r="1657" spans="1:17" x14ac:dyDescent="0.2">
      <c r="A1657" s="32">
        <f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si="78"/>
        <v>0</v>
      </c>
      <c r="M1657">
        <f>IF(AND(B1657&gt;Summary!$E$12,B1657&lt;Summary!$E$13),1,0)</f>
        <v>0</v>
      </c>
      <c r="N1657">
        <f>IF(M1657=1,oneday(G1656,D1657,G1657,K1657,L1657,Summary!$E$19/2,Data!N1656,Data!O1656,Summary!$E$14,Summary!$E$20,Summary!$E$21,1),0)</f>
        <v>0</v>
      </c>
      <c r="O1657" s="31">
        <f>IF(M1657=1,oneday(G1656,D1657,G1657,K1657,L1657,Summary!$E$19/2,Data!N1656,Data!O1656,Summary!$E$14,Summary!$E$20,Summary!$E$21,2),0)</f>
        <v>0</v>
      </c>
      <c r="P1657" s="31">
        <f t="shared" si="77"/>
        <v>0</v>
      </c>
      <c r="Q1657" s="31">
        <f>IF(M1657=1,oneday(G1656,D1657,G1657,K1657,L1657,Summary!$E$19/2,Data!N1656,Data!O1656,Summary!$E$14,Summary!$E$20,Summary!$E$21,3),0)</f>
        <v>0</v>
      </c>
    </row>
    <row r="1658" spans="1:17" x14ac:dyDescent="0.2">
      <c r="A1658" s="32">
        <f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si="78"/>
        <v>0</v>
      </c>
      <c r="M1658">
        <f>IF(AND(B1658&gt;Summary!$E$12,B1658&lt;Summary!$E$13),1,0)</f>
        <v>0</v>
      </c>
      <c r="N1658">
        <f>IF(M1658=1,oneday(G1657,D1658,G1658,K1658,L1658,Summary!$E$19/2,Data!N1657,Data!O1657,Summary!$E$14,Summary!$E$20,Summary!$E$21,1),0)</f>
        <v>0</v>
      </c>
      <c r="O1658" s="31">
        <f>IF(M1658=1,oneday(G1657,D1658,G1658,K1658,L1658,Summary!$E$19/2,Data!N1657,Data!O1657,Summary!$E$14,Summary!$E$20,Summary!$E$21,2),0)</f>
        <v>0</v>
      </c>
      <c r="P1658" s="31">
        <f t="shared" si="77"/>
        <v>0</v>
      </c>
      <c r="Q1658" s="31">
        <f>IF(M1658=1,oneday(G1657,D1658,G1658,K1658,L1658,Summary!$E$19/2,Data!N1657,Data!O1657,Summary!$E$14,Summary!$E$20,Summary!$E$21,3),0)</f>
        <v>0</v>
      </c>
    </row>
    <row r="1659" spans="1:17" x14ac:dyDescent="0.2">
      <c r="A1659" s="32">
        <f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si="78"/>
        <v>0</v>
      </c>
      <c r="M1659">
        <f>IF(AND(B1659&gt;Summary!$E$12,B1659&lt;Summary!$E$13),1,0)</f>
        <v>0</v>
      </c>
      <c r="N1659">
        <f>IF(M1659=1,oneday(G1658,D1659,G1659,K1659,L1659,Summary!$E$19/2,Data!N1658,Data!O1658,Summary!$E$14,Summary!$E$20,Summary!$E$21,1),0)</f>
        <v>0</v>
      </c>
      <c r="O1659" s="31">
        <f>IF(M1659=1,oneday(G1658,D1659,G1659,K1659,L1659,Summary!$E$19/2,Data!N1658,Data!O1658,Summary!$E$14,Summary!$E$20,Summary!$E$21,2),0)</f>
        <v>0</v>
      </c>
      <c r="P1659" s="31">
        <f t="shared" si="77"/>
        <v>0</v>
      </c>
      <c r="Q1659" s="31">
        <f>IF(M1659=1,oneday(G1658,D1659,G1659,K1659,L1659,Summary!$E$19/2,Data!N1658,Data!O1658,Summary!$E$14,Summary!$E$20,Summary!$E$21,3),0)</f>
        <v>0</v>
      </c>
    </row>
    <row r="1660" spans="1:17" x14ac:dyDescent="0.2">
      <c r="A1660" s="32">
        <f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si="78"/>
        <v>0</v>
      </c>
      <c r="M1660">
        <f>IF(AND(B1660&gt;Summary!$E$12,B1660&lt;Summary!$E$13),1,0)</f>
        <v>0</v>
      </c>
      <c r="N1660">
        <f>IF(M1660=1,oneday(G1659,D1660,G1660,K1660,L1660,Summary!$E$19/2,Data!N1659,Data!O1659,Summary!$E$14,Summary!$E$20,Summary!$E$21,1),0)</f>
        <v>0</v>
      </c>
      <c r="O1660" s="31">
        <f>IF(M1660=1,oneday(G1659,D1660,G1660,K1660,L1660,Summary!$E$19/2,Data!N1659,Data!O1659,Summary!$E$14,Summary!$E$20,Summary!$E$21,2),0)</f>
        <v>0</v>
      </c>
      <c r="P1660" s="31">
        <f t="shared" si="77"/>
        <v>0</v>
      </c>
      <c r="Q1660" s="31">
        <f>IF(M1660=1,oneday(G1659,D1660,G1660,K1660,L1660,Summary!$E$19/2,Data!N1659,Data!O1659,Summary!$E$14,Summary!$E$20,Summary!$E$21,3),0)</f>
        <v>0</v>
      </c>
    </row>
    <row r="1661" spans="1:17" x14ac:dyDescent="0.2">
      <c r="A1661" s="32">
        <f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si="78"/>
        <v>0</v>
      </c>
      <c r="M1661">
        <f>IF(AND(B1661&gt;Summary!$E$12,B1661&lt;Summary!$E$13),1,0)</f>
        <v>0</v>
      </c>
      <c r="N1661">
        <f>IF(M1661=1,oneday(G1660,D1661,G1661,K1661,L1661,Summary!$E$19/2,Data!N1660,Data!O1660,Summary!$E$14,Summary!$E$20,Summary!$E$21,1),0)</f>
        <v>0</v>
      </c>
      <c r="O1661" s="31">
        <f>IF(M1661=1,oneday(G1660,D1661,G1661,K1661,L1661,Summary!$E$19/2,Data!N1660,Data!O1660,Summary!$E$14,Summary!$E$20,Summary!$E$21,2),0)</f>
        <v>0</v>
      </c>
      <c r="P1661" s="31">
        <f t="shared" si="77"/>
        <v>0</v>
      </c>
      <c r="Q1661" s="31">
        <f>IF(M1661=1,oneday(G1660,D1661,G1661,K1661,L1661,Summary!$E$19/2,Data!N1660,Data!O1660,Summary!$E$14,Summary!$E$20,Summary!$E$21,3),0)</f>
        <v>0</v>
      </c>
    </row>
    <row r="1662" spans="1:17" x14ac:dyDescent="0.2">
      <c r="A1662" s="32">
        <f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si="78"/>
        <v>0</v>
      </c>
      <c r="M1662">
        <f>IF(AND(B1662&gt;Summary!$E$12,B1662&lt;Summary!$E$13),1,0)</f>
        <v>0</v>
      </c>
      <c r="N1662">
        <f>IF(M1662=1,oneday(G1661,D1662,G1662,K1662,L1662,Summary!$E$19/2,Data!N1661,Data!O1661,Summary!$E$14,Summary!$E$20,Summary!$E$21,1),0)</f>
        <v>0</v>
      </c>
      <c r="O1662" s="31">
        <f>IF(M1662=1,oneday(G1661,D1662,G1662,K1662,L1662,Summary!$E$19/2,Data!N1661,Data!O1661,Summary!$E$14,Summary!$E$20,Summary!$E$21,2),0)</f>
        <v>0</v>
      </c>
      <c r="P1662" s="31">
        <f t="shared" si="77"/>
        <v>0</v>
      </c>
      <c r="Q1662" s="31">
        <f>IF(M1662=1,oneday(G1661,D1662,G1662,K1662,L1662,Summary!$E$19/2,Data!N1661,Data!O1661,Summary!$E$14,Summary!$E$20,Summary!$E$21,3),0)</f>
        <v>0</v>
      </c>
    </row>
    <row r="1663" spans="1:17" x14ac:dyDescent="0.2">
      <c r="A1663" s="32">
        <f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si="78"/>
        <v>0</v>
      </c>
      <c r="M1663">
        <f>IF(AND(B1663&gt;Summary!$E$12,B1663&lt;Summary!$E$13),1,0)</f>
        <v>0</v>
      </c>
      <c r="N1663">
        <f>IF(M1663=1,oneday(G1662,D1663,G1663,K1663,L1663,Summary!$E$19/2,Data!N1662,Data!O1662,Summary!$E$14,Summary!$E$20,Summary!$E$21,1),0)</f>
        <v>0</v>
      </c>
      <c r="O1663" s="31">
        <f>IF(M1663=1,oneday(G1662,D1663,G1663,K1663,L1663,Summary!$E$19/2,Data!N1662,Data!O1662,Summary!$E$14,Summary!$E$20,Summary!$E$21,2),0)</f>
        <v>0</v>
      </c>
      <c r="P1663" s="31">
        <f t="shared" si="77"/>
        <v>0</v>
      </c>
      <c r="Q1663" s="31">
        <f>IF(M1663=1,oneday(G1662,D1663,G1663,K1663,L1663,Summary!$E$19/2,Data!N1662,Data!O1662,Summary!$E$14,Summary!$E$20,Summary!$E$21,3),0)</f>
        <v>0</v>
      </c>
    </row>
    <row r="1664" spans="1:17" x14ac:dyDescent="0.2">
      <c r="A1664" s="32">
        <f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si="78"/>
        <v>0</v>
      </c>
      <c r="M1664">
        <f>IF(AND(B1664&gt;Summary!$E$12,B1664&lt;Summary!$E$13),1,0)</f>
        <v>0</v>
      </c>
      <c r="N1664">
        <f>IF(M1664=1,oneday(G1663,D1664,G1664,K1664,L1664,Summary!$E$19/2,Data!N1663,Data!O1663,Summary!$E$14,Summary!$E$20,Summary!$E$21,1),0)</f>
        <v>0</v>
      </c>
      <c r="O1664" s="31">
        <f>IF(M1664=1,oneday(G1663,D1664,G1664,K1664,L1664,Summary!$E$19/2,Data!N1663,Data!O1663,Summary!$E$14,Summary!$E$20,Summary!$E$21,2),0)</f>
        <v>0</v>
      </c>
      <c r="P1664" s="31">
        <f t="shared" si="77"/>
        <v>0</v>
      </c>
      <c r="Q1664" s="31">
        <f>IF(M1664=1,oneday(G1663,D1664,G1664,K1664,L1664,Summary!$E$19/2,Data!N1663,Data!O1663,Summary!$E$14,Summary!$E$20,Summary!$E$21,3),0)</f>
        <v>0</v>
      </c>
    </row>
    <row r="1665" spans="1:17" x14ac:dyDescent="0.2">
      <c r="A1665" s="32">
        <f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si="78"/>
        <v>0</v>
      </c>
      <c r="M1665">
        <f>IF(AND(B1665&gt;Summary!$E$12,B1665&lt;Summary!$E$13),1,0)</f>
        <v>0</v>
      </c>
      <c r="N1665">
        <f>IF(M1665=1,oneday(G1664,D1665,G1665,K1665,L1665,Summary!$E$19/2,Data!N1664,Data!O1664,Summary!$E$14,Summary!$E$20,Summary!$E$21,1),0)</f>
        <v>0</v>
      </c>
      <c r="O1665" s="31">
        <f>IF(M1665=1,oneday(G1664,D1665,G1665,K1665,L1665,Summary!$E$19/2,Data!N1664,Data!O1664,Summary!$E$14,Summary!$E$20,Summary!$E$21,2),0)</f>
        <v>0</v>
      </c>
      <c r="P1665" s="31">
        <f t="shared" si="77"/>
        <v>0</v>
      </c>
      <c r="Q1665" s="31">
        <f>IF(M1665=1,oneday(G1664,D1665,G1665,K1665,L1665,Summary!$E$19/2,Data!N1664,Data!O1664,Summary!$E$14,Summary!$E$20,Summary!$E$21,3),0)</f>
        <v>0</v>
      </c>
    </row>
    <row r="1666" spans="1:17" x14ac:dyDescent="0.2">
      <c r="A1666" s="32">
        <f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si="78"/>
        <v>0</v>
      </c>
      <c r="M1666">
        <f>IF(AND(B1666&gt;Summary!$E$12,B1666&lt;Summary!$E$13),1,0)</f>
        <v>0</v>
      </c>
      <c r="N1666">
        <f>IF(M1666=1,oneday(G1665,D1666,G1666,K1666,L1666,Summary!$E$19/2,Data!N1665,Data!O1665,Summary!$E$14,Summary!$E$20,Summary!$E$21,1),0)</f>
        <v>0</v>
      </c>
      <c r="O1666" s="31">
        <f>IF(M1666=1,oneday(G1665,D1666,G1666,K1666,L1666,Summary!$E$19/2,Data!N1665,Data!O1665,Summary!$E$14,Summary!$E$20,Summary!$E$21,2),0)</f>
        <v>0</v>
      </c>
      <c r="P1666" s="31">
        <f t="shared" si="77"/>
        <v>0</v>
      </c>
      <c r="Q1666" s="31">
        <f>IF(M1666=1,oneday(G1665,D1666,G1666,K1666,L1666,Summary!$E$19/2,Data!N1665,Data!O1665,Summary!$E$14,Summary!$E$20,Summary!$E$21,3),0)</f>
        <v>0</v>
      </c>
    </row>
    <row r="1667" spans="1:17" x14ac:dyDescent="0.2">
      <c r="A1667" s="32">
        <f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si="78"/>
        <v>0</v>
      </c>
      <c r="M1667">
        <f>IF(AND(B1667&gt;Summary!$E$12,B1667&lt;Summary!$E$13),1,0)</f>
        <v>0</v>
      </c>
      <c r="N1667">
        <f>IF(M1667=1,oneday(G1666,D1667,G1667,K1667,L1667,Summary!$E$19/2,Data!N1666,Data!O1666,Summary!$E$14,Summary!$E$20,Summary!$E$21,1),0)</f>
        <v>0</v>
      </c>
      <c r="O1667" s="31">
        <f>IF(M1667=1,oneday(G1666,D1667,G1667,K1667,L1667,Summary!$E$19/2,Data!N1666,Data!O1666,Summary!$E$14,Summary!$E$20,Summary!$E$21,2),0)</f>
        <v>0</v>
      </c>
      <c r="P1667" s="31">
        <f t="shared" si="77"/>
        <v>0</v>
      </c>
      <c r="Q1667" s="31">
        <f>IF(M1667=1,oneday(G1666,D1667,G1667,K1667,L1667,Summary!$E$19/2,Data!N1666,Data!O1666,Summary!$E$14,Summary!$E$20,Summary!$E$21,3),0)</f>
        <v>0</v>
      </c>
    </row>
    <row r="1668" spans="1:17" x14ac:dyDescent="0.2">
      <c r="A1668" s="32">
        <f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si="78"/>
        <v>1</v>
      </c>
      <c r="M1668">
        <f>IF(AND(B1668&gt;Summary!$E$12,B1668&lt;Summary!$E$13),1,0)</f>
        <v>0</v>
      </c>
      <c r="N1668">
        <f>IF(M1668=1,oneday(G1667,D1668,G1668,K1668,L1668,Summary!$E$19/2,Data!N1667,Data!O1667,Summary!$E$14,Summary!$E$20,Summary!$E$21,1),0)</f>
        <v>0</v>
      </c>
      <c r="O1668" s="31">
        <f>IF(M1668=1,oneday(G1667,D1668,G1668,K1668,L1668,Summary!$E$19/2,Data!N1667,Data!O1667,Summary!$E$14,Summary!$E$20,Summary!$E$21,2),0)</f>
        <v>0</v>
      </c>
      <c r="P1668" s="31">
        <f t="shared" si="77"/>
        <v>0</v>
      </c>
      <c r="Q1668" s="31">
        <f>IF(M1668=1,oneday(G1667,D1668,G1668,K1668,L1668,Summary!$E$19/2,Data!N1667,Data!O1667,Summary!$E$14,Summary!$E$20,Summary!$E$21,3),0)</f>
        <v>0</v>
      </c>
    </row>
    <row r="1669" spans="1:17" x14ac:dyDescent="0.2">
      <c r="A1669" s="32">
        <f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si="78"/>
        <v>0</v>
      </c>
      <c r="M1669">
        <f>IF(AND(B1669&gt;Summary!$E$12,B1669&lt;Summary!$E$13),1,0)</f>
        <v>0</v>
      </c>
      <c r="N1669">
        <f>IF(M1669=1,oneday(G1668,D1669,G1669,K1669,L1669,Summary!$E$19/2,Data!N1668,Data!O1668,Summary!$E$14,Summary!$E$20,Summary!$E$21,1),0)</f>
        <v>0</v>
      </c>
      <c r="O1669" s="31">
        <f>IF(M1669=1,oneday(G1668,D1669,G1669,K1669,L1669,Summary!$E$19/2,Data!N1668,Data!O1668,Summary!$E$14,Summary!$E$20,Summary!$E$21,2),0)</f>
        <v>0</v>
      </c>
      <c r="P1669" s="31">
        <f t="shared" si="77"/>
        <v>0</v>
      </c>
      <c r="Q1669" s="31">
        <f>IF(M1669=1,oneday(G1668,D1669,G1669,K1669,L1669,Summary!$E$19/2,Data!N1668,Data!O1668,Summary!$E$14,Summary!$E$20,Summary!$E$21,3),0)</f>
        <v>0</v>
      </c>
    </row>
    <row r="1670" spans="1:17" x14ac:dyDescent="0.2">
      <c r="A1670" s="32">
        <f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si="78"/>
        <v>0</v>
      </c>
      <c r="M1670">
        <f>IF(AND(B1670&gt;Summary!$E$12,B1670&lt;Summary!$E$13),1,0)</f>
        <v>0</v>
      </c>
      <c r="N1670">
        <f>IF(M1670=1,oneday(G1669,D1670,G1670,K1670,L1670,Summary!$E$19/2,Data!N1669,Data!O1669,Summary!$E$14,Summary!$E$20,Summary!$E$21,1),0)</f>
        <v>0</v>
      </c>
      <c r="O1670" s="31">
        <f>IF(M1670=1,oneday(G1669,D1670,G1670,K1670,L1670,Summary!$E$19/2,Data!N1669,Data!O1669,Summary!$E$14,Summary!$E$20,Summary!$E$21,2),0)</f>
        <v>0</v>
      </c>
      <c r="P1670" s="31">
        <f t="shared" si="77"/>
        <v>0</v>
      </c>
      <c r="Q1670" s="31">
        <f>IF(M1670=1,oneday(G1669,D1670,G1670,K1670,L1670,Summary!$E$19/2,Data!N1669,Data!O1669,Summary!$E$14,Summary!$E$20,Summary!$E$21,3),0)</f>
        <v>0</v>
      </c>
    </row>
    <row r="1671" spans="1:17" x14ac:dyDescent="0.2">
      <c r="A1671" s="32">
        <f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si="78"/>
        <v>0</v>
      </c>
      <c r="M1671">
        <f>IF(AND(B1671&gt;Summary!$E$12,B1671&lt;Summary!$E$13),1,0)</f>
        <v>0</v>
      </c>
      <c r="N1671">
        <f>IF(M1671=1,oneday(G1670,D1671,G1671,K1671,L1671,Summary!$E$19/2,Data!N1670,Data!O1670,Summary!$E$14,Summary!$E$20,Summary!$E$21,1),0)</f>
        <v>0</v>
      </c>
      <c r="O1671" s="31">
        <f>IF(M1671=1,oneday(G1670,D1671,G1671,K1671,L1671,Summary!$E$19/2,Data!N1670,Data!O1670,Summary!$E$14,Summary!$E$20,Summary!$E$21,2),0)</f>
        <v>0</v>
      </c>
      <c r="P1671" s="31">
        <f t="shared" si="77"/>
        <v>0</v>
      </c>
      <c r="Q1671" s="31">
        <f>IF(M1671=1,oneday(G1670,D1671,G1671,K1671,L1671,Summary!$E$19/2,Data!N1670,Data!O1670,Summary!$E$14,Summary!$E$20,Summary!$E$21,3),0)</f>
        <v>0</v>
      </c>
    </row>
    <row r="1672" spans="1:17" x14ac:dyDescent="0.2">
      <c r="A1672" s="32">
        <f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si="78"/>
        <v>0</v>
      </c>
      <c r="M1672">
        <f>IF(AND(B1672&gt;Summary!$E$12,B1672&lt;Summary!$E$13),1,0)</f>
        <v>0</v>
      </c>
      <c r="N1672">
        <f>IF(M1672=1,oneday(G1671,D1672,G1672,K1672,L1672,Summary!$E$19/2,Data!N1671,Data!O1671,Summary!$E$14,Summary!$E$20,Summary!$E$21,1),0)</f>
        <v>0</v>
      </c>
      <c r="O1672" s="31">
        <f>IF(M1672=1,oneday(G1671,D1672,G1672,K1672,L1672,Summary!$E$19/2,Data!N1671,Data!O1671,Summary!$E$14,Summary!$E$20,Summary!$E$21,2),0)</f>
        <v>0</v>
      </c>
      <c r="P1672" s="31">
        <f t="shared" si="77"/>
        <v>0</v>
      </c>
      <c r="Q1672" s="31">
        <f>IF(M1672=1,oneday(G1671,D1672,G1672,K1672,L1672,Summary!$E$19/2,Data!N1671,Data!O1671,Summary!$E$14,Summary!$E$20,Summary!$E$21,3),0)</f>
        <v>0</v>
      </c>
    </row>
    <row r="1673" spans="1:17" x14ac:dyDescent="0.2">
      <c r="A1673" s="32">
        <f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si="78"/>
        <v>0</v>
      </c>
      <c r="M1673">
        <f>IF(AND(B1673&gt;Summary!$E$12,B1673&lt;Summary!$E$13),1,0)</f>
        <v>0</v>
      </c>
      <c r="N1673">
        <f>IF(M1673=1,oneday(G1672,D1673,G1673,K1673,L1673,Summary!$E$19/2,Data!N1672,Data!O1672,Summary!$E$14,Summary!$E$20,Summary!$E$21,1),0)</f>
        <v>0</v>
      </c>
      <c r="O1673" s="31">
        <f>IF(M1673=1,oneday(G1672,D1673,G1673,K1673,L1673,Summary!$E$19/2,Data!N1672,Data!O1672,Summary!$E$14,Summary!$E$20,Summary!$E$21,2),0)</f>
        <v>0</v>
      </c>
      <c r="P1673" s="31">
        <f t="shared" si="77"/>
        <v>0</v>
      </c>
      <c r="Q1673" s="31">
        <f>IF(M1673=1,oneday(G1672,D1673,G1673,K1673,L1673,Summary!$E$19/2,Data!N1672,Data!O1672,Summary!$E$14,Summary!$E$20,Summary!$E$21,3),0)</f>
        <v>0</v>
      </c>
    </row>
    <row r="1674" spans="1:17" x14ac:dyDescent="0.2">
      <c r="A1674" s="32">
        <f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si="78"/>
        <v>0</v>
      </c>
      <c r="M1674">
        <f>IF(AND(B1674&gt;Summary!$E$12,B1674&lt;Summary!$E$13),1,0)</f>
        <v>0</v>
      </c>
      <c r="N1674">
        <f>IF(M1674=1,oneday(G1673,D1674,G1674,K1674,L1674,Summary!$E$19/2,Data!N1673,Data!O1673,Summary!$E$14,Summary!$E$20,Summary!$E$21,1),0)</f>
        <v>0</v>
      </c>
      <c r="O1674" s="31">
        <f>IF(M1674=1,oneday(G1673,D1674,G1674,K1674,L1674,Summary!$E$19/2,Data!N1673,Data!O1673,Summary!$E$14,Summary!$E$20,Summary!$E$21,2),0)</f>
        <v>0</v>
      </c>
      <c r="P1674" s="31">
        <f t="shared" si="77"/>
        <v>0</v>
      </c>
      <c r="Q1674" s="31">
        <f>IF(M1674=1,oneday(G1673,D1674,G1674,K1674,L1674,Summary!$E$19/2,Data!N1673,Data!O1673,Summary!$E$14,Summary!$E$20,Summary!$E$21,3),0)</f>
        <v>0</v>
      </c>
    </row>
    <row r="1675" spans="1:17" x14ac:dyDescent="0.2">
      <c r="A1675" s="32">
        <f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si="78"/>
        <v>0</v>
      </c>
      <c r="M1675">
        <f>IF(AND(B1675&gt;Summary!$E$12,B1675&lt;Summary!$E$13),1,0)</f>
        <v>0</v>
      </c>
      <c r="N1675">
        <f>IF(M1675=1,oneday(G1674,D1675,G1675,K1675,L1675,Summary!$E$19/2,Data!N1674,Data!O1674,Summary!$E$14,Summary!$E$20,Summary!$E$21,1),0)</f>
        <v>0</v>
      </c>
      <c r="O1675" s="31">
        <f>IF(M1675=1,oneday(G1674,D1675,G1675,K1675,L1675,Summary!$E$19/2,Data!N1674,Data!O1674,Summary!$E$14,Summary!$E$20,Summary!$E$21,2),0)</f>
        <v>0</v>
      </c>
      <c r="P1675" s="31">
        <f t="shared" si="77"/>
        <v>0</v>
      </c>
      <c r="Q1675" s="31">
        <f>IF(M1675=1,oneday(G1674,D1675,G1675,K1675,L1675,Summary!$E$19/2,Data!N1674,Data!O1674,Summary!$E$14,Summary!$E$20,Summary!$E$21,3),0)</f>
        <v>0</v>
      </c>
    </row>
    <row r="1676" spans="1:17" x14ac:dyDescent="0.2">
      <c r="A1676" s="32">
        <f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si="78"/>
        <v>0</v>
      </c>
      <c r="M1676">
        <f>IF(AND(B1676&gt;Summary!$E$12,B1676&lt;Summary!$E$13),1,0)</f>
        <v>0</v>
      </c>
      <c r="N1676">
        <f>IF(M1676=1,oneday(G1675,D1676,G1676,K1676,L1676,Summary!$E$19/2,Data!N1675,Data!O1675,Summary!$E$14,Summary!$E$20,Summary!$E$21,1),0)</f>
        <v>0</v>
      </c>
      <c r="O1676" s="31">
        <f>IF(M1676=1,oneday(G1675,D1676,G1676,K1676,L1676,Summary!$E$19/2,Data!N1675,Data!O1675,Summary!$E$14,Summary!$E$20,Summary!$E$21,2),0)</f>
        <v>0</v>
      </c>
      <c r="P1676" s="31">
        <f t="shared" si="77"/>
        <v>0</v>
      </c>
      <c r="Q1676" s="31">
        <f>IF(M1676=1,oneday(G1675,D1676,G1676,K1676,L1676,Summary!$E$19/2,Data!N1675,Data!O1675,Summary!$E$14,Summary!$E$20,Summary!$E$21,3),0)</f>
        <v>0</v>
      </c>
    </row>
    <row r="1677" spans="1:17" x14ac:dyDescent="0.2">
      <c r="A1677" s="32">
        <f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si="78"/>
        <v>0</v>
      </c>
      <c r="M1677">
        <f>IF(AND(B1677&gt;Summary!$E$12,B1677&lt;Summary!$E$13),1,0)</f>
        <v>0</v>
      </c>
      <c r="N1677">
        <f>IF(M1677=1,oneday(G1676,D1677,G1677,K1677,L1677,Summary!$E$19/2,Data!N1676,Data!O1676,Summary!$E$14,Summary!$E$20,Summary!$E$21,1),0)</f>
        <v>0</v>
      </c>
      <c r="O1677" s="31">
        <f>IF(M1677=1,oneday(G1676,D1677,G1677,K1677,L1677,Summary!$E$19/2,Data!N1676,Data!O1676,Summary!$E$14,Summary!$E$20,Summary!$E$21,2),0)</f>
        <v>0</v>
      </c>
      <c r="P1677" s="31">
        <f t="shared" si="77"/>
        <v>0</v>
      </c>
      <c r="Q1677" s="31">
        <f>IF(M1677=1,oneday(G1676,D1677,G1677,K1677,L1677,Summary!$E$19/2,Data!N1676,Data!O1676,Summary!$E$14,Summary!$E$20,Summary!$E$21,3),0)</f>
        <v>0</v>
      </c>
    </row>
    <row r="1678" spans="1:17" x14ac:dyDescent="0.2">
      <c r="A1678" s="32">
        <f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si="78"/>
        <v>0</v>
      </c>
      <c r="M1678">
        <f>IF(AND(B1678&gt;Summary!$E$12,B1678&lt;Summary!$E$13),1,0)</f>
        <v>0</v>
      </c>
      <c r="N1678">
        <f>IF(M1678=1,oneday(G1677,D1678,G1678,K1678,L1678,Summary!$E$19/2,Data!N1677,Data!O1677,Summary!$E$14,Summary!$E$20,Summary!$E$21,1),0)</f>
        <v>0</v>
      </c>
      <c r="O1678" s="31">
        <f>IF(M1678=1,oneday(G1677,D1678,G1678,K1678,L1678,Summary!$E$19/2,Data!N1677,Data!O1677,Summary!$E$14,Summary!$E$20,Summary!$E$21,2),0)</f>
        <v>0</v>
      </c>
      <c r="P1678" s="31">
        <f t="shared" si="77"/>
        <v>0</v>
      </c>
      <c r="Q1678" s="31">
        <f>IF(M1678=1,oneday(G1677,D1678,G1678,K1678,L1678,Summary!$E$19/2,Data!N1677,Data!O1677,Summary!$E$14,Summary!$E$20,Summary!$E$21,3),0)</f>
        <v>0</v>
      </c>
    </row>
    <row r="1679" spans="1:17" x14ac:dyDescent="0.2">
      <c r="A1679" s="32">
        <f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si="78"/>
        <v>0</v>
      </c>
      <c r="M1679">
        <f>IF(AND(B1679&gt;Summary!$E$12,B1679&lt;Summary!$E$13),1,0)</f>
        <v>0</v>
      </c>
      <c r="N1679">
        <f>IF(M1679=1,oneday(G1678,D1679,G1679,K1679,L1679,Summary!$E$19/2,Data!N1678,Data!O1678,Summary!$E$14,Summary!$E$20,Summary!$E$21,1),0)</f>
        <v>0</v>
      </c>
      <c r="O1679" s="31">
        <f>IF(M1679=1,oneday(G1678,D1679,G1679,K1679,L1679,Summary!$E$19/2,Data!N1678,Data!O1678,Summary!$E$14,Summary!$E$20,Summary!$E$21,2),0)</f>
        <v>0</v>
      </c>
      <c r="P1679" s="31">
        <f t="shared" si="77"/>
        <v>0</v>
      </c>
      <c r="Q1679" s="31">
        <f>IF(M1679=1,oneday(G1678,D1679,G1679,K1679,L1679,Summary!$E$19/2,Data!N1678,Data!O1678,Summary!$E$14,Summary!$E$20,Summary!$E$21,3),0)</f>
        <v>0</v>
      </c>
    </row>
    <row r="1680" spans="1:17" x14ac:dyDescent="0.2">
      <c r="A1680" s="32">
        <f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si="78"/>
        <v>0</v>
      </c>
      <c r="M1680">
        <f>IF(AND(B1680&gt;Summary!$E$12,B1680&lt;Summary!$E$13),1,0)</f>
        <v>0</v>
      </c>
      <c r="N1680">
        <f>IF(M1680=1,oneday(G1679,D1680,G1680,K1680,L1680,Summary!$E$19/2,Data!N1679,Data!O1679,Summary!$E$14,Summary!$E$20,Summary!$E$21,1),0)</f>
        <v>0</v>
      </c>
      <c r="O1680" s="31">
        <f>IF(M1680=1,oneday(G1679,D1680,G1680,K1680,L1680,Summary!$E$19/2,Data!N1679,Data!O1679,Summary!$E$14,Summary!$E$20,Summary!$E$21,2),0)</f>
        <v>0</v>
      </c>
      <c r="P1680" s="31">
        <f t="shared" ref="P1680:P1743" si="80">IF(M1680=1,O1680-O1679,0)</f>
        <v>0</v>
      </c>
      <c r="Q1680" s="31">
        <f>IF(M1680=1,oneday(G1679,D1680,G1680,K1680,L1680,Summary!$E$19/2,Data!N1679,Data!O1679,Summary!$E$14,Summary!$E$20,Summary!$E$21,3),0)</f>
        <v>0</v>
      </c>
    </row>
    <row r="1681" spans="1:17" x14ac:dyDescent="0.2">
      <c r="A1681" s="32">
        <f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si="78"/>
        <v>0</v>
      </c>
      <c r="M1681">
        <f>IF(AND(B1681&gt;Summary!$E$12,B1681&lt;Summary!$E$13),1,0)</f>
        <v>0</v>
      </c>
      <c r="N1681">
        <f>IF(M1681=1,oneday(G1680,D1681,G1681,K1681,L1681,Summary!$E$19/2,Data!N1680,Data!O1680,Summary!$E$14,Summary!$E$20,Summary!$E$21,1),0)</f>
        <v>0</v>
      </c>
      <c r="O1681" s="31">
        <f>IF(M1681=1,oneday(G1680,D1681,G1681,K1681,L1681,Summary!$E$19/2,Data!N1680,Data!O1680,Summary!$E$14,Summary!$E$20,Summary!$E$21,2),0)</f>
        <v>0</v>
      </c>
      <c r="P1681" s="31">
        <f t="shared" si="80"/>
        <v>0</v>
      </c>
      <c r="Q1681" s="31">
        <f>IF(M1681=1,oneday(G1680,D1681,G1681,K1681,L1681,Summary!$E$19/2,Data!N1680,Data!O1680,Summary!$E$14,Summary!$E$20,Summary!$E$21,3),0)</f>
        <v>0</v>
      </c>
    </row>
    <row r="1682" spans="1:17" x14ac:dyDescent="0.2">
      <c r="A1682" s="32">
        <f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si="78"/>
        <v>0</v>
      </c>
      <c r="M1682">
        <f>IF(AND(B1682&gt;Summary!$E$12,B1682&lt;Summary!$E$13),1,0)</f>
        <v>0</v>
      </c>
      <c r="N1682">
        <f>IF(M1682=1,oneday(G1681,D1682,G1682,K1682,L1682,Summary!$E$19/2,Data!N1681,Data!O1681,Summary!$E$14,Summary!$E$20,Summary!$E$21,1),0)</f>
        <v>0</v>
      </c>
      <c r="O1682" s="31">
        <f>IF(M1682=1,oneday(G1681,D1682,G1682,K1682,L1682,Summary!$E$19/2,Data!N1681,Data!O1681,Summary!$E$14,Summary!$E$20,Summary!$E$21,2),0)</f>
        <v>0</v>
      </c>
      <c r="P1682" s="31">
        <f t="shared" si="80"/>
        <v>0</v>
      </c>
      <c r="Q1682" s="31">
        <f>IF(M1682=1,oneday(G1681,D1682,G1682,K1682,L1682,Summary!$E$19/2,Data!N1681,Data!O1681,Summary!$E$14,Summary!$E$20,Summary!$E$21,3),0)</f>
        <v>0</v>
      </c>
    </row>
    <row r="1683" spans="1:17" x14ac:dyDescent="0.2">
      <c r="A1683" s="32">
        <f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si="78"/>
        <v>0</v>
      </c>
      <c r="M1683">
        <f>IF(AND(B1683&gt;Summary!$E$12,B1683&lt;Summary!$E$13),1,0)</f>
        <v>0</v>
      </c>
      <c r="N1683">
        <f>IF(M1683=1,oneday(G1682,D1683,G1683,K1683,L1683,Summary!$E$19/2,Data!N1682,Data!O1682,Summary!$E$14,Summary!$E$20,Summary!$E$21,1),0)</f>
        <v>0</v>
      </c>
      <c r="O1683" s="31">
        <f>IF(M1683=1,oneday(G1682,D1683,G1683,K1683,L1683,Summary!$E$19/2,Data!N1682,Data!O1682,Summary!$E$14,Summary!$E$20,Summary!$E$21,2),0)</f>
        <v>0</v>
      </c>
      <c r="P1683" s="31">
        <f t="shared" si="80"/>
        <v>0</v>
      </c>
      <c r="Q1683" s="31">
        <f>IF(M1683=1,oneday(G1682,D1683,G1683,K1683,L1683,Summary!$E$19/2,Data!N1682,Data!O1682,Summary!$E$14,Summary!$E$20,Summary!$E$21,3),0)</f>
        <v>0</v>
      </c>
    </row>
    <row r="1684" spans="1:17" x14ac:dyDescent="0.2">
      <c r="A1684" s="32">
        <f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si="78"/>
        <v>0</v>
      </c>
      <c r="M1684">
        <f>IF(AND(B1684&gt;Summary!$E$12,B1684&lt;Summary!$E$13),1,0)</f>
        <v>0</v>
      </c>
      <c r="N1684">
        <f>IF(M1684=1,oneday(G1683,D1684,G1684,K1684,L1684,Summary!$E$19/2,Data!N1683,Data!O1683,Summary!$E$14,Summary!$E$20,Summary!$E$21,1),0)</f>
        <v>0</v>
      </c>
      <c r="O1684" s="31">
        <f>IF(M1684=1,oneday(G1683,D1684,G1684,K1684,L1684,Summary!$E$19/2,Data!N1683,Data!O1683,Summary!$E$14,Summary!$E$20,Summary!$E$21,2),0)</f>
        <v>0</v>
      </c>
      <c r="P1684" s="31">
        <f t="shared" si="80"/>
        <v>0</v>
      </c>
      <c r="Q1684" s="31">
        <f>IF(M1684=1,oneday(G1683,D1684,G1684,K1684,L1684,Summary!$E$19/2,Data!N1683,Data!O1683,Summary!$E$14,Summary!$E$20,Summary!$E$21,3),0)</f>
        <v>0</v>
      </c>
    </row>
    <row r="1685" spans="1:17" x14ac:dyDescent="0.2">
      <c r="A1685" s="32">
        <f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si="78"/>
        <v>0</v>
      </c>
      <c r="M1685">
        <f>IF(AND(B1685&gt;Summary!$E$12,B1685&lt;Summary!$E$13),1,0)</f>
        <v>0</v>
      </c>
      <c r="N1685">
        <f>IF(M1685=1,oneday(G1684,D1685,G1685,K1685,L1685,Summary!$E$19/2,Data!N1684,Data!O1684,Summary!$E$14,Summary!$E$20,Summary!$E$21,1),0)</f>
        <v>0</v>
      </c>
      <c r="O1685" s="31">
        <f>IF(M1685=1,oneday(G1684,D1685,G1685,K1685,L1685,Summary!$E$19/2,Data!N1684,Data!O1684,Summary!$E$14,Summary!$E$20,Summary!$E$21,2),0)</f>
        <v>0</v>
      </c>
      <c r="P1685" s="31">
        <f t="shared" si="80"/>
        <v>0</v>
      </c>
      <c r="Q1685" s="31">
        <f>IF(M1685=1,oneday(G1684,D1685,G1685,K1685,L1685,Summary!$E$19/2,Data!N1684,Data!O1684,Summary!$E$14,Summary!$E$20,Summary!$E$21,3),0)</f>
        <v>0</v>
      </c>
    </row>
    <row r="1686" spans="1:17" x14ac:dyDescent="0.2">
      <c r="A1686" s="32">
        <f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si="78"/>
        <v>0</v>
      </c>
      <c r="M1686">
        <f>IF(AND(B1686&gt;Summary!$E$12,B1686&lt;Summary!$E$13),1,0)</f>
        <v>0</v>
      </c>
      <c r="N1686">
        <f>IF(M1686=1,oneday(G1685,D1686,G1686,K1686,L1686,Summary!$E$19/2,Data!N1685,Data!O1685,Summary!$E$14,Summary!$E$20,Summary!$E$21,1),0)</f>
        <v>0</v>
      </c>
      <c r="O1686" s="31">
        <f>IF(M1686=1,oneday(G1685,D1686,G1686,K1686,L1686,Summary!$E$19/2,Data!N1685,Data!O1685,Summary!$E$14,Summary!$E$20,Summary!$E$21,2),0)</f>
        <v>0</v>
      </c>
      <c r="P1686" s="31">
        <f t="shared" si="80"/>
        <v>0</v>
      </c>
      <c r="Q1686" s="31">
        <f>IF(M1686=1,oneday(G1685,D1686,G1686,K1686,L1686,Summary!$E$19/2,Data!N1685,Data!O1685,Summary!$E$14,Summary!$E$20,Summary!$E$21,3),0)</f>
        <v>0</v>
      </c>
    </row>
    <row r="1687" spans="1:17" x14ac:dyDescent="0.2">
      <c r="A1687" s="32">
        <f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si="78"/>
        <v>0</v>
      </c>
      <c r="M1687">
        <f>IF(AND(B1687&gt;Summary!$E$12,B1687&lt;Summary!$E$13),1,0)</f>
        <v>0</v>
      </c>
      <c r="N1687">
        <f>IF(M1687=1,oneday(G1686,D1687,G1687,K1687,L1687,Summary!$E$19/2,Data!N1686,Data!O1686,Summary!$E$14,Summary!$E$20,Summary!$E$21,1),0)</f>
        <v>0</v>
      </c>
      <c r="O1687" s="31">
        <f>IF(M1687=1,oneday(G1686,D1687,G1687,K1687,L1687,Summary!$E$19/2,Data!N1686,Data!O1686,Summary!$E$14,Summary!$E$20,Summary!$E$21,2),0)</f>
        <v>0</v>
      </c>
      <c r="P1687" s="31">
        <f t="shared" si="80"/>
        <v>0</v>
      </c>
      <c r="Q1687" s="31">
        <f>IF(M1687=1,oneday(G1686,D1687,G1687,K1687,L1687,Summary!$E$19/2,Data!N1686,Data!O1686,Summary!$E$14,Summary!$E$20,Summary!$E$21,3),0)</f>
        <v>0</v>
      </c>
    </row>
    <row r="1688" spans="1:17" x14ac:dyDescent="0.2">
      <c r="A1688" s="32">
        <f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si="78"/>
        <v>1</v>
      </c>
      <c r="M1688">
        <f>IF(AND(B1688&gt;Summary!$E$12,B1688&lt;Summary!$E$13),1,0)</f>
        <v>0</v>
      </c>
      <c r="N1688">
        <f>IF(M1688=1,oneday(G1687,D1688,G1688,K1688,L1688,Summary!$E$19/2,Data!N1687,Data!O1687,Summary!$E$14,Summary!$E$20,Summary!$E$21,1),0)</f>
        <v>0</v>
      </c>
      <c r="O1688" s="31">
        <f>IF(M1688=1,oneday(G1687,D1688,G1688,K1688,L1688,Summary!$E$19/2,Data!N1687,Data!O1687,Summary!$E$14,Summary!$E$20,Summary!$E$21,2),0)</f>
        <v>0</v>
      </c>
      <c r="P1688" s="31">
        <f t="shared" si="80"/>
        <v>0</v>
      </c>
      <c r="Q1688" s="31">
        <f>IF(M1688=1,oneday(G1687,D1688,G1688,K1688,L1688,Summary!$E$19/2,Data!N1687,Data!O1687,Summary!$E$14,Summary!$E$20,Summary!$E$21,3),0)</f>
        <v>0</v>
      </c>
    </row>
    <row r="1689" spans="1:17" x14ac:dyDescent="0.2">
      <c r="A1689" s="32">
        <f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si="78"/>
        <v>0</v>
      </c>
      <c r="M1689">
        <f>IF(AND(B1689&gt;Summary!$E$12,B1689&lt;Summary!$E$13),1,0)</f>
        <v>0</v>
      </c>
      <c r="N1689">
        <f>IF(M1689=1,oneday(G1688,D1689,G1689,K1689,L1689,Summary!$E$19/2,Data!N1688,Data!O1688,Summary!$E$14,Summary!$E$20,Summary!$E$21,1),0)</f>
        <v>0</v>
      </c>
      <c r="O1689" s="31">
        <f>IF(M1689=1,oneday(G1688,D1689,G1689,K1689,L1689,Summary!$E$19/2,Data!N1688,Data!O1688,Summary!$E$14,Summary!$E$20,Summary!$E$21,2),0)</f>
        <v>0</v>
      </c>
      <c r="P1689" s="31">
        <f t="shared" si="80"/>
        <v>0</v>
      </c>
      <c r="Q1689" s="31">
        <f>IF(M1689=1,oneday(G1688,D1689,G1689,K1689,L1689,Summary!$E$19/2,Data!N1688,Data!O1688,Summary!$E$14,Summary!$E$20,Summary!$E$21,3),0)</f>
        <v>0</v>
      </c>
    </row>
    <row r="1690" spans="1:17" x14ac:dyDescent="0.2">
      <c r="A1690" s="32">
        <f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si="78"/>
        <v>0</v>
      </c>
      <c r="M1690">
        <f>IF(AND(B1690&gt;Summary!$E$12,B1690&lt;Summary!$E$13),1,0)</f>
        <v>0</v>
      </c>
      <c r="N1690">
        <f>IF(M1690=1,oneday(G1689,D1690,G1690,K1690,L1690,Summary!$E$19/2,Data!N1689,Data!O1689,Summary!$E$14,Summary!$E$20,Summary!$E$21,1),0)</f>
        <v>0</v>
      </c>
      <c r="O1690" s="31">
        <f>IF(M1690=1,oneday(G1689,D1690,G1690,K1690,L1690,Summary!$E$19/2,Data!N1689,Data!O1689,Summary!$E$14,Summary!$E$20,Summary!$E$21,2),0)</f>
        <v>0</v>
      </c>
      <c r="P1690" s="31">
        <f t="shared" si="80"/>
        <v>0</v>
      </c>
      <c r="Q1690" s="31">
        <f>IF(M1690=1,oneday(G1689,D1690,G1690,K1690,L1690,Summary!$E$19/2,Data!N1689,Data!O1689,Summary!$E$14,Summary!$E$20,Summary!$E$21,3),0)</f>
        <v>0</v>
      </c>
    </row>
    <row r="1691" spans="1:17" x14ac:dyDescent="0.2">
      <c r="A1691" s="32">
        <f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si="78"/>
        <v>0</v>
      </c>
      <c r="M1691">
        <f>IF(AND(B1691&gt;Summary!$E$12,B1691&lt;Summary!$E$13),1,0)</f>
        <v>0</v>
      </c>
      <c r="N1691">
        <f>IF(M1691=1,oneday(G1690,D1691,G1691,K1691,L1691,Summary!$E$19/2,Data!N1690,Data!O1690,Summary!$E$14,Summary!$E$20,Summary!$E$21,1),0)</f>
        <v>0</v>
      </c>
      <c r="O1691" s="31">
        <f>IF(M1691=1,oneday(G1690,D1691,G1691,K1691,L1691,Summary!$E$19/2,Data!N1690,Data!O1690,Summary!$E$14,Summary!$E$20,Summary!$E$21,2),0)</f>
        <v>0</v>
      </c>
      <c r="P1691" s="31">
        <f t="shared" si="80"/>
        <v>0</v>
      </c>
      <c r="Q1691" s="31">
        <f>IF(M1691=1,oneday(G1690,D1691,G1691,K1691,L1691,Summary!$E$19/2,Data!N1690,Data!O1690,Summary!$E$14,Summary!$E$20,Summary!$E$21,3),0)</f>
        <v>0</v>
      </c>
    </row>
    <row r="1692" spans="1:17" x14ac:dyDescent="0.2">
      <c r="A1692" s="32">
        <f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si="78"/>
        <v>0</v>
      </c>
      <c r="M1692">
        <f>IF(AND(B1692&gt;Summary!$E$12,B1692&lt;Summary!$E$13),1,0)</f>
        <v>0</v>
      </c>
      <c r="N1692">
        <f>IF(M1692=1,oneday(G1691,D1692,G1692,K1692,L1692,Summary!$E$19/2,Data!N1691,Data!O1691,Summary!$E$14,Summary!$E$20,Summary!$E$21,1),0)</f>
        <v>0</v>
      </c>
      <c r="O1692" s="31">
        <f>IF(M1692=1,oneday(G1691,D1692,G1692,K1692,L1692,Summary!$E$19/2,Data!N1691,Data!O1691,Summary!$E$14,Summary!$E$20,Summary!$E$21,2),0)</f>
        <v>0</v>
      </c>
      <c r="P1692" s="31">
        <f t="shared" si="80"/>
        <v>0</v>
      </c>
      <c r="Q1692" s="31">
        <f>IF(M1692=1,oneday(G1691,D1692,G1692,K1692,L1692,Summary!$E$19/2,Data!N1691,Data!O1691,Summary!$E$14,Summary!$E$20,Summary!$E$21,3),0)</f>
        <v>0</v>
      </c>
    </row>
    <row r="1693" spans="1:17" x14ac:dyDescent="0.2">
      <c r="A1693" s="32">
        <f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si="78"/>
        <v>0</v>
      </c>
      <c r="M1693">
        <f>IF(AND(B1693&gt;Summary!$E$12,B1693&lt;Summary!$E$13),1,0)</f>
        <v>0</v>
      </c>
      <c r="N1693">
        <f>IF(M1693=1,oneday(G1692,D1693,G1693,K1693,L1693,Summary!$E$19/2,Data!N1692,Data!O1692,Summary!$E$14,Summary!$E$20,Summary!$E$21,1),0)</f>
        <v>0</v>
      </c>
      <c r="O1693" s="31">
        <f>IF(M1693=1,oneday(G1692,D1693,G1693,K1693,L1693,Summary!$E$19/2,Data!N1692,Data!O1692,Summary!$E$14,Summary!$E$20,Summary!$E$21,2),0)</f>
        <v>0</v>
      </c>
      <c r="P1693" s="31">
        <f t="shared" si="80"/>
        <v>0</v>
      </c>
      <c r="Q1693" s="31">
        <f>IF(M1693=1,oneday(G1692,D1693,G1693,K1693,L1693,Summary!$E$19/2,Data!N1692,Data!O1692,Summary!$E$14,Summary!$E$20,Summary!$E$21,3),0)</f>
        <v>0</v>
      </c>
    </row>
    <row r="1694" spans="1:17" x14ac:dyDescent="0.2">
      <c r="A1694" s="32">
        <f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si="78"/>
        <v>0</v>
      </c>
      <c r="M1694">
        <f>IF(AND(B1694&gt;Summary!$E$12,B1694&lt;Summary!$E$13),1,0)</f>
        <v>0</v>
      </c>
      <c r="N1694">
        <f>IF(M1694=1,oneday(G1693,D1694,G1694,K1694,L1694,Summary!$E$19/2,Data!N1693,Data!O1693,Summary!$E$14,Summary!$E$20,Summary!$E$21,1),0)</f>
        <v>0</v>
      </c>
      <c r="O1694" s="31">
        <f>IF(M1694=1,oneday(G1693,D1694,G1694,K1694,L1694,Summary!$E$19/2,Data!N1693,Data!O1693,Summary!$E$14,Summary!$E$20,Summary!$E$21,2),0)</f>
        <v>0</v>
      </c>
      <c r="P1694" s="31">
        <f t="shared" si="80"/>
        <v>0</v>
      </c>
      <c r="Q1694" s="31">
        <f>IF(M1694=1,oneday(G1693,D1694,G1694,K1694,L1694,Summary!$E$19/2,Data!N1693,Data!O1693,Summary!$E$14,Summary!$E$20,Summary!$E$21,3),0)</f>
        <v>0</v>
      </c>
    </row>
    <row r="1695" spans="1:17" x14ac:dyDescent="0.2">
      <c r="A1695" s="32">
        <f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si="78"/>
        <v>0</v>
      </c>
      <c r="M1695">
        <f>IF(AND(B1695&gt;Summary!$E$12,B1695&lt;Summary!$E$13),1,0)</f>
        <v>0</v>
      </c>
      <c r="N1695">
        <f>IF(M1695=1,oneday(G1694,D1695,G1695,K1695,L1695,Summary!$E$19/2,Data!N1694,Data!O1694,Summary!$E$14,Summary!$E$20,Summary!$E$21,1),0)</f>
        <v>0</v>
      </c>
      <c r="O1695" s="31">
        <f>IF(M1695=1,oneday(G1694,D1695,G1695,K1695,L1695,Summary!$E$19/2,Data!N1694,Data!O1694,Summary!$E$14,Summary!$E$20,Summary!$E$21,2),0)</f>
        <v>0</v>
      </c>
      <c r="P1695" s="31">
        <f t="shared" si="80"/>
        <v>0</v>
      </c>
      <c r="Q1695" s="31">
        <f>IF(M1695=1,oneday(G1694,D1695,G1695,K1695,L1695,Summary!$E$19/2,Data!N1694,Data!O1694,Summary!$E$14,Summary!$E$20,Summary!$E$21,3),0)</f>
        <v>0</v>
      </c>
    </row>
    <row r="1696" spans="1:17" x14ac:dyDescent="0.2">
      <c r="A1696" s="32">
        <f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si="78"/>
        <v>0</v>
      </c>
      <c r="M1696">
        <f>IF(AND(B1696&gt;Summary!$E$12,B1696&lt;Summary!$E$13),1,0)</f>
        <v>0</v>
      </c>
      <c r="N1696">
        <f>IF(M1696=1,oneday(G1695,D1696,G1696,K1696,L1696,Summary!$E$19/2,Data!N1695,Data!O1695,Summary!$E$14,Summary!$E$20,Summary!$E$21,1),0)</f>
        <v>0</v>
      </c>
      <c r="O1696" s="31">
        <f>IF(M1696=1,oneday(G1695,D1696,G1696,K1696,L1696,Summary!$E$19/2,Data!N1695,Data!O1695,Summary!$E$14,Summary!$E$20,Summary!$E$21,2),0)</f>
        <v>0</v>
      </c>
      <c r="P1696" s="31">
        <f t="shared" si="80"/>
        <v>0</v>
      </c>
      <c r="Q1696" s="31">
        <f>IF(M1696=1,oneday(G1695,D1696,G1696,K1696,L1696,Summary!$E$19/2,Data!N1695,Data!O1695,Summary!$E$14,Summary!$E$20,Summary!$E$21,3),0)</f>
        <v>0</v>
      </c>
    </row>
    <row r="1697" spans="1:17" x14ac:dyDescent="0.2">
      <c r="A1697" s="32">
        <f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si="78"/>
        <v>0</v>
      </c>
      <c r="M1697">
        <f>IF(AND(B1697&gt;Summary!$E$12,B1697&lt;Summary!$E$13),1,0)</f>
        <v>0</v>
      </c>
      <c r="N1697">
        <f>IF(M1697=1,oneday(G1696,D1697,G1697,K1697,L1697,Summary!$E$19/2,Data!N1696,Data!O1696,Summary!$E$14,Summary!$E$20,Summary!$E$21,1),0)</f>
        <v>0</v>
      </c>
      <c r="O1697" s="31">
        <f>IF(M1697=1,oneday(G1696,D1697,G1697,K1697,L1697,Summary!$E$19/2,Data!N1696,Data!O1696,Summary!$E$14,Summary!$E$20,Summary!$E$21,2),0)</f>
        <v>0</v>
      </c>
      <c r="P1697" s="31">
        <f t="shared" si="80"/>
        <v>0</v>
      </c>
      <c r="Q1697" s="31">
        <f>IF(M1697=1,oneday(G1696,D1697,G1697,K1697,L1697,Summary!$E$19/2,Data!N1696,Data!O1696,Summary!$E$14,Summary!$E$20,Summary!$E$21,3),0)</f>
        <v>0</v>
      </c>
    </row>
    <row r="1698" spans="1:17" x14ac:dyDescent="0.2">
      <c r="A1698" s="32">
        <f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si="78"/>
        <v>0</v>
      </c>
      <c r="M1698">
        <f>IF(AND(B1698&gt;Summary!$E$12,B1698&lt;Summary!$E$13),1,0)</f>
        <v>0</v>
      </c>
      <c r="N1698">
        <f>IF(M1698=1,oneday(G1697,D1698,G1698,K1698,L1698,Summary!$E$19/2,Data!N1697,Data!O1697,Summary!$E$14,Summary!$E$20,Summary!$E$21,1),0)</f>
        <v>0</v>
      </c>
      <c r="O1698" s="31">
        <f>IF(M1698=1,oneday(G1697,D1698,G1698,K1698,L1698,Summary!$E$19/2,Data!N1697,Data!O1697,Summary!$E$14,Summary!$E$20,Summary!$E$21,2),0)</f>
        <v>0</v>
      </c>
      <c r="P1698" s="31">
        <f t="shared" si="80"/>
        <v>0</v>
      </c>
      <c r="Q1698" s="31">
        <f>IF(M1698=1,oneday(G1697,D1698,G1698,K1698,L1698,Summary!$E$19/2,Data!N1697,Data!O1697,Summary!$E$14,Summary!$E$20,Summary!$E$21,3),0)</f>
        <v>0</v>
      </c>
    </row>
    <row r="1699" spans="1:17" x14ac:dyDescent="0.2">
      <c r="A1699" s="32">
        <f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si="78"/>
        <v>0</v>
      </c>
      <c r="M1699">
        <f>IF(AND(B1699&gt;Summary!$E$12,B1699&lt;Summary!$E$13),1,0)</f>
        <v>0</v>
      </c>
      <c r="N1699">
        <f>IF(M1699=1,oneday(G1698,D1699,G1699,K1699,L1699,Summary!$E$19/2,Data!N1698,Data!O1698,Summary!$E$14,Summary!$E$20,Summary!$E$21,1),0)</f>
        <v>0</v>
      </c>
      <c r="O1699" s="31">
        <f>IF(M1699=1,oneday(G1698,D1699,G1699,K1699,L1699,Summary!$E$19/2,Data!N1698,Data!O1698,Summary!$E$14,Summary!$E$20,Summary!$E$21,2),0)</f>
        <v>0</v>
      </c>
      <c r="P1699" s="31">
        <f t="shared" si="80"/>
        <v>0</v>
      </c>
      <c r="Q1699" s="31">
        <f>IF(M1699=1,oneday(G1698,D1699,G1699,K1699,L1699,Summary!$E$19/2,Data!N1698,Data!O1698,Summary!$E$14,Summary!$E$20,Summary!$E$21,3),0)</f>
        <v>0</v>
      </c>
    </row>
    <row r="1700" spans="1:17" x14ac:dyDescent="0.2">
      <c r="A1700" s="32">
        <f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si="81">IF(A1700=B1700,1,0)</f>
        <v>0</v>
      </c>
      <c r="M1700">
        <f>IF(AND(B1700&gt;Summary!$E$12,B1700&lt;Summary!$E$13),1,0)</f>
        <v>0</v>
      </c>
      <c r="N1700">
        <f>IF(M1700=1,oneday(G1699,D1700,G1700,K1700,L1700,Summary!$E$19/2,Data!N1699,Data!O1699,Summary!$E$14,Summary!$E$20,Summary!$E$21,1),0)</f>
        <v>0</v>
      </c>
      <c r="O1700" s="31">
        <f>IF(M1700=1,oneday(G1699,D1700,G1700,K1700,L1700,Summary!$E$19/2,Data!N1699,Data!O1699,Summary!$E$14,Summary!$E$20,Summary!$E$21,2),0)</f>
        <v>0</v>
      </c>
      <c r="P1700" s="31">
        <f t="shared" si="80"/>
        <v>0</v>
      </c>
      <c r="Q1700" s="31">
        <f>IF(M1700=1,oneday(G1699,D1700,G1700,K1700,L1700,Summary!$E$19/2,Data!N1699,Data!O1699,Summary!$E$14,Summary!$E$20,Summary!$E$21,3),0)</f>
        <v>0</v>
      </c>
    </row>
    <row r="1701" spans="1:17" x14ac:dyDescent="0.2">
      <c r="A1701" s="32">
        <f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si="81"/>
        <v>0</v>
      </c>
      <c r="M1701">
        <f>IF(AND(B1701&gt;Summary!$E$12,B1701&lt;Summary!$E$13),1,0)</f>
        <v>0</v>
      </c>
      <c r="N1701">
        <f>IF(M1701=1,oneday(G1700,D1701,G1701,K1701,L1701,Summary!$E$19/2,Data!N1700,Data!O1700,Summary!$E$14,Summary!$E$20,Summary!$E$21,1),0)</f>
        <v>0</v>
      </c>
      <c r="O1701" s="31">
        <f>IF(M1701=1,oneday(G1700,D1701,G1701,K1701,L1701,Summary!$E$19/2,Data!N1700,Data!O1700,Summary!$E$14,Summary!$E$20,Summary!$E$21,2),0)</f>
        <v>0</v>
      </c>
      <c r="P1701" s="31">
        <f t="shared" si="80"/>
        <v>0</v>
      </c>
      <c r="Q1701" s="31">
        <f>IF(M1701=1,oneday(G1700,D1701,G1701,K1701,L1701,Summary!$E$19/2,Data!N1700,Data!O1700,Summary!$E$14,Summary!$E$20,Summary!$E$21,3),0)</f>
        <v>0</v>
      </c>
    </row>
    <row r="1702" spans="1:17" x14ac:dyDescent="0.2">
      <c r="A1702" s="32">
        <f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si="81"/>
        <v>0</v>
      </c>
      <c r="M1702">
        <f>IF(AND(B1702&gt;Summary!$E$12,B1702&lt;Summary!$E$13),1,0)</f>
        <v>0</v>
      </c>
      <c r="N1702">
        <f>IF(M1702=1,oneday(G1701,D1702,G1702,K1702,L1702,Summary!$E$19/2,Data!N1701,Data!O1701,Summary!$E$14,Summary!$E$20,Summary!$E$21,1),0)</f>
        <v>0</v>
      </c>
      <c r="O1702" s="31">
        <f>IF(M1702=1,oneday(G1701,D1702,G1702,K1702,L1702,Summary!$E$19/2,Data!N1701,Data!O1701,Summary!$E$14,Summary!$E$20,Summary!$E$21,2),0)</f>
        <v>0</v>
      </c>
      <c r="P1702" s="31">
        <f t="shared" si="80"/>
        <v>0</v>
      </c>
      <c r="Q1702" s="31">
        <f>IF(M1702=1,oneday(G1701,D1702,G1702,K1702,L1702,Summary!$E$19/2,Data!N1701,Data!O1701,Summary!$E$14,Summary!$E$20,Summary!$E$21,3),0)</f>
        <v>0</v>
      </c>
    </row>
    <row r="1703" spans="1:17" x14ac:dyDescent="0.2">
      <c r="A1703" s="32">
        <f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si="81"/>
        <v>0</v>
      </c>
      <c r="M1703">
        <f>IF(AND(B1703&gt;Summary!$E$12,B1703&lt;Summary!$E$13),1,0)</f>
        <v>0</v>
      </c>
      <c r="N1703">
        <f>IF(M1703=1,oneday(G1702,D1703,G1703,K1703,L1703,Summary!$E$19/2,Data!N1702,Data!O1702,Summary!$E$14,Summary!$E$20,Summary!$E$21,1),0)</f>
        <v>0</v>
      </c>
      <c r="O1703" s="31">
        <f>IF(M1703=1,oneday(G1702,D1703,G1703,K1703,L1703,Summary!$E$19/2,Data!N1702,Data!O1702,Summary!$E$14,Summary!$E$20,Summary!$E$21,2),0)</f>
        <v>0</v>
      </c>
      <c r="P1703" s="31">
        <f t="shared" si="80"/>
        <v>0</v>
      </c>
      <c r="Q1703" s="31">
        <f>IF(M1703=1,oneday(G1702,D1703,G1703,K1703,L1703,Summary!$E$19/2,Data!N1702,Data!O1702,Summary!$E$14,Summary!$E$20,Summary!$E$21,3),0)</f>
        <v>0</v>
      </c>
    </row>
    <row r="1704" spans="1:17" x14ac:dyDescent="0.2">
      <c r="A1704" s="32">
        <f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si="81"/>
        <v>0</v>
      </c>
      <c r="M1704">
        <f>IF(AND(B1704&gt;Summary!$E$12,B1704&lt;Summary!$E$13),1,0)</f>
        <v>0</v>
      </c>
      <c r="N1704">
        <f>IF(M1704=1,oneday(G1703,D1704,G1704,K1704,L1704,Summary!$E$19/2,Data!N1703,Data!O1703,Summary!$E$14,Summary!$E$20,Summary!$E$21,1),0)</f>
        <v>0</v>
      </c>
      <c r="O1704" s="31">
        <f>IF(M1704=1,oneday(G1703,D1704,G1704,K1704,L1704,Summary!$E$19/2,Data!N1703,Data!O1703,Summary!$E$14,Summary!$E$20,Summary!$E$21,2),0)</f>
        <v>0</v>
      </c>
      <c r="P1704" s="31">
        <f t="shared" si="80"/>
        <v>0</v>
      </c>
      <c r="Q1704" s="31">
        <f>IF(M1704=1,oneday(G1703,D1704,G1704,K1704,L1704,Summary!$E$19/2,Data!N1703,Data!O1703,Summary!$E$14,Summary!$E$20,Summary!$E$21,3),0)</f>
        <v>0</v>
      </c>
    </row>
    <row r="1705" spans="1:17" x14ac:dyDescent="0.2">
      <c r="A1705" s="32">
        <f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si="81"/>
        <v>0</v>
      </c>
      <c r="M1705">
        <f>IF(AND(B1705&gt;Summary!$E$12,B1705&lt;Summary!$E$13),1,0)</f>
        <v>0</v>
      </c>
      <c r="N1705">
        <f>IF(M1705=1,oneday(G1704,D1705,G1705,K1705,L1705,Summary!$E$19/2,Data!N1704,Data!O1704,Summary!$E$14,Summary!$E$20,Summary!$E$21,1),0)</f>
        <v>0</v>
      </c>
      <c r="O1705" s="31">
        <f>IF(M1705=1,oneday(G1704,D1705,G1705,K1705,L1705,Summary!$E$19/2,Data!N1704,Data!O1704,Summary!$E$14,Summary!$E$20,Summary!$E$21,2),0)</f>
        <v>0</v>
      </c>
      <c r="P1705" s="31">
        <f t="shared" si="80"/>
        <v>0</v>
      </c>
      <c r="Q1705" s="31">
        <f>IF(M1705=1,oneday(G1704,D1705,G1705,K1705,L1705,Summary!$E$19/2,Data!N1704,Data!O1704,Summary!$E$14,Summary!$E$20,Summary!$E$21,3),0)</f>
        <v>0</v>
      </c>
    </row>
    <row r="1706" spans="1:17" x14ac:dyDescent="0.2">
      <c r="A1706" s="32">
        <f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si="81"/>
        <v>0</v>
      </c>
      <c r="M1706">
        <f>IF(AND(B1706&gt;Summary!$E$12,B1706&lt;Summary!$E$13),1,0)</f>
        <v>0</v>
      </c>
      <c r="N1706">
        <f>IF(M1706=1,oneday(G1705,D1706,G1706,K1706,L1706,Summary!$E$19/2,Data!N1705,Data!O1705,Summary!$E$14,Summary!$E$20,Summary!$E$21,1),0)</f>
        <v>0</v>
      </c>
      <c r="O1706" s="31">
        <f>IF(M1706=1,oneday(G1705,D1706,G1706,K1706,L1706,Summary!$E$19/2,Data!N1705,Data!O1705,Summary!$E$14,Summary!$E$20,Summary!$E$21,2),0)</f>
        <v>0</v>
      </c>
      <c r="P1706" s="31">
        <f t="shared" si="80"/>
        <v>0</v>
      </c>
      <c r="Q1706" s="31">
        <f>IF(M1706=1,oneday(G1705,D1706,G1706,K1706,L1706,Summary!$E$19/2,Data!N1705,Data!O1705,Summary!$E$14,Summary!$E$20,Summary!$E$21,3),0)</f>
        <v>0</v>
      </c>
    </row>
    <row r="1707" spans="1:17" x14ac:dyDescent="0.2">
      <c r="A1707" s="32">
        <f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si="81"/>
        <v>0</v>
      </c>
      <c r="M1707">
        <f>IF(AND(B1707&gt;Summary!$E$12,B1707&lt;Summary!$E$13),1,0)</f>
        <v>0</v>
      </c>
      <c r="N1707">
        <f>IF(M1707=1,oneday(G1706,D1707,G1707,K1707,L1707,Summary!$E$19/2,Data!N1706,Data!O1706,Summary!$E$14,Summary!$E$20,Summary!$E$21,1),0)</f>
        <v>0</v>
      </c>
      <c r="O1707" s="31">
        <f>IF(M1707=1,oneday(G1706,D1707,G1707,K1707,L1707,Summary!$E$19/2,Data!N1706,Data!O1706,Summary!$E$14,Summary!$E$20,Summary!$E$21,2),0)</f>
        <v>0</v>
      </c>
      <c r="P1707" s="31">
        <f t="shared" si="80"/>
        <v>0</v>
      </c>
      <c r="Q1707" s="31">
        <f>IF(M1707=1,oneday(G1706,D1707,G1707,K1707,L1707,Summary!$E$19/2,Data!N1706,Data!O1706,Summary!$E$14,Summary!$E$20,Summary!$E$21,3),0)</f>
        <v>0</v>
      </c>
    </row>
    <row r="1708" spans="1:17" x14ac:dyDescent="0.2">
      <c r="A1708" s="32">
        <f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si="81"/>
        <v>0</v>
      </c>
      <c r="M1708">
        <f>IF(AND(B1708&gt;Summary!$E$12,B1708&lt;Summary!$E$13),1,0)</f>
        <v>0</v>
      </c>
      <c r="N1708">
        <f>IF(M1708=1,oneday(G1707,D1708,G1708,K1708,L1708,Summary!$E$19/2,Data!N1707,Data!O1707,Summary!$E$14,Summary!$E$20,Summary!$E$21,1),0)</f>
        <v>0</v>
      </c>
      <c r="O1708" s="31">
        <f>IF(M1708=1,oneday(G1707,D1708,G1708,K1708,L1708,Summary!$E$19/2,Data!N1707,Data!O1707,Summary!$E$14,Summary!$E$20,Summary!$E$21,2),0)</f>
        <v>0</v>
      </c>
      <c r="P1708" s="31">
        <f t="shared" si="80"/>
        <v>0</v>
      </c>
      <c r="Q1708" s="31">
        <f>IF(M1708=1,oneday(G1707,D1708,G1708,K1708,L1708,Summary!$E$19/2,Data!N1707,Data!O1707,Summary!$E$14,Summary!$E$20,Summary!$E$21,3),0)</f>
        <v>0</v>
      </c>
    </row>
    <row r="1709" spans="1:17" x14ac:dyDescent="0.2">
      <c r="A1709" s="32">
        <f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si="81"/>
        <v>1</v>
      </c>
      <c r="M1709">
        <f>IF(AND(B1709&gt;Summary!$E$12,B1709&lt;Summary!$E$13),1,0)</f>
        <v>0</v>
      </c>
      <c r="N1709">
        <f>IF(M1709=1,oneday(G1708,D1709,G1709,K1709,L1709,Summary!$E$19/2,Data!N1708,Data!O1708,Summary!$E$14,Summary!$E$20,Summary!$E$21,1),0)</f>
        <v>0</v>
      </c>
      <c r="O1709" s="31">
        <f>IF(M1709=1,oneday(G1708,D1709,G1709,K1709,L1709,Summary!$E$19/2,Data!N1708,Data!O1708,Summary!$E$14,Summary!$E$20,Summary!$E$21,2),0)</f>
        <v>0</v>
      </c>
      <c r="P1709" s="31">
        <f t="shared" si="80"/>
        <v>0</v>
      </c>
      <c r="Q1709" s="31">
        <f>IF(M1709=1,oneday(G1708,D1709,G1709,K1709,L1709,Summary!$E$19/2,Data!N1708,Data!O1708,Summary!$E$14,Summary!$E$20,Summary!$E$21,3),0)</f>
        <v>0</v>
      </c>
    </row>
    <row r="1710" spans="1:17" x14ac:dyDescent="0.2">
      <c r="A1710" s="32">
        <f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si="81"/>
        <v>0</v>
      </c>
      <c r="M1710">
        <f>IF(AND(B1710&gt;Summary!$E$12,B1710&lt;Summary!$E$13),1,0)</f>
        <v>0</v>
      </c>
      <c r="N1710">
        <f>IF(M1710=1,oneday(G1709,D1710,G1710,K1710,L1710,Summary!$E$19/2,Data!N1709,Data!O1709,Summary!$E$14,Summary!$E$20,Summary!$E$21,1),0)</f>
        <v>0</v>
      </c>
      <c r="O1710" s="31">
        <f>IF(M1710=1,oneday(G1709,D1710,G1710,K1710,L1710,Summary!$E$19/2,Data!N1709,Data!O1709,Summary!$E$14,Summary!$E$20,Summary!$E$21,2),0)</f>
        <v>0</v>
      </c>
      <c r="P1710" s="31">
        <f t="shared" si="80"/>
        <v>0</v>
      </c>
      <c r="Q1710" s="31">
        <f>IF(M1710=1,oneday(G1709,D1710,G1710,K1710,L1710,Summary!$E$19/2,Data!N1709,Data!O1709,Summary!$E$14,Summary!$E$20,Summary!$E$21,3),0)</f>
        <v>0</v>
      </c>
    </row>
    <row r="1711" spans="1:17" x14ac:dyDescent="0.2">
      <c r="A1711" s="32">
        <f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si="81"/>
        <v>0</v>
      </c>
      <c r="M1711">
        <f>IF(AND(B1711&gt;Summary!$E$12,B1711&lt;Summary!$E$13),1,0)</f>
        <v>0</v>
      </c>
      <c r="N1711">
        <f>IF(M1711=1,oneday(G1710,D1711,G1711,K1711,L1711,Summary!$E$19/2,Data!N1710,Data!O1710,Summary!$E$14,Summary!$E$20,Summary!$E$21,1),0)</f>
        <v>0</v>
      </c>
      <c r="O1711" s="31">
        <f>IF(M1711=1,oneday(G1710,D1711,G1711,K1711,L1711,Summary!$E$19/2,Data!N1710,Data!O1710,Summary!$E$14,Summary!$E$20,Summary!$E$21,2),0)</f>
        <v>0</v>
      </c>
      <c r="P1711" s="31">
        <f t="shared" si="80"/>
        <v>0</v>
      </c>
      <c r="Q1711" s="31">
        <f>IF(M1711=1,oneday(G1710,D1711,G1711,K1711,L1711,Summary!$E$19/2,Data!N1710,Data!O1710,Summary!$E$14,Summary!$E$20,Summary!$E$21,3),0)</f>
        <v>0</v>
      </c>
    </row>
    <row r="1712" spans="1:17" x14ac:dyDescent="0.2">
      <c r="A1712" s="32">
        <f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si="81"/>
        <v>0</v>
      </c>
      <c r="M1712">
        <f>IF(AND(B1712&gt;Summary!$E$12,B1712&lt;Summary!$E$13),1,0)</f>
        <v>0</v>
      </c>
      <c r="N1712">
        <f>IF(M1712=1,oneday(G1711,D1712,G1712,K1712,L1712,Summary!$E$19/2,Data!N1711,Data!O1711,Summary!$E$14,Summary!$E$20,Summary!$E$21,1),0)</f>
        <v>0</v>
      </c>
      <c r="O1712" s="31">
        <f>IF(M1712=1,oneday(G1711,D1712,G1712,K1712,L1712,Summary!$E$19/2,Data!N1711,Data!O1711,Summary!$E$14,Summary!$E$20,Summary!$E$21,2),0)</f>
        <v>0</v>
      </c>
      <c r="P1712" s="31">
        <f t="shared" si="80"/>
        <v>0</v>
      </c>
      <c r="Q1712" s="31">
        <f>IF(M1712=1,oneday(G1711,D1712,G1712,K1712,L1712,Summary!$E$19/2,Data!N1711,Data!O1711,Summary!$E$14,Summary!$E$20,Summary!$E$21,3),0)</f>
        <v>0</v>
      </c>
    </row>
    <row r="1713" spans="1:17" x14ac:dyDescent="0.2">
      <c r="A1713" s="32">
        <f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si="81"/>
        <v>0</v>
      </c>
      <c r="M1713">
        <f>IF(AND(B1713&gt;Summary!$E$12,B1713&lt;Summary!$E$13),1,0)</f>
        <v>0</v>
      </c>
      <c r="N1713">
        <f>IF(M1713=1,oneday(G1712,D1713,G1713,K1713,L1713,Summary!$E$19/2,Data!N1712,Data!O1712,Summary!$E$14,Summary!$E$20,Summary!$E$21,1),0)</f>
        <v>0</v>
      </c>
      <c r="O1713" s="31">
        <f>IF(M1713=1,oneday(G1712,D1713,G1713,K1713,L1713,Summary!$E$19/2,Data!N1712,Data!O1712,Summary!$E$14,Summary!$E$20,Summary!$E$21,2),0)</f>
        <v>0</v>
      </c>
      <c r="P1713" s="31">
        <f t="shared" si="80"/>
        <v>0</v>
      </c>
      <c r="Q1713" s="31">
        <f>IF(M1713=1,oneday(G1712,D1713,G1713,K1713,L1713,Summary!$E$19/2,Data!N1712,Data!O1712,Summary!$E$14,Summary!$E$20,Summary!$E$21,3),0)</f>
        <v>0</v>
      </c>
    </row>
    <row r="1714" spans="1:17" x14ac:dyDescent="0.2">
      <c r="A1714" s="32">
        <f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si="81"/>
        <v>0</v>
      </c>
      <c r="M1714">
        <f>IF(AND(B1714&gt;Summary!$E$12,B1714&lt;Summary!$E$13),1,0)</f>
        <v>0</v>
      </c>
      <c r="N1714">
        <f>IF(M1714=1,oneday(G1713,D1714,G1714,K1714,L1714,Summary!$E$19/2,Data!N1713,Data!O1713,Summary!$E$14,Summary!$E$20,Summary!$E$21,1),0)</f>
        <v>0</v>
      </c>
      <c r="O1714" s="31">
        <f>IF(M1714=1,oneday(G1713,D1714,G1714,K1714,L1714,Summary!$E$19/2,Data!N1713,Data!O1713,Summary!$E$14,Summary!$E$20,Summary!$E$21,2),0)</f>
        <v>0</v>
      </c>
      <c r="P1714" s="31">
        <f t="shared" si="80"/>
        <v>0</v>
      </c>
      <c r="Q1714" s="31">
        <f>IF(M1714=1,oneday(G1713,D1714,G1714,K1714,L1714,Summary!$E$19/2,Data!N1713,Data!O1713,Summary!$E$14,Summary!$E$20,Summary!$E$21,3),0)</f>
        <v>0</v>
      </c>
    </row>
    <row r="1715" spans="1:17" x14ac:dyDescent="0.2">
      <c r="A1715" s="32">
        <f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si="81"/>
        <v>0</v>
      </c>
      <c r="M1715">
        <f>IF(AND(B1715&gt;Summary!$E$12,B1715&lt;Summary!$E$13),1,0)</f>
        <v>0</v>
      </c>
      <c r="N1715">
        <f>IF(M1715=1,oneday(G1714,D1715,G1715,K1715,L1715,Summary!$E$19/2,Data!N1714,Data!O1714,Summary!$E$14,Summary!$E$20,Summary!$E$21,1),0)</f>
        <v>0</v>
      </c>
      <c r="O1715" s="31">
        <f>IF(M1715=1,oneday(G1714,D1715,G1715,K1715,L1715,Summary!$E$19/2,Data!N1714,Data!O1714,Summary!$E$14,Summary!$E$20,Summary!$E$21,2),0)</f>
        <v>0</v>
      </c>
      <c r="P1715" s="31">
        <f t="shared" si="80"/>
        <v>0</v>
      </c>
      <c r="Q1715" s="31">
        <f>IF(M1715=1,oneday(G1714,D1715,G1715,K1715,L1715,Summary!$E$19/2,Data!N1714,Data!O1714,Summary!$E$14,Summary!$E$20,Summary!$E$21,3),0)</f>
        <v>0</v>
      </c>
    </row>
    <row r="1716" spans="1:17" x14ac:dyDescent="0.2">
      <c r="A1716" s="32">
        <f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si="81"/>
        <v>0</v>
      </c>
      <c r="M1716">
        <f>IF(AND(B1716&gt;Summary!$E$12,B1716&lt;Summary!$E$13),1,0)</f>
        <v>0</v>
      </c>
      <c r="N1716">
        <f>IF(M1716=1,oneday(G1715,D1716,G1716,K1716,L1716,Summary!$E$19/2,Data!N1715,Data!O1715,Summary!$E$14,Summary!$E$20,Summary!$E$21,1),0)</f>
        <v>0</v>
      </c>
      <c r="O1716" s="31">
        <f>IF(M1716=1,oneday(G1715,D1716,G1716,K1716,L1716,Summary!$E$19/2,Data!N1715,Data!O1715,Summary!$E$14,Summary!$E$20,Summary!$E$21,2),0)</f>
        <v>0</v>
      </c>
      <c r="P1716" s="31">
        <f t="shared" si="80"/>
        <v>0</v>
      </c>
      <c r="Q1716" s="31">
        <f>IF(M1716=1,oneday(G1715,D1716,G1716,K1716,L1716,Summary!$E$19/2,Data!N1715,Data!O1715,Summary!$E$14,Summary!$E$20,Summary!$E$21,3),0)</f>
        <v>0</v>
      </c>
    </row>
    <row r="1717" spans="1:17" x14ac:dyDescent="0.2">
      <c r="A1717" s="32">
        <f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si="81"/>
        <v>0</v>
      </c>
      <c r="M1717">
        <f>IF(AND(B1717&gt;Summary!$E$12,B1717&lt;Summary!$E$13),1,0)</f>
        <v>0</v>
      </c>
      <c r="N1717">
        <f>IF(M1717=1,oneday(G1716,D1717,G1717,K1717,L1717,Summary!$E$19/2,Data!N1716,Data!O1716,Summary!$E$14,Summary!$E$20,Summary!$E$21,1),0)</f>
        <v>0</v>
      </c>
      <c r="O1717" s="31">
        <f>IF(M1717=1,oneday(G1716,D1717,G1717,K1717,L1717,Summary!$E$19/2,Data!N1716,Data!O1716,Summary!$E$14,Summary!$E$20,Summary!$E$21,2),0)</f>
        <v>0</v>
      </c>
      <c r="P1717" s="31">
        <f t="shared" si="80"/>
        <v>0</v>
      </c>
      <c r="Q1717" s="31">
        <f>IF(M1717=1,oneday(G1716,D1717,G1717,K1717,L1717,Summary!$E$19/2,Data!N1716,Data!O1716,Summary!$E$14,Summary!$E$20,Summary!$E$21,3),0)</f>
        <v>0</v>
      </c>
    </row>
    <row r="1718" spans="1:17" x14ac:dyDescent="0.2">
      <c r="A1718" s="32">
        <f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si="81"/>
        <v>0</v>
      </c>
      <c r="M1718">
        <f>IF(AND(B1718&gt;Summary!$E$12,B1718&lt;Summary!$E$13),1,0)</f>
        <v>0</v>
      </c>
      <c r="N1718">
        <f>IF(M1718=1,oneday(G1717,D1718,G1718,K1718,L1718,Summary!$E$19/2,Data!N1717,Data!O1717,Summary!$E$14,Summary!$E$20,Summary!$E$21,1),0)</f>
        <v>0</v>
      </c>
      <c r="O1718" s="31">
        <f>IF(M1718=1,oneday(G1717,D1718,G1718,K1718,L1718,Summary!$E$19/2,Data!N1717,Data!O1717,Summary!$E$14,Summary!$E$20,Summary!$E$21,2),0)</f>
        <v>0</v>
      </c>
      <c r="P1718" s="31">
        <f t="shared" si="80"/>
        <v>0</v>
      </c>
      <c r="Q1718" s="31">
        <f>IF(M1718=1,oneday(G1717,D1718,G1718,K1718,L1718,Summary!$E$19/2,Data!N1717,Data!O1717,Summary!$E$14,Summary!$E$20,Summary!$E$21,3),0)</f>
        <v>0</v>
      </c>
    </row>
    <row r="1719" spans="1:17" x14ac:dyDescent="0.2">
      <c r="A1719" s="32">
        <f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si="81"/>
        <v>0</v>
      </c>
      <c r="M1719">
        <f>IF(AND(B1719&gt;Summary!$E$12,B1719&lt;Summary!$E$13),1,0)</f>
        <v>0</v>
      </c>
      <c r="N1719">
        <f>IF(M1719=1,oneday(G1718,D1719,G1719,K1719,L1719,Summary!$E$19/2,Data!N1718,Data!O1718,Summary!$E$14,Summary!$E$20,Summary!$E$21,1),0)</f>
        <v>0</v>
      </c>
      <c r="O1719" s="31">
        <f>IF(M1719=1,oneday(G1718,D1719,G1719,K1719,L1719,Summary!$E$19/2,Data!N1718,Data!O1718,Summary!$E$14,Summary!$E$20,Summary!$E$21,2),0)</f>
        <v>0</v>
      </c>
      <c r="P1719" s="31">
        <f t="shared" si="80"/>
        <v>0</v>
      </c>
      <c r="Q1719" s="31">
        <f>IF(M1719=1,oneday(G1718,D1719,G1719,K1719,L1719,Summary!$E$19/2,Data!N1718,Data!O1718,Summary!$E$14,Summary!$E$20,Summary!$E$21,3),0)</f>
        <v>0</v>
      </c>
    </row>
    <row r="1720" spans="1:17" x14ac:dyDescent="0.2">
      <c r="A1720" s="32">
        <f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si="81"/>
        <v>0</v>
      </c>
      <c r="M1720">
        <f>IF(AND(B1720&gt;Summary!$E$12,B1720&lt;Summary!$E$13),1,0)</f>
        <v>0</v>
      </c>
      <c r="N1720">
        <f>IF(M1720=1,oneday(G1719,D1720,G1720,K1720,L1720,Summary!$E$19/2,Data!N1719,Data!O1719,Summary!$E$14,Summary!$E$20,Summary!$E$21,1),0)</f>
        <v>0</v>
      </c>
      <c r="O1720" s="31">
        <f>IF(M1720=1,oneday(G1719,D1720,G1720,K1720,L1720,Summary!$E$19/2,Data!N1719,Data!O1719,Summary!$E$14,Summary!$E$20,Summary!$E$21,2),0)</f>
        <v>0</v>
      </c>
      <c r="P1720" s="31">
        <f t="shared" si="80"/>
        <v>0</v>
      </c>
      <c r="Q1720" s="31">
        <f>IF(M1720=1,oneday(G1719,D1720,G1720,K1720,L1720,Summary!$E$19/2,Data!N1719,Data!O1719,Summary!$E$14,Summary!$E$20,Summary!$E$21,3),0)</f>
        <v>0</v>
      </c>
    </row>
    <row r="1721" spans="1:17" x14ac:dyDescent="0.2">
      <c r="A1721" s="32">
        <f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si="81"/>
        <v>0</v>
      </c>
      <c r="M1721">
        <f>IF(AND(B1721&gt;Summary!$E$12,B1721&lt;Summary!$E$13),1,0)</f>
        <v>0</v>
      </c>
      <c r="N1721">
        <f>IF(M1721=1,oneday(G1720,D1721,G1721,K1721,L1721,Summary!$E$19/2,Data!N1720,Data!O1720,Summary!$E$14,Summary!$E$20,Summary!$E$21,1),0)</f>
        <v>0</v>
      </c>
      <c r="O1721" s="31">
        <f>IF(M1721=1,oneday(G1720,D1721,G1721,K1721,L1721,Summary!$E$19/2,Data!N1720,Data!O1720,Summary!$E$14,Summary!$E$20,Summary!$E$21,2),0)</f>
        <v>0</v>
      </c>
      <c r="P1721" s="31">
        <f t="shared" si="80"/>
        <v>0</v>
      </c>
      <c r="Q1721" s="31">
        <f>IF(M1721=1,oneday(G1720,D1721,G1721,K1721,L1721,Summary!$E$19/2,Data!N1720,Data!O1720,Summary!$E$14,Summary!$E$20,Summary!$E$21,3),0)</f>
        <v>0</v>
      </c>
    </row>
    <row r="1722" spans="1:17" x14ac:dyDescent="0.2">
      <c r="A1722" s="32">
        <f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si="81"/>
        <v>0</v>
      </c>
      <c r="M1722">
        <f>IF(AND(B1722&gt;Summary!$E$12,B1722&lt;Summary!$E$13),1,0)</f>
        <v>0</v>
      </c>
      <c r="N1722">
        <f>IF(M1722=1,oneday(G1721,D1722,G1722,K1722,L1722,Summary!$E$19/2,Data!N1721,Data!O1721,Summary!$E$14,Summary!$E$20,Summary!$E$21,1),0)</f>
        <v>0</v>
      </c>
      <c r="O1722" s="31">
        <f>IF(M1722=1,oneday(G1721,D1722,G1722,K1722,L1722,Summary!$E$19/2,Data!N1721,Data!O1721,Summary!$E$14,Summary!$E$20,Summary!$E$21,2),0)</f>
        <v>0</v>
      </c>
      <c r="P1722" s="31">
        <f t="shared" si="80"/>
        <v>0</v>
      </c>
      <c r="Q1722" s="31">
        <f>IF(M1722=1,oneday(G1721,D1722,G1722,K1722,L1722,Summary!$E$19/2,Data!N1721,Data!O1721,Summary!$E$14,Summary!$E$20,Summary!$E$21,3),0)</f>
        <v>0</v>
      </c>
    </row>
    <row r="1723" spans="1:17" x14ac:dyDescent="0.2">
      <c r="A1723" s="32">
        <f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si="81"/>
        <v>0</v>
      </c>
      <c r="M1723">
        <f>IF(AND(B1723&gt;Summary!$E$12,B1723&lt;Summary!$E$13),1,0)</f>
        <v>0</v>
      </c>
      <c r="N1723">
        <f>IF(M1723=1,oneday(G1722,D1723,G1723,K1723,L1723,Summary!$E$19/2,Data!N1722,Data!O1722,Summary!$E$14,Summary!$E$20,Summary!$E$21,1),0)</f>
        <v>0</v>
      </c>
      <c r="O1723" s="31">
        <f>IF(M1723=1,oneday(G1722,D1723,G1723,K1723,L1723,Summary!$E$19/2,Data!N1722,Data!O1722,Summary!$E$14,Summary!$E$20,Summary!$E$21,2),0)</f>
        <v>0</v>
      </c>
      <c r="P1723" s="31">
        <f t="shared" si="80"/>
        <v>0</v>
      </c>
      <c r="Q1723" s="31">
        <f>IF(M1723=1,oneday(G1722,D1723,G1723,K1723,L1723,Summary!$E$19/2,Data!N1722,Data!O1722,Summary!$E$14,Summary!$E$20,Summary!$E$21,3),0)</f>
        <v>0</v>
      </c>
    </row>
    <row r="1724" spans="1:17" x14ac:dyDescent="0.2">
      <c r="A1724" s="32">
        <f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si="81"/>
        <v>0</v>
      </c>
      <c r="M1724">
        <f>IF(AND(B1724&gt;Summary!$E$12,B1724&lt;Summary!$E$13),1,0)</f>
        <v>0</v>
      </c>
      <c r="N1724">
        <f>IF(M1724=1,oneday(G1723,D1724,G1724,K1724,L1724,Summary!$E$19/2,Data!N1723,Data!O1723,Summary!$E$14,Summary!$E$20,Summary!$E$21,1),0)</f>
        <v>0</v>
      </c>
      <c r="O1724" s="31">
        <f>IF(M1724=1,oneday(G1723,D1724,G1724,K1724,L1724,Summary!$E$19/2,Data!N1723,Data!O1723,Summary!$E$14,Summary!$E$20,Summary!$E$21,2),0)</f>
        <v>0</v>
      </c>
      <c r="P1724" s="31">
        <f t="shared" si="80"/>
        <v>0</v>
      </c>
      <c r="Q1724" s="31">
        <f>IF(M1724=1,oneday(G1723,D1724,G1724,K1724,L1724,Summary!$E$19/2,Data!N1723,Data!O1723,Summary!$E$14,Summary!$E$20,Summary!$E$21,3),0)</f>
        <v>0</v>
      </c>
    </row>
    <row r="1725" spans="1:17" x14ac:dyDescent="0.2">
      <c r="A1725" s="32">
        <f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si="81"/>
        <v>0</v>
      </c>
      <c r="M1725">
        <f>IF(AND(B1725&gt;Summary!$E$12,B1725&lt;Summary!$E$13),1,0)</f>
        <v>0</v>
      </c>
      <c r="N1725">
        <f>IF(M1725=1,oneday(G1724,D1725,G1725,K1725,L1725,Summary!$E$19/2,Data!N1724,Data!O1724,Summary!$E$14,Summary!$E$20,Summary!$E$21,1),0)</f>
        <v>0</v>
      </c>
      <c r="O1725" s="31">
        <f>IF(M1725=1,oneday(G1724,D1725,G1725,K1725,L1725,Summary!$E$19/2,Data!N1724,Data!O1724,Summary!$E$14,Summary!$E$20,Summary!$E$21,2),0)</f>
        <v>0</v>
      </c>
      <c r="P1725" s="31">
        <f t="shared" si="80"/>
        <v>0</v>
      </c>
      <c r="Q1725" s="31">
        <f>IF(M1725=1,oneday(G1724,D1725,G1725,K1725,L1725,Summary!$E$19/2,Data!N1724,Data!O1724,Summary!$E$14,Summary!$E$20,Summary!$E$21,3),0)</f>
        <v>0</v>
      </c>
    </row>
    <row r="1726" spans="1:17" x14ac:dyDescent="0.2">
      <c r="A1726" s="32">
        <f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si="81"/>
        <v>0</v>
      </c>
      <c r="M1726">
        <f>IF(AND(B1726&gt;Summary!$E$12,B1726&lt;Summary!$E$13),1,0)</f>
        <v>0</v>
      </c>
      <c r="N1726">
        <f>IF(M1726=1,oneday(G1725,D1726,G1726,K1726,L1726,Summary!$E$19/2,Data!N1725,Data!O1725,Summary!$E$14,Summary!$E$20,Summary!$E$21,1),0)</f>
        <v>0</v>
      </c>
      <c r="O1726" s="31">
        <f>IF(M1726=1,oneday(G1725,D1726,G1726,K1726,L1726,Summary!$E$19/2,Data!N1725,Data!O1725,Summary!$E$14,Summary!$E$20,Summary!$E$21,2),0)</f>
        <v>0</v>
      </c>
      <c r="P1726" s="31">
        <f t="shared" si="80"/>
        <v>0</v>
      </c>
      <c r="Q1726" s="31">
        <f>IF(M1726=1,oneday(G1725,D1726,G1726,K1726,L1726,Summary!$E$19/2,Data!N1725,Data!O1725,Summary!$E$14,Summary!$E$20,Summary!$E$21,3),0)</f>
        <v>0</v>
      </c>
    </row>
    <row r="1727" spans="1:17" x14ac:dyDescent="0.2">
      <c r="A1727" s="32">
        <f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si="81"/>
        <v>0</v>
      </c>
      <c r="M1727">
        <f>IF(AND(B1727&gt;Summary!$E$12,B1727&lt;Summary!$E$13),1,0)</f>
        <v>0</v>
      </c>
      <c r="N1727">
        <f>IF(M1727=1,oneday(G1726,D1727,G1727,K1727,L1727,Summary!$E$19/2,Data!N1726,Data!O1726,Summary!$E$14,Summary!$E$20,Summary!$E$21,1),0)</f>
        <v>0</v>
      </c>
      <c r="O1727" s="31">
        <f>IF(M1727=1,oneday(G1726,D1727,G1727,K1727,L1727,Summary!$E$19/2,Data!N1726,Data!O1726,Summary!$E$14,Summary!$E$20,Summary!$E$21,2),0)</f>
        <v>0</v>
      </c>
      <c r="P1727" s="31">
        <f t="shared" si="80"/>
        <v>0</v>
      </c>
      <c r="Q1727" s="31">
        <f>IF(M1727=1,oneday(G1726,D1727,G1727,K1727,L1727,Summary!$E$19/2,Data!N1726,Data!O1726,Summary!$E$14,Summary!$E$20,Summary!$E$21,3),0)</f>
        <v>0</v>
      </c>
    </row>
    <row r="1728" spans="1:17" x14ac:dyDescent="0.2">
      <c r="A1728" s="32">
        <f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si="81"/>
        <v>0</v>
      </c>
      <c r="M1728">
        <f>IF(AND(B1728&gt;Summary!$E$12,B1728&lt;Summary!$E$13),1,0)</f>
        <v>0</v>
      </c>
      <c r="N1728">
        <f>IF(M1728=1,oneday(G1727,D1728,G1728,K1728,L1728,Summary!$E$19/2,Data!N1727,Data!O1727,Summary!$E$14,Summary!$E$20,Summary!$E$21,1),0)</f>
        <v>0</v>
      </c>
      <c r="O1728" s="31">
        <f>IF(M1728=1,oneday(G1727,D1728,G1728,K1728,L1728,Summary!$E$19/2,Data!N1727,Data!O1727,Summary!$E$14,Summary!$E$20,Summary!$E$21,2),0)</f>
        <v>0</v>
      </c>
      <c r="P1728" s="31">
        <f t="shared" si="80"/>
        <v>0</v>
      </c>
      <c r="Q1728" s="31">
        <f>IF(M1728=1,oneday(G1727,D1728,G1728,K1728,L1728,Summary!$E$19/2,Data!N1727,Data!O1727,Summary!$E$14,Summary!$E$20,Summary!$E$21,3),0)</f>
        <v>0</v>
      </c>
    </row>
    <row r="1729" spans="1:17" x14ac:dyDescent="0.2">
      <c r="A1729" s="32">
        <f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si="81"/>
        <v>0</v>
      </c>
      <c r="M1729">
        <f>IF(AND(B1729&gt;Summary!$E$12,B1729&lt;Summary!$E$13),1,0)</f>
        <v>0</v>
      </c>
      <c r="N1729">
        <f>IF(M1729=1,oneday(G1728,D1729,G1729,K1729,L1729,Summary!$E$19/2,Data!N1728,Data!O1728,Summary!$E$14,Summary!$E$20,Summary!$E$21,1),0)</f>
        <v>0</v>
      </c>
      <c r="O1729" s="31">
        <f>IF(M1729=1,oneday(G1728,D1729,G1729,K1729,L1729,Summary!$E$19/2,Data!N1728,Data!O1728,Summary!$E$14,Summary!$E$20,Summary!$E$21,2),0)</f>
        <v>0</v>
      </c>
      <c r="P1729" s="31">
        <f t="shared" si="80"/>
        <v>0</v>
      </c>
      <c r="Q1729" s="31">
        <f>IF(M1729=1,oneday(G1728,D1729,G1729,K1729,L1729,Summary!$E$19/2,Data!N1728,Data!O1728,Summary!$E$14,Summary!$E$20,Summary!$E$21,3),0)</f>
        <v>0</v>
      </c>
    </row>
    <row r="1730" spans="1:17" x14ac:dyDescent="0.2">
      <c r="A1730" s="32">
        <f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si="81"/>
        <v>0</v>
      </c>
      <c r="M1730">
        <f>IF(AND(B1730&gt;Summary!$E$12,B1730&lt;Summary!$E$13),1,0)</f>
        <v>0</v>
      </c>
      <c r="N1730">
        <f>IF(M1730=1,oneday(G1729,D1730,G1730,K1730,L1730,Summary!$E$19/2,Data!N1729,Data!O1729,Summary!$E$14,Summary!$E$20,Summary!$E$21,1),0)</f>
        <v>0</v>
      </c>
      <c r="O1730" s="31">
        <f>IF(M1730=1,oneday(G1729,D1730,G1730,K1730,L1730,Summary!$E$19/2,Data!N1729,Data!O1729,Summary!$E$14,Summary!$E$20,Summary!$E$21,2),0)</f>
        <v>0</v>
      </c>
      <c r="P1730" s="31">
        <f t="shared" si="80"/>
        <v>0</v>
      </c>
      <c r="Q1730" s="31">
        <f>IF(M1730=1,oneday(G1729,D1730,G1730,K1730,L1730,Summary!$E$19/2,Data!N1729,Data!O1729,Summary!$E$14,Summary!$E$20,Summary!$E$21,3),0)</f>
        <v>0</v>
      </c>
    </row>
    <row r="1731" spans="1:17" x14ac:dyDescent="0.2">
      <c r="A1731" s="32">
        <f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si="81"/>
        <v>1</v>
      </c>
      <c r="M1731">
        <f>IF(AND(B1731&gt;Summary!$E$12,B1731&lt;Summary!$E$13),1,0)</f>
        <v>0</v>
      </c>
      <c r="N1731">
        <f>IF(M1731=1,oneday(G1730,D1731,G1731,K1731,L1731,Summary!$E$19/2,Data!N1730,Data!O1730,Summary!$E$14,Summary!$E$20,Summary!$E$21,1),0)</f>
        <v>0</v>
      </c>
      <c r="O1731" s="31">
        <f>IF(M1731=1,oneday(G1730,D1731,G1731,K1731,L1731,Summary!$E$19/2,Data!N1730,Data!O1730,Summary!$E$14,Summary!$E$20,Summary!$E$21,2),0)</f>
        <v>0</v>
      </c>
      <c r="P1731" s="31">
        <f t="shared" si="80"/>
        <v>0</v>
      </c>
      <c r="Q1731" s="31">
        <f>IF(M1731=1,oneday(G1730,D1731,G1731,K1731,L1731,Summary!$E$19/2,Data!N1730,Data!O1730,Summary!$E$14,Summary!$E$20,Summary!$E$21,3),0)</f>
        <v>0</v>
      </c>
    </row>
    <row r="1732" spans="1:17" x14ac:dyDescent="0.2">
      <c r="A1732" s="32">
        <f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si="81"/>
        <v>0</v>
      </c>
      <c r="M1732">
        <f>IF(AND(B1732&gt;Summary!$E$12,B1732&lt;Summary!$E$13),1,0)</f>
        <v>0</v>
      </c>
      <c r="N1732">
        <f>IF(M1732=1,oneday(G1731,D1732,G1732,K1732,L1732,Summary!$E$19/2,Data!N1731,Data!O1731,Summary!$E$14,Summary!$E$20,Summary!$E$21,1),0)</f>
        <v>0</v>
      </c>
      <c r="O1732" s="31">
        <f>IF(M1732=1,oneday(G1731,D1732,G1732,K1732,L1732,Summary!$E$19/2,Data!N1731,Data!O1731,Summary!$E$14,Summary!$E$20,Summary!$E$21,2),0)</f>
        <v>0</v>
      </c>
      <c r="P1732" s="31">
        <f t="shared" si="80"/>
        <v>0</v>
      </c>
      <c r="Q1732" s="31">
        <f>IF(M1732=1,oneday(G1731,D1732,G1732,K1732,L1732,Summary!$E$19/2,Data!N1731,Data!O1731,Summary!$E$14,Summary!$E$20,Summary!$E$21,3),0)</f>
        <v>0</v>
      </c>
    </row>
    <row r="1733" spans="1:17" x14ac:dyDescent="0.2">
      <c r="A1733" s="32">
        <f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si="81"/>
        <v>0</v>
      </c>
      <c r="M1733">
        <f>IF(AND(B1733&gt;Summary!$E$12,B1733&lt;Summary!$E$13),1,0)</f>
        <v>0</v>
      </c>
      <c r="N1733">
        <f>IF(M1733=1,oneday(G1732,D1733,G1733,K1733,L1733,Summary!$E$19/2,Data!N1732,Data!O1732,Summary!$E$14,Summary!$E$20,Summary!$E$21,1),0)</f>
        <v>0</v>
      </c>
      <c r="O1733" s="31">
        <f>IF(M1733=1,oneday(G1732,D1733,G1733,K1733,L1733,Summary!$E$19/2,Data!N1732,Data!O1732,Summary!$E$14,Summary!$E$20,Summary!$E$21,2),0)</f>
        <v>0</v>
      </c>
      <c r="P1733" s="31">
        <f t="shared" si="80"/>
        <v>0</v>
      </c>
      <c r="Q1733" s="31">
        <f>IF(M1733=1,oneday(G1732,D1733,G1733,K1733,L1733,Summary!$E$19/2,Data!N1732,Data!O1732,Summary!$E$14,Summary!$E$20,Summary!$E$21,3),0)</f>
        <v>0</v>
      </c>
    </row>
    <row r="1734" spans="1:17" x14ac:dyDescent="0.2">
      <c r="A1734" s="32">
        <f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si="81"/>
        <v>0</v>
      </c>
      <c r="M1734">
        <f>IF(AND(B1734&gt;Summary!$E$12,B1734&lt;Summary!$E$13),1,0)</f>
        <v>0</v>
      </c>
      <c r="N1734">
        <f>IF(M1734=1,oneday(G1733,D1734,G1734,K1734,L1734,Summary!$E$19/2,Data!N1733,Data!O1733,Summary!$E$14,Summary!$E$20,Summary!$E$21,1),0)</f>
        <v>0</v>
      </c>
      <c r="O1734" s="31">
        <f>IF(M1734=1,oneday(G1733,D1734,G1734,K1734,L1734,Summary!$E$19/2,Data!N1733,Data!O1733,Summary!$E$14,Summary!$E$20,Summary!$E$21,2),0)</f>
        <v>0</v>
      </c>
      <c r="P1734" s="31">
        <f t="shared" si="80"/>
        <v>0</v>
      </c>
      <c r="Q1734" s="31">
        <f>IF(M1734=1,oneday(G1733,D1734,G1734,K1734,L1734,Summary!$E$19/2,Data!N1733,Data!O1733,Summary!$E$14,Summary!$E$20,Summary!$E$21,3),0)</f>
        <v>0</v>
      </c>
    </row>
    <row r="1735" spans="1:17" x14ac:dyDescent="0.2">
      <c r="A1735" s="32">
        <f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si="81"/>
        <v>0</v>
      </c>
      <c r="M1735">
        <f>IF(AND(B1735&gt;Summary!$E$12,B1735&lt;Summary!$E$13),1,0)</f>
        <v>0</v>
      </c>
      <c r="N1735">
        <f>IF(M1735=1,oneday(G1734,D1735,G1735,K1735,L1735,Summary!$E$19/2,Data!N1734,Data!O1734,Summary!$E$14,Summary!$E$20,Summary!$E$21,1),0)</f>
        <v>0</v>
      </c>
      <c r="O1735" s="31">
        <f>IF(M1735=1,oneday(G1734,D1735,G1735,K1735,L1735,Summary!$E$19/2,Data!N1734,Data!O1734,Summary!$E$14,Summary!$E$20,Summary!$E$21,2),0)</f>
        <v>0</v>
      </c>
      <c r="P1735" s="31">
        <f t="shared" si="80"/>
        <v>0</v>
      </c>
      <c r="Q1735" s="31">
        <f>IF(M1735=1,oneday(G1734,D1735,G1735,K1735,L1735,Summary!$E$19/2,Data!N1734,Data!O1734,Summary!$E$14,Summary!$E$20,Summary!$E$21,3),0)</f>
        <v>0</v>
      </c>
    </row>
    <row r="1736" spans="1:17" x14ac:dyDescent="0.2">
      <c r="A1736" s="32">
        <f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si="81"/>
        <v>0</v>
      </c>
      <c r="M1736">
        <f>IF(AND(B1736&gt;Summary!$E$12,B1736&lt;Summary!$E$13),1,0)</f>
        <v>0</v>
      </c>
      <c r="N1736">
        <f>IF(M1736=1,oneday(G1735,D1736,G1736,K1736,L1736,Summary!$E$19/2,Data!N1735,Data!O1735,Summary!$E$14,Summary!$E$20,Summary!$E$21,1),0)</f>
        <v>0</v>
      </c>
      <c r="O1736" s="31">
        <f>IF(M1736=1,oneday(G1735,D1736,G1736,K1736,L1736,Summary!$E$19/2,Data!N1735,Data!O1735,Summary!$E$14,Summary!$E$20,Summary!$E$21,2),0)</f>
        <v>0</v>
      </c>
      <c r="P1736" s="31">
        <f t="shared" si="80"/>
        <v>0</v>
      </c>
      <c r="Q1736" s="31">
        <f>IF(M1736=1,oneday(G1735,D1736,G1736,K1736,L1736,Summary!$E$19/2,Data!N1735,Data!O1735,Summary!$E$14,Summary!$E$20,Summary!$E$21,3),0)</f>
        <v>0</v>
      </c>
    </row>
    <row r="1737" spans="1:17" x14ac:dyDescent="0.2">
      <c r="A1737" s="32">
        <f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si="81"/>
        <v>0</v>
      </c>
      <c r="M1737">
        <f>IF(AND(B1737&gt;Summary!$E$12,B1737&lt;Summary!$E$13),1,0)</f>
        <v>0</v>
      </c>
      <c r="N1737">
        <f>IF(M1737=1,oneday(G1736,D1737,G1737,K1737,L1737,Summary!$E$19/2,Data!N1736,Data!O1736,Summary!$E$14,Summary!$E$20,Summary!$E$21,1),0)</f>
        <v>0</v>
      </c>
      <c r="O1737" s="31">
        <f>IF(M1737=1,oneday(G1736,D1737,G1737,K1737,L1737,Summary!$E$19/2,Data!N1736,Data!O1736,Summary!$E$14,Summary!$E$20,Summary!$E$21,2),0)</f>
        <v>0</v>
      </c>
      <c r="P1737" s="31">
        <f t="shared" si="80"/>
        <v>0</v>
      </c>
      <c r="Q1737" s="31">
        <f>IF(M1737=1,oneday(G1736,D1737,G1737,K1737,L1737,Summary!$E$19/2,Data!N1736,Data!O1736,Summary!$E$14,Summary!$E$20,Summary!$E$21,3),0)</f>
        <v>0</v>
      </c>
    </row>
    <row r="1738" spans="1:17" x14ac:dyDescent="0.2">
      <c r="A1738" s="32">
        <f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si="81"/>
        <v>0</v>
      </c>
      <c r="M1738">
        <f>IF(AND(B1738&gt;Summary!$E$12,B1738&lt;Summary!$E$13),1,0)</f>
        <v>0</v>
      </c>
      <c r="N1738">
        <f>IF(M1738=1,oneday(G1737,D1738,G1738,K1738,L1738,Summary!$E$19/2,Data!N1737,Data!O1737,Summary!$E$14,Summary!$E$20,Summary!$E$21,1),0)</f>
        <v>0</v>
      </c>
      <c r="O1738" s="31">
        <f>IF(M1738=1,oneday(G1737,D1738,G1738,K1738,L1738,Summary!$E$19/2,Data!N1737,Data!O1737,Summary!$E$14,Summary!$E$20,Summary!$E$21,2),0)</f>
        <v>0</v>
      </c>
      <c r="P1738" s="31">
        <f t="shared" si="80"/>
        <v>0</v>
      </c>
      <c r="Q1738" s="31">
        <f>IF(M1738=1,oneday(G1737,D1738,G1738,K1738,L1738,Summary!$E$19/2,Data!N1737,Data!O1737,Summary!$E$14,Summary!$E$20,Summary!$E$21,3),0)</f>
        <v>0</v>
      </c>
    </row>
    <row r="1739" spans="1:17" x14ac:dyDescent="0.2">
      <c r="A1739" s="32">
        <f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si="81"/>
        <v>0</v>
      </c>
      <c r="M1739">
        <f>IF(AND(B1739&gt;Summary!$E$12,B1739&lt;Summary!$E$13),1,0)</f>
        <v>0</v>
      </c>
      <c r="N1739">
        <f>IF(M1739=1,oneday(G1738,D1739,G1739,K1739,L1739,Summary!$E$19/2,Data!N1738,Data!O1738,Summary!$E$14,Summary!$E$20,Summary!$E$21,1),0)</f>
        <v>0</v>
      </c>
      <c r="O1739" s="31">
        <f>IF(M1739=1,oneday(G1738,D1739,G1739,K1739,L1739,Summary!$E$19/2,Data!N1738,Data!O1738,Summary!$E$14,Summary!$E$20,Summary!$E$21,2),0)</f>
        <v>0</v>
      </c>
      <c r="P1739" s="31">
        <f t="shared" si="80"/>
        <v>0</v>
      </c>
      <c r="Q1739" s="31">
        <f>IF(M1739=1,oneday(G1738,D1739,G1739,K1739,L1739,Summary!$E$19/2,Data!N1738,Data!O1738,Summary!$E$14,Summary!$E$20,Summary!$E$21,3),0)</f>
        <v>0</v>
      </c>
    </row>
    <row r="1740" spans="1:17" x14ac:dyDescent="0.2">
      <c r="A1740" s="32">
        <f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si="81"/>
        <v>0</v>
      </c>
      <c r="M1740">
        <f>IF(AND(B1740&gt;Summary!$E$12,B1740&lt;Summary!$E$13),1,0)</f>
        <v>0</v>
      </c>
      <c r="N1740">
        <f>IF(M1740=1,oneday(G1739,D1740,G1740,K1740,L1740,Summary!$E$19/2,Data!N1739,Data!O1739,Summary!$E$14,Summary!$E$20,Summary!$E$21,1),0)</f>
        <v>0</v>
      </c>
      <c r="O1740" s="31">
        <f>IF(M1740=1,oneday(G1739,D1740,G1740,K1740,L1740,Summary!$E$19/2,Data!N1739,Data!O1739,Summary!$E$14,Summary!$E$20,Summary!$E$21,2),0)</f>
        <v>0</v>
      </c>
      <c r="P1740" s="31">
        <f t="shared" si="80"/>
        <v>0</v>
      </c>
      <c r="Q1740" s="31">
        <f>IF(M1740=1,oneday(G1739,D1740,G1740,K1740,L1740,Summary!$E$19/2,Data!N1739,Data!O1739,Summary!$E$14,Summary!$E$20,Summary!$E$21,3),0)</f>
        <v>0</v>
      </c>
    </row>
    <row r="1741" spans="1:17" x14ac:dyDescent="0.2">
      <c r="A1741" s="32">
        <f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si="81"/>
        <v>0</v>
      </c>
      <c r="M1741">
        <f>IF(AND(B1741&gt;Summary!$E$12,B1741&lt;Summary!$E$13),1,0)</f>
        <v>0</v>
      </c>
      <c r="N1741">
        <f>IF(M1741=1,oneday(G1740,D1741,G1741,K1741,L1741,Summary!$E$19/2,Data!N1740,Data!O1740,Summary!$E$14,Summary!$E$20,Summary!$E$21,1),0)</f>
        <v>0</v>
      </c>
      <c r="O1741" s="31">
        <f>IF(M1741=1,oneday(G1740,D1741,G1741,K1741,L1741,Summary!$E$19/2,Data!N1740,Data!O1740,Summary!$E$14,Summary!$E$20,Summary!$E$21,2),0)</f>
        <v>0</v>
      </c>
      <c r="P1741" s="31">
        <f t="shared" si="80"/>
        <v>0</v>
      </c>
      <c r="Q1741" s="31">
        <f>IF(M1741=1,oneday(G1740,D1741,G1741,K1741,L1741,Summary!$E$19/2,Data!N1740,Data!O1740,Summary!$E$14,Summary!$E$20,Summary!$E$21,3),0)</f>
        <v>0</v>
      </c>
    </row>
    <row r="1742" spans="1:17" x14ac:dyDescent="0.2">
      <c r="A1742" s="32">
        <f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si="81"/>
        <v>0</v>
      </c>
      <c r="M1742">
        <f>IF(AND(B1742&gt;Summary!$E$12,B1742&lt;Summary!$E$13),1,0)</f>
        <v>0</v>
      </c>
      <c r="N1742">
        <f>IF(M1742=1,oneday(G1741,D1742,G1742,K1742,L1742,Summary!$E$19/2,Data!N1741,Data!O1741,Summary!$E$14,Summary!$E$20,Summary!$E$21,1),0)</f>
        <v>0</v>
      </c>
      <c r="O1742" s="31">
        <f>IF(M1742=1,oneday(G1741,D1742,G1742,K1742,L1742,Summary!$E$19/2,Data!N1741,Data!O1741,Summary!$E$14,Summary!$E$20,Summary!$E$21,2),0)</f>
        <v>0</v>
      </c>
      <c r="P1742" s="31">
        <f t="shared" si="80"/>
        <v>0</v>
      </c>
      <c r="Q1742" s="31">
        <f>IF(M1742=1,oneday(G1741,D1742,G1742,K1742,L1742,Summary!$E$19/2,Data!N1741,Data!O1741,Summary!$E$14,Summary!$E$20,Summary!$E$21,3),0)</f>
        <v>0</v>
      </c>
    </row>
    <row r="1743" spans="1:17" x14ac:dyDescent="0.2">
      <c r="A1743" s="32">
        <f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si="81"/>
        <v>0</v>
      </c>
      <c r="M1743">
        <f>IF(AND(B1743&gt;Summary!$E$12,B1743&lt;Summary!$E$13),1,0)</f>
        <v>0</v>
      </c>
      <c r="N1743">
        <f>IF(M1743=1,oneday(G1742,D1743,G1743,K1743,L1743,Summary!$E$19/2,Data!N1742,Data!O1742,Summary!$E$14,Summary!$E$20,Summary!$E$21,1),0)</f>
        <v>0</v>
      </c>
      <c r="O1743" s="31">
        <f>IF(M1743=1,oneday(G1742,D1743,G1743,K1743,L1743,Summary!$E$19/2,Data!N1742,Data!O1742,Summary!$E$14,Summary!$E$20,Summary!$E$21,2),0)</f>
        <v>0</v>
      </c>
      <c r="P1743" s="31">
        <f t="shared" si="80"/>
        <v>0</v>
      </c>
      <c r="Q1743" s="31">
        <f>IF(M1743=1,oneday(G1742,D1743,G1743,K1743,L1743,Summary!$E$19/2,Data!N1742,Data!O1742,Summary!$E$14,Summary!$E$20,Summary!$E$21,3),0)</f>
        <v>0</v>
      </c>
    </row>
    <row r="1744" spans="1:17" x14ac:dyDescent="0.2">
      <c r="A1744" s="32">
        <f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si="81"/>
        <v>0</v>
      </c>
      <c r="M1744">
        <f>IF(AND(B1744&gt;Summary!$E$12,B1744&lt;Summary!$E$13),1,0)</f>
        <v>0</v>
      </c>
      <c r="N1744">
        <f>IF(M1744=1,oneday(G1743,D1744,G1744,K1744,L1744,Summary!$E$19/2,Data!N1743,Data!O1743,Summary!$E$14,Summary!$E$20,Summary!$E$21,1),0)</f>
        <v>0</v>
      </c>
      <c r="O1744" s="31">
        <f>IF(M1744=1,oneday(G1743,D1744,G1744,K1744,L1744,Summary!$E$19/2,Data!N1743,Data!O1743,Summary!$E$14,Summary!$E$20,Summary!$E$21,2),0)</f>
        <v>0</v>
      </c>
      <c r="P1744" s="31">
        <f t="shared" ref="P1744:P1807" si="83">IF(M1744=1,O1744-O1743,0)</f>
        <v>0</v>
      </c>
      <c r="Q1744" s="31">
        <f>IF(M1744=1,oneday(G1743,D1744,G1744,K1744,L1744,Summary!$E$19/2,Data!N1743,Data!O1743,Summary!$E$14,Summary!$E$20,Summary!$E$21,3),0)</f>
        <v>0</v>
      </c>
    </row>
    <row r="1745" spans="1:17" x14ac:dyDescent="0.2">
      <c r="A1745" s="32">
        <f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si="81"/>
        <v>0</v>
      </c>
      <c r="M1745">
        <f>IF(AND(B1745&gt;Summary!$E$12,B1745&lt;Summary!$E$13),1,0)</f>
        <v>0</v>
      </c>
      <c r="N1745">
        <f>IF(M1745=1,oneday(G1744,D1745,G1745,K1745,L1745,Summary!$E$19/2,Data!N1744,Data!O1744,Summary!$E$14,Summary!$E$20,Summary!$E$21,1),0)</f>
        <v>0</v>
      </c>
      <c r="O1745" s="31">
        <f>IF(M1745=1,oneday(G1744,D1745,G1745,K1745,L1745,Summary!$E$19/2,Data!N1744,Data!O1744,Summary!$E$14,Summary!$E$20,Summary!$E$21,2),0)</f>
        <v>0</v>
      </c>
      <c r="P1745" s="31">
        <f t="shared" si="83"/>
        <v>0</v>
      </c>
      <c r="Q1745" s="31">
        <f>IF(M1745=1,oneday(G1744,D1745,G1745,K1745,L1745,Summary!$E$19/2,Data!N1744,Data!O1744,Summary!$E$14,Summary!$E$20,Summary!$E$21,3),0)</f>
        <v>0</v>
      </c>
    </row>
    <row r="1746" spans="1:17" x14ac:dyDescent="0.2">
      <c r="A1746" s="32">
        <f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si="81"/>
        <v>0</v>
      </c>
      <c r="M1746">
        <f>IF(AND(B1746&gt;Summary!$E$12,B1746&lt;Summary!$E$13),1,0)</f>
        <v>0</v>
      </c>
      <c r="N1746">
        <f>IF(M1746=1,oneday(G1745,D1746,G1746,K1746,L1746,Summary!$E$19/2,Data!N1745,Data!O1745,Summary!$E$14,Summary!$E$20,Summary!$E$21,1),0)</f>
        <v>0</v>
      </c>
      <c r="O1746" s="31">
        <f>IF(M1746=1,oneday(G1745,D1746,G1746,K1746,L1746,Summary!$E$19/2,Data!N1745,Data!O1745,Summary!$E$14,Summary!$E$20,Summary!$E$21,2),0)</f>
        <v>0</v>
      </c>
      <c r="P1746" s="31">
        <f t="shared" si="83"/>
        <v>0</v>
      </c>
      <c r="Q1746" s="31">
        <f>IF(M1746=1,oneday(G1745,D1746,G1746,K1746,L1746,Summary!$E$19/2,Data!N1745,Data!O1745,Summary!$E$14,Summary!$E$20,Summary!$E$21,3),0)</f>
        <v>0</v>
      </c>
    </row>
    <row r="1747" spans="1:17" x14ac:dyDescent="0.2">
      <c r="A1747" s="32">
        <f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si="81"/>
        <v>0</v>
      </c>
      <c r="M1747">
        <f>IF(AND(B1747&gt;Summary!$E$12,B1747&lt;Summary!$E$13),1,0)</f>
        <v>0</v>
      </c>
      <c r="N1747">
        <f>IF(M1747=1,oneday(G1746,D1747,G1747,K1747,L1747,Summary!$E$19/2,Data!N1746,Data!O1746,Summary!$E$14,Summary!$E$20,Summary!$E$21,1),0)</f>
        <v>0</v>
      </c>
      <c r="O1747" s="31">
        <f>IF(M1747=1,oneday(G1746,D1747,G1747,K1747,L1747,Summary!$E$19/2,Data!N1746,Data!O1746,Summary!$E$14,Summary!$E$20,Summary!$E$21,2),0)</f>
        <v>0</v>
      </c>
      <c r="P1747" s="31">
        <f t="shared" si="83"/>
        <v>0</v>
      </c>
      <c r="Q1747" s="31">
        <f>IF(M1747=1,oneday(G1746,D1747,G1747,K1747,L1747,Summary!$E$19/2,Data!N1746,Data!O1746,Summary!$E$14,Summary!$E$20,Summary!$E$21,3),0)</f>
        <v>0</v>
      </c>
    </row>
    <row r="1748" spans="1:17" x14ac:dyDescent="0.2">
      <c r="A1748" s="32">
        <f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si="81"/>
        <v>0</v>
      </c>
      <c r="M1748">
        <f>IF(AND(B1748&gt;Summary!$E$12,B1748&lt;Summary!$E$13),1,0)</f>
        <v>0</v>
      </c>
      <c r="N1748">
        <f>IF(M1748=1,oneday(G1747,D1748,G1748,K1748,L1748,Summary!$E$19/2,Data!N1747,Data!O1747,Summary!$E$14,Summary!$E$20,Summary!$E$21,1),0)</f>
        <v>0</v>
      </c>
      <c r="O1748" s="31">
        <f>IF(M1748=1,oneday(G1747,D1748,G1748,K1748,L1748,Summary!$E$19/2,Data!N1747,Data!O1747,Summary!$E$14,Summary!$E$20,Summary!$E$21,2),0)</f>
        <v>0</v>
      </c>
      <c r="P1748" s="31">
        <f t="shared" si="83"/>
        <v>0</v>
      </c>
      <c r="Q1748" s="31">
        <f>IF(M1748=1,oneday(G1747,D1748,G1748,K1748,L1748,Summary!$E$19/2,Data!N1747,Data!O1747,Summary!$E$14,Summary!$E$20,Summary!$E$21,3),0)</f>
        <v>0</v>
      </c>
    </row>
    <row r="1749" spans="1:17" x14ac:dyDescent="0.2">
      <c r="A1749" s="32">
        <f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si="81"/>
        <v>0</v>
      </c>
      <c r="M1749">
        <f>IF(AND(B1749&gt;Summary!$E$12,B1749&lt;Summary!$E$13),1,0)</f>
        <v>0</v>
      </c>
      <c r="N1749">
        <f>IF(M1749=1,oneday(G1748,D1749,G1749,K1749,L1749,Summary!$E$19/2,Data!N1748,Data!O1748,Summary!$E$14,Summary!$E$20,Summary!$E$21,1),0)</f>
        <v>0</v>
      </c>
      <c r="O1749" s="31">
        <f>IF(M1749=1,oneday(G1748,D1749,G1749,K1749,L1749,Summary!$E$19/2,Data!N1748,Data!O1748,Summary!$E$14,Summary!$E$20,Summary!$E$21,2),0)</f>
        <v>0</v>
      </c>
      <c r="P1749" s="31">
        <f t="shared" si="83"/>
        <v>0</v>
      </c>
      <c r="Q1749" s="31">
        <f>IF(M1749=1,oneday(G1748,D1749,G1749,K1749,L1749,Summary!$E$19/2,Data!N1748,Data!O1748,Summary!$E$14,Summary!$E$20,Summary!$E$21,3),0)</f>
        <v>0</v>
      </c>
    </row>
    <row r="1750" spans="1:17" x14ac:dyDescent="0.2">
      <c r="A1750" s="32">
        <f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si="81"/>
        <v>0</v>
      </c>
      <c r="M1750">
        <f>IF(AND(B1750&gt;Summary!$E$12,B1750&lt;Summary!$E$13),1,0)</f>
        <v>0</v>
      </c>
      <c r="N1750">
        <f>IF(M1750=1,oneday(G1749,D1750,G1750,K1750,L1750,Summary!$E$19/2,Data!N1749,Data!O1749,Summary!$E$14,Summary!$E$20,Summary!$E$21,1),0)</f>
        <v>0</v>
      </c>
      <c r="O1750" s="31">
        <f>IF(M1750=1,oneday(G1749,D1750,G1750,K1750,L1750,Summary!$E$19/2,Data!N1749,Data!O1749,Summary!$E$14,Summary!$E$20,Summary!$E$21,2),0)</f>
        <v>0</v>
      </c>
      <c r="P1750" s="31">
        <f t="shared" si="83"/>
        <v>0</v>
      </c>
      <c r="Q1750" s="31">
        <f>IF(M1750=1,oneday(G1749,D1750,G1750,K1750,L1750,Summary!$E$19/2,Data!N1749,Data!O1749,Summary!$E$14,Summary!$E$20,Summary!$E$21,3),0)</f>
        <v>0</v>
      </c>
    </row>
    <row r="1751" spans="1:17" x14ac:dyDescent="0.2">
      <c r="A1751" s="32">
        <f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si="81"/>
        <v>1</v>
      </c>
      <c r="M1751">
        <f>IF(AND(B1751&gt;Summary!$E$12,B1751&lt;Summary!$E$13),1,0)</f>
        <v>0</v>
      </c>
      <c r="N1751">
        <f>IF(M1751=1,oneday(G1750,D1751,G1751,K1751,L1751,Summary!$E$19/2,Data!N1750,Data!O1750,Summary!$E$14,Summary!$E$20,Summary!$E$21,1),0)</f>
        <v>0</v>
      </c>
      <c r="O1751" s="31">
        <f>IF(M1751=1,oneday(G1750,D1751,G1751,K1751,L1751,Summary!$E$19/2,Data!N1750,Data!O1750,Summary!$E$14,Summary!$E$20,Summary!$E$21,2),0)</f>
        <v>0</v>
      </c>
      <c r="P1751" s="31">
        <f t="shared" si="83"/>
        <v>0</v>
      </c>
      <c r="Q1751" s="31">
        <f>IF(M1751=1,oneday(G1750,D1751,G1751,K1751,L1751,Summary!$E$19/2,Data!N1750,Data!O1750,Summary!$E$14,Summary!$E$20,Summary!$E$21,3),0)</f>
        <v>0</v>
      </c>
    </row>
    <row r="1752" spans="1:17" x14ac:dyDescent="0.2">
      <c r="A1752" s="32">
        <f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si="81"/>
        <v>0</v>
      </c>
      <c r="M1752">
        <f>IF(AND(B1752&gt;Summary!$E$12,B1752&lt;Summary!$E$13),1,0)</f>
        <v>0</v>
      </c>
      <c r="N1752">
        <f>IF(M1752=1,oneday(G1751,D1752,G1752,K1752,L1752,Summary!$E$19/2,Data!N1751,Data!O1751,Summary!$E$14,Summary!$E$20,Summary!$E$21,1),0)</f>
        <v>0</v>
      </c>
      <c r="O1752" s="31">
        <f>IF(M1752=1,oneday(G1751,D1752,G1752,K1752,L1752,Summary!$E$19/2,Data!N1751,Data!O1751,Summary!$E$14,Summary!$E$20,Summary!$E$21,2),0)</f>
        <v>0</v>
      </c>
      <c r="P1752" s="31">
        <f t="shared" si="83"/>
        <v>0</v>
      </c>
      <c r="Q1752" s="31">
        <f>IF(M1752=1,oneday(G1751,D1752,G1752,K1752,L1752,Summary!$E$19/2,Data!N1751,Data!O1751,Summary!$E$14,Summary!$E$20,Summary!$E$21,3),0)</f>
        <v>0</v>
      </c>
    </row>
    <row r="1753" spans="1:17" x14ac:dyDescent="0.2">
      <c r="A1753" s="32">
        <f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si="81"/>
        <v>0</v>
      </c>
      <c r="M1753">
        <f>IF(AND(B1753&gt;Summary!$E$12,B1753&lt;Summary!$E$13),1,0)</f>
        <v>0</v>
      </c>
      <c r="N1753">
        <f>IF(M1753=1,oneday(G1752,D1753,G1753,K1753,L1753,Summary!$E$19/2,Data!N1752,Data!O1752,Summary!$E$14,Summary!$E$20,Summary!$E$21,1),0)</f>
        <v>0</v>
      </c>
      <c r="O1753" s="31">
        <f>IF(M1753=1,oneday(G1752,D1753,G1753,K1753,L1753,Summary!$E$19/2,Data!N1752,Data!O1752,Summary!$E$14,Summary!$E$20,Summary!$E$21,2),0)</f>
        <v>0</v>
      </c>
      <c r="P1753" s="31">
        <f t="shared" si="83"/>
        <v>0</v>
      </c>
      <c r="Q1753" s="31">
        <f>IF(M1753=1,oneday(G1752,D1753,G1753,K1753,L1753,Summary!$E$19/2,Data!N1752,Data!O1752,Summary!$E$14,Summary!$E$20,Summary!$E$21,3),0)</f>
        <v>0</v>
      </c>
    </row>
    <row r="1754" spans="1:17" x14ac:dyDescent="0.2">
      <c r="A1754" s="32">
        <f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si="81"/>
        <v>0</v>
      </c>
      <c r="M1754">
        <f>IF(AND(B1754&gt;Summary!$E$12,B1754&lt;Summary!$E$13),1,0)</f>
        <v>0</v>
      </c>
      <c r="N1754">
        <f>IF(M1754=1,oneday(G1753,D1754,G1754,K1754,L1754,Summary!$E$19/2,Data!N1753,Data!O1753,Summary!$E$14,Summary!$E$20,Summary!$E$21,1),0)</f>
        <v>0</v>
      </c>
      <c r="O1754" s="31">
        <f>IF(M1754=1,oneday(G1753,D1754,G1754,K1754,L1754,Summary!$E$19/2,Data!N1753,Data!O1753,Summary!$E$14,Summary!$E$20,Summary!$E$21,2),0)</f>
        <v>0</v>
      </c>
      <c r="P1754" s="31">
        <f t="shared" si="83"/>
        <v>0</v>
      </c>
      <c r="Q1754" s="31">
        <f>IF(M1754=1,oneday(G1753,D1754,G1754,K1754,L1754,Summary!$E$19/2,Data!N1753,Data!O1753,Summary!$E$14,Summary!$E$20,Summary!$E$21,3),0)</f>
        <v>0</v>
      </c>
    </row>
    <row r="1755" spans="1:17" x14ac:dyDescent="0.2">
      <c r="A1755" s="32">
        <f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si="81"/>
        <v>0</v>
      </c>
      <c r="M1755">
        <f>IF(AND(B1755&gt;Summary!$E$12,B1755&lt;Summary!$E$13),1,0)</f>
        <v>0</v>
      </c>
      <c r="N1755">
        <f>IF(M1755=1,oneday(G1754,D1755,G1755,K1755,L1755,Summary!$E$19/2,Data!N1754,Data!O1754,Summary!$E$14,Summary!$E$20,Summary!$E$21,1),0)</f>
        <v>0</v>
      </c>
      <c r="O1755" s="31">
        <f>IF(M1755=1,oneday(G1754,D1755,G1755,K1755,L1755,Summary!$E$19/2,Data!N1754,Data!O1754,Summary!$E$14,Summary!$E$20,Summary!$E$21,2),0)</f>
        <v>0</v>
      </c>
      <c r="P1755" s="31">
        <f t="shared" si="83"/>
        <v>0</v>
      </c>
      <c r="Q1755" s="31">
        <f>IF(M1755=1,oneday(G1754,D1755,G1755,K1755,L1755,Summary!$E$19/2,Data!N1754,Data!O1754,Summary!$E$14,Summary!$E$20,Summary!$E$21,3),0)</f>
        <v>0</v>
      </c>
    </row>
    <row r="1756" spans="1:17" x14ac:dyDescent="0.2">
      <c r="A1756" s="32">
        <f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si="81"/>
        <v>0</v>
      </c>
      <c r="M1756">
        <f>IF(AND(B1756&gt;Summary!$E$12,B1756&lt;Summary!$E$13),1,0)</f>
        <v>0</v>
      </c>
      <c r="N1756">
        <f>IF(M1756=1,oneday(G1755,D1756,G1756,K1756,L1756,Summary!$E$19/2,Data!N1755,Data!O1755,Summary!$E$14,Summary!$E$20,Summary!$E$21,1),0)</f>
        <v>0</v>
      </c>
      <c r="O1756" s="31">
        <f>IF(M1756=1,oneday(G1755,D1756,G1756,K1756,L1756,Summary!$E$19/2,Data!N1755,Data!O1755,Summary!$E$14,Summary!$E$20,Summary!$E$21,2),0)</f>
        <v>0</v>
      </c>
      <c r="P1756" s="31">
        <f t="shared" si="83"/>
        <v>0</v>
      </c>
      <c r="Q1756" s="31">
        <f>IF(M1756=1,oneday(G1755,D1756,G1756,K1756,L1756,Summary!$E$19/2,Data!N1755,Data!O1755,Summary!$E$14,Summary!$E$20,Summary!$E$21,3),0)</f>
        <v>0</v>
      </c>
    </row>
    <row r="1757" spans="1:17" x14ac:dyDescent="0.2">
      <c r="A1757" s="32">
        <f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si="81"/>
        <v>0</v>
      </c>
      <c r="M1757">
        <f>IF(AND(B1757&gt;Summary!$E$12,B1757&lt;Summary!$E$13),1,0)</f>
        <v>0</v>
      </c>
      <c r="N1757">
        <f>IF(M1757=1,oneday(G1756,D1757,G1757,K1757,L1757,Summary!$E$19/2,Data!N1756,Data!O1756,Summary!$E$14,Summary!$E$20,Summary!$E$21,1),0)</f>
        <v>0</v>
      </c>
      <c r="O1757" s="31">
        <f>IF(M1757=1,oneday(G1756,D1757,G1757,K1757,L1757,Summary!$E$19/2,Data!N1756,Data!O1756,Summary!$E$14,Summary!$E$20,Summary!$E$21,2),0)</f>
        <v>0</v>
      </c>
      <c r="P1757" s="31">
        <f t="shared" si="83"/>
        <v>0</v>
      </c>
      <c r="Q1757" s="31">
        <f>IF(M1757=1,oneday(G1756,D1757,G1757,K1757,L1757,Summary!$E$19/2,Data!N1756,Data!O1756,Summary!$E$14,Summary!$E$20,Summary!$E$21,3),0)</f>
        <v>0</v>
      </c>
    </row>
    <row r="1758" spans="1:17" x14ac:dyDescent="0.2">
      <c r="A1758" s="32">
        <f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si="81"/>
        <v>0</v>
      </c>
      <c r="M1758">
        <f>IF(AND(B1758&gt;Summary!$E$12,B1758&lt;Summary!$E$13),1,0)</f>
        <v>0</v>
      </c>
      <c r="N1758">
        <f>IF(M1758=1,oneday(G1757,D1758,G1758,K1758,L1758,Summary!$E$19/2,Data!N1757,Data!O1757,Summary!$E$14,Summary!$E$20,Summary!$E$21,1),0)</f>
        <v>0</v>
      </c>
      <c r="O1758" s="31">
        <f>IF(M1758=1,oneday(G1757,D1758,G1758,K1758,L1758,Summary!$E$19/2,Data!N1757,Data!O1757,Summary!$E$14,Summary!$E$20,Summary!$E$21,2),0)</f>
        <v>0</v>
      </c>
      <c r="P1758" s="31">
        <f t="shared" si="83"/>
        <v>0</v>
      </c>
      <c r="Q1758" s="31">
        <f>IF(M1758=1,oneday(G1757,D1758,G1758,K1758,L1758,Summary!$E$19/2,Data!N1757,Data!O1757,Summary!$E$14,Summary!$E$20,Summary!$E$21,3),0)</f>
        <v>0</v>
      </c>
    </row>
    <row r="1759" spans="1:17" x14ac:dyDescent="0.2">
      <c r="A1759" s="32">
        <f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si="81"/>
        <v>0</v>
      </c>
      <c r="M1759">
        <f>IF(AND(B1759&gt;Summary!$E$12,B1759&lt;Summary!$E$13),1,0)</f>
        <v>0</v>
      </c>
      <c r="N1759">
        <f>IF(M1759=1,oneday(G1758,D1759,G1759,K1759,L1759,Summary!$E$19/2,Data!N1758,Data!O1758,Summary!$E$14,Summary!$E$20,Summary!$E$21,1),0)</f>
        <v>0</v>
      </c>
      <c r="O1759" s="31">
        <f>IF(M1759=1,oneday(G1758,D1759,G1759,K1759,L1759,Summary!$E$19/2,Data!N1758,Data!O1758,Summary!$E$14,Summary!$E$20,Summary!$E$21,2),0)</f>
        <v>0</v>
      </c>
      <c r="P1759" s="31">
        <f t="shared" si="83"/>
        <v>0</v>
      </c>
      <c r="Q1759" s="31">
        <f>IF(M1759=1,oneday(G1758,D1759,G1759,K1759,L1759,Summary!$E$19/2,Data!N1758,Data!O1758,Summary!$E$14,Summary!$E$20,Summary!$E$21,3),0)</f>
        <v>0</v>
      </c>
    </row>
    <row r="1760" spans="1:17" x14ac:dyDescent="0.2">
      <c r="A1760" s="32">
        <f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si="81"/>
        <v>0</v>
      </c>
      <c r="M1760">
        <f>IF(AND(B1760&gt;Summary!$E$12,B1760&lt;Summary!$E$13),1,0)</f>
        <v>0</v>
      </c>
      <c r="N1760">
        <f>IF(M1760=1,oneday(G1759,D1760,G1760,K1760,L1760,Summary!$E$19/2,Data!N1759,Data!O1759,Summary!$E$14,Summary!$E$20,Summary!$E$21,1),0)</f>
        <v>0</v>
      </c>
      <c r="O1760" s="31">
        <f>IF(M1760=1,oneday(G1759,D1760,G1760,K1760,L1760,Summary!$E$19/2,Data!N1759,Data!O1759,Summary!$E$14,Summary!$E$20,Summary!$E$21,2),0)</f>
        <v>0</v>
      </c>
      <c r="P1760" s="31">
        <f t="shared" si="83"/>
        <v>0</v>
      </c>
      <c r="Q1760" s="31">
        <f>IF(M1760=1,oneday(G1759,D1760,G1760,K1760,L1760,Summary!$E$19/2,Data!N1759,Data!O1759,Summary!$E$14,Summary!$E$20,Summary!$E$21,3),0)</f>
        <v>0</v>
      </c>
    </row>
    <row r="1761" spans="1:17" x14ac:dyDescent="0.2">
      <c r="A1761" s="32">
        <f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si="81"/>
        <v>0</v>
      </c>
      <c r="M1761">
        <f>IF(AND(B1761&gt;Summary!$E$12,B1761&lt;Summary!$E$13),1,0)</f>
        <v>0</v>
      </c>
      <c r="N1761">
        <f>IF(M1761=1,oneday(G1760,D1761,G1761,K1761,L1761,Summary!$E$19/2,Data!N1760,Data!O1760,Summary!$E$14,Summary!$E$20,Summary!$E$21,1),0)</f>
        <v>0</v>
      </c>
      <c r="O1761" s="31">
        <f>IF(M1761=1,oneday(G1760,D1761,G1761,K1761,L1761,Summary!$E$19/2,Data!N1760,Data!O1760,Summary!$E$14,Summary!$E$20,Summary!$E$21,2),0)</f>
        <v>0</v>
      </c>
      <c r="P1761" s="31">
        <f t="shared" si="83"/>
        <v>0</v>
      </c>
      <c r="Q1761" s="31">
        <f>IF(M1761=1,oneday(G1760,D1761,G1761,K1761,L1761,Summary!$E$19/2,Data!N1760,Data!O1760,Summary!$E$14,Summary!$E$20,Summary!$E$21,3),0)</f>
        <v>0</v>
      </c>
    </row>
    <row r="1762" spans="1:17" x14ac:dyDescent="0.2">
      <c r="A1762" s="32">
        <f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si="81"/>
        <v>0</v>
      </c>
      <c r="M1762">
        <f>IF(AND(B1762&gt;Summary!$E$12,B1762&lt;Summary!$E$13),1,0)</f>
        <v>0</v>
      </c>
      <c r="N1762">
        <f>IF(M1762=1,oneday(G1761,D1762,G1762,K1762,L1762,Summary!$E$19/2,Data!N1761,Data!O1761,Summary!$E$14,Summary!$E$20,Summary!$E$21,1),0)</f>
        <v>0</v>
      </c>
      <c r="O1762" s="31">
        <f>IF(M1762=1,oneday(G1761,D1762,G1762,K1762,L1762,Summary!$E$19/2,Data!N1761,Data!O1761,Summary!$E$14,Summary!$E$20,Summary!$E$21,2),0)</f>
        <v>0</v>
      </c>
      <c r="P1762" s="31">
        <f t="shared" si="83"/>
        <v>0</v>
      </c>
      <c r="Q1762" s="31">
        <f>IF(M1762=1,oneday(G1761,D1762,G1762,K1762,L1762,Summary!$E$19/2,Data!N1761,Data!O1761,Summary!$E$14,Summary!$E$20,Summary!$E$21,3),0)</f>
        <v>0</v>
      </c>
    </row>
    <row r="1763" spans="1:17" x14ac:dyDescent="0.2">
      <c r="A1763" s="32">
        <f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si="81"/>
        <v>0</v>
      </c>
      <c r="M1763">
        <f>IF(AND(B1763&gt;Summary!$E$12,B1763&lt;Summary!$E$13),1,0)</f>
        <v>0</v>
      </c>
      <c r="N1763">
        <f>IF(M1763=1,oneday(G1762,D1763,G1763,K1763,L1763,Summary!$E$19/2,Data!N1762,Data!O1762,Summary!$E$14,Summary!$E$20,Summary!$E$21,1),0)</f>
        <v>0</v>
      </c>
      <c r="O1763" s="31">
        <f>IF(M1763=1,oneday(G1762,D1763,G1763,K1763,L1763,Summary!$E$19/2,Data!N1762,Data!O1762,Summary!$E$14,Summary!$E$20,Summary!$E$21,2),0)</f>
        <v>0</v>
      </c>
      <c r="P1763" s="31">
        <f t="shared" si="83"/>
        <v>0</v>
      </c>
      <c r="Q1763" s="31">
        <f>IF(M1763=1,oneday(G1762,D1763,G1763,K1763,L1763,Summary!$E$19/2,Data!N1762,Data!O1762,Summary!$E$14,Summary!$E$20,Summary!$E$21,3),0)</f>
        <v>0</v>
      </c>
    </row>
    <row r="1764" spans="1:17" x14ac:dyDescent="0.2">
      <c r="A1764" s="32">
        <f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si="84">IF(A1764=B1764,1,0)</f>
        <v>0</v>
      </c>
      <c r="M1764">
        <f>IF(AND(B1764&gt;Summary!$E$12,B1764&lt;Summary!$E$13),1,0)</f>
        <v>0</v>
      </c>
      <c r="N1764">
        <f>IF(M1764=1,oneday(G1763,D1764,G1764,K1764,L1764,Summary!$E$19/2,Data!N1763,Data!O1763,Summary!$E$14,Summary!$E$20,Summary!$E$21,1),0)</f>
        <v>0</v>
      </c>
      <c r="O1764" s="31">
        <f>IF(M1764=1,oneday(G1763,D1764,G1764,K1764,L1764,Summary!$E$19/2,Data!N1763,Data!O1763,Summary!$E$14,Summary!$E$20,Summary!$E$21,2),0)</f>
        <v>0</v>
      </c>
      <c r="P1764" s="31">
        <f t="shared" si="83"/>
        <v>0</v>
      </c>
      <c r="Q1764" s="31">
        <f>IF(M1764=1,oneday(G1763,D1764,G1764,K1764,L1764,Summary!$E$19/2,Data!N1763,Data!O1763,Summary!$E$14,Summary!$E$20,Summary!$E$21,3),0)</f>
        <v>0</v>
      </c>
    </row>
    <row r="1765" spans="1:17" x14ac:dyDescent="0.2">
      <c r="A1765" s="32">
        <f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si="84"/>
        <v>0</v>
      </c>
      <c r="M1765">
        <f>IF(AND(B1765&gt;Summary!$E$12,B1765&lt;Summary!$E$13),1,0)</f>
        <v>0</v>
      </c>
      <c r="N1765">
        <f>IF(M1765=1,oneday(G1764,D1765,G1765,K1765,L1765,Summary!$E$19/2,Data!N1764,Data!O1764,Summary!$E$14,Summary!$E$20,Summary!$E$21,1),0)</f>
        <v>0</v>
      </c>
      <c r="O1765" s="31">
        <f>IF(M1765=1,oneday(G1764,D1765,G1765,K1765,L1765,Summary!$E$19/2,Data!N1764,Data!O1764,Summary!$E$14,Summary!$E$20,Summary!$E$21,2),0)</f>
        <v>0</v>
      </c>
      <c r="P1765" s="31">
        <f t="shared" si="83"/>
        <v>0</v>
      </c>
      <c r="Q1765" s="31">
        <f>IF(M1765=1,oneday(G1764,D1765,G1765,K1765,L1765,Summary!$E$19/2,Data!N1764,Data!O1764,Summary!$E$14,Summary!$E$20,Summary!$E$21,3),0)</f>
        <v>0</v>
      </c>
    </row>
    <row r="1766" spans="1:17" x14ac:dyDescent="0.2">
      <c r="A1766" s="32">
        <f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si="84"/>
        <v>0</v>
      </c>
      <c r="M1766">
        <f>IF(AND(B1766&gt;Summary!$E$12,B1766&lt;Summary!$E$13),1,0)</f>
        <v>0</v>
      </c>
      <c r="N1766">
        <f>IF(M1766=1,oneday(G1765,D1766,G1766,K1766,L1766,Summary!$E$19/2,Data!N1765,Data!O1765,Summary!$E$14,Summary!$E$20,Summary!$E$21,1),0)</f>
        <v>0</v>
      </c>
      <c r="O1766" s="31">
        <f>IF(M1766=1,oneday(G1765,D1766,G1766,K1766,L1766,Summary!$E$19/2,Data!N1765,Data!O1765,Summary!$E$14,Summary!$E$20,Summary!$E$21,2),0)</f>
        <v>0</v>
      </c>
      <c r="P1766" s="31">
        <f t="shared" si="83"/>
        <v>0</v>
      </c>
      <c r="Q1766" s="31">
        <f>IF(M1766=1,oneday(G1765,D1766,G1766,K1766,L1766,Summary!$E$19/2,Data!N1765,Data!O1765,Summary!$E$14,Summary!$E$20,Summary!$E$21,3),0)</f>
        <v>0</v>
      </c>
    </row>
    <row r="1767" spans="1:17" x14ac:dyDescent="0.2">
      <c r="A1767" s="32">
        <f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si="84"/>
        <v>0</v>
      </c>
      <c r="M1767">
        <f>IF(AND(B1767&gt;Summary!$E$12,B1767&lt;Summary!$E$13),1,0)</f>
        <v>0</v>
      </c>
      <c r="N1767">
        <f>IF(M1767=1,oneday(G1766,D1767,G1767,K1767,L1767,Summary!$E$19/2,Data!N1766,Data!O1766,Summary!$E$14,Summary!$E$20,Summary!$E$21,1),0)</f>
        <v>0</v>
      </c>
      <c r="O1767" s="31">
        <f>IF(M1767=1,oneday(G1766,D1767,G1767,K1767,L1767,Summary!$E$19/2,Data!N1766,Data!O1766,Summary!$E$14,Summary!$E$20,Summary!$E$21,2),0)</f>
        <v>0</v>
      </c>
      <c r="P1767" s="31">
        <f t="shared" si="83"/>
        <v>0</v>
      </c>
      <c r="Q1767" s="31">
        <f>IF(M1767=1,oneday(G1766,D1767,G1767,K1767,L1767,Summary!$E$19/2,Data!N1766,Data!O1766,Summary!$E$14,Summary!$E$20,Summary!$E$21,3),0)</f>
        <v>0</v>
      </c>
    </row>
    <row r="1768" spans="1:17" x14ac:dyDescent="0.2">
      <c r="A1768" s="32">
        <f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si="84"/>
        <v>0</v>
      </c>
      <c r="M1768">
        <f>IF(AND(B1768&gt;Summary!$E$12,B1768&lt;Summary!$E$13),1,0)</f>
        <v>0</v>
      </c>
      <c r="N1768">
        <f>IF(M1768=1,oneday(G1767,D1768,G1768,K1768,L1768,Summary!$E$19/2,Data!N1767,Data!O1767,Summary!$E$14,Summary!$E$20,Summary!$E$21,1),0)</f>
        <v>0</v>
      </c>
      <c r="O1768" s="31">
        <f>IF(M1768=1,oneday(G1767,D1768,G1768,K1768,L1768,Summary!$E$19/2,Data!N1767,Data!O1767,Summary!$E$14,Summary!$E$20,Summary!$E$21,2),0)</f>
        <v>0</v>
      </c>
      <c r="P1768" s="31">
        <f t="shared" si="83"/>
        <v>0</v>
      </c>
      <c r="Q1768" s="31">
        <f>IF(M1768=1,oneday(G1767,D1768,G1768,K1768,L1768,Summary!$E$19/2,Data!N1767,Data!O1767,Summary!$E$14,Summary!$E$20,Summary!$E$21,3),0)</f>
        <v>0</v>
      </c>
    </row>
    <row r="1769" spans="1:17" x14ac:dyDescent="0.2">
      <c r="A1769" s="32">
        <f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si="84"/>
        <v>0</v>
      </c>
      <c r="M1769">
        <f>IF(AND(B1769&gt;Summary!$E$12,B1769&lt;Summary!$E$13),1,0)</f>
        <v>0</v>
      </c>
      <c r="N1769">
        <f>IF(M1769=1,oneday(G1768,D1769,G1769,K1769,L1769,Summary!$E$19/2,Data!N1768,Data!O1768,Summary!$E$14,Summary!$E$20,Summary!$E$21,1),0)</f>
        <v>0</v>
      </c>
      <c r="O1769" s="31">
        <f>IF(M1769=1,oneday(G1768,D1769,G1769,K1769,L1769,Summary!$E$19/2,Data!N1768,Data!O1768,Summary!$E$14,Summary!$E$20,Summary!$E$21,2),0)</f>
        <v>0</v>
      </c>
      <c r="P1769" s="31">
        <f t="shared" si="83"/>
        <v>0</v>
      </c>
      <c r="Q1769" s="31">
        <f>IF(M1769=1,oneday(G1768,D1769,G1769,K1769,L1769,Summary!$E$19/2,Data!N1768,Data!O1768,Summary!$E$14,Summary!$E$20,Summary!$E$21,3),0)</f>
        <v>0</v>
      </c>
    </row>
    <row r="1770" spans="1:17" x14ac:dyDescent="0.2">
      <c r="A1770" s="32">
        <f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si="84"/>
        <v>0</v>
      </c>
      <c r="M1770">
        <f>IF(AND(B1770&gt;Summary!$E$12,B1770&lt;Summary!$E$13),1,0)</f>
        <v>0</v>
      </c>
      <c r="N1770">
        <f>IF(M1770=1,oneday(G1769,D1770,G1770,K1770,L1770,Summary!$E$19/2,Data!N1769,Data!O1769,Summary!$E$14,Summary!$E$20,Summary!$E$21,1),0)</f>
        <v>0</v>
      </c>
      <c r="O1770" s="31">
        <f>IF(M1770=1,oneday(G1769,D1770,G1770,K1770,L1770,Summary!$E$19/2,Data!N1769,Data!O1769,Summary!$E$14,Summary!$E$20,Summary!$E$21,2),0)</f>
        <v>0</v>
      </c>
      <c r="P1770" s="31">
        <f t="shared" si="83"/>
        <v>0</v>
      </c>
      <c r="Q1770" s="31">
        <f>IF(M1770=1,oneday(G1769,D1770,G1770,K1770,L1770,Summary!$E$19/2,Data!N1769,Data!O1769,Summary!$E$14,Summary!$E$20,Summary!$E$21,3),0)</f>
        <v>0</v>
      </c>
    </row>
    <row r="1771" spans="1:17" x14ac:dyDescent="0.2">
      <c r="A1771" s="32">
        <f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si="84"/>
        <v>1</v>
      </c>
      <c r="M1771">
        <f>IF(AND(B1771&gt;Summary!$E$12,B1771&lt;Summary!$E$13),1,0)</f>
        <v>0</v>
      </c>
      <c r="N1771">
        <f>IF(M1771=1,oneday(G1770,D1771,G1771,K1771,L1771,Summary!$E$19/2,Data!N1770,Data!O1770,Summary!$E$14,Summary!$E$20,Summary!$E$21,1),0)</f>
        <v>0</v>
      </c>
      <c r="O1771" s="31">
        <f>IF(M1771=1,oneday(G1770,D1771,G1771,K1771,L1771,Summary!$E$19/2,Data!N1770,Data!O1770,Summary!$E$14,Summary!$E$20,Summary!$E$21,2),0)</f>
        <v>0</v>
      </c>
      <c r="P1771" s="31">
        <f t="shared" si="83"/>
        <v>0</v>
      </c>
      <c r="Q1771" s="31">
        <f>IF(M1771=1,oneday(G1770,D1771,G1771,K1771,L1771,Summary!$E$19/2,Data!N1770,Data!O1770,Summary!$E$14,Summary!$E$20,Summary!$E$21,3),0)</f>
        <v>0</v>
      </c>
    </row>
    <row r="1772" spans="1:17" x14ac:dyDescent="0.2">
      <c r="A1772" s="32">
        <f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si="84"/>
        <v>0</v>
      </c>
      <c r="M1772">
        <f>IF(AND(B1772&gt;Summary!$E$12,B1772&lt;Summary!$E$13),1,0)</f>
        <v>0</v>
      </c>
      <c r="N1772">
        <f>IF(M1772=1,oneday(G1771,D1772,G1772,K1772,L1772,Summary!$E$19/2,Data!N1771,Data!O1771,Summary!$E$14,Summary!$E$20,Summary!$E$21,1),0)</f>
        <v>0</v>
      </c>
      <c r="O1772" s="31">
        <f>IF(M1772=1,oneday(G1771,D1772,G1772,K1772,L1772,Summary!$E$19/2,Data!N1771,Data!O1771,Summary!$E$14,Summary!$E$20,Summary!$E$21,2),0)</f>
        <v>0</v>
      </c>
      <c r="P1772" s="31">
        <f t="shared" si="83"/>
        <v>0</v>
      </c>
      <c r="Q1772" s="31">
        <f>IF(M1772=1,oneday(G1771,D1772,G1772,K1772,L1772,Summary!$E$19/2,Data!N1771,Data!O1771,Summary!$E$14,Summary!$E$20,Summary!$E$21,3),0)</f>
        <v>0</v>
      </c>
    </row>
    <row r="1773" spans="1:17" x14ac:dyDescent="0.2">
      <c r="A1773" s="32">
        <f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si="84"/>
        <v>0</v>
      </c>
      <c r="M1773">
        <f>IF(AND(B1773&gt;Summary!$E$12,B1773&lt;Summary!$E$13),1,0)</f>
        <v>0</v>
      </c>
      <c r="N1773">
        <f>IF(M1773=1,oneday(G1772,D1773,G1773,K1773,L1773,Summary!$E$19/2,Data!N1772,Data!O1772,Summary!$E$14,Summary!$E$20,Summary!$E$21,1),0)</f>
        <v>0</v>
      </c>
      <c r="O1773" s="31">
        <f>IF(M1773=1,oneday(G1772,D1773,G1773,K1773,L1773,Summary!$E$19/2,Data!N1772,Data!O1772,Summary!$E$14,Summary!$E$20,Summary!$E$21,2),0)</f>
        <v>0</v>
      </c>
      <c r="P1773" s="31">
        <f t="shared" si="83"/>
        <v>0</v>
      </c>
      <c r="Q1773" s="31">
        <f>IF(M1773=1,oneday(G1772,D1773,G1773,K1773,L1773,Summary!$E$19/2,Data!N1772,Data!O1772,Summary!$E$14,Summary!$E$20,Summary!$E$21,3),0)</f>
        <v>0</v>
      </c>
    </row>
    <row r="1774" spans="1:17" x14ac:dyDescent="0.2">
      <c r="A1774" s="32">
        <f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si="84"/>
        <v>0</v>
      </c>
      <c r="M1774">
        <f>IF(AND(B1774&gt;Summary!$E$12,B1774&lt;Summary!$E$13),1,0)</f>
        <v>0</v>
      </c>
      <c r="N1774">
        <f>IF(M1774=1,oneday(G1773,D1774,G1774,K1774,L1774,Summary!$E$19/2,Data!N1773,Data!O1773,Summary!$E$14,Summary!$E$20,Summary!$E$21,1),0)</f>
        <v>0</v>
      </c>
      <c r="O1774" s="31">
        <f>IF(M1774=1,oneday(G1773,D1774,G1774,K1774,L1774,Summary!$E$19/2,Data!N1773,Data!O1773,Summary!$E$14,Summary!$E$20,Summary!$E$21,2),0)</f>
        <v>0</v>
      </c>
      <c r="P1774" s="31">
        <f t="shared" si="83"/>
        <v>0</v>
      </c>
      <c r="Q1774" s="31">
        <f>IF(M1774=1,oneday(G1773,D1774,G1774,K1774,L1774,Summary!$E$19/2,Data!N1773,Data!O1773,Summary!$E$14,Summary!$E$20,Summary!$E$21,3),0)</f>
        <v>0</v>
      </c>
    </row>
    <row r="1775" spans="1:17" x14ac:dyDescent="0.2">
      <c r="A1775" s="32">
        <f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si="84"/>
        <v>0</v>
      </c>
      <c r="M1775">
        <f>IF(AND(B1775&gt;Summary!$E$12,B1775&lt;Summary!$E$13),1,0)</f>
        <v>0</v>
      </c>
      <c r="N1775">
        <f>IF(M1775=1,oneday(G1774,D1775,G1775,K1775,L1775,Summary!$E$19/2,Data!N1774,Data!O1774,Summary!$E$14,Summary!$E$20,Summary!$E$21,1),0)</f>
        <v>0</v>
      </c>
      <c r="O1775" s="31">
        <f>IF(M1775=1,oneday(G1774,D1775,G1775,K1775,L1775,Summary!$E$19/2,Data!N1774,Data!O1774,Summary!$E$14,Summary!$E$20,Summary!$E$21,2),0)</f>
        <v>0</v>
      </c>
      <c r="P1775" s="31">
        <f t="shared" si="83"/>
        <v>0</v>
      </c>
      <c r="Q1775" s="31">
        <f>IF(M1775=1,oneday(G1774,D1775,G1775,K1775,L1775,Summary!$E$19/2,Data!N1774,Data!O1774,Summary!$E$14,Summary!$E$20,Summary!$E$21,3),0)</f>
        <v>0</v>
      </c>
    </row>
    <row r="1776" spans="1:17" x14ac:dyDescent="0.2">
      <c r="A1776" s="32">
        <f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si="84"/>
        <v>0</v>
      </c>
      <c r="M1776">
        <f>IF(AND(B1776&gt;Summary!$E$12,B1776&lt;Summary!$E$13),1,0)</f>
        <v>0</v>
      </c>
      <c r="N1776">
        <f>IF(M1776=1,oneday(G1775,D1776,G1776,K1776,L1776,Summary!$E$19/2,Data!N1775,Data!O1775,Summary!$E$14,Summary!$E$20,Summary!$E$21,1),0)</f>
        <v>0</v>
      </c>
      <c r="O1776" s="31">
        <f>IF(M1776=1,oneday(G1775,D1776,G1776,K1776,L1776,Summary!$E$19/2,Data!N1775,Data!O1775,Summary!$E$14,Summary!$E$20,Summary!$E$21,2),0)</f>
        <v>0</v>
      </c>
      <c r="P1776" s="31">
        <f t="shared" si="83"/>
        <v>0</v>
      </c>
      <c r="Q1776" s="31">
        <f>IF(M1776=1,oneday(G1775,D1776,G1776,K1776,L1776,Summary!$E$19/2,Data!N1775,Data!O1775,Summary!$E$14,Summary!$E$20,Summary!$E$21,3),0)</f>
        <v>0</v>
      </c>
    </row>
    <row r="1777" spans="1:17" x14ac:dyDescent="0.2">
      <c r="A1777" s="32">
        <f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si="84"/>
        <v>0</v>
      </c>
      <c r="M1777">
        <f>IF(AND(B1777&gt;Summary!$E$12,B1777&lt;Summary!$E$13),1,0)</f>
        <v>0</v>
      </c>
      <c r="N1777">
        <f>IF(M1777=1,oneday(G1776,D1777,G1777,K1777,L1777,Summary!$E$19/2,Data!N1776,Data!O1776,Summary!$E$14,Summary!$E$20,Summary!$E$21,1),0)</f>
        <v>0</v>
      </c>
      <c r="O1777" s="31">
        <f>IF(M1777=1,oneday(G1776,D1777,G1777,K1777,L1777,Summary!$E$19/2,Data!N1776,Data!O1776,Summary!$E$14,Summary!$E$20,Summary!$E$21,2),0)</f>
        <v>0</v>
      </c>
      <c r="P1777" s="31">
        <f t="shared" si="83"/>
        <v>0</v>
      </c>
      <c r="Q1777" s="31">
        <f>IF(M1777=1,oneday(G1776,D1777,G1777,K1777,L1777,Summary!$E$19/2,Data!N1776,Data!O1776,Summary!$E$14,Summary!$E$20,Summary!$E$21,3),0)</f>
        <v>0</v>
      </c>
    </row>
    <row r="1778" spans="1:17" x14ac:dyDescent="0.2">
      <c r="A1778" s="32">
        <f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si="84"/>
        <v>0</v>
      </c>
      <c r="M1778">
        <f>IF(AND(B1778&gt;Summary!$E$12,B1778&lt;Summary!$E$13),1,0)</f>
        <v>0</v>
      </c>
      <c r="N1778">
        <f>IF(M1778=1,oneday(G1777,D1778,G1778,K1778,L1778,Summary!$E$19/2,Data!N1777,Data!O1777,Summary!$E$14,Summary!$E$20,Summary!$E$21,1),0)</f>
        <v>0</v>
      </c>
      <c r="O1778" s="31">
        <f>IF(M1778=1,oneday(G1777,D1778,G1778,K1778,L1778,Summary!$E$19/2,Data!N1777,Data!O1777,Summary!$E$14,Summary!$E$20,Summary!$E$21,2),0)</f>
        <v>0</v>
      </c>
      <c r="P1778" s="31">
        <f t="shared" si="83"/>
        <v>0</v>
      </c>
      <c r="Q1778" s="31">
        <f>IF(M1778=1,oneday(G1777,D1778,G1778,K1778,L1778,Summary!$E$19/2,Data!N1777,Data!O1777,Summary!$E$14,Summary!$E$20,Summary!$E$21,3),0)</f>
        <v>0</v>
      </c>
    </row>
    <row r="1779" spans="1:17" x14ac:dyDescent="0.2">
      <c r="A1779" s="32">
        <f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si="84"/>
        <v>0</v>
      </c>
      <c r="M1779">
        <f>IF(AND(B1779&gt;Summary!$E$12,B1779&lt;Summary!$E$13),1,0)</f>
        <v>0</v>
      </c>
      <c r="N1779">
        <f>IF(M1779=1,oneday(G1778,D1779,G1779,K1779,L1779,Summary!$E$19/2,Data!N1778,Data!O1778,Summary!$E$14,Summary!$E$20,Summary!$E$21,1),0)</f>
        <v>0</v>
      </c>
      <c r="O1779" s="31">
        <f>IF(M1779=1,oneday(G1778,D1779,G1779,K1779,L1779,Summary!$E$19/2,Data!N1778,Data!O1778,Summary!$E$14,Summary!$E$20,Summary!$E$21,2),0)</f>
        <v>0</v>
      </c>
      <c r="P1779" s="31">
        <f t="shared" si="83"/>
        <v>0</v>
      </c>
      <c r="Q1779" s="31">
        <f>IF(M1779=1,oneday(G1778,D1779,G1779,K1779,L1779,Summary!$E$19/2,Data!N1778,Data!O1778,Summary!$E$14,Summary!$E$20,Summary!$E$21,3),0)</f>
        <v>0</v>
      </c>
    </row>
    <row r="1780" spans="1:17" x14ac:dyDescent="0.2">
      <c r="A1780" s="32">
        <f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si="84"/>
        <v>0</v>
      </c>
      <c r="M1780">
        <f>IF(AND(B1780&gt;Summary!$E$12,B1780&lt;Summary!$E$13),1,0)</f>
        <v>0</v>
      </c>
      <c r="N1780">
        <f>IF(M1780=1,oneday(G1779,D1780,G1780,K1780,L1780,Summary!$E$19/2,Data!N1779,Data!O1779,Summary!$E$14,Summary!$E$20,Summary!$E$21,1),0)</f>
        <v>0</v>
      </c>
      <c r="O1780" s="31">
        <f>IF(M1780=1,oneday(G1779,D1780,G1780,K1780,L1780,Summary!$E$19/2,Data!N1779,Data!O1779,Summary!$E$14,Summary!$E$20,Summary!$E$21,2),0)</f>
        <v>0</v>
      </c>
      <c r="P1780" s="31">
        <f t="shared" si="83"/>
        <v>0</v>
      </c>
      <c r="Q1780" s="31">
        <f>IF(M1780=1,oneday(G1779,D1780,G1780,K1780,L1780,Summary!$E$19/2,Data!N1779,Data!O1779,Summary!$E$14,Summary!$E$20,Summary!$E$21,3),0)</f>
        <v>0</v>
      </c>
    </row>
    <row r="1781" spans="1:17" x14ac:dyDescent="0.2">
      <c r="A1781" s="32">
        <f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si="84"/>
        <v>0</v>
      </c>
      <c r="M1781">
        <f>IF(AND(B1781&gt;Summary!$E$12,B1781&lt;Summary!$E$13),1,0)</f>
        <v>0</v>
      </c>
      <c r="N1781">
        <f>IF(M1781=1,oneday(G1780,D1781,G1781,K1781,L1781,Summary!$E$19/2,Data!N1780,Data!O1780,Summary!$E$14,Summary!$E$20,Summary!$E$21,1),0)</f>
        <v>0</v>
      </c>
      <c r="O1781" s="31">
        <f>IF(M1781=1,oneday(G1780,D1781,G1781,K1781,L1781,Summary!$E$19/2,Data!N1780,Data!O1780,Summary!$E$14,Summary!$E$20,Summary!$E$21,2),0)</f>
        <v>0</v>
      </c>
      <c r="P1781" s="31">
        <f t="shared" si="83"/>
        <v>0</v>
      </c>
      <c r="Q1781" s="31">
        <f>IF(M1781=1,oneday(G1780,D1781,G1781,K1781,L1781,Summary!$E$19/2,Data!N1780,Data!O1780,Summary!$E$14,Summary!$E$20,Summary!$E$21,3),0)</f>
        <v>0</v>
      </c>
    </row>
    <row r="1782" spans="1:17" x14ac:dyDescent="0.2">
      <c r="A1782" s="32">
        <f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si="84"/>
        <v>0</v>
      </c>
      <c r="M1782">
        <f>IF(AND(B1782&gt;Summary!$E$12,B1782&lt;Summary!$E$13),1,0)</f>
        <v>0</v>
      </c>
      <c r="N1782">
        <f>IF(M1782=1,oneday(G1781,D1782,G1782,K1782,L1782,Summary!$E$19/2,Data!N1781,Data!O1781,Summary!$E$14,Summary!$E$20,Summary!$E$21,1),0)</f>
        <v>0</v>
      </c>
      <c r="O1782" s="31">
        <f>IF(M1782=1,oneday(G1781,D1782,G1782,K1782,L1782,Summary!$E$19/2,Data!N1781,Data!O1781,Summary!$E$14,Summary!$E$20,Summary!$E$21,2),0)</f>
        <v>0</v>
      </c>
      <c r="P1782" s="31">
        <f t="shared" si="83"/>
        <v>0</v>
      </c>
      <c r="Q1782" s="31">
        <f>IF(M1782=1,oneday(G1781,D1782,G1782,K1782,L1782,Summary!$E$19/2,Data!N1781,Data!O1781,Summary!$E$14,Summary!$E$20,Summary!$E$21,3),0)</f>
        <v>0</v>
      </c>
    </row>
    <row r="1783" spans="1:17" x14ac:dyDescent="0.2">
      <c r="A1783" s="32">
        <f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si="84"/>
        <v>0</v>
      </c>
      <c r="M1783">
        <f>IF(AND(B1783&gt;Summary!$E$12,B1783&lt;Summary!$E$13),1,0)</f>
        <v>0</v>
      </c>
      <c r="N1783">
        <f>IF(M1783=1,oneday(G1782,D1783,G1783,K1783,L1783,Summary!$E$19/2,Data!N1782,Data!O1782,Summary!$E$14,Summary!$E$20,Summary!$E$21,1),0)</f>
        <v>0</v>
      </c>
      <c r="O1783" s="31">
        <f>IF(M1783=1,oneday(G1782,D1783,G1783,K1783,L1783,Summary!$E$19/2,Data!N1782,Data!O1782,Summary!$E$14,Summary!$E$20,Summary!$E$21,2),0)</f>
        <v>0</v>
      </c>
      <c r="P1783" s="31">
        <f t="shared" si="83"/>
        <v>0</v>
      </c>
      <c r="Q1783" s="31">
        <f>IF(M1783=1,oneday(G1782,D1783,G1783,K1783,L1783,Summary!$E$19/2,Data!N1782,Data!O1782,Summary!$E$14,Summary!$E$20,Summary!$E$21,3),0)</f>
        <v>0</v>
      </c>
    </row>
    <row r="1784" spans="1:17" x14ac:dyDescent="0.2">
      <c r="A1784" s="32">
        <f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si="84"/>
        <v>0</v>
      </c>
      <c r="M1784">
        <f>IF(AND(B1784&gt;Summary!$E$12,B1784&lt;Summary!$E$13),1,0)</f>
        <v>0</v>
      </c>
      <c r="N1784">
        <f>IF(M1784=1,oneday(G1783,D1784,G1784,K1784,L1784,Summary!$E$19/2,Data!N1783,Data!O1783,Summary!$E$14,Summary!$E$20,Summary!$E$21,1),0)</f>
        <v>0</v>
      </c>
      <c r="O1784" s="31">
        <f>IF(M1784=1,oneday(G1783,D1784,G1784,K1784,L1784,Summary!$E$19/2,Data!N1783,Data!O1783,Summary!$E$14,Summary!$E$20,Summary!$E$21,2),0)</f>
        <v>0</v>
      </c>
      <c r="P1784" s="31">
        <f t="shared" si="83"/>
        <v>0</v>
      </c>
      <c r="Q1784" s="31">
        <f>IF(M1784=1,oneday(G1783,D1784,G1784,K1784,L1784,Summary!$E$19/2,Data!N1783,Data!O1783,Summary!$E$14,Summary!$E$20,Summary!$E$21,3),0)</f>
        <v>0</v>
      </c>
    </row>
    <row r="1785" spans="1:17" x14ac:dyDescent="0.2">
      <c r="A1785" s="32">
        <f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si="84"/>
        <v>0</v>
      </c>
      <c r="M1785">
        <f>IF(AND(B1785&gt;Summary!$E$12,B1785&lt;Summary!$E$13),1,0)</f>
        <v>0</v>
      </c>
      <c r="N1785">
        <f>IF(M1785=1,oneday(G1784,D1785,G1785,K1785,L1785,Summary!$E$19/2,Data!N1784,Data!O1784,Summary!$E$14,Summary!$E$20,Summary!$E$21,1),0)</f>
        <v>0</v>
      </c>
      <c r="O1785" s="31">
        <f>IF(M1785=1,oneday(G1784,D1785,G1785,K1785,L1785,Summary!$E$19/2,Data!N1784,Data!O1784,Summary!$E$14,Summary!$E$20,Summary!$E$21,2),0)</f>
        <v>0</v>
      </c>
      <c r="P1785" s="31">
        <f t="shared" si="83"/>
        <v>0</v>
      </c>
      <c r="Q1785" s="31">
        <f>IF(M1785=1,oneday(G1784,D1785,G1785,K1785,L1785,Summary!$E$19/2,Data!N1784,Data!O1784,Summary!$E$14,Summary!$E$20,Summary!$E$21,3),0)</f>
        <v>0</v>
      </c>
    </row>
    <row r="1786" spans="1:17" x14ac:dyDescent="0.2">
      <c r="A1786" s="32">
        <f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si="84"/>
        <v>0</v>
      </c>
      <c r="M1786">
        <f>IF(AND(B1786&gt;Summary!$E$12,B1786&lt;Summary!$E$13),1,0)</f>
        <v>0</v>
      </c>
      <c r="N1786">
        <f>IF(M1786=1,oneday(G1785,D1786,G1786,K1786,L1786,Summary!$E$19/2,Data!N1785,Data!O1785,Summary!$E$14,Summary!$E$20,Summary!$E$21,1),0)</f>
        <v>0</v>
      </c>
      <c r="O1786" s="31">
        <f>IF(M1786=1,oneday(G1785,D1786,G1786,K1786,L1786,Summary!$E$19/2,Data!N1785,Data!O1785,Summary!$E$14,Summary!$E$20,Summary!$E$21,2),0)</f>
        <v>0</v>
      </c>
      <c r="P1786" s="31">
        <f t="shared" si="83"/>
        <v>0</v>
      </c>
      <c r="Q1786" s="31">
        <f>IF(M1786=1,oneday(G1785,D1786,G1786,K1786,L1786,Summary!$E$19/2,Data!N1785,Data!O1785,Summary!$E$14,Summary!$E$20,Summary!$E$21,3),0)</f>
        <v>0</v>
      </c>
    </row>
    <row r="1787" spans="1:17" x14ac:dyDescent="0.2">
      <c r="A1787" s="32">
        <f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si="84"/>
        <v>0</v>
      </c>
      <c r="M1787">
        <f>IF(AND(B1787&gt;Summary!$E$12,B1787&lt;Summary!$E$13),1,0)</f>
        <v>0</v>
      </c>
      <c r="N1787">
        <f>IF(M1787=1,oneday(G1786,D1787,G1787,K1787,L1787,Summary!$E$19/2,Data!N1786,Data!O1786,Summary!$E$14,Summary!$E$20,Summary!$E$21,1),0)</f>
        <v>0</v>
      </c>
      <c r="O1787" s="31">
        <f>IF(M1787=1,oneday(G1786,D1787,G1787,K1787,L1787,Summary!$E$19/2,Data!N1786,Data!O1786,Summary!$E$14,Summary!$E$20,Summary!$E$21,2),0)</f>
        <v>0</v>
      </c>
      <c r="P1787" s="31">
        <f t="shared" si="83"/>
        <v>0</v>
      </c>
      <c r="Q1787" s="31">
        <f>IF(M1787=1,oneday(G1786,D1787,G1787,K1787,L1787,Summary!$E$19/2,Data!N1786,Data!O1786,Summary!$E$14,Summary!$E$20,Summary!$E$21,3),0)</f>
        <v>0</v>
      </c>
    </row>
    <row r="1788" spans="1:17" x14ac:dyDescent="0.2">
      <c r="A1788" s="32">
        <f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si="84"/>
        <v>0</v>
      </c>
      <c r="M1788">
        <f>IF(AND(B1788&gt;Summary!$E$12,B1788&lt;Summary!$E$13),1,0)</f>
        <v>0</v>
      </c>
      <c r="N1788">
        <f>IF(M1788=1,oneday(G1787,D1788,G1788,K1788,L1788,Summary!$E$19/2,Data!N1787,Data!O1787,Summary!$E$14,Summary!$E$20,Summary!$E$21,1),0)</f>
        <v>0</v>
      </c>
      <c r="O1788" s="31">
        <f>IF(M1788=1,oneday(G1787,D1788,G1788,K1788,L1788,Summary!$E$19/2,Data!N1787,Data!O1787,Summary!$E$14,Summary!$E$20,Summary!$E$21,2),0)</f>
        <v>0</v>
      </c>
      <c r="P1788" s="31">
        <f t="shared" si="83"/>
        <v>0</v>
      </c>
      <c r="Q1788" s="31">
        <f>IF(M1788=1,oneday(G1787,D1788,G1788,K1788,L1788,Summary!$E$19/2,Data!N1787,Data!O1787,Summary!$E$14,Summary!$E$20,Summary!$E$21,3),0)</f>
        <v>0</v>
      </c>
    </row>
    <row r="1789" spans="1:17" x14ac:dyDescent="0.2">
      <c r="A1789" s="32">
        <f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si="84"/>
        <v>0</v>
      </c>
      <c r="M1789">
        <f>IF(AND(B1789&gt;Summary!$E$12,B1789&lt;Summary!$E$13),1,0)</f>
        <v>0</v>
      </c>
      <c r="N1789">
        <f>IF(M1789=1,oneday(G1788,D1789,G1789,K1789,L1789,Summary!$E$19/2,Data!N1788,Data!O1788,Summary!$E$14,Summary!$E$20,Summary!$E$21,1),0)</f>
        <v>0</v>
      </c>
      <c r="O1789" s="31">
        <f>IF(M1789=1,oneday(G1788,D1789,G1789,K1789,L1789,Summary!$E$19/2,Data!N1788,Data!O1788,Summary!$E$14,Summary!$E$20,Summary!$E$21,2),0)</f>
        <v>0</v>
      </c>
      <c r="P1789" s="31">
        <f t="shared" si="83"/>
        <v>0</v>
      </c>
      <c r="Q1789" s="31">
        <f>IF(M1789=1,oneday(G1788,D1789,G1789,K1789,L1789,Summary!$E$19/2,Data!N1788,Data!O1788,Summary!$E$14,Summary!$E$20,Summary!$E$21,3),0)</f>
        <v>0</v>
      </c>
    </row>
    <row r="1790" spans="1:17" x14ac:dyDescent="0.2">
      <c r="A1790" s="32">
        <f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si="84"/>
        <v>0</v>
      </c>
      <c r="M1790">
        <f>IF(AND(B1790&gt;Summary!$E$12,B1790&lt;Summary!$E$13),1,0)</f>
        <v>0</v>
      </c>
      <c r="N1790">
        <f>IF(M1790=1,oneday(G1789,D1790,G1790,K1790,L1790,Summary!$E$19/2,Data!N1789,Data!O1789,Summary!$E$14,Summary!$E$20,Summary!$E$21,1),0)</f>
        <v>0</v>
      </c>
      <c r="O1790" s="31">
        <f>IF(M1790=1,oneday(G1789,D1790,G1790,K1790,L1790,Summary!$E$19/2,Data!N1789,Data!O1789,Summary!$E$14,Summary!$E$20,Summary!$E$21,2),0)</f>
        <v>0</v>
      </c>
      <c r="P1790" s="31">
        <f t="shared" si="83"/>
        <v>0</v>
      </c>
      <c r="Q1790" s="31">
        <f>IF(M1790=1,oneday(G1789,D1790,G1790,K1790,L1790,Summary!$E$19/2,Data!N1789,Data!O1789,Summary!$E$14,Summary!$E$20,Summary!$E$21,3),0)</f>
        <v>0</v>
      </c>
    </row>
    <row r="1791" spans="1:17" x14ac:dyDescent="0.2">
      <c r="A1791" s="32">
        <f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si="84"/>
        <v>0</v>
      </c>
      <c r="M1791">
        <f>IF(AND(B1791&gt;Summary!$E$12,B1791&lt;Summary!$E$13),1,0)</f>
        <v>0</v>
      </c>
      <c r="N1791">
        <f>IF(M1791=1,oneday(G1790,D1791,G1791,K1791,L1791,Summary!$E$19/2,Data!N1790,Data!O1790,Summary!$E$14,Summary!$E$20,Summary!$E$21,1),0)</f>
        <v>0</v>
      </c>
      <c r="O1791" s="31">
        <f>IF(M1791=1,oneday(G1790,D1791,G1791,K1791,L1791,Summary!$E$19/2,Data!N1790,Data!O1790,Summary!$E$14,Summary!$E$20,Summary!$E$21,2),0)</f>
        <v>0</v>
      </c>
      <c r="P1791" s="31">
        <f t="shared" si="83"/>
        <v>0</v>
      </c>
      <c r="Q1791" s="31">
        <f>IF(M1791=1,oneday(G1790,D1791,G1791,K1791,L1791,Summary!$E$19/2,Data!N1790,Data!O1790,Summary!$E$14,Summary!$E$20,Summary!$E$21,3),0)</f>
        <v>0</v>
      </c>
    </row>
    <row r="1792" spans="1:17" x14ac:dyDescent="0.2">
      <c r="A1792" s="32">
        <f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si="84"/>
        <v>0</v>
      </c>
      <c r="M1792">
        <f>IF(AND(B1792&gt;Summary!$E$12,B1792&lt;Summary!$E$13),1,0)</f>
        <v>0</v>
      </c>
      <c r="N1792">
        <f>IF(M1792=1,oneday(G1791,D1792,G1792,K1792,L1792,Summary!$E$19/2,Data!N1791,Data!O1791,Summary!$E$14,Summary!$E$20,Summary!$E$21,1),0)</f>
        <v>0</v>
      </c>
      <c r="O1792" s="31">
        <f>IF(M1792=1,oneday(G1791,D1792,G1792,K1792,L1792,Summary!$E$19/2,Data!N1791,Data!O1791,Summary!$E$14,Summary!$E$20,Summary!$E$21,2),0)</f>
        <v>0</v>
      </c>
      <c r="P1792" s="31">
        <f t="shared" si="83"/>
        <v>0</v>
      </c>
      <c r="Q1792" s="31">
        <f>IF(M1792=1,oneday(G1791,D1792,G1792,K1792,L1792,Summary!$E$19/2,Data!N1791,Data!O1791,Summary!$E$14,Summary!$E$20,Summary!$E$21,3),0)</f>
        <v>0</v>
      </c>
    </row>
    <row r="1793" spans="1:17" x14ac:dyDescent="0.2">
      <c r="A1793" s="32">
        <f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si="84"/>
        <v>1</v>
      </c>
      <c r="M1793">
        <f>IF(AND(B1793&gt;Summary!$E$12,B1793&lt;Summary!$E$13),1,0)</f>
        <v>0</v>
      </c>
      <c r="N1793">
        <f>IF(M1793=1,oneday(G1792,D1793,G1793,K1793,L1793,Summary!$E$19/2,Data!N1792,Data!O1792,Summary!$E$14,Summary!$E$20,Summary!$E$21,1),0)</f>
        <v>0</v>
      </c>
      <c r="O1793" s="31">
        <f>IF(M1793=1,oneday(G1792,D1793,G1793,K1793,L1793,Summary!$E$19/2,Data!N1792,Data!O1792,Summary!$E$14,Summary!$E$20,Summary!$E$21,2),0)</f>
        <v>0</v>
      </c>
      <c r="P1793" s="31">
        <f t="shared" si="83"/>
        <v>0</v>
      </c>
      <c r="Q1793" s="31">
        <f>IF(M1793=1,oneday(G1792,D1793,G1793,K1793,L1793,Summary!$E$19/2,Data!N1792,Data!O1792,Summary!$E$14,Summary!$E$20,Summary!$E$21,3),0)</f>
        <v>0</v>
      </c>
    </row>
    <row r="1794" spans="1:17" x14ac:dyDescent="0.2">
      <c r="A1794" s="32">
        <f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si="84"/>
        <v>0</v>
      </c>
      <c r="M1794">
        <f>IF(AND(B1794&gt;Summary!$E$12,B1794&lt;Summary!$E$13),1,0)</f>
        <v>0</v>
      </c>
      <c r="N1794">
        <f>IF(M1794=1,oneday(G1793,D1794,G1794,K1794,L1794,Summary!$E$19/2,Data!N1793,Data!O1793,Summary!$E$14,Summary!$E$20,Summary!$E$21,1),0)</f>
        <v>0</v>
      </c>
      <c r="O1794" s="31">
        <f>IF(M1794=1,oneday(G1793,D1794,G1794,K1794,L1794,Summary!$E$19/2,Data!N1793,Data!O1793,Summary!$E$14,Summary!$E$20,Summary!$E$21,2),0)</f>
        <v>0</v>
      </c>
      <c r="P1794" s="31">
        <f t="shared" si="83"/>
        <v>0</v>
      </c>
      <c r="Q1794" s="31">
        <f>IF(M1794=1,oneday(G1793,D1794,G1794,K1794,L1794,Summary!$E$19/2,Data!N1793,Data!O1793,Summary!$E$14,Summary!$E$20,Summary!$E$21,3),0)</f>
        <v>0</v>
      </c>
    </row>
    <row r="1795" spans="1:17" x14ac:dyDescent="0.2">
      <c r="A1795" s="32">
        <f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si="84"/>
        <v>0</v>
      </c>
      <c r="M1795">
        <f>IF(AND(B1795&gt;Summary!$E$12,B1795&lt;Summary!$E$13),1,0)</f>
        <v>0</v>
      </c>
      <c r="N1795">
        <f>IF(M1795=1,oneday(G1794,D1795,G1795,K1795,L1795,Summary!$E$19/2,Data!N1794,Data!O1794,Summary!$E$14,Summary!$E$20,Summary!$E$21,1),0)</f>
        <v>0</v>
      </c>
      <c r="O1795" s="31">
        <f>IF(M1795=1,oneday(G1794,D1795,G1795,K1795,L1795,Summary!$E$19/2,Data!N1794,Data!O1794,Summary!$E$14,Summary!$E$20,Summary!$E$21,2),0)</f>
        <v>0</v>
      </c>
      <c r="P1795" s="31">
        <f t="shared" si="83"/>
        <v>0</v>
      </c>
      <c r="Q1795" s="31">
        <f>IF(M1795=1,oneday(G1794,D1795,G1795,K1795,L1795,Summary!$E$19/2,Data!N1794,Data!O1794,Summary!$E$14,Summary!$E$20,Summary!$E$21,3),0)</f>
        <v>0</v>
      </c>
    </row>
    <row r="1796" spans="1:17" x14ac:dyDescent="0.2">
      <c r="A1796" s="32">
        <f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si="84"/>
        <v>0</v>
      </c>
      <c r="M1796">
        <f>IF(AND(B1796&gt;Summary!$E$12,B1796&lt;Summary!$E$13),1,0)</f>
        <v>0</v>
      </c>
      <c r="N1796">
        <f>IF(M1796=1,oneday(G1795,D1796,G1796,K1796,L1796,Summary!$E$19/2,Data!N1795,Data!O1795,Summary!$E$14,Summary!$E$20,Summary!$E$21,1),0)</f>
        <v>0</v>
      </c>
      <c r="O1796" s="31">
        <f>IF(M1796=1,oneday(G1795,D1796,G1796,K1796,L1796,Summary!$E$19/2,Data!N1795,Data!O1795,Summary!$E$14,Summary!$E$20,Summary!$E$21,2),0)</f>
        <v>0</v>
      </c>
      <c r="P1796" s="31">
        <f t="shared" si="83"/>
        <v>0</v>
      </c>
      <c r="Q1796" s="31">
        <f>IF(M1796=1,oneday(G1795,D1796,G1796,K1796,L1796,Summary!$E$19/2,Data!N1795,Data!O1795,Summary!$E$14,Summary!$E$20,Summary!$E$21,3),0)</f>
        <v>0</v>
      </c>
    </row>
    <row r="1797" spans="1:17" x14ac:dyDescent="0.2">
      <c r="A1797" s="32">
        <f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si="84"/>
        <v>0</v>
      </c>
      <c r="M1797">
        <f>IF(AND(B1797&gt;Summary!$E$12,B1797&lt;Summary!$E$13),1,0)</f>
        <v>0</v>
      </c>
      <c r="N1797">
        <f>IF(M1797=1,oneday(G1796,D1797,G1797,K1797,L1797,Summary!$E$19/2,Data!N1796,Data!O1796,Summary!$E$14,Summary!$E$20,Summary!$E$21,1),0)</f>
        <v>0</v>
      </c>
      <c r="O1797" s="31">
        <f>IF(M1797=1,oneday(G1796,D1797,G1797,K1797,L1797,Summary!$E$19/2,Data!N1796,Data!O1796,Summary!$E$14,Summary!$E$20,Summary!$E$21,2),0)</f>
        <v>0</v>
      </c>
      <c r="P1797" s="31">
        <f t="shared" si="83"/>
        <v>0</v>
      </c>
      <c r="Q1797" s="31">
        <f>IF(M1797=1,oneday(G1796,D1797,G1797,K1797,L1797,Summary!$E$19/2,Data!N1796,Data!O1796,Summary!$E$14,Summary!$E$20,Summary!$E$21,3),0)</f>
        <v>0</v>
      </c>
    </row>
    <row r="1798" spans="1:17" x14ac:dyDescent="0.2">
      <c r="A1798" s="32">
        <f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si="84"/>
        <v>0</v>
      </c>
      <c r="M1798">
        <f>IF(AND(B1798&gt;Summary!$E$12,B1798&lt;Summary!$E$13),1,0)</f>
        <v>0</v>
      </c>
      <c r="N1798">
        <f>IF(M1798=1,oneday(G1797,D1798,G1798,K1798,L1798,Summary!$E$19/2,Data!N1797,Data!O1797,Summary!$E$14,Summary!$E$20,Summary!$E$21,1),0)</f>
        <v>0</v>
      </c>
      <c r="O1798" s="31">
        <f>IF(M1798=1,oneday(G1797,D1798,G1798,K1798,L1798,Summary!$E$19/2,Data!N1797,Data!O1797,Summary!$E$14,Summary!$E$20,Summary!$E$21,2),0)</f>
        <v>0</v>
      </c>
      <c r="P1798" s="31">
        <f t="shared" si="83"/>
        <v>0</v>
      </c>
      <c r="Q1798" s="31">
        <f>IF(M1798=1,oneday(G1797,D1798,G1798,K1798,L1798,Summary!$E$19/2,Data!N1797,Data!O1797,Summary!$E$14,Summary!$E$20,Summary!$E$21,3),0)</f>
        <v>0</v>
      </c>
    </row>
    <row r="1799" spans="1:17" x14ac:dyDescent="0.2">
      <c r="A1799" s="32">
        <f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si="84"/>
        <v>0</v>
      </c>
      <c r="M1799">
        <f>IF(AND(B1799&gt;Summary!$E$12,B1799&lt;Summary!$E$13),1,0)</f>
        <v>0</v>
      </c>
      <c r="N1799">
        <f>IF(M1799=1,oneday(G1798,D1799,G1799,K1799,L1799,Summary!$E$19/2,Data!N1798,Data!O1798,Summary!$E$14,Summary!$E$20,Summary!$E$21,1),0)</f>
        <v>0</v>
      </c>
      <c r="O1799" s="31">
        <f>IF(M1799=1,oneday(G1798,D1799,G1799,K1799,L1799,Summary!$E$19/2,Data!N1798,Data!O1798,Summary!$E$14,Summary!$E$20,Summary!$E$21,2),0)</f>
        <v>0</v>
      </c>
      <c r="P1799" s="31">
        <f t="shared" si="83"/>
        <v>0</v>
      </c>
      <c r="Q1799" s="31">
        <f>IF(M1799=1,oneday(G1798,D1799,G1799,K1799,L1799,Summary!$E$19/2,Data!N1798,Data!O1798,Summary!$E$14,Summary!$E$20,Summary!$E$21,3),0)</f>
        <v>0</v>
      </c>
    </row>
    <row r="1800" spans="1:17" x14ac:dyDescent="0.2">
      <c r="A1800" s="32">
        <f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si="84"/>
        <v>0</v>
      </c>
      <c r="M1800">
        <f>IF(AND(B1800&gt;Summary!$E$12,B1800&lt;Summary!$E$13),1,0)</f>
        <v>0</v>
      </c>
      <c r="N1800">
        <f>IF(M1800=1,oneday(G1799,D1800,G1800,K1800,L1800,Summary!$E$19/2,Data!N1799,Data!O1799,Summary!$E$14,Summary!$E$20,Summary!$E$21,1),0)</f>
        <v>0</v>
      </c>
      <c r="O1800" s="31">
        <f>IF(M1800=1,oneday(G1799,D1800,G1800,K1800,L1800,Summary!$E$19/2,Data!N1799,Data!O1799,Summary!$E$14,Summary!$E$20,Summary!$E$21,2),0)</f>
        <v>0</v>
      </c>
      <c r="P1800" s="31">
        <f t="shared" si="83"/>
        <v>0</v>
      </c>
      <c r="Q1800" s="31">
        <f>IF(M1800=1,oneday(G1799,D1800,G1800,K1800,L1800,Summary!$E$19/2,Data!N1799,Data!O1799,Summary!$E$14,Summary!$E$20,Summary!$E$21,3),0)</f>
        <v>0</v>
      </c>
    </row>
    <row r="1801" spans="1:17" x14ac:dyDescent="0.2">
      <c r="A1801" s="32">
        <f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si="84"/>
        <v>0</v>
      </c>
      <c r="M1801">
        <f>IF(AND(B1801&gt;Summary!$E$12,B1801&lt;Summary!$E$13),1,0)</f>
        <v>0</v>
      </c>
      <c r="N1801">
        <f>IF(M1801=1,oneday(G1800,D1801,G1801,K1801,L1801,Summary!$E$19/2,Data!N1800,Data!O1800,Summary!$E$14,Summary!$E$20,Summary!$E$21,1),0)</f>
        <v>0</v>
      </c>
      <c r="O1801" s="31">
        <f>IF(M1801=1,oneday(G1800,D1801,G1801,K1801,L1801,Summary!$E$19/2,Data!N1800,Data!O1800,Summary!$E$14,Summary!$E$20,Summary!$E$21,2),0)</f>
        <v>0</v>
      </c>
      <c r="P1801" s="31">
        <f t="shared" si="83"/>
        <v>0</v>
      </c>
      <c r="Q1801" s="31">
        <f>IF(M1801=1,oneday(G1800,D1801,G1801,K1801,L1801,Summary!$E$19/2,Data!N1800,Data!O1800,Summary!$E$14,Summary!$E$20,Summary!$E$21,3),0)</f>
        <v>0</v>
      </c>
    </row>
    <row r="1802" spans="1:17" x14ac:dyDescent="0.2">
      <c r="A1802" s="32">
        <f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si="84"/>
        <v>0</v>
      </c>
      <c r="M1802">
        <f>IF(AND(B1802&gt;Summary!$E$12,B1802&lt;Summary!$E$13),1,0)</f>
        <v>0</v>
      </c>
      <c r="N1802">
        <f>IF(M1802=1,oneday(G1801,D1802,G1802,K1802,L1802,Summary!$E$19/2,Data!N1801,Data!O1801,Summary!$E$14,Summary!$E$20,Summary!$E$21,1),0)</f>
        <v>0</v>
      </c>
      <c r="O1802" s="31">
        <f>IF(M1802=1,oneday(G1801,D1802,G1802,K1802,L1802,Summary!$E$19/2,Data!N1801,Data!O1801,Summary!$E$14,Summary!$E$20,Summary!$E$21,2),0)</f>
        <v>0</v>
      </c>
      <c r="P1802" s="31">
        <f t="shared" si="83"/>
        <v>0</v>
      </c>
      <c r="Q1802" s="31">
        <f>IF(M1802=1,oneday(G1801,D1802,G1802,K1802,L1802,Summary!$E$19/2,Data!N1801,Data!O1801,Summary!$E$14,Summary!$E$20,Summary!$E$21,3),0)</f>
        <v>0</v>
      </c>
    </row>
    <row r="1803" spans="1:17" x14ac:dyDescent="0.2">
      <c r="A1803" s="32">
        <f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si="84"/>
        <v>0</v>
      </c>
      <c r="M1803">
        <f>IF(AND(B1803&gt;Summary!$E$12,B1803&lt;Summary!$E$13),1,0)</f>
        <v>0</v>
      </c>
      <c r="N1803">
        <f>IF(M1803=1,oneday(G1802,D1803,G1803,K1803,L1803,Summary!$E$19/2,Data!N1802,Data!O1802,Summary!$E$14,Summary!$E$20,Summary!$E$21,1),0)</f>
        <v>0</v>
      </c>
      <c r="O1803" s="31">
        <f>IF(M1803=1,oneday(G1802,D1803,G1803,K1803,L1803,Summary!$E$19/2,Data!N1802,Data!O1802,Summary!$E$14,Summary!$E$20,Summary!$E$21,2),0)</f>
        <v>0</v>
      </c>
      <c r="P1803" s="31">
        <f t="shared" si="83"/>
        <v>0</v>
      </c>
      <c r="Q1803" s="31">
        <f>IF(M1803=1,oneday(G1802,D1803,G1803,K1803,L1803,Summary!$E$19/2,Data!N1802,Data!O1802,Summary!$E$14,Summary!$E$20,Summary!$E$21,3),0)</f>
        <v>0</v>
      </c>
    </row>
    <row r="1804" spans="1:17" x14ac:dyDescent="0.2">
      <c r="A1804" s="32">
        <f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si="84"/>
        <v>0</v>
      </c>
      <c r="M1804">
        <f>IF(AND(B1804&gt;Summary!$E$12,B1804&lt;Summary!$E$13),1,0)</f>
        <v>0</v>
      </c>
      <c r="N1804">
        <f>IF(M1804=1,oneday(G1803,D1804,G1804,K1804,L1804,Summary!$E$19/2,Data!N1803,Data!O1803,Summary!$E$14,Summary!$E$20,Summary!$E$21,1),0)</f>
        <v>0</v>
      </c>
      <c r="O1804" s="31">
        <f>IF(M1804=1,oneday(G1803,D1804,G1804,K1804,L1804,Summary!$E$19/2,Data!N1803,Data!O1803,Summary!$E$14,Summary!$E$20,Summary!$E$21,2),0)</f>
        <v>0</v>
      </c>
      <c r="P1804" s="31">
        <f t="shared" si="83"/>
        <v>0</v>
      </c>
      <c r="Q1804" s="31">
        <f>IF(M1804=1,oneday(G1803,D1804,G1804,K1804,L1804,Summary!$E$19/2,Data!N1803,Data!O1803,Summary!$E$14,Summary!$E$20,Summary!$E$21,3),0)</f>
        <v>0</v>
      </c>
    </row>
    <row r="1805" spans="1:17" x14ac:dyDescent="0.2">
      <c r="A1805" s="32">
        <f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si="84"/>
        <v>0</v>
      </c>
      <c r="M1805">
        <f>IF(AND(B1805&gt;Summary!$E$12,B1805&lt;Summary!$E$13),1,0)</f>
        <v>0</v>
      </c>
      <c r="N1805">
        <f>IF(M1805=1,oneday(G1804,D1805,G1805,K1805,L1805,Summary!$E$19/2,Data!N1804,Data!O1804,Summary!$E$14,Summary!$E$20,Summary!$E$21,1),0)</f>
        <v>0</v>
      </c>
      <c r="O1805" s="31">
        <f>IF(M1805=1,oneday(G1804,D1805,G1805,K1805,L1805,Summary!$E$19/2,Data!N1804,Data!O1804,Summary!$E$14,Summary!$E$20,Summary!$E$21,2),0)</f>
        <v>0</v>
      </c>
      <c r="P1805" s="31">
        <f t="shared" si="83"/>
        <v>0</v>
      </c>
      <c r="Q1805" s="31">
        <f>IF(M1805=1,oneday(G1804,D1805,G1805,K1805,L1805,Summary!$E$19/2,Data!N1804,Data!O1804,Summary!$E$14,Summary!$E$20,Summary!$E$21,3),0)</f>
        <v>0</v>
      </c>
    </row>
    <row r="1806" spans="1:17" x14ac:dyDescent="0.2">
      <c r="A1806" s="32">
        <f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si="84"/>
        <v>0</v>
      </c>
      <c r="M1806">
        <f>IF(AND(B1806&gt;Summary!$E$12,B1806&lt;Summary!$E$13),1,0)</f>
        <v>0</v>
      </c>
      <c r="N1806">
        <f>IF(M1806=1,oneday(G1805,D1806,G1806,K1806,L1806,Summary!$E$19/2,Data!N1805,Data!O1805,Summary!$E$14,Summary!$E$20,Summary!$E$21,1),0)</f>
        <v>0</v>
      </c>
      <c r="O1806" s="31">
        <f>IF(M1806=1,oneday(G1805,D1806,G1806,K1806,L1806,Summary!$E$19/2,Data!N1805,Data!O1805,Summary!$E$14,Summary!$E$20,Summary!$E$21,2),0)</f>
        <v>0</v>
      </c>
      <c r="P1806" s="31">
        <f t="shared" si="83"/>
        <v>0</v>
      </c>
      <c r="Q1806" s="31">
        <f>IF(M1806=1,oneday(G1805,D1806,G1806,K1806,L1806,Summary!$E$19/2,Data!N1805,Data!O1805,Summary!$E$14,Summary!$E$20,Summary!$E$21,3),0)</f>
        <v>0</v>
      </c>
    </row>
    <row r="1807" spans="1:17" x14ac:dyDescent="0.2">
      <c r="A1807" s="32">
        <f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si="84"/>
        <v>0</v>
      </c>
      <c r="M1807">
        <f>IF(AND(B1807&gt;Summary!$E$12,B1807&lt;Summary!$E$13),1,0)</f>
        <v>0</v>
      </c>
      <c r="N1807">
        <f>IF(M1807=1,oneday(G1806,D1807,G1807,K1807,L1807,Summary!$E$19/2,Data!N1806,Data!O1806,Summary!$E$14,Summary!$E$20,Summary!$E$21,1),0)</f>
        <v>0</v>
      </c>
      <c r="O1807" s="31">
        <f>IF(M1807=1,oneday(G1806,D1807,G1807,K1807,L1807,Summary!$E$19/2,Data!N1806,Data!O1806,Summary!$E$14,Summary!$E$20,Summary!$E$21,2),0)</f>
        <v>0</v>
      </c>
      <c r="P1807" s="31">
        <f t="shared" si="83"/>
        <v>0</v>
      </c>
      <c r="Q1807" s="31">
        <f>IF(M1807=1,oneday(G1806,D1807,G1807,K1807,L1807,Summary!$E$19/2,Data!N1806,Data!O1806,Summary!$E$14,Summary!$E$20,Summary!$E$21,3),0)</f>
        <v>0</v>
      </c>
    </row>
    <row r="1808" spans="1:17" x14ac:dyDescent="0.2">
      <c r="A1808" s="32">
        <f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si="84"/>
        <v>0</v>
      </c>
      <c r="M1808">
        <f>IF(AND(B1808&gt;Summary!$E$12,B1808&lt;Summary!$E$13),1,0)</f>
        <v>0</v>
      </c>
      <c r="N1808">
        <f>IF(M1808=1,oneday(G1807,D1808,G1808,K1808,L1808,Summary!$E$19/2,Data!N1807,Data!O1807,Summary!$E$14,Summary!$E$20,Summary!$E$21,1),0)</f>
        <v>0</v>
      </c>
      <c r="O1808" s="31">
        <f>IF(M1808=1,oneday(G1807,D1808,G1808,K1808,L1808,Summary!$E$19/2,Data!N1807,Data!O1807,Summary!$E$14,Summary!$E$20,Summary!$E$21,2),0)</f>
        <v>0</v>
      </c>
      <c r="P1808" s="31">
        <f t="shared" ref="P1808:P1871" si="86">IF(M1808=1,O1808-O1807,0)</f>
        <v>0</v>
      </c>
      <c r="Q1808" s="31">
        <f>IF(M1808=1,oneday(G1807,D1808,G1808,K1808,L1808,Summary!$E$19/2,Data!N1807,Data!O1807,Summary!$E$14,Summary!$E$20,Summary!$E$21,3),0)</f>
        <v>0</v>
      </c>
    </row>
    <row r="1809" spans="1:17" x14ac:dyDescent="0.2">
      <c r="A1809" s="32">
        <f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si="84"/>
        <v>0</v>
      </c>
      <c r="M1809">
        <f>IF(AND(B1809&gt;Summary!$E$12,B1809&lt;Summary!$E$13),1,0)</f>
        <v>0</v>
      </c>
      <c r="N1809">
        <f>IF(M1809=1,oneday(G1808,D1809,G1809,K1809,L1809,Summary!$E$19/2,Data!N1808,Data!O1808,Summary!$E$14,Summary!$E$20,Summary!$E$21,1),0)</f>
        <v>0</v>
      </c>
      <c r="O1809" s="31">
        <f>IF(M1809=1,oneday(G1808,D1809,G1809,K1809,L1809,Summary!$E$19/2,Data!N1808,Data!O1808,Summary!$E$14,Summary!$E$20,Summary!$E$21,2),0)</f>
        <v>0</v>
      </c>
      <c r="P1809" s="31">
        <f t="shared" si="86"/>
        <v>0</v>
      </c>
      <c r="Q1809" s="31">
        <f>IF(M1809=1,oneday(G1808,D1809,G1809,K1809,L1809,Summary!$E$19/2,Data!N1808,Data!O1808,Summary!$E$14,Summary!$E$20,Summary!$E$21,3),0)</f>
        <v>0</v>
      </c>
    </row>
    <row r="1810" spans="1:17" x14ac:dyDescent="0.2">
      <c r="A1810" s="32">
        <f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si="84"/>
        <v>0</v>
      </c>
      <c r="M1810">
        <f>IF(AND(B1810&gt;Summary!$E$12,B1810&lt;Summary!$E$13),1,0)</f>
        <v>0</v>
      </c>
      <c r="N1810">
        <f>IF(M1810=1,oneday(G1809,D1810,G1810,K1810,L1810,Summary!$E$19/2,Data!N1809,Data!O1809,Summary!$E$14,Summary!$E$20,Summary!$E$21,1),0)</f>
        <v>0</v>
      </c>
      <c r="O1810" s="31">
        <f>IF(M1810=1,oneday(G1809,D1810,G1810,K1810,L1810,Summary!$E$19/2,Data!N1809,Data!O1809,Summary!$E$14,Summary!$E$20,Summary!$E$21,2),0)</f>
        <v>0</v>
      </c>
      <c r="P1810" s="31">
        <f t="shared" si="86"/>
        <v>0</v>
      </c>
      <c r="Q1810" s="31">
        <f>IF(M1810=1,oneday(G1809,D1810,G1810,K1810,L1810,Summary!$E$19/2,Data!N1809,Data!O1809,Summary!$E$14,Summary!$E$20,Summary!$E$21,3),0)</f>
        <v>0</v>
      </c>
    </row>
    <row r="1811" spans="1:17" x14ac:dyDescent="0.2">
      <c r="A1811" s="32">
        <f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si="84"/>
        <v>0</v>
      </c>
      <c r="M1811">
        <f>IF(AND(B1811&gt;Summary!$E$12,B1811&lt;Summary!$E$13),1,0)</f>
        <v>0</v>
      </c>
      <c r="N1811">
        <f>IF(M1811=1,oneday(G1810,D1811,G1811,K1811,L1811,Summary!$E$19/2,Data!N1810,Data!O1810,Summary!$E$14,Summary!$E$20,Summary!$E$21,1),0)</f>
        <v>0</v>
      </c>
      <c r="O1811" s="31">
        <f>IF(M1811=1,oneday(G1810,D1811,G1811,K1811,L1811,Summary!$E$19/2,Data!N1810,Data!O1810,Summary!$E$14,Summary!$E$20,Summary!$E$21,2),0)</f>
        <v>0</v>
      </c>
      <c r="P1811" s="31">
        <f t="shared" si="86"/>
        <v>0</v>
      </c>
      <c r="Q1811" s="31">
        <f>IF(M1811=1,oneday(G1810,D1811,G1811,K1811,L1811,Summary!$E$19/2,Data!N1810,Data!O1810,Summary!$E$14,Summary!$E$20,Summary!$E$21,3),0)</f>
        <v>0</v>
      </c>
    </row>
    <row r="1812" spans="1:17" x14ac:dyDescent="0.2">
      <c r="A1812" s="32">
        <f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si="84"/>
        <v>0</v>
      </c>
      <c r="M1812">
        <f>IF(AND(B1812&gt;Summary!$E$12,B1812&lt;Summary!$E$13),1,0)</f>
        <v>0</v>
      </c>
      <c r="N1812">
        <f>IF(M1812=1,oneday(G1811,D1812,G1812,K1812,L1812,Summary!$E$19/2,Data!N1811,Data!O1811,Summary!$E$14,Summary!$E$20,Summary!$E$21,1),0)</f>
        <v>0</v>
      </c>
      <c r="O1812" s="31">
        <f>IF(M1812=1,oneday(G1811,D1812,G1812,K1812,L1812,Summary!$E$19/2,Data!N1811,Data!O1811,Summary!$E$14,Summary!$E$20,Summary!$E$21,2),0)</f>
        <v>0</v>
      </c>
      <c r="P1812" s="31">
        <f t="shared" si="86"/>
        <v>0</v>
      </c>
      <c r="Q1812" s="31">
        <f>IF(M1812=1,oneday(G1811,D1812,G1812,K1812,L1812,Summary!$E$19/2,Data!N1811,Data!O1811,Summary!$E$14,Summary!$E$20,Summary!$E$21,3),0)</f>
        <v>0</v>
      </c>
    </row>
    <row r="1813" spans="1:17" x14ac:dyDescent="0.2">
      <c r="A1813" s="32">
        <f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si="84"/>
        <v>0</v>
      </c>
      <c r="M1813">
        <f>IF(AND(B1813&gt;Summary!$E$12,B1813&lt;Summary!$E$13),1,0)</f>
        <v>0</v>
      </c>
      <c r="N1813">
        <f>IF(M1813=1,oneday(G1812,D1813,G1813,K1813,L1813,Summary!$E$19/2,Data!N1812,Data!O1812,Summary!$E$14,Summary!$E$20,Summary!$E$21,1),0)</f>
        <v>0</v>
      </c>
      <c r="O1813" s="31">
        <f>IF(M1813=1,oneday(G1812,D1813,G1813,K1813,L1813,Summary!$E$19/2,Data!N1812,Data!O1812,Summary!$E$14,Summary!$E$20,Summary!$E$21,2),0)</f>
        <v>0</v>
      </c>
      <c r="P1813" s="31">
        <f t="shared" si="86"/>
        <v>0</v>
      </c>
      <c r="Q1813" s="31">
        <f>IF(M1813=1,oneday(G1812,D1813,G1813,K1813,L1813,Summary!$E$19/2,Data!N1812,Data!O1812,Summary!$E$14,Summary!$E$20,Summary!$E$21,3),0)</f>
        <v>0</v>
      </c>
    </row>
    <row r="1814" spans="1:17" x14ac:dyDescent="0.2">
      <c r="A1814" s="32">
        <f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si="84"/>
        <v>0</v>
      </c>
      <c r="M1814">
        <f>IF(AND(B1814&gt;Summary!$E$12,B1814&lt;Summary!$E$13),1,0)</f>
        <v>0</v>
      </c>
      <c r="N1814">
        <f>IF(M1814=1,oneday(G1813,D1814,G1814,K1814,L1814,Summary!$E$19/2,Data!N1813,Data!O1813,Summary!$E$14,Summary!$E$20,Summary!$E$21,1),0)</f>
        <v>0</v>
      </c>
      <c r="O1814" s="31">
        <f>IF(M1814=1,oneday(G1813,D1814,G1814,K1814,L1814,Summary!$E$19/2,Data!N1813,Data!O1813,Summary!$E$14,Summary!$E$20,Summary!$E$21,2),0)</f>
        <v>0</v>
      </c>
      <c r="P1814" s="31">
        <f t="shared" si="86"/>
        <v>0</v>
      </c>
      <c r="Q1814" s="31">
        <f>IF(M1814=1,oneday(G1813,D1814,G1814,K1814,L1814,Summary!$E$19/2,Data!N1813,Data!O1813,Summary!$E$14,Summary!$E$20,Summary!$E$21,3),0)</f>
        <v>0</v>
      </c>
    </row>
    <row r="1815" spans="1:17" x14ac:dyDescent="0.2">
      <c r="A1815" s="32">
        <f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si="84"/>
        <v>1</v>
      </c>
      <c r="M1815">
        <f>IF(AND(B1815&gt;Summary!$E$12,B1815&lt;Summary!$E$13),1,0)</f>
        <v>0</v>
      </c>
      <c r="N1815">
        <f>IF(M1815=1,oneday(G1814,D1815,G1815,K1815,L1815,Summary!$E$19/2,Data!N1814,Data!O1814,Summary!$E$14,Summary!$E$20,Summary!$E$21,1),0)</f>
        <v>0</v>
      </c>
      <c r="O1815" s="31">
        <f>IF(M1815=1,oneday(G1814,D1815,G1815,K1815,L1815,Summary!$E$19/2,Data!N1814,Data!O1814,Summary!$E$14,Summary!$E$20,Summary!$E$21,2),0)</f>
        <v>0</v>
      </c>
      <c r="P1815" s="31">
        <f t="shared" si="86"/>
        <v>0</v>
      </c>
      <c r="Q1815" s="31">
        <f>IF(M1815=1,oneday(G1814,D1815,G1815,K1815,L1815,Summary!$E$19/2,Data!N1814,Data!O1814,Summary!$E$14,Summary!$E$20,Summary!$E$21,3),0)</f>
        <v>0</v>
      </c>
    </row>
    <row r="1816" spans="1:17" x14ac:dyDescent="0.2">
      <c r="A1816" s="32">
        <f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si="84"/>
        <v>0</v>
      </c>
      <c r="M1816">
        <f>IF(AND(B1816&gt;Summary!$E$12,B1816&lt;Summary!$E$13),1,0)</f>
        <v>0</v>
      </c>
      <c r="N1816">
        <f>IF(M1816=1,oneday(G1815,D1816,G1816,K1816,L1816,Summary!$E$19/2,Data!N1815,Data!O1815,Summary!$E$14,Summary!$E$20,Summary!$E$21,1),0)</f>
        <v>0</v>
      </c>
      <c r="O1816" s="31">
        <f>IF(M1816=1,oneday(G1815,D1816,G1816,K1816,L1816,Summary!$E$19/2,Data!N1815,Data!O1815,Summary!$E$14,Summary!$E$20,Summary!$E$21,2),0)</f>
        <v>0</v>
      </c>
      <c r="P1816" s="31">
        <f t="shared" si="86"/>
        <v>0</v>
      </c>
      <c r="Q1816" s="31">
        <f>IF(M1816=1,oneday(G1815,D1816,G1816,K1816,L1816,Summary!$E$19/2,Data!N1815,Data!O1815,Summary!$E$14,Summary!$E$20,Summary!$E$21,3),0)</f>
        <v>0</v>
      </c>
    </row>
    <row r="1817" spans="1:17" x14ac:dyDescent="0.2">
      <c r="A1817" s="32">
        <f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si="84"/>
        <v>0</v>
      </c>
      <c r="M1817">
        <f>IF(AND(B1817&gt;Summary!$E$12,B1817&lt;Summary!$E$13),1,0)</f>
        <v>0</v>
      </c>
      <c r="N1817">
        <f>IF(M1817=1,oneday(G1816,D1817,G1817,K1817,L1817,Summary!$E$19/2,Data!N1816,Data!O1816,Summary!$E$14,Summary!$E$20,Summary!$E$21,1),0)</f>
        <v>0</v>
      </c>
      <c r="O1817" s="31">
        <f>IF(M1817=1,oneday(G1816,D1817,G1817,K1817,L1817,Summary!$E$19/2,Data!N1816,Data!O1816,Summary!$E$14,Summary!$E$20,Summary!$E$21,2),0)</f>
        <v>0</v>
      </c>
      <c r="P1817" s="31">
        <f t="shared" si="86"/>
        <v>0</v>
      </c>
      <c r="Q1817" s="31">
        <f>IF(M1817=1,oneday(G1816,D1817,G1817,K1817,L1817,Summary!$E$19/2,Data!N1816,Data!O1816,Summary!$E$14,Summary!$E$20,Summary!$E$21,3),0)</f>
        <v>0</v>
      </c>
    </row>
    <row r="1818" spans="1:17" x14ac:dyDescent="0.2">
      <c r="A1818" s="32">
        <f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si="84"/>
        <v>0</v>
      </c>
      <c r="M1818">
        <f>IF(AND(B1818&gt;Summary!$E$12,B1818&lt;Summary!$E$13),1,0)</f>
        <v>0</v>
      </c>
      <c r="N1818">
        <f>IF(M1818=1,oneday(G1817,D1818,G1818,K1818,L1818,Summary!$E$19/2,Data!N1817,Data!O1817,Summary!$E$14,Summary!$E$20,Summary!$E$21,1),0)</f>
        <v>0</v>
      </c>
      <c r="O1818" s="31">
        <f>IF(M1818=1,oneday(G1817,D1818,G1818,K1818,L1818,Summary!$E$19/2,Data!N1817,Data!O1817,Summary!$E$14,Summary!$E$20,Summary!$E$21,2),0)</f>
        <v>0</v>
      </c>
      <c r="P1818" s="31">
        <f t="shared" si="86"/>
        <v>0</v>
      </c>
      <c r="Q1818" s="31">
        <f>IF(M1818=1,oneday(G1817,D1818,G1818,K1818,L1818,Summary!$E$19/2,Data!N1817,Data!O1817,Summary!$E$14,Summary!$E$20,Summary!$E$21,3),0)</f>
        <v>0</v>
      </c>
    </row>
    <row r="1819" spans="1:17" x14ac:dyDescent="0.2">
      <c r="A1819" s="32">
        <f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si="84"/>
        <v>0</v>
      </c>
      <c r="M1819">
        <f>IF(AND(B1819&gt;Summary!$E$12,B1819&lt;Summary!$E$13),1,0)</f>
        <v>0</v>
      </c>
      <c r="N1819">
        <f>IF(M1819=1,oneday(G1818,D1819,G1819,K1819,L1819,Summary!$E$19/2,Data!N1818,Data!O1818,Summary!$E$14,Summary!$E$20,Summary!$E$21,1),0)</f>
        <v>0</v>
      </c>
      <c r="O1819" s="31">
        <f>IF(M1819=1,oneday(G1818,D1819,G1819,K1819,L1819,Summary!$E$19/2,Data!N1818,Data!O1818,Summary!$E$14,Summary!$E$20,Summary!$E$21,2),0)</f>
        <v>0</v>
      </c>
      <c r="P1819" s="31">
        <f t="shared" si="86"/>
        <v>0</v>
      </c>
      <c r="Q1819" s="31">
        <f>IF(M1819=1,oneday(G1818,D1819,G1819,K1819,L1819,Summary!$E$19/2,Data!N1818,Data!O1818,Summary!$E$14,Summary!$E$20,Summary!$E$21,3),0)</f>
        <v>0</v>
      </c>
    </row>
    <row r="1820" spans="1:17" x14ac:dyDescent="0.2">
      <c r="A1820" s="32">
        <f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si="84"/>
        <v>0</v>
      </c>
      <c r="M1820">
        <f>IF(AND(B1820&gt;Summary!$E$12,B1820&lt;Summary!$E$13),1,0)</f>
        <v>0</v>
      </c>
      <c r="N1820">
        <f>IF(M1820=1,oneday(G1819,D1820,G1820,K1820,L1820,Summary!$E$19/2,Data!N1819,Data!O1819,Summary!$E$14,Summary!$E$20,Summary!$E$21,1),0)</f>
        <v>0</v>
      </c>
      <c r="O1820" s="31">
        <f>IF(M1820=1,oneday(G1819,D1820,G1820,K1820,L1820,Summary!$E$19/2,Data!N1819,Data!O1819,Summary!$E$14,Summary!$E$20,Summary!$E$21,2),0)</f>
        <v>0</v>
      </c>
      <c r="P1820" s="31">
        <f t="shared" si="86"/>
        <v>0</v>
      </c>
      <c r="Q1820" s="31">
        <f>IF(M1820=1,oneday(G1819,D1820,G1820,K1820,L1820,Summary!$E$19/2,Data!N1819,Data!O1819,Summary!$E$14,Summary!$E$20,Summary!$E$21,3),0)</f>
        <v>0</v>
      </c>
    </row>
    <row r="1821" spans="1:17" x14ac:dyDescent="0.2">
      <c r="A1821" s="32">
        <f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si="84"/>
        <v>0</v>
      </c>
      <c r="M1821">
        <f>IF(AND(B1821&gt;Summary!$E$12,B1821&lt;Summary!$E$13),1,0)</f>
        <v>0</v>
      </c>
      <c r="N1821">
        <f>IF(M1821=1,oneday(G1820,D1821,G1821,K1821,L1821,Summary!$E$19/2,Data!N1820,Data!O1820,Summary!$E$14,Summary!$E$20,Summary!$E$21,1),0)</f>
        <v>0</v>
      </c>
      <c r="O1821" s="31">
        <f>IF(M1821=1,oneday(G1820,D1821,G1821,K1821,L1821,Summary!$E$19/2,Data!N1820,Data!O1820,Summary!$E$14,Summary!$E$20,Summary!$E$21,2),0)</f>
        <v>0</v>
      </c>
      <c r="P1821" s="31">
        <f t="shared" si="86"/>
        <v>0</v>
      </c>
      <c r="Q1821" s="31">
        <f>IF(M1821=1,oneday(G1820,D1821,G1821,K1821,L1821,Summary!$E$19/2,Data!N1820,Data!O1820,Summary!$E$14,Summary!$E$20,Summary!$E$21,3),0)</f>
        <v>0</v>
      </c>
    </row>
    <row r="1822" spans="1:17" x14ac:dyDescent="0.2">
      <c r="A1822" s="32">
        <f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si="84"/>
        <v>0</v>
      </c>
      <c r="M1822">
        <f>IF(AND(B1822&gt;Summary!$E$12,B1822&lt;Summary!$E$13),1,0)</f>
        <v>0</v>
      </c>
      <c r="N1822">
        <f>IF(M1822=1,oneday(G1821,D1822,G1822,K1822,L1822,Summary!$E$19/2,Data!N1821,Data!O1821,Summary!$E$14,Summary!$E$20,Summary!$E$21,1),0)</f>
        <v>0</v>
      </c>
      <c r="O1822" s="31">
        <f>IF(M1822=1,oneday(G1821,D1822,G1822,K1822,L1822,Summary!$E$19/2,Data!N1821,Data!O1821,Summary!$E$14,Summary!$E$20,Summary!$E$21,2),0)</f>
        <v>0</v>
      </c>
      <c r="P1822" s="31">
        <f t="shared" si="86"/>
        <v>0</v>
      </c>
      <c r="Q1822" s="31">
        <f>IF(M1822=1,oneday(G1821,D1822,G1822,K1822,L1822,Summary!$E$19/2,Data!N1821,Data!O1821,Summary!$E$14,Summary!$E$20,Summary!$E$21,3),0)</f>
        <v>0</v>
      </c>
    </row>
    <row r="1823" spans="1:17" x14ac:dyDescent="0.2">
      <c r="A1823" s="32">
        <f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si="84"/>
        <v>0</v>
      </c>
      <c r="M1823">
        <f>IF(AND(B1823&gt;Summary!$E$12,B1823&lt;Summary!$E$13),1,0)</f>
        <v>0</v>
      </c>
      <c r="N1823">
        <f>IF(M1823=1,oneday(G1822,D1823,G1823,K1823,L1823,Summary!$E$19/2,Data!N1822,Data!O1822,Summary!$E$14,Summary!$E$20,Summary!$E$21,1),0)</f>
        <v>0</v>
      </c>
      <c r="O1823" s="31">
        <f>IF(M1823=1,oneday(G1822,D1823,G1823,K1823,L1823,Summary!$E$19/2,Data!N1822,Data!O1822,Summary!$E$14,Summary!$E$20,Summary!$E$21,2),0)</f>
        <v>0</v>
      </c>
      <c r="P1823" s="31">
        <f t="shared" si="86"/>
        <v>0</v>
      </c>
      <c r="Q1823" s="31">
        <f>IF(M1823=1,oneday(G1822,D1823,G1823,K1823,L1823,Summary!$E$19/2,Data!N1822,Data!O1822,Summary!$E$14,Summary!$E$20,Summary!$E$21,3),0)</f>
        <v>0</v>
      </c>
    </row>
    <row r="1824" spans="1:17" x14ac:dyDescent="0.2">
      <c r="A1824" s="32">
        <f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si="84"/>
        <v>0</v>
      </c>
      <c r="M1824">
        <f>IF(AND(B1824&gt;Summary!$E$12,B1824&lt;Summary!$E$13),1,0)</f>
        <v>0</v>
      </c>
      <c r="N1824">
        <f>IF(M1824=1,oneday(G1823,D1824,G1824,K1824,L1824,Summary!$E$19/2,Data!N1823,Data!O1823,Summary!$E$14,Summary!$E$20,Summary!$E$21,1),0)</f>
        <v>0</v>
      </c>
      <c r="O1824" s="31">
        <f>IF(M1824=1,oneday(G1823,D1824,G1824,K1824,L1824,Summary!$E$19/2,Data!N1823,Data!O1823,Summary!$E$14,Summary!$E$20,Summary!$E$21,2),0)</f>
        <v>0</v>
      </c>
      <c r="P1824" s="31">
        <f t="shared" si="86"/>
        <v>0</v>
      </c>
      <c r="Q1824" s="31">
        <f>IF(M1824=1,oneday(G1823,D1824,G1824,K1824,L1824,Summary!$E$19/2,Data!N1823,Data!O1823,Summary!$E$14,Summary!$E$20,Summary!$E$21,3),0)</f>
        <v>0</v>
      </c>
    </row>
    <row r="1825" spans="1:17" x14ac:dyDescent="0.2">
      <c r="A1825" s="32">
        <f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si="84"/>
        <v>0</v>
      </c>
      <c r="M1825">
        <f>IF(AND(B1825&gt;Summary!$E$12,B1825&lt;Summary!$E$13),1,0)</f>
        <v>0</v>
      </c>
      <c r="N1825">
        <f>IF(M1825=1,oneday(G1824,D1825,G1825,K1825,L1825,Summary!$E$19/2,Data!N1824,Data!O1824,Summary!$E$14,Summary!$E$20,Summary!$E$21,1),0)</f>
        <v>0</v>
      </c>
      <c r="O1825" s="31">
        <f>IF(M1825=1,oneday(G1824,D1825,G1825,K1825,L1825,Summary!$E$19/2,Data!N1824,Data!O1824,Summary!$E$14,Summary!$E$20,Summary!$E$21,2),0)</f>
        <v>0</v>
      </c>
      <c r="P1825" s="31">
        <f t="shared" si="86"/>
        <v>0</v>
      </c>
      <c r="Q1825" s="31">
        <f>IF(M1825=1,oneday(G1824,D1825,G1825,K1825,L1825,Summary!$E$19/2,Data!N1824,Data!O1824,Summary!$E$14,Summary!$E$20,Summary!$E$21,3),0)</f>
        <v>0</v>
      </c>
    </row>
    <row r="1826" spans="1:17" x14ac:dyDescent="0.2">
      <c r="A1826" s="32">
        <f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si="84"/>
        <v>0</v>
      </c>
      <c r="M1826">
        <f>IF(AND(B1826&gt;Summary!$E$12,B1826&lt;Summary!$E$13),1,0)</f>
        <v>0</v>
      </c>
      <c r="N1826">
        <f>IF(M1826=1,oneday(G1825,D1826,G1826,K1826,L1826,Summary!$E$19/2,Data!N1825,Data!O1825,Summary!$E$14,Summary!$E$20,Summary!$E$21,1),0)</f>
        <v>0</v>
      </c>
      <c r="O1826" s="31">
        <f>IF(M1826=1,oneday(G1825,D1826,G1826,K1826,L1826,Summary!$E$19/2,Data!N1825,Data!O1825,Summary!$E$14,Summary!$E$20,Summary!$E$21,2),0)</f>
        <v>0</v>
      </c>
      <c r="P1826" s="31">
        <f t="shared" si="86"/>
        <v>0</v>
      </c>
      <c r="Q1826" s="31">
        <f>IF(M1826=1,oneday(G1825,D1826,G1826,K1826,L1826,Summary!$E$19/2,Data!N1825,Data!O1825,Summary!$E$14,Summary!$E$20,Summary!$E$21,3),0)</f>
        <v>0</v>
      </c>
    </row>
    <row r="1827" spans="1:17" x14ac:dyDescent="0.2">
      <c r="A1827" s="32">
        <f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si="84"/>
        <v>0</v>
      </c>
      <c r="M1827">
        <f>IF(AND(B1827&gt;Summary!$E$12,B1827&lt;Summary!$E$13),1,0)</f>
        <v>0</v>
      </c>
      <c r="N1827">
        <f>IF(M1827=1,oneday(G1826,D1827,G1827,K1827,L1827,Summary!$E$19/2,Data!N1826,Data!O1826,Summary!$E$14,Summary!$E$20,Summary!$E$21,1),0)</f>
        <v>0</v>
      </c>
      <c r="O1827" s="31">
        <f>IF(M1827=1,oneday(G1826,D1827,G1827,K1827,L1827,Summary!$E$19/2,Data!N1826,Data!O1826,Summary!$E$14,Summary!$E$20,Summary!$E$21,2),0)</f>
        <v>0</v>
      </c>
      <c r="P1827" s="31">
        <f t="shared" si="86"/>
        <v>0</v>
      </c>
      <c r="Q1827" s="31">
        <f>IF(M1827=1,oneday(G1826,D1827,G1827,K1827,L1827,Summary!$E$19/2,Data!N1826,Data!O1826,Summary!$E$14,Summary!$E$20,Summary!$E$21,3),0)</f>
        <v>0</v>
      </c>
    </row>
    <row r="1828" spans="1:17" x14ac:dyDescent="0.2">
      <c r="A1828" s="32">
        <f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si="87">IF(A1828=B1828,1,0)</f>
        <v>0</v>
      </c>
      <c r="M1828">
        <f>IF(AND(B1828&gt;Summary!$E$12,B1828&lt;Summary!$E$13),1,0)</f>
        <v>0</v>
      </c>
      <c r="N1828">
        <f>IF(M1828=1,oneday(G1827,D1828,G1828,K1828,L1828,Summary!$E$19/2,Data!N1827,Data!O1827,Summary!$E$14,Summary!$E$20,Summary!$E$21,1),0)</f>
        <v>0</v>
      </c>
      <c r="O1828" s="31">
        <f>IF(M1828=1,oneday(G1827,D1828,G1828,K1828,L1828,Summary!$E$19/2,Data!N1827,Data!O1827,Summary!$E$14,Summary!$E$20,Summary!$E$21,2),0)</f>
        <v>0</v>
      </c>
      <c r="P1828" s="31">
        <f t="shared" si="86"/>
        <v>0</v>
      </c>
      <c r="Q1828" s="31">
        <f>IF(M1828=1,oneday(G1827,D1828,G1828,K1828,L1828,Summary!$E$19/2,Data!N1827,Data!O1827,Summary!$E$14,Summary!$E$20,Summary!$E$21,3),0)</f>
        <v>0</v>
      </c>
    </row>
    <row r="1829" spans="1:17" x14ac:dyDescent="0.2">
      <c r="A1829" s="32">
        <f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si="87"/>
        <v>0</v>
      </c>
      <c r="M1829">
        <f>IF(AND(B1829&gt;Summary!$E$12,B1829&lt;Summary!$E$13),1,0)</f>
        <v>0</v>
      </c>
      <c r="N1829">
        <f>IF(M1829=1,oneday(G1828,D1829,G1829,K1829,L1829,Summary!$E$19/2,Data!N1828,Data!O1828,Summary!$E$14,Summary!$E$20,Summary!$E$21,1),0)</f>
        <v>0</v>
      </c>
      <c r="O1829" s="31">
        <f>IF(M1829=1,oneday(G1828,D1829,G1829,K1829,L1829,Summary!$E$19/2,Data!N1828,Data!O1828,Summary!$E$14,Summary!$E$20,Summary!$E$21,2),0)</f>
        <v>0</v>
      </c>
      <c r="P1829" s="31">
        <f t="shared" si="86"/>
        <v>0</v>
      </c>
      <c r="Q1829" s="31">
        <f>IF(M1829=1,oneday(G1828,D1829,G1829,K1829,L1829,Summary!$E$19/2,Data!N1828,Data!O1828,Summary!$E$14,Summary!$E$20,Summary!$E$21,3),0)</f>
        <v>0</v>
      </c>
    </row>
    <row r="1830" spans="1:17" x14ac:dyDescent="0.2">
      <c r="A1830" s="32">
        <f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si="87"/>
        <v>0</v>
      </c>
      <c r="M1830">
        <f>IF(AND(B1830&gt;Summary!$E$12,B1830&lt;Summary!$E$13),1,0)</f>
        <v>0</v>
      </c>
      <c r="N1830">
        <f>IF(M1830=1,oneday(G1829,D1830,G1830,K1830,L1830,Summary!$E$19/2,Data!N1829,Data!O1829,Summary!$E$14,Summary!$E$20,Summary!$E$21,1),0)</f>
        <v>0</v>
      </c>
      <c r="O1830" s="31">
        <f>IF(M1830=1,oneday(G1829,D1830,G1830,K1830,L1830,Summary!$E$19/2,Data!N1829,Data!O1829,Summary!$E$14,Summary!$E$20,Summary!$E$21,2),0)</f>
        <v>0</v>
      </c>
      <c r="P1830" s="31">
        <f t="shared" si="86"/>
        <v>0</v>
      </c>
      <c r="Q1830" s="31">
        <f>IF(M1830=1,oneday(G1829,D1830,G1830,K1830,L1830,Summary!$E$19/2,Data!N1829,Data!O1829,Summary!$E$14,Summary!$E$20,Summary!$E$21,3),0)</f>
        <v>0</v>
      </c>
    </row>
    <row r="1831" spans="1:17" x14ac:dyDescent="0.2">
      <c r="A1831" s="32">
        <f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si="87"/>
        <v>0</v>
      </c>
      <c r="M1831">
        <f>IF(AND(B1831&gt;Summary!$E$12,B1831&lt;Summary!$E$13),1,0)</f>
        <v>0</v>
      </c>
      <c r="N1831">
        <f>IF(M1831=1,oneday(G1830,D1831,G1831,K1831,L1831,Summary!$E$19/2,Data!N1830,Data!O1830,Summary!$E$14,Summary!$E$20,Summary!$E$21,1),0)</f>
        <v>0</v>
      </c>
      <c r="O1831" s="31">
        <f>IF(M1831=1,oneday(G1830,D1831,G1831,K1831,L1831,Summary!$E$19/2,Data!N1830,Data!O1830,Summary!$E$14,Summary!$E$20,Summary!$E$21,2),0)</f>
        <v>0</v>
      </c>
      <c r="P1831" s="31">
        <f t="shared" si="86"/>
        <v>0</v>
      </c>
      <c r="Q1831" s="31">
        <f>IF(M1831=1,oneday(G1830,D1831,G1831,K1831,L1831,Summary!$E$19/2,Data!N1830,Data!O1830,Summary!$E$14,Summary!$E$20,Summary!$E$21,3),0)</f>
        <v>0</v>
      </c>
    </row>
    <row r="1832" spans="1:17" x14ac:dyDescent="0.2">
      <c r="A1832" s="32">
        <f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si="87"/>
        <v>0</v>
      </c>
      <c r="M1832">
        <f>IF(AND(B1832&gt;Summary!$E$12,B1832&lt;Summary!$E$13),1,0)</f>
        <v>0</v>
      </c>
      <c r="N1832">
        <f>IF(M1832=1,oneday(G1831,D1832,G1832,K1832,L1832,Summary!$E$19/2,Data!N1831,Data!O1831,Summary!$E$14,Summary!$E$20,Summary!$E$21,1),0)</f>
        <v>0</v>
      </c>
      <c r="O1832" s="31">
        <f>IF(M1832=1,oneday(G1831,D1832,G1832,K1832,L1832,Summary!$E$19/2,Data!N1831,Data!O1831,Summary!$E$14,Summary!$E$20,Summary!$E$21,2),0)</f>
        <v>0</v>
      </c>
      <c r="P1832" s="31">
        <f t="shared" si="86"/>
        <v>0</v>
      </c>
      <c r="Q1832" s="31">
        <f>IF(M1832=1,oneday(G1831,D1832,G1832,K1832,L1832,Summary!$E$19/2,Data!N1831,Data!O1831,Summary!$E$14,Summary!$E$20,Summary!$E$21,3),0)</f>
        <v>0</v>
      </c>
    </row>
    <row r="1833" spans="1:17" x14ac:dyDescent="0.2">
      <c r="A1833" s="32">
        <f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si="87"/>
        <v>0</v>
      </c>
      <c r="M1833">
        <f>IF(AND(B1833&gt;Summary!$E$12,B1833&lt;Summary!$E$13),1,0)</f>
        <v>0</v>
      </c>
      <c r="N1833">
        <f>IF(M1833=1,oneday(G1832,D1833,G1833,K1833,L1833,Summary!$E$19/2,Data!N1832,Data!O1832,Summary!$E$14,Summary!$E$20,Summary!$E$21,1),0)</f>
        <v>0</v>
      </c>
      <c r="O1833" s="31">
        <f>IF(M1833=1,oneday(G1832,D1833,G1833,K1833,L1833,Summary!$E$19/2,Data!N1832,Data!O1832,Summary!$E$14,Summary!$E$20,Summary!$E$21,2),0)</f>
        <v>0</v>
      </c>
      <c r="P1833" s="31">
        <f t="shared" si="86"/>
        <v>0</v>
      </c>
      <c r="Q1833" s="31">
        <f>IF(M1833=1,oneday(G1832,D1833,G1833,K1833,L1833,Summary!$E$19/2,Data!N1832,Data!O1832,Summary!$E$14,Summary!$E$20,Summary!$E$21,3),0)</f>
        <v>0</v>
      </c>
    </row>
    <row r="1834" spans="1:17" x14ac:dyDescent="0.2">
      <c r="A1834" s="32">
        <f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si="87"/>
        <v>0</v>
      </c>
      <c r="M1834">
        <f>IF(AND(B1834&gt;Summary!$E$12,B1834&lt;Summary!$E$13),1,0)</f>
        <v>0</v>
      </c>
      <c r="N1834">
        <f>IF(M1834=1,oneday(G1833,D1834,G1834,K1834,L1834,Summary!$E$19/2,Data!N1833,Data!O1833,Summary!$E$14,Summary!$E$20,Summary!$E$21,1),0)</f>
        <v>0</v>
      </c>
      <c r="O1834" s="31">
        <f>IF(M1834=1,oneday(G1833,D1834,G1834,K1834,L1834,Summary!$E$19/2,Data!N1833,Data!O1833,Summary!$E$14,Summary!$E$20,Summary!$E$21,2),0)</f>
        <v>0</v>
      </c>
      <c r="P1834" s="31">
        <f t="shared" si="86"/>
        <v>0</v>
      </c>
      <c r="Q1834" s="31">
        <f>IF(M1834=1,oneday(G1833,D1834,G1834,K1834,L1834,Summary!$E$19/2,Data!N1833,Data!O1833,Summary!$E$14,Summary!$E$20,Summary!$E$21,3),0)</f>
        <v>0</v>
      </c>
    </row>
    <row r="1835" spans="1:17" x14ac:dyDescent="0.2">
      <c r="A1835" s="32">
        <f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si="87"/>
        <v>1</v>
      </c>
      <c r="M1835">
        <f>IF(AND(B1835&gt;Summary!$E$12,B1835&lt;Summary!$E$13),1,0)</f>
        <v>0</v>
      </c>
      <c r="N1835">
        <f>IF(M1835=1,oneday(G1834,D1835,G1835,K1835,L1835,Summary!$E$19/2,Data!N1834,Data!O1834,Summary!$E$14,Summary!$E$20,Summary!$E$21,1),0)</f>
        <v>0</v>
      </c>
      <c r="O1835" s="31">
        <f>IF(M1835=1,oneday(G1834,D1835,G1835,K1835,L1835,Summary!$E$19/2,Data!N1834,Data!O1834,Summary!$E$14,Summary!$E$20,Summary!$E$21,2),0)</f>
        <v>0</v>
      </c>
      <c r="P1835" s="31">
        <f t="shared" si="86"/>
        <v>0</v>
      </c>
      <c r="Q1835" s="31">
        <f>IF(M1835=1,oneday(G1834,D1835,G1835,K1835,L1835,Summary!$E$19/2,Data!N1834,Data!O1834,Summary!$E$14,Summary!$E$20,Summary!$E$21,3),0)</f>
        <v>0</v>
      </c>
    </row>
    <row r="1836" spans="1:17" x14ac:dyDescent="0.2">
      <c r="A1836" s="32">
        <f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si="87"/>
        <v>0</v>
      </c>
      <c r="M1836">
        <f>IF(AND(B1836&gt;Summary!$E$12,B1836&lt;Summary!$E$13),1,0)</f>
        <v>0</v>
      </c>
      <c r="N1836">
        <f>IF(M1836=1,oneday(G1835,D1836,G1836,K1836,L1836,Summary!$E$19/2,Data!N1835,Data!O1835,Summary!$E$14,Summary!$E$20,Summary!$E$21,1),0)</f>
        <v>0</v>
      </c>
      <c r="O1836" s="31">
        <f>IF(M1836=1,oneday(G1835,D1836,G1836,K1836,L1836,Summary!$E$19/2,Data!N1835,Data!O1835,Summary!$E$14,Summary!$E$20,Summary!$E$21,2),0)</f>
        <v>0</v>
      </c>
      <c r="P1836" s="31">
        <f t="shared" si="86"/>
        <v>0</v>
      </c>
      <c r="Q1836" s="31">
        <f>IF(M1836=1,oneday(G1835,D1836,G1836,K1836,L1836,Summary!$E$19/2,Data!N1835,Data!O1835,Summary!$E$14,Summary!$E$20,Summary!$E$21,3),0)</f>
        <v>0</v>
      </c>
    </row>
    <row r="1837" spans="1:17" x14ac:dyDescent="0.2">
      <c r="A1837" s="32">
        <f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si="87"/>
        <v>0</v>
      </c>
      <c r="M1837">
        <f>IF(AND(B1837&gt;Summary!$E$12,B1837&lt;Summary!$E$13),1,0)</f>
        <v>0</v>
      </c>
      <c r="N1837">
        <f>IF(M1837=1,oneday(G1836,D1837,G1837,K1837,L1837,Summary!$E$19/2,Data!N1836,Data!O1836,Summary!$E$14,Summary!$E$20,Summary!$E$21,1),0)</f>
        <v>0</v>
      </c>
      <c r="O1837" s="31">
        <f>IF(M1837=1,oneday(G1836,D1837,G1837,K1837,L1837,Summary!$E$19/2,Data!N1836,Data!O1836,Summary!$E$14,Summary!$E$20,Summary!$E$21,2),0)</f>
        <v>0</v>
      </c>
      <c r="P1837" s="31">
        <f t="shared" si="86"/>
        <v>0</v>
      </c>
      <c r="Q1837" s="31">
        <f>IF(M1837=1,oneday(G1836,D1837,G1837,K1837,L1837,Summary!$E$19/2,Data!N1836,Data!O1836,Summary!$E$14,Summary!$E$20,Summary!$E$21,3),0)</f>
        <v>0</v>
      </c>
    </row>
    <row r="1838" spans="1:17" x14ac:dyDescent="0.2">
      <c r="A1838" s="32">
        <f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si="87"/>
        <v>0</v>
      </c>
      <c r="M1838">
        <f>IF(AND(B1838&gt;Summary!$E$12,B1838&lt;Summary!$E$13),1,0)</f>
        <v>0</v>
      </c>
      <c r="N1838">
        <f>IF(M1838=1,oneday(G1837,D1838,G1838,K1838,L1838,Summary!$E$19/2,Data!N1837,Data!O1837,Summary!$E$14,Summary!$E$20,Summary!$E$21,1),0)</f>
        <v>0</v>
      </c>
      <c r="O1838" s="31">
        <f>IF(M1838=1,oneday(G1837,D1838,G1838,K1838,L1838,Summary!$E$19/2,Data!N1837,Data!O1837,Summary!$E$14,Summary!$E$20,Summary!$E$21,2),0)</f>
        <v>0</v>
      </c>
      <c r="P1838" s="31">
        <f t="shared" si="86"/>
        <v>0</v>
      </c>
      <c r="Q1838" s="31">
        <f>IF(M1838=1,oneday(G1837,D1838,G1838,K1838,L1838,Summary!$E$19/2,Data!N1837,Data!O1837,Summary!$E$14,Summary!$E$20,Summary!$E$21,3),0)</f>
        <v>0</v>
      </c>
    </row>
    <row r="1839" spans="1:17" x14ac:dyDescent="0.2">
      <c r="A1839" s="32">
        <f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si="87"/>
        <v>0</v>
      </c>
      <c r="M1839">
        <f>IF(AND(B1839&gt;Summary!$E$12,B1839&lt;Summary!$E$13),1,0)</f>
        <v>0</v>
      </c>
      <c r="N1839">
        <f>IF(M1839=1,oneday(G1838,D1839,G1839,K1839,L1839,Summary!$E$19/2,Data!N1838,Data!O1838,Summary!$E$14,Summary!$E$20,Summary!$E$21,1),0)</f>
        <v>0</v>
      </c>
      <c r="O1839" s="31">
        <f>IF(M1839=1,oneday(G1838,D1839,G1839,K1839,L1839,Summary!$E$19/2,Data!N1838,Data!O1838,Summary!$E$14,Summary!$E$20,Summary!$E$21,2),0)</f>
        <v>0</v>
      </c>
      <c r="P1839" s="31">
        <f t="shared" si="86"/>
        <v>0</v>
      </c>
      <c r="Q1839" s="31">
        <f>IF(M1839=1,oneday(G1838,D1839,G1839,K1839,L1839,Summary!$E$19/2,Data!N1838,Data!O1838,Summary!$E$14,Summary!$E$20,Summary!$E$21,3),0)</f>
        <v>0</v>
      </c>
    </row>
    <row r="1840" spans="1:17" x14ac:dyDescent="0.2">
      <c r="A1840" s="32">
        <f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si="87"/>
        <v>0</v>
      </c>
      <c r="M1840">
        <f>IF(AND(B1840&gt;Summary!$E$12,B1840&lt;Summary!$E$13),1,0)</f>
        <v>0</v>
      </c>
      <c r="N1840">
        <f>IF(M1840=1,oneday(G1839,D1840,G1840,K1840,L1840,Summary!$E$19/2,Data!N1839,Data!O1839,Summary!$E$14,Summary!$E$20,Summary!$E$21,1),0)</f>
        <v>0</v>
      </c>
      <c r="O1840" s="31">
        <f>IF(M1840=1,oneday(G1839,D1840,G1840,K1840,L1840,Summary!$E$19/2,Data!N1839,Data!O1839,Summary!$E$14,Summary!$E$20,Summary!$E$21,2),0)</f>
        <v>0</v>
      </c>
      <c r="P1840" s="31">
        <f t="shared" si="86"/>
        <v>0</v>
      </c>
      <c r="Q1840" s="31">
        <f>IF(M1840=1,oneday(G1839,D1840,G1840,K1840,L1840,Summary!$E$19/2,Data!N1839,Data!O1839,Summary!$E$14,Summary!$E$20,Summary!$E$21,3),0)</f>
        <v>0</v>
      </c>
    </row>
    <row r="1841" spans="1:17" x14ac:dyDescent="0.2">
      <c r="A1841" s="32">
        <f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si="87"/>
        <v>0</v>
      </c>
      <c r="M1841">
        <f>IF(AND(B1841&gt;Summary!$E$12,B1841&lt;Summary!$E$13),1,0)</f>
        <v>0</v>
      </c>
      <c r="N1841">
        <f>IF(M1841=1,oneday(G1840,D1841,G1841,K1841,L1841,Summary!$E$19/2,Data!N1840,Data!O1840,Summary!$E$14,Summary!$E$20,Summary!$E$21,1),0)</f>
        <v>0</v>
      </c>
      <c r="O1841" s="31">
        <f>IF(M1841=1,oneday(G1840,D1841,G1841,K1841,L1841,Summary!$E$19/2,Data!N1840,Data!O1840,Summary!$E$14,Summary!$E$20,Summary!$E$21,2),0)</f>
        <v>0</v>
      </c>
      <c r="P1841" s="31">
        <f t="shared" si="86"/>
        <v>0</v>
      </c>
      <c r="Q1841" s="31">
        <f>IF(M1841=1,oneday(G1840,D1841,G1841,K1841,L1841,Summary!$E$19/2,Data!N1840,Data!O1840,Summary!$E$14,Summary!$E$20,Summary!$E$21,3),0)</f>
        <v>0</v>
      </c>
    </row>
    <row r="1842" spans="1:17" x14ac:dyDescent="0.2">
      <c r="A1842" s="32">
        <f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si="87"/>
        <v>0</v>
      </c>
      <c r="M1842">
        <f>IF(AND(B1842&gt;Summary!$E$12,B1842&lt;Summary!$E$13),1,0)</f>
        <v>0</v>
      </c>
      <c r="N1842">
        <f>IF(M1842=1,oneday(G1841,D1842,G1842,K1842,L1842,Summary!$E$19/2,Data!N1841,Data!O1841,Summary!$E$14,Summary!$E$20,Summary!$E$21,1),0)</f>
        <v>0</v>
      </c>
      <c r="O1842" s="31">
        <f>IF(M1842=1,oneday(G1841,D1842,G1842,K1842,L1842,Summary!$E$19/2,Data!N1841,Data!O1841,Summary!$E$14,Summary!$E$20,Summary!$E$21,2),0)</f>
        <v>0</v>
      </c>
      <c r="P1842" s="31">
        <f t="shared" si="86"/>
        <v>0</v>
      </c>
      <c r="Q1842" s="31">
        <f>IF(M1842=1,oneday(G1841,D1842,G1842,K1842,L1842,Summary!$E$19/2,Data!N1841,Data!O1841,Summary!$E$14,Summary!$E$20,Summary!$E$21,3),0)</f>
        <v>0</v>
      </c>
    </row>
    <row r="1843" spans="1:17" x14ac:dyDescent="0.2">
      <c r="A1843" s="32">
        <f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si="87"/>
        <v>0</v>
      </c>
      <c r="M1843">
        <f>IF(AND(B1843&gt;Summary!$E$12,B1843&lt;Summary!$E$13),1,0)</f>
        <v>0</v>
      </c>
      <c r="N1843">
        <f>IF(M1843=1,oneday(G1842,D1843,G1843,K1843,L1843,Summary!$E$19/2,Data!N1842,Data!O1842,Summary!$E$14,Summary!$E$20,Summary!$E$21,1),0)</f>
        <v>0</v>
      </c>
      <c r="O1843" s="31">
        <f>IF(M1843=1,oneday(G1842,D1843,G1843,K1843,L1843,Summary!$E$19/2,Data!N1842,Data!O1842,Summary!$E$14,Summary!$E$20,Summary!$E$21,2),0)</f>
        <v>0</v>
      </c>
      <c r="P1843" s="31">
        <f t="shared" si="86"/>
        <v>0</v>
      </c>
      <c r="Q1843" s="31">
        <f>IF(M1843=1,oneday(G1842,D1843,G1843,K1843,L1843,Summary!$E$19/2,Data!N1842,Data!O1842,Summary!$E$14,Summary!$E$20,Summary!$E$21,3),0)</f>
        <v>0</v>
      </c>
    </row>
    <row r="1844" spans="1:17" x14ac:dyDescent="0.2">
      <c r="A1844" s="32">
        <f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si="87"/>
        <v>0</v>
      </c>
      <c r="M1844">
        <f>IF(AND(B1844&gt;Summary!$E$12,B1844&lt;Summary!$E$13),1,0)</f>
        <v>0</v>
      </c>
      <c r="N1844">
        <f>IF(M1844=1,oneday(G1843,D1844,G1844,K1844,L1844,Summary!$E$19/2,Data!N1843,Data!O1843,Summary!$E$14,Summary!$E$20,Summary!$E$21,1),0)</f>
        <v>0</v>
      </c>
      <c r="O1844" s="31">
        <f>IF(M1844=1,oneday(G1843,D1844,G1844,K1844,L1844,Summary!$E$19/2,Data!N1843,Data!O1843,Summary!$E$14,Summary!$E$20,Summary!$E$21,2),0)</f>
        <v>0</v>
      </c>
      <c r="P1844" s="31">
        <f t="shared" si="86"/>
        <v>0</v>
      </c>
      <c r="Q1844" s="31">
        <f>IF(M1844=1,oneday(G1843,D1844,G1844,K1844,L1844,Summary!$E$19/2,Data!N1843,Data!O1843,Summary!$E$14,Summary!$E$20,Summary!$E$21,3),0)</f>
        <v>0</v>
      </c>
    </row>
    <row r="1845" spans="1:17" x14ac:dyDescent="0.2">
      <c r="A1845" s="32">
        <f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si="87"/>
        <v>0</v>
      </c>
      <c r="M1845">
        <f>IF(AND(B1845&gt;Summary!$E$12,B1845&lt;Summary!$E$13),1,0)</f>
        <v>0</v>
      </c>
      <c r="N1845">
        <f>IF(M1845=1,oneday(G1844,D1845,G1845,K1845,L1845,Summary!$E$19/2,Data!N1844,Data!O1844,Summary!$E$14,Summary!$E$20,Summary!$E$21,1),0)</f>
        <v>0</v>
      </c>
      <c r="O1845" s="31">
        <f>IF(M1845=1,oneday(G1844,D1845,G1845,K1845,L1845,Summary!$E$19/2,Data!N1844,Data!O1844,Summary!$E$14,Summary!$E$20,Summary!$E$21,2),0)</f>
        <v>0</v>
      </c>
      <c r="P1845" s="31">
        <f t="shared" si="86"/>
        <v>0</v>
      </c>
      <c r="Q1845" s="31">
        <f>IF(M1845=1,oneday(G1844,D1845,G1845,K1845,L1845,Summary!$E$19/2,Data!N1844,Data!O1844,Summary!$E$14,Summary!$E$20,Summary!$E$21,3),0)</f>
        <v>0</v>
      </c>
    </row>
    <row r="1846" spans="1:17" x14ac:dyDescent="0.2">
      <c r="A1846" s="32">
        <f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si="87"/>
        <v>0</v>
      </c>
      <c r="M1846">
        <f>IF(AND(B1846&gt;Summary!$E$12,B1846&lt;Summary!$E$13),1,0)</f>
        <v>0</v>
      </c>
      <c r="N1846">
        <f>IF(M1846=1,oneday(G1845,D1846,G1846,K1846,L1846,Summary!$E$19/2,Data!N1845,Data!O1845,Summary!$E$14,Summary!$E$20,Summary!$E$21,1),0)</f>
        <v>0</v>
      </c>
      <c r="O1846" s="31">
        <f>IF(M1846=1,oneday(G1845,D1846,G1846,K1846,L1846,Summary!$E$19/2,Data!N1845,Data!O1845,Summary!$E$14,Summary!$E$20,Summary!$E$21,2),0)</f>
        <v>0</v>
      </c>
      <c r="P1846" s="31">
        <f t="shared" si="86"/>
        <v>0</v>
      </c>
      <c r="Q1846" s="31">
        <f>IF(M1846=1,oneday(G1845,D1846,G1846,K1846,L1846,Summary!$E$19/2,Data!N1845,Data!O1845,Summary!$E$14,Summary!$E$20,Summary!$E$21,3),0)</f>
        <v>0</v>
      </c>
    </row>
    <row r="1847" spans="1:17" x14ac:dyDescent="0.2">
      <c r="A1847" s="32">
        <f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si="87"/>
        <v>0</v>
      </c>
      <c r="M1847">
        <f>IF(AND(B1847&gt;Summary!$E$12,B1847&lt;Summary!$E$13),1,0)</f>
        <v>0</v>
      </c>
      <c r="N1847">
        <f>IF(M1847=1,oneday(G1846,D1847,G1847,K1847,L1847,Summary!$E$19/2,Data!N1846,Data!O1846,Summary!$E$14,Summary!$E$20,Summary!$E$21,1),0)</f>
        <v>0</v>
      </c>
      <c r="O1847" s="31">
        <f>IF(M1847=1,oneday(G1846,D1847,G1847,K1847,L1847,Summary!$E$19/2,Data!N1846,Data!O1846,Summary!$E$14,Summary!$E$20,Summary!$E$21,2),0)</f>
        <v>0</v>
      </c>
      <c r="P1847" s="31">
        <f t="shared" si="86"/>
        <v>0</v>
      </c>
      <c r="Q1847" s="31">
        <f>IF(M1847=1,oneday(G1846,D1847,G1847,K1847,L1847,Summary!$E$19/2,Data!N1846,Data!O1846,Summary!$E$14,Summary!$E$20,Summary!$E$21,3),0)</f>
        <v>0</v>
      </c>
    </row>
    <row r="1848" spans="1:17" x14ac:dyDescent="0.2">
      <c r="A1848" s="32">
        <f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si="87"/>
        <v>0</v>
      </c>
      <c r="M1848">
        <f>IF(AND(B1848&gt;Summary!$E$12,B1848&lt;Summary!$E$13),1,0)</f>
        <v>0</v>
      </c>
      <c r="N1848">
        <f>IF(M1848=1,oneday(G1847,D1848,G1848,K1848,L1848,Summary!$E$19/2,Data!N1847,Data!O1847,Summary!$E$14,Summary!$E$20,Summary!$E$21,1),0)</f>
        <v>0</v>
      </c>
      <c r="O1848" s="31">
        <f>IF(M1848=1,oneday(G1847,D1848,G1848,K1848,L1848,Summary!$E$19/2,Data!N1847,Data!O1847,Summary!$E$14,Summary!$E$20,Summary!$E$21,2),0)</f>
        <v>0</v>
      </c>
      <c r="P1848" s="31">
        <f t="shared" si="86"/>
        <v>0</v>
      </c>
      <c r="Q1848" s="31">
        <f>IF(M1848=1,oneday(G1847,D1848,G1848,K1848,L1848,Summary!$E$19/2,Data!N1847,Data!O1847,Summary!$E$14,Summary!$E$20,Summary!$E$21,3),0)</f>
        <v>0</v>
      </c>
    </row>
    <row r="1849" spans="1:17" x14ac:dyDescent="0.2">
      <c r="A1849" s="32">
        <f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si="87"/>
        <v>0</v>
      </c>
      <c r="M1849">
        <f>IF(AND(B1849&gt;Summary!$E$12,B1849&lt;Summary!$E$13),1,0)</f>
        <v>0</v>
      </c>
      <c r="N1849">
        <f>IF(M1849=1,oneday(G1848,D1849,G1849,K1849,L1849,Summary!$E$19/2,Data!N1848,Data!O1848,Summary!$E$14,Summary!$E$20,Summary!$E$21,1),0)</f>
        <v>0</v>
      </c>
      <c r="O1849" s="31">
        <f>IF(M1849=1,oneday(G1848,D1849,G1849,K1849,L1849,Summary!$E$19/2,Data!N1848,Data!O1848,Summary!$E$14,Summary!$E$20,Summary!$E$21,2),0)</f>
        <v>0</v>
      </c>
      <c r="P1849" s="31">
        <f t="shared" si="86"/>
        <v>0</v>
      </c>
      <c r="Q1849" s="31">
        <f>IF(M1849=1,oneday(G1848,D1849,G1849,K1849,L1849,Summary!$E$19/2,Data!N1848,Data!O1848,Summary!$E$14,Summary!$E$20,Summary!$E$21,3),0)</f>
        <v>0</v>
      </c>
    </row>
    <row r="1850" spans="1:17" x14ac:dyDescent="0.2">
      <c r="A1850" s="32">
        <f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si="87"/>
        <v>0</v>
      </c>
      <c r="M1850">
        <f>IF(AND(B1850&gt;Summary!$E$12,B1850&lt;Summary!$E$13),1,0)</f>
        <v>0</v>
      </c>
      <c r="N1850">
        <f>IF(M1850=1,oneday(G1849,D1850,G1850,K1850,L1850,Summary!$E$19/2,Data!N1849,Data!O1849,Summary!$E$14,Summary!$E$20,Summary!$E$21,1),0)</f>
        <v>0</v>
      </c>
      <c r="O1850" s="31">
        <f>IF(M1850=1,oneday(G1849,D1850,G1850,K1850,L1850,Summary!$E$19/2,Data!N1849,Data!O1849,Summary!$E$14,Summary!$E$20,Summary!$E$21,2),0)</f>
        <v>0</v>
      </c>
      <c r="P1850" s="31">
        <f t="shared" si="86"/>
        <v>0</v>
      </c>
      <c r="Q1850" s="31">
        <f>IF(M1850=1,oneday(G1849,D1850,G1850,K1850,L1850,Summary!$E$19/2,Data!N1849,Data!O1849,Summary!$E$14,Summary!$E$20,Summary!$E$21,3),0)</f>
        <v>0</v>
      </c>
    </row>
    <row r="1851" spans="1:17" x14ac:dyDescent="0.2">
      <c r="A1851" s="32">
        <f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si="87"/>
        <v>0</v>
      </c>
      <c r="M1851">
        <f>IF(AND(B1851&gt;Summary!$E$12,B1851&lt;Summary!$E$13),1,0)</f>
        <v>0</v>
      </c>
      <c r="N1851">
        <f>IF(M1851=1,oneday(G1850,D1851,G1851,K1851,L1851,Summary!$E$19/2,Data!N1850,Data!O1850,Summary!$E$14,Summary!$E$20,Summary!$E$21,1),0)</f>
        <v>0</v>
      </c>
      <c r="O1851" s="31">
        <f>IF(M1851=1,oneday(G1850,D1851,G1851,K1851,L1851,Summary!$E$19/2,Data!N1850,Data!O1850,Summary!$E$14,Summary!$E$20,Summary!$E$21,2),0)</f>
        <v>0</v>
      </c>
      <c r="P1851" s="31">
        <f t="shared" si="86"/>
        <v>0</v>
      </c>
      <c r="Q1851" s="31">
        <f>IF(M1851=1,oneday(G1850,D1851,G1851,K1851,L1851,Summary!$E$19/2,Data!N1850,Data!O1850,Summary!$E$14,Summary!$E$20,Summary!$E$21,3),0)</f>
        <v>0</v>
      </c>
    </row>
    <row r="1852" spans="1:17" x14ac:dyDescent="0.2">
      <c r="A1852" s="32">
        <f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si="87"/>
        <v>0</v>
      </c>
      <c r="M1852">
        <f>IF(AND(B1852&gt;Summary!$E$12,B1852&lt;Summary!$E$13),1,0)</f>
        <v>0</v>
      </c>
      <c r="N1852">
        <f>IF(M1852=1,oneday(G1851,D1852,G1852,K1852,L1852,Summary!$E$19/2,Data!N1851,Data!O1851,Summary!$E$14,Summary!$E$20,Summary!$E$21,1),0)</f>
        <v>0</v>
      </c>
      <c r="O1852" s="31">
        <f>IF(M1852=1,oneday(G1851,D1852,G1852,K1852,L1852,Summary!$E$19/2,Data!N1851,Data!O1851,Summary!$E$14,Summary!$E$20,Summary!$E$21,2),0)</f>
        <v>0</v>
      </c>
      <c r="P1852" s="31">
        <f t="shared" si="86"/>
        <v>0</v>
      </c>
      <c r="Q1852" s="31">
        <f>IF(M1852=1,oneday(G1851,D1852,G1852,K1852,L1852,Summary!$E$19/2,Data!N1851,Data!O1851,Summary!$E$14,Summary!$E$20,Summary!$E$21,3),0)</f>
        <v>0</v>
      </c>
    </row>
    <row r="1853" spans="1:17" x14ac:dyDescent="0.2">
      <c r="A1853" s="32">
        <f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si="87"/>
        <v>0</v>
      </c>
      <c r="M1853">
        <f>IF(AND(B1853&gt;Summary!$E$12,B1853&lt;Summary!$E$13),1,0)</f>
        <v>0</v>
      </c>
      <c r="N1853">
        <f>IF(M1853=1,oneday(G1852,D1853,G1853,K1853,L1853,Summary!$E$19/2,Data!N1852,Data!O1852,Summary!$E$14,Summary!$E$20,Summary!$E$21,1),0)</f>
        <v>0</v>
      </c>
      <c r="O1853" s="31">
        <f>IF(M1853=1,oneday(G1852,D1853,G1853,K1853,L1853,Summary!$E$19/2,Data!N1852,Data!O1852,Summary!$E$14,Summary!$E$20,Summary!$E$21,2),0)</f>
        <v>0</v>
      </c>
      <c r="P1853" s="31">
        <f t="shared" si="86"/>
        <v>0</v>
      </c>
      <c r="Q1853" s="31">
        <f>IF(M1853=1,oneday(G1852,D1853,G1853,K1853,L1853,Summary!$E$19/2,Data!N1852,Data!O1852,Summary!$E$14,Summary!$E$20,Summary!$E$21,3),0)</f>
        <v>0</v>
      </c>
    </row>
    <row r="1854" spans="1:17" x14ac:dyDescent="0.2">
      <c r="A1854" s="32">
        <f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si="87"/>
        <v>0</v>
      </c>
      <c r="M1854">
        <f>IF(AND(B1854&gt;Summary!$E$12,B1854&lt;Summary!$E$13),1,0)</f>
        <v>0</v>
      </c>
      <c r="N1854">
        <f>IF(M1854=1,oneday(G1853,D1854,G1854,K1854,L1854,Summary!$E$19/2,Data!N1853,Data!O1853,Summary!$E$14,Summary!$E$20,Summary!$E$21,1),0)</f>
        <v>0</v>
      </c>
      <c r="O1854" s="31">
        <f>IF(M1854=1,oneday(G1853,D1854,G1854,K1854,L1854,Summary!$E$19/2,Data!N1853,Data!O1853,Summary!$E$14,Summary!$E$20,Summary!$E$21,2),0)</f>
        <v>0</v>
      </c>
      <c r="P1854" s="31">
        <f t="shared" si="86"/>
        <v>0</v>
      </c>
      <c r="Q1854" s="31">
        <f>IF(M1854=1,oneday(G1853,D1854,G1854,K1854,L1854,Summary!$E$19/2,Data!N1853,Data!O1853,Summary!$E$14,Summary!$E$20,Summary!$E$21,3),0)</f>
        <v>0</v>
      </c>
    </row>
    <row r="1855" spans="1:17" x14ac:dyDescent="0.2">
      <c r="A1855" s="32">
        <f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si="87"/>
        <v>0</v>
      </c>
      <c r="M1855">
        <f>IF(AND(B1855&gt;Summary!$E$12,B1855&lt;Summary!$E$13),1,0)</f>
        <v>0</v>
      </c>
      <c r="N1855">
        <f>IF(M1855=1,oneday(G1854,D1855,G1855,K1855,L1855,Summary!$E$19/2,Data!N1854,Data!O1854,Summary!$E$14,Summary!$E$20,Summary!$E$21,1),0)</f>
        <v>0</v>
      </c>
      <c r="O1855" s="31">
        <f>IF(M1855=1,oneday(G1854,D1855,G1855,K1855,L1855,Summary!$E$19/2,Data!N1854,Data!O1854,Summary!$E$14,Summary!$E$20,Summary!$E$21,2),0)</f>
        <v>0</v>
      </c>
      <c r="P1855" s="31">
        <f t="shared" si="86"/>
        <v>0</v>
      </c>
      <c r="Q1855" s="31">
        <f>IF(M1855=1,oneday(G1854,D1855,G1855,K1855,L1855,Summary!$E$19/2,Data!N1854,Data!O1854,Summary!$E$14,Summary!$E$20,Summary!$E$21,3),0)</f>
        <v>0</v>
      </c>
    </row>
    <row r="1856" spans="1:17" x14ac:dyDescent="0.2">
      <c r="A1856" s="32">
        <f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si="87"/>
        <v>1</v>
      </c>
      <c r="M1856">
        <f>IF(AND(B1856&gt;Summary!$E$12,B1856&lt;Summary!$E$13),1,0)</f>
        <v>0</v>
      </c>
      <c r="N1856">
        <f>IF(M1856=1,oneday(G1855,D1856,G1856,K1856,L1856,Summary!$E$19/2,Data!N1855,Data!O1855,Summary!$E$14,Summary!$E$20,Summary!$E$21,1),0)</f>
        <v>0</v>
      </c>
      <c r="O1856" s="31">
        <f>IF(M1856=1,oneday(G1855,D1856,G1856,K1856,L1856,Summary!$E$19/2,Data!N1855,Data!O1855,Summary!$E$14,Summary!$E$20,Summary!$E$21,2),0)</f>
        <v>0</v>
      </c>
      <c r="P1856" s="31">
        <f t="shared" si="86"/>
        <v>0</v>
      </c>
      <c r="Q1856" s="31">
        <f>IF(M1856=1,oneday(G1855,D1856,G1856,K1856,L1856,Summary!$E$19/2,Data!N1855,Data!O1855,Summary!$E$14,Summary!$E$20,Summary!$E$21,3),0)</f>
        <v>0</v>
      </c>
    </row>
    <row r="1857" spans="1:17" x14ac:dyDescent="0.2">
      <c r="A1857" s="32">
        <f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si="87"/>
        <v>0</v>
      </c>
      <c r="M1857">
        <f>IF(AND(B1857&gt;Summary!$E$12,B1857&lt;Summary!$E$13),1,0)</f>
        <v>0</v>
      </c>
      <c r="N1857">
        <f>IF(M1857=1,oneday(G1856,D1857,G1857,K1857,L1857,Summary!$E$19/2,Data!N1856,Data!O1856,Summary!$E$14,Summary!$E$20,Summary!$E$21,1),0)</f>
        <v>0</v>
      </c>
      <c r="O1857" s="31">
        <f>IF(M1857=1,oneday(G1856,D1857,G1857,K1857,L1857,Summary!$E$19/2,Data!N1856,Data!O1856,Summary!$E$14,Summary!$E$20,Summary!$E$21,2),0)</f>
        <v>0</v>
      </c>
      <c r="P1857" s="31">
        <f t="shared" si="86"/>
        <v>0</v>
      </c>
      <c r="Q1857" s="31">
        <f>IF(M1857=1,oneday(G1856,D1857,G1857,K1857,L1857,Summary!$E$19/2,Data!N1856,Data!O1856,Summary!$E$14,Summary!$E$20,Summary!$E$21,3),0)</f>
        <v>0</v>
      </c>
    </row>
    <row r="1858" spans="1:17" x14ac:dyDescent="0.2">
      <c r="A1858" s="32">
        <f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si="87"/>
        <v>0</v>
      </c>
      <c r="M1858">
        <f>IF(AND(B1858&gt;Summary!$E$12,B1858&lt;Summary!$E$13),1,0)</f>
        <v>0</v>
      </c>
      <c r="N1858">
        <f>IF(M1858=1,oneday(G1857,D1858,G1858,K1858,L1858,Summary!$E$19/2,Data!N1857,Data!O1857,Summary!$E$14,Summary!$E$20,Summary!$E$21,1),0)</f>
        <v>0</v>
      </c>
      <c r="O1858" s="31">
        <f>IF(M1858=1,oneday(G1857,D1858,G1858,K1858,L1858,Summary!$E$19/2,Data!N1857,Data!O1857,Summary!$E$14,Summary!$E$20,Summary!$E$21,2),0)</f>
        <v>0</v>
      </c>
      <c r="P1858" s="31">
        <f t="shared" si="86"/>
        <v>0</v>
      </c>
      <c r="Q1858" s="31">
        <f>IF(M1858=1,oneday(G1857,D1858,G1858,K1858,L1858,Summary!$E$19/2,Data!N1857,Data!O1857,Summary!$E$14,Summary!$E$20,Summary!$E$21,3),0)</f>
        <v>0</v>
      </c>
    </row>
    <row r="1859" spans="1:17" x14ac:dyDescent="0.2">
      <c r="A1859" s="32">
        <f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si="87"/>
        <v>0</v>
      </c>
      <c r="M1859">
        <f>IF(AND(B1859&gt;Summary!$E$12,B1859&lt;Summary!$E$13),1,0)</f>
        <v>0</v>
      </c>
      <c r="N1859">
        <f>IF(M1859=1,oneday(G1858,D1859,G1859,K1859,L1859,Summary!$E$19/2,Data!N1858,Data!O1858,Summary!$E$14,Summary!$E$20,Summary!$E$21,1),0)</f>
        <v>0</v>
      </c>
      <c r="O1859" s="31">
        <f>IF(M1859=1,oneday(G1858,D1859,G1859,K1859,L1859,Summary!$E$19/2,Data!N1858,Data!O1858,Summary!$E$14,Summary!$E$20,Summary!$E$21,2),0)</f>
        <v>0</v>
      </c>
      <c r="P1859" s="31">
        <f t="shared" si="86"/>
        <v>0</v>
      </c>
      <c r="Q1859" s="31">
        <f>IF(M1859=1,oneday(G1858,D1859,G1859,K1859,L1859,Summary!$E$19/2,Data!N1858,Data!O1858,Summary!$E$14,Summary!$E$20,Summary!$E$21,3),0)</f>
        <v>0</v>
      </c>
    </row>
    <row r="1860" spans="1:17" x14ac:dyDescent="0.2">
      <c r="A1860" s="32">
        <f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si="87"/>
        <v>0</v>
      </c>
      <c r="M1860">
        <f>IF(AND(B1860&gt;Summary!$E$12,B1860&lt;Summary!$E$13),1,0)</f>
        <v>0</v>
      </c>
      <c r="N1860">
        <f>IF(M1860=1,oneday(G1859,D1860,G1860,K1860,L1860,Summary!$E$19/2,Data!N1859,Data!O1859,Summary!$E$14,Summary!$E$20,Summary!$E$21,1),0)</f>
        <v>0</v>
      </c>
      <c r="O1860" s="31">
        <f>IF(M1860=1,oneday(G1859,D1860,G1860,K1860,L1860,Summary!$E$19/2,Data!N1859,Data!O1859,Summary!$E$14,Summary!$E$20,Summary!$E$21,2),0)</f>
        <v>0</v>
      </c>
      <c r="P1860" s="31">
        <f t="shared" si="86"/>
        <v>0</v>
      </c>
      <c r="Q1860" s="31">
        <f>IF(M1860=1,oneday(G1859,D1860,G1860,K1860,L1860,Summary!$E$19/2,Data!N1859,Data!O1859,Summary!$E$14,Summary!$E$20,Summary!$E$21,3),0)</f>
        <v>0</v>
      </c>
    </row>
    <row r="1861" spans="1:17" x14ac:dyDescent="0.2">
      <c r="A1861" s="32">
        <f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si="87"/>
        <v>0</v>
      </c>
      <c r="M1861">
        <f>IF(AND(B1861&gt;Summary!$E$12,B1861&lt;Summary!$E$13),1,0)</f>
        <v>0</v>
      </c>
      <c r="N1861">
        <f>IF(M1861=1,oneday(G1860,D1861,G1861,K1861,L1861,Summary!$E$19/2,Data!N1860,Data!O1860,Summary!$E$14,Summary!$E$20,Summary!$E$21,1),0)</f>
        <v>0</v>
      </c>
      <c r="O1861" s="31">
        <f>IF(M1861=1,oneday(G1860,D1861,G1861,K1861,L1861,Summary!$E$19/2,Data!N1860,Data!O1860,Summary!$E$14,Summary!$E$20,Summary!$E$21,2),0)</f>
        <v>0</v>
      </c>
      <c r="P1861" s="31">
        <f t="shared" si="86"/>
        <v>0</v>
      </c>
      <c r="Q1861" s="31">
        <f>IF(M1861=1,oneday(G1860,D1861,G1861,K1861,L1861,Summary!$E$19/2,Data!N1860,Data!O1860,Summary!$E$14,Summary!$E$20,Summary!$E$21,3),0)</f>
        <v>0</v>
      </c>
    </row>
    <row r="1862" spans="1:17" x14ac:dyDescent="0.2">
      <c r="A1862" s="32">
        <f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si="87"/>
        <v>0</v>
      </c>
      <c r="M1862">
        <f>IF(AND(B1862&gt;Summary!$E$12,B1862&lt;Summary!$E$13),1,0)</f>
        <v>0</v>
      </c>
      <c r="N1862">
        <f>IF(M1862=1,oneday(G1861,D1862,G1862,K1862,L1862,Summary!$E$19/2,Data!N1861,Data!O1861,Summary!$E$14,Summary!$E$20,Summary!$E$21,1),0)</f>
        <v>0</v>
      </c>
      <c r="O1862" s="31">
        <f>IF(M1862=1,oneday(G1861,D1862,G1862,K1862,L1862,Summary!$E$19/2,Data!N1861,Data!O1861,Summary!$E$14,Summary!$E$20,Summary!$E$21,2),0)</f>
        <v>0</v>
      </c>
      <c r="P1862" s="31">
        <f t="shared" si="86"/>
        <v>0</v>
      </c>
      <c r="Q1862" s="31">
        <f>IF(M1862=1,oneday(G1861,D1862,G1862,K1862,L1862,Summary!$E$19/2,Data!N1861,Data!O1861,Summary!$E$14,Summary!$E$20,Summary!$E$21,3),0)</f>
        <v>0</v>
      </c>
    </row>
    <row r="1863" spans="1:17" x14ac:dyDescent="0.2">
      <c r="A1863" s="32">
        <f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si="87"/>
        <v>0</v>
      </c>
      <c r="M1863">
        <f>IF(AND(B1863&gt;Summary!$E$12,B1863&lt;Summary!$E$13),1,0)</f>
        <v>0</v>
      </c>
      <c r="N1863">
        <f>IF(M1863=1,oneday(G1862,D1863,G1863,K1863,L1863,Summary!$E$19/2,Data!N1862,Data!O1862,Summary!$E$14,Summary!$E$20,Summary!$E$21,1),0)</f>
        <v>0</v>
      </c>
      <c r="O1863" s="31">
        <f>IF(M1863=1,oneday(G1862,D1863,G1863,K1863,L1863,Summary!$E$19/2,Data!N1862,Data!O1862,Summary!$E$14,Summary!$E$20,Summary!$E$21,2),0)</f>
        <v>0</v>
      </c>
      <c r="P1863" s="31">
        <f t="shared" si="86"/>
        <v>0</v>
      </c>
      <c r="Q1863" s="31">
        <f>IF(M1863=1,oneday(G1862,D1863,G1863,K1863,L1863,Summary!$E$19/2,Data!N1862,Data!O1862,Summary!$E$14,Summary!$E$20,Summary!$E$21,3),0)</f>
        <v>0</v>
      </c>
    </row>
    <row r="1864" spans="1:17" x14ac:dyDescent="0.2">
      <c r="A1864" s="32">
        <f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si="87"/>
        <v>0</v>
      </c>
      <c r="M1864">
        <f>IF(AND(B1864&gt;Summary!$E$12,B1864&lt;Summary!$E$13),1,0)</f>
        <v>0</v>
      </c>
      <c r="N1864">
        <f>IF(M1864=1,oneday(G1863,D1864,G1864,K1864,L1864,Summary!$E$19/2,Data!N1863,Data!O1863,Summary!$E$14,Summary!$E$20,Summary!$E$21,1),0)</f>
        <v>0</v>
      </c>
      <c r="O1864" s="31">
        <f>IF(M1864=1,oneday(G1863,D1864,G1864,K1864,L1864,Summary!$E$19/2,Data!N1863,Data!O1863,Summary!$E$14,Summary!$E$20,Summary!$E$21,2),0)</f>
        <v>0</v>
      </c>
      <c r="P1864" s="31">
        <f t="shared" si="86"/>
        <v>0</v>
      </c>
      <c r="Q1864" s="31">
        <f>IF(M1864=1,oneday(G1863,D1864,G1864,K1864,L1864,Summary!$E$19/2,Data!N1863,Data!O1863,Summary!$E$14,Summary!$E$20,Summary!$E$21,3),0)</f>
        <v>0</v>
      </c>
    </row>
    <row r="1865" spans="1:17" x14ac:dyDescent="0.2">
      <c r="A1865" s="32">
        <f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si="87"/>
        <v>0</v>
      </c>
      <c r="M1865">
        <f>IF(AND(B1865&gt;Summary!$E$12,B1865&lt;Summary!$E$13),1,0)</f>
        <v>0</v>
      </c>
      <c r="N1865">
        <f>IF(M1865=1,oneday(G1864,D1865,G1865,K1865,L1865,Summary!$E$19/2,Data!N1864,Data!O1864,Summary!$E$14,Summary!$E$20,Summary!$E$21,1),0)</f>
        <v>0</v>
      </c>
      <c r="O1865" s="31">
        <f>IF(M1865=1,oneday(G1864,D1865,G1865,K1865,L1865,Summary!$E$19/2,Data!N1864,Data!O1864,Summary!$E$14,Summary!$E$20,Summary!$E$21,2),0)</f>
        <v>0</v>
      </c>
      <c r="P1865" s="31">
        <f t="shared" si="86"/>
        <v>0</v>
      </c>
      <c r="Q1865" s="31">
        <f>IF(M1865=1,oneday(G1864,D1865,G1865,K1865,L1865,Summary!$E$19/2,Data!N1864,Data!O1864,Summary!$E$14,Summary!$E$20,Summary!$E$21,3),0)</f>
        <v>0</v>
      </c>
    </row>
    <row r="1866" spans="1:17" x14ac:dyDescent="0.2">
      <c r="A1866" s="32">
        <f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si="87"/>
        <v>0</v>
      </c>
      <c r="M1866">
        <f>IF(AND(B1866&gt;Summary!$E$12,B1866&lt;Summary!$E$13),1,0)</f>
        <v>0</v>
      </c>
      <c r="N1866">
        <f>IF(M1866=1,oneday(G1865,D1866,G1866,K1866,L1866,Summary!$E$19/2,Data!N1865,Data!O1865,Summary!$E$14,Summary!$E$20,Summary!$E$21,1),0)</f>
        <v>0</v>
      </c>
      <c r="O1866" s="31">
        <f>IF(M1866=1,oneday(G1865,D1866,G1866,K1866,L1866,Summary!$E$19/2,Data!N1865,Data!O1865,Summary!$E$14,Summary!$E$20,Summary!$E$21,2),0)</f>
        <v>0</v>
      </c>
      <c r="P1866" s="31">
        <f t="shared" si="86"/>
        <v>0</v>
      </c>
      <c r="Q1866" s="31">
        <f>IF(M1866=1,oneday(G1865,D1866,G1866,K1866,L1866,Summary!$E$19/2,Data!N1865,Data!O1865,Summary!$E$14,Summary!$E$20,Summary!$E$21,3),0)</f>
        <v>0</v>
      </c>
    </row>
    <row r="1867" spans="1:17" x14ac:dyDescent="0.2">
      <c r="A1867" s="32">
        <f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si="87"/>
        <v>0</v>
      </c>
      <c r="M1867">
        <f>IF(AND(B1867&gt;Summary!$E$12,B1867&lt;Summary!$E$13),1,0)</f>
        <v>0</v>
      </c>
      <c r="N1867">
        <f>IF(M1867=1,oneday(G1866,D1867,G1867,K1867,L1867,Summary!$E$19/2,Data!N1866,Data!O1866,Summary!$E$14,Summary!$E$20,Summary!$E$21,1),0)</f>
        <v>0</v>
      </c>
      <c r="O1867" s="31">
        <f>IF(M1867=1,oneday(G1866,D1867,G1867,K1867,L1867,Summary!$E$19/2,Data!N1866,Data!O1866,Summary!$E$14,Summary!$E$20,Summary!$E$21,2),0)</f>
        <v>0</v>
      </c>
      <c r="P1867" s="31">
        <f t="shared" si="86"/>
        <v>0</v>
      </c>
      <c r="Q1867" s="31">
        <f>IF(M1867=1,oneday(G1866,D1867,G1867,K1867,L1867,Summary!$E$19/2,Data!N1866,Data!O1866,Summary!$E$14,Summary!$E$20,Summary!$E$21,3),0)</f>
        <v>0</v>
      </c>
    </row>
    <row r="1868" spans="1:17" x14ac:dyDescent="0.2">
      <c r="A1868" s="32">
        <f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si="87"/>
        <v>0</v>
      </c>
      <c r="M1868">
        <f>IF(AND(B1868&gt;Summary!$E$12,B1868&lt;Summary!$E$13),1,0)</f>
        <v>0</v>
      </c>
      <c r="N1868">
        <f>IF(M1868=1,oneday(G1867,D1868,G1868,K1868,L1868,Summary!$E$19/2,Data!N1867,Data!O1867,Summary!$E$14,Summary!$E$20,Summary!$E$21,1),0)</f>
        <v>0</v>
      </c>
      <c r="O1868" s="31">
        <f>IF(M1868=1,oneday(G1867,D1868,G1868,K1868,L1868,Summary!$E$19/2,Data!N1867,Data!O1867,Summary!$E$14,Summary!$E$20,Summary!$E$21,2),0)</f>
        <v>0</v>
      </c>
      <c r="P1868" s="31">
        <f t="shared" si="86"/>
        <v>0</v>
      </c>
      <c r="Q1868" s="31">
        <f>IF(M1868=1,oneday(G1867,D1868,G1868,K1868,L1868,Summary!$E$19/2,Data!N1867,Data!O1867,Summary!$E$14,Summary!$E$20,Summary!$E$21,3),0)</f>
        <v>0</v>
      </c>
    </row>
    <row r="1869" spans="1:17" x14ac:dyDescent="0.2">
      <c r="A1869" s="32">
        <f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si="87"/>
        <v>0</v>
      </c>
      <c r="M1869">
        <f>IF(AND(B1869&gt;Summary!$E$12,B1869&lt;Summary!$E$13),1,0)</f>
        <v>0</v>
      </c>
      <c r="N1869">
        <f>IF(M1869=1,oneday(G1868,D1869,G1869,K1869,L1869,Summary!$E$19/2,Data!N1868,Data!O1868,Summary!$E$14,Summary!$E$20,Summary!$E$21,1),0)</f>
        <v>0</v>
      </c>
      <c r="O1869" s="31">
        <f>IF(M1869=1,oneday(G1868,D1869,G1869,K1869,L1869,Summary!$E$19/2,Data!N1868,Data!O1868,Summary!$E$14,Summary!$E$20,Summary!$E$21,2),0)</f>
        <v>0</v>
      </c>
      <c r="P1869" s="31">
        <f t="shared" si="86"/>
        <v>0</v>
      </c>
      <c r="Q1869" s="31">
        <f>IF(M1869=1,oneday(G1868,D1869,G1869,K1869,L1869,Summary!$E$19/2,Data!N1868,Data!O1868,Summary!$E$14,Summary!$E$20,Summary!$E$21,3),0)</f>
        <v>0</v>
      </c>
    </row>
    <row r="1870" spans="1:17" x14ac:dyDescent="0.2">
      <c r="A1870" s="32">
        <f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si="87"/>
        <v>0</v>
      </c>
      <c r="M1870">
        <f>IF(AND(B1870&gt;Summary!$E$12,B1870&lt;Summary!$E$13),1,0)</f>
        <v>0</v>
      </c>
      <c r="N1870">
        <f>IF(M1870=1,oneday(G1869,D1870,G1870,K1870,L1870,Summary!$E$19/2,Data!N1869,Data!O1869,Summary!$E$14,Summary!$E$20,Summary!$E$21,1),0)</f>
        <v>0</v>
      </c>
      <c r="O1870" s="31">
        <f>IF(M1870=1,oneday(G1869,D1870,G1870,K1870,L1870,Summary!$E$19/2,Data!N1869,Data!O1869,Summary!$E$14,Summary!$E$20,Summary!$E$21,2),0)</f>
        <v>0</v>
      </c>
      <c r="P1870" s="31">
        <f t="shared" si="86"/>
        <v>0</v>
      </c>
      <c r="Q1870" s="31">
        <f>IF(M1870=1,oneday(G1869,D1870,G1870,K1870,L1870,Summary!$E$19/2,Data!N1869,Data!O1869,Summary!$E$14,Summary!$E$20,Summary!$E$21,3),0)</f>
        <v>0</v>
      </c>
    </row>
    <row r="1871" spans="1:17" x14ac:dyDescent="0.2">
      <c r="A1871" s="32">
        <f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si="87"/>
        <v>0</v>
      </c>
      <c r="M1871">
        <f>IF(AND(B1871&gt;Summary!$E$12,B1871&lt;Summary!$E$13),1,0)</f>
        <v>0</v>
      </c>
      <c r="N1871">
        <f>IF(M1871=1,oneday(G1870,D1871,G1871,K1871,L1871,Summary!$E$19/2,Data!N1870,Data!O1870,Summary!$E$14,Summary!$E$20,Summary!$E$21,1),0)</f>
        <v>0</v>
      </c>
      <c r="O1871" s="31">
        <f>IF(M1871=1,oneday(G1870,D1871,G1871,K1871,L1871,Summary!$E$19/2,Data!N1870,Data!O1870,Summary!$E$14,Summary!$E$20,Summary!$E$21,2),0)</f>
        <v>0</v>
      </c>
      <c r="P1871" s="31">
        <f t="shared" si="86"/>
        <v>0</v>
      </c>
      <c r="Q1871" s="31">
        <f>IF(M1871=1,oneday(G1870,D1871,G1871,K1871,L1871,Summary!$E$19/2,Data!N1870,Data!O1870,Summary!$E$14,Summary!$E$20,Summary!$E$21,3),0)</f>
        <v>0</v>
      </c>
    </row>
    <row r="1872" spans="1:17" x14ac:dyDescent="0.2">
      <c r="A1872" s="32">
        <f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si="87"/>
        <v>0</v>
      </c>
      <c r="M1872">
        <f>IF(AND(B1872&gt;Summary!$E$12,B1872&lt;Summary!$E$13),1,0)</f>
        <v>0</v>
      </c>
      <c r="N1872">
        <f>IF(M1872=1,oneday(G1871,D1872,G1872,K1872,L1872,Summary!$E$19/2,Data!N1871,Data!O1871,Summary!$E$14,Summary!$E$20,Summary!$E$21,1),0)</f>
        <v>0</v>
      </c>
      <c r="O1872" s="31">
        <f>IF(M1872=1,oneday(G1871,D1872,G1872,K1872,L1872,Summary!$E$19/2,Data!N1871,Data!O1871,Summary!$E$14,Summary!$E$20,Summary!$E$21,2),0)</f>
        <v>0</v>
      </c>
      <c r="P1872" s="31">
        <f t="shared" ref="P1872:P1935" si="89">IF(M1872=1,O1872-O1871,0)</f>
        <v>0</v>
      </c>
      <c r="Q1872" s="31">
        <f>IF(M1872=1,oneday(G1871,D1872,G1872,K1872,L1872,Summary!$E$19/2,Data!N1871,Data!O1871,Summary!$E$14,Summary!$E$20,Summary!$E$21,3),0)</f>
        <v>0</v>
      </c>
    </row>
    <row r="1873" spans="1:17" x14ac:dyDescent="0.2">
      <c r="A1873" s="32">
        <f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si="87"/>
        <v>0</v>
      </c>
      <c r="M1873">
        <f>IF(AND(B1873&gt;Summary!$E$12,B1873&lt;Summary!$E$13),1,0)</f>
        <v>0</v>
      </c>
      <c r="N1873">
        <f>IF(M1873=1,oneday(G1872,D1873,G1873,K1873,L1873,Summary!$E$19/2,Data!N1872,Data!O1872,Summary!$E$14,Summary!$E$20,Summary!$E$21,1),0)</f>
        <v>0</v>
      </c>
      <c r="O1873" s="31">
        <f>IF(M1873=1,oneday(G1872,D1873,G1873,K1873,L1873,Summary!$E$19/2,Data!N1872,Data!O1872,Summary!$E$14,Summary!$E$20,Summary!$E$21,2),0)</f>
        <v>0</v>
      </c>
      <c r="P1873" s="31">
        <f t="shared" si="89"/>
        <v>0</v>
      </c>
      <c r="Q1873" s="31">
        <f>IF(M1873=1,oneday(G1872,D1873,G1873,K1873,L1873,Summary!$E$19/2,Data!N1872,Data!O1872,Summary!$E$14,Summary!$E$20,Summary!$E$21,3),0)</f>
        <v>0</v>
      </c>
    </row>
    <row r="1874" spans="1:17" x14ac:dyDescent="0.2">
      <c r="A1874" s="32">
        <f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si="87"/>
        <v>0</v>
      </c>
      <c r="M1874">
        <f>IF(AND(B1874&gt;Summary!$E$12,B1874&lt;Summary!$E$13),1,0)</f>
        <v>0</v>
      </c>
      <c r="N1874">
        <f>IF(M1874=1,oneday(G1873,D1874,G1874,K1874,L1874,Summary!$E$19/2,Data!N1873,Data!O1873,Summary!$E$14,Summary!$E$20,Summary!$E$21,1),0)</f>
        <v>0</v>
      </c>
      <c r="O1874" s="31">
        <f>IF(M1874=1,oneday(G1873,D1874,G1874,K1874,L1874,Summary!$E$19/2,Data!N1873,Data!O1873,Summary!$E$14,Summary!$E$20,Summary!$E$21,2),0)</f>
        <v>0</v>
      </c>
      <c r="P1874" s="31">
        <f t="shared" si="89"/>
        <v>0</v>
      </c>
      <c r="Q1874" s="31">
        <f>IF(M1874=1,oneday(G1873,D1874,G1874,K1874,L1874,Summary!$E$19/2,Data!N1873,Data!O1873,Summary!$E$14,Summary!$E$20,Summary!$E$21,3),0)</f>
        <v>0</v>
      </c>
    </row>
    <row r="1875" spans="1:17" x14ac:dyDescent="0.2">
      <c r="A1875" s="32">
        <f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si="87"/>
        <v>0</v>
      </c>
      <c r="M1875">
        <f>IF(AND(B1875&gt;Summary!$E$12,B1875&lt;Summary!$E$13),1,0)</f>
        <v>0</v>
      </c>
      <c r="N1875">
        <f>IF(M1875=1,oneday(G1874,D1875,G1875,K1875,L1875,Summary!$E$19/2,Data!N1874,Data!O1874,Summary!$E$14,Summary!$E$20,Summary!$E$21,1),0)</f>
        <v>0</v>
      </c>
      <c r="O1875" s="31">
        <f>IF(M1875=1,oneday(G1874,D1875,G1875,K1875,L1875,Summary!$E$19/2,Data!N1874,Data!O1874,Summary!$E$14,Summary!$E$20,Summary!$E$21,2),0)</f>
        <v>0</v>
      </c>
      <c r="P1875" s="31">
        <f t="shared" si="89"/>
        <v>0</v>
      </c>
      <c r="Q1875" s="31">
        <f>IF(M1875=1,oneday(G1874,D1875,G1875,K1875,L1875,Summary!$E$19/2,Data!N1874,Data!O1874,Summary!$E$14,Summary!$E$20,Summary!$E$21,3),0)</f>
        <v>0</v>
      </c>
    </row>
    <row r="1876" spans="1:17" x14ac:dyDescent="0.2">
      <c r="A1876" s="32">
        <f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si="87"/>
        <v>0</v>
      </c>
      <c r="M1876">
        <f>IF(AND(B1876&gt;Summary!$E$12,B1876&lt;Summary!$E$13),1,0)</f>
        <v>0</v>
      </c>
      <c r="N1876">
        <f>IF(M1876=1,oneday(G1875,D1876,G1876,K1876,L1876,Summary!$E$19/2,Data!N1875,Data!O1875,Summary!$E$14,Summary!$E$20,Summary!$E$21,1),0)</f>
        <v>0</v>
      </c>
      <c r="O1876" s="31">
        <f>IF(M1876=1,oneday(G1875,D1876,G1876,K1876,L1876,Summary!$E$19/2,Data!N1875,Data!O1875,Summary!$E$14,Summary!$E$20,Summary!$E$21,2),0)</f>
        <v>0</v>
      </c>
      <c r="P1876" s="31">
        <f t="shared" si="89"/>
        <v>0</v>
      </c>
      <c r="Q1876" s="31">
        <f>IF(M1876=1,oneday(G1875,D1876,G1876,K1876,L1876,Summary!$E$19/2,Data!N1875,Data!O1875,Summary!$E$14,Summary!$E$20,Summary!$E$21,3),0)</f>
        <v>0</v>
      </c>
    </row>
    <row r="1877" spans="1:17" x14ac:dyDescent="0.2">
      <c r="A1877" s="32">
        <f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si="87"/>
        <v>1</v>
      </c>
      <c r="M1877">
        <f>IF(AND(B1877&gt;Summary!$E$12,B1877&lt;Summary!$E$13),1,0)</f>
        <v>0</v>
      </c>
      <c r="N1877">
        <f>IF(M1877=1,oneday(G1876,D1877,G1877,K1877,L1877,Summary!$E$19/2,Data!N1876,Data!O1876,Summary!$E$14,Summary!$E$20,Summary!$E$21,1),0)</f>
        <v>0</v>
      </c>
      <c r="O1877" s="31">
        <f>IF(M1877=1,oneday(G1876,D1877,G1877,K1877,L1877,Summary!$E$19/2,Data!N1876,Data!O1876,Summary!$E$14,Summary!$E$20,Summary!$E$21,2),0)</f>
        <v>0</v>
      </c>
      <c r="P1877" s="31">
        <f t="shared" si="89"/>
        <v>0</v>
      </c>
      <c r="Q1877" s="31">
        <f>IF(M1877=1,oneday(G1876,D1877,G1877,K1877,L1877,Summary!$E$19/2,Data!N1876,Data!O1876,Summary!$E$14,Summary!$E$20,Summary!$E$21,3),0)</f>
        <v>0</v>
      </c>
    </row>
    <row r="1878" spans="1:17" x14ac:dyDescent="0.2">
      <c r="A1878" s="32">
        <f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si="87"/>
        <v>0</v>
      </c>
      <c r="M1878">
        <f>IF(AND(B1878&gt;Summary!$E$12,B1878&lt;Summary!$E$13),1,0)</f>
        <v>0</v>
      </c>
      <c r="N1878">
        <f>IF(M1878=1,oneday(G1877,D1878,G1878,K1878,L1878,Summary!$E$19/2,Data!N1877,Data!O1877,Summary!$E$14,Summary!$E$20,Summary!$E$21,1),0)</f>
        <v>0</v>
      </c>
      <c r="O1878" s="31">
        <f>IF(M1878=1,oneday(G1877,D1878,G1878,K1878,L1878,Summary!$E$19/2,Data!N1877,Data!O1877,Summary!$E$14,Summary!$E$20,Summary!$E$21,2),0)</f>
        <v>0</v>
      </c>
      <c r="P1878" s="31">
        <f t="shared" si="89"/>
        <v>0</v>
      </c>
      <c r="Q1878" s="31">
        <f>IF(M1878=1,oneday(G1877,D1878,G1878,K1878,L1878,Summary!$E$19/2,Data!N1877,Data!O1877,Summary!$E$14,Summary!$E$20,Summary!$E$21,3),0)</f>
        <v>0</v>
      </c>
    </row>
    <row r="1879" spans="1:17" x14ac:dyDescent="0.2">
      <c r="A1879" s="32">
        <f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si="87"/>
        <v>0</v>
      </c>
      <c r="M1879">
        <f>IF(AND(B1879&gt;Summary!$E$12,B1879&lt;Summary!$E$13),1,0)</f>
        <v>0</v>
      </c>
      <c r="N1879">
        <f>IF(M1879=1,oneday(G1878,D1879,G1879,K1879,L1879,Summary!$E$19/2,Data!N1878,Data!O1878,Summary!$E$14,Summary!$E$20,Summary!$E$21,1),0)</f>
        <v>0</v>
      </c>
      <c r="O1879" s="31">
        <f>IF(M1879=1,oneday(G1878,D1879,G1879,K1879,L1879,Summary!$E$19/2,Data!N1878,Data!O1878,Summary!$E$14,Summary!$E$20,Summary!$E$21,2),0)</f>
        <v>0</v>
      </c>
      <c r="P1879" s="31">
        <f t="shared" si="89"/>
        <v>0</v>
      </c>
      <c r="Q1879" s="31">
        <f>IF(M1879=1,oneday(G1878,D1879,G1879,K1879,L1879,Summary!$E$19/2,Data!N1878,Data!O1878,Summary!$E$14,Summary!$E$20,Summary!$E$21,3),0)</f>
        <v>0</v>
      </c>
    </row>
    <row r="1880" spans="1:17" x14ac:dyDescent="0.2">
      <c r="A1880" s="32">
        <f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si="87"/>
        <v>0</v>
      </c>
      <c r="M1880">
        <f>IF(AND(B1880&gt;Summary!$E$12,B1880&lt;Summary!$E$13),1,0)</f>
        <v>0</v>
      </c>
      <c r="N1880">
        <f>IF(M1880=1,oneday(G1879,D1880,G1880,K1880,L1880,Summary!$E$19/2,Data!N1879,Data!O1879,Summary!$E$14,Summary!$E$20,Summary!$E$21,1),0)</f>
        <v>0</v>
      </c>
      <c r="O1880" s="31">
        <f>IF(M1880=1,oneday(G1879,D1880,G1880,K1880,L1880,Summary!$E$19/2,Data!N1879,Data!O1879,Summary!$E$14,Summary!$E$20,Summary!$E$21,2),0)</f>
        <v>0</v>
      </c>
      <c r="P1880" s="31">
        <f t="shared" si="89"/>
        <v>0</v>
      </c>
      <c r="Q1880" s="31">
        <f>IF(M1880=1,oneday(G1879,D1880,G1880,K1880,L1880,Summary!$E$19/2,Data!N1879,Data!O1879,Summary!$E$14,Summary!$E$20,Summary!$E$21,3),0)</f>
        <v>0</v>
      </c>
    </row>
    <row r="1881" spans="1:17" x14ac:dyDescent="0.2">
      <c r="A1881" s="32">
        <f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si="87"/>
        <v>0</v>
      </c>
      <c r="M1881">
        <f>IF(AND(B1881&gt;Summary!$E$12,B1881&lt;Summary!$E$13),1,0)</f>
        <v>0</v>
      </c>
      <c r="N1881">
        <f>IF(M1881=1,oneday(G1880,D1881,G1881,K1881,L1881,Summary!$E$19/2,Data!N1880,Data!O1880,Summary!$E$14,Summary!$E$20,Summary!$E$21,1),0)</f>
        <v>0</v>
      </c>
      <c r="O1881" s="31">
        <f>IF(M1881=1,oneday(G1880,D1881,G1881,K1881,L1881,Summary!$E$19/2,Data!N1880,Data!O1880,Summary!$E$14,Summary!$E$20,Summary!$E$21,2),0)</f>
        <v>0</v>
      </c>
      <c r="P1881" s="31">
        <f t="shared" si="89"/>
        <v>0</v>
      </c>
      <c r="Q1881" s="31">
        <f>IF(M1881=1,oneday(G1880,D1881,G1881,K1881,L1881,Summary!$E$19/2,Data!N1880,Data!O1880,Summary!$E$14,Summary!$E$20,Summary!$E$21,3),0)</f>
        <v>0</v>
      </c>
    </row>
    <row r="1882" spans="1:17" x14ac:dyDescent="0.2">
      <c r="A1882" s="32">
        <f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si="87"/>
        <v>0</v>
      </c>
      <c r="M1882">
        <f>IF(AND(B1882&gt;Summary!$E$12,B1882&lt;Summary!$E$13),1,0)</f>
        <v>0</v>
      </c>
      <c r="N1882">
        <f>IF(M1882=1,oneday(G1881,D1882,G1882,K1882,L1882,Summary!$E$19/2,Data!N1881,Data!O1881,Summary!$E$14,Summary!$E$20,Summary!$E$21,1),0)</f>
        <v>0</v>
      </c>
      <c r="O1882" s="31">
        <f>IF(M1882=1,oneday(G1881,D1882,G1882,K1882,L1882,Summary!$E$19/2,Data!N1881,Data!O1881,Summary!$E$14,Summary!$E$20,Summary!$E$21,2),0)</f>
        <v>0</v>
      </c>
      <c r="P1882" s="31">
        <f t="shared" si="89"/>
        <v>0</v>
      </c>
      <c r="Q1882" s="31">
        <f>IF(M1882=1,oneday(G1881,D1882,G1882,K1882,L1882,Summary!$E$19/2,Data!N1881,Data!O1881,Summary!$E$14,Summary!$E$20,Summary!$E$21,3),0)</f>
        <v>0</v>
      </c>
    </row>
    <row r="1883" spans="1:17" x14ac:dyDescent="0.2">
      <c r="A1883" s="32">
        <f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si="87"/>
        <v>0</v>
      </c>
      <c r="M1883">
        <f>IF(AND(B1883&gt;Summary!$E$12,B1883&lt;Summary!$E$13),1,0)</f>
        <v>0</v>
      </c>
      <c r="N1883">
        <f>IF(M1883=1,oneday(G1882,D1883,G1883,K1883,L1883,Summary!$E$19/2,Data!N1882,Data!O1882,Summary!$E$14,Summary!$E$20,Summary!$E$21,1),0)</f>
        <v>0</v>
      </c>
      <c r="O1883" s="31">
        <f>IF(M1883=1,oneday(G1882,D1883,G1883,K1883,L1883,Summary!$E$19/2,Data!N1882,Data!O1882,Summary!$E$14,Summary!$E$20,Summary!$E$21,2),0)</f>
        <v>0</v>
      </c>
      <c r="P1883" s="31">
        <f t="shared" si="89"/>
        <v>0</v>
      </c>
      <c r="Q1883" s="31">
        <f>IF(M1883=1,oneday(G1882,D1883,G1883,K1883,L1883,Summary!$E$19/2,Data!N1882,Data!O1882,Summary!$E$14,Summary!$E$20,Summary!$E$21,3),0)</f>
        <v>0</v>
      </c>
    </row>
    <row r="1884" spans="1:17" x14ac:dyDescent="0.2">
      <c r="A1884" s="32">
        <f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si="87"/>
        <v>0</v>
      </c>
      <c r="M1884">
        <f>IF(AND(B1884&gt;Summary!$E$12,B1884&lt;Summary!$E$13),1,0)</f>
        <v>0</v>
      </c>
      <c r="N1884">
        <f>IF(M1884=1,oneday(G1883,D1884,G1884,K1884,L1884,Summary!$E$19/2,Data!N1883,Data!O1883,Summary!$E$14,Summary!$E$20,Summary!$E$21,1),0)</f>
        <v>0</v>
      </c>
      <c r="O1884" s="31">
        <f>IF(M1884=1,oneday(G1883,D1884,G1884,K1884,L1884,Summary!$E$19/2,Data!N1883,Data!O1883,Summary!$E$14,Summary!$E$20,Summary!$E$21,2),0)</f>
        <v>0</v>
      </c>
      <c r="P1884" s="31">
        <f t="shared" si="89"/>
        <v>0</v>
      </c>
      <c r="Q1884" s="31">
        <f>IF(M1884=1,oneday(G1883,D1884,G1884,K1884,L1884,Summary!$E$19/2,Data!N1883,Data!O1883,Summary!$E$14,Summary!$E$20,Summary!$E$21,3),0)</f>
        <v>0</v>
      </c>
    </row>
    <row r="1885" spans="1:17" x14ac:dyDescent="0.2">
      <c r="A1885" s="32">
        <f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si="87"/>
        <v>0</v>
      </c>
      <c r="M1885">
        <f>IF(AND(B1885&gt;Summary!$E$12,B1885&lt;Summary!$E$13),1,0)</f>
        <v>0</v>
      </c>
      <c r="N1885">
        <f>IF(M1885=1,oneday(G1884,D1885,G1885,K1885,L1885,Summary!$E$19/2,Data!N1884,Data!O1884,Summary!$E$14,Summary!$E$20,Summary!$E$21,1),0)</f>
        <v>0</v>
      </c>
      <c r="O1885" s="31">
        <f>IF(M1885=1,oneday(G1884,D1885,G1885,K1885,L1885,Summary!$E$19/2,Data!N1884,Data!O1884,Summary!$E$14,Summary!$E$20,Summary!$E$21,2),0)</f>
        <v>0</v>
      </c>
      <c r="P1885" s="31">
        <f t="shared" si="89"/>
        <v>0</v>
      </c>
      <c r="Q1885" s="31">
        <f>IF(M1885=1,oneday(G1884,D1885,G1885,K1885,L1885,Summary!$E$19/2,Data!N1884,Data!O1884,Summary!$E$14,Summary!$E$20,Summary!$E$21,3),0)</f>
        <v>0</v>
      </c>
    </row>
    <row r="1886" spans="1:17" x14ac:dyDescent="0.2">
      <c r="A1886" s="32">
        <f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si="87"/>
        <v>0</v>
      </c>
      <c r="M1886">
        <f>IF(AND(B1886&gt;Summary!$E$12,B1886&lt;Summary!$E$13),1,0)</f>
        <v>0</v>
      </c>
      <c r="N1886">
        <f>IF(M1886=1,oneday(G1885,D1886,G1886,K1886,L1886,Summary!$E$19/2,Data!N1885,Data!O1885,Summary!$E$14,Summary!$E$20,Summary!$E$21,1),0)</f>
        <v>0</v>
      </c>
      <c r="O1886" s="31">
        <f>IF(M1886=1,oneday(G1885,D1886,G1886,K1886,L1886,Summary!$E$19/2,Data!N1885,Data!O1885,Summary!$E$14,Summary!$E$20,Summary!$E$21,2),0)</f>
        <v>0</v>
      </c>
      <c r="P1886" s="31">
        <f t="shared" si="89"/>
        <v>0</v>
      </c>
      <c r="Q1886" s="31">
        <f>IF(M1886=1,oneday(G1885,D1886,G1886,K1886,L1886,Summary!$E$19/2,Data!N1885,Data!O1885,Summary!$E$14,Summary!$E$20,Summary!$E$21,3),0)</f>
        <v>0</v>
      </c>
    </row>
    <row r="1887" spans="1:17" x14ac:dyDescent="0.2">
      <c r="A1887" s="32">
        <f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si="87"/>
        <v>0</v>
      </c>
      <c r="M1887">
        <f>IF(AND(B1887&gt;Summary!$E$12,B1887&lt;Summary!$E$13),1,0)</f>
        <v>0</v>
      </c>
      <c r="N1887">
        <f>IF(M1887=1,oneday(G1886,D1887,G1887,K1887,L1887,Summary!$E$19/2,Data!N1886,Data!O1886,Summary!$E$14,Summary!$E$20,Summary!$E$21,1),0)</f>
        <v>0</v>
      </c>
      <c r="O1887" s="31">
        <f>IF(M1887=1,oneday(G1886,D1887,G1887,K1887,L1887,Summary!$E$19/2,Data!N1886,Data!O1886,Summary!$E$14,Summary!$E$20,Summary!$E$21,2),0)</f>
        <v>0</v>
      </c>
      <c r="P1887" s="31">
        <f t="shared" si="89"/>
        <v>0</v>
      </c>
      <c r="Q1887" s="31">
        <f>IF(M1887=1,oneday(G1886,D1887,G1887,K1887,L1887,Summary!$E$19/2,Data!N1886,Data!O1886,Summary!$E$14,Summary!$E$20,Summary!$E$21,3),0)</f>
        <v>0</v>
      </c>
    </row>
    <row r="1888" spans="1:17" x14ac:dyDescent="0.2">
      <c r="A1888" s="32">
        <f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si="87"/>
        <v>0</v>
      </c>
      <c r="M1888">
        <f>IF(AND(B1888&gt;Summary!$E$12,B1888&lt;Summary!$E$13),1,0)</f>
        <v>0</v>
      </c>
      <c r="N1888">
        <f>IF(M1888=1,oneday(G1887,D1888,G1888,K1888,L1888,Summary!$E$19/2,Data!N1887,Data!O1887,Summary!$E$14,Summary!$E$20,Summary!$E$21,1),0)</f>
        <v>0</v>
      </c>
      <c r="O1888" s="31">
        <f>IF(M1888=1,oneday(G1887,D1888,G1888,K1888,L1888,Summary!$E$19/2,Data!N1887,Data!O1887,Summary!$E$14,Summary!$E$20,Summary!$E$21,2),0)</f>
        <v>0</v>
      </c>
      <c r="P1888" s="31">
        <f t="shared" si="89"/>
        <v>0</v>
      </c>
      <c r="Q1888" s="31">
        <f>IF(M1888=1,oneday(G1887,D1888,G1888,K1888,L1888,Summary!$E$19/2,Data!N1887,Data!O1887,Summary!$E$14,Summary!$E$20,Summary!$E$21,3),0)</f>
        <v>0</v>
      </c>
    </row>
    <row r="1889" spans="1:17" x14ac:dyDescent="0.2">
      <c r="A1889" s="32">
        <f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si="87"/>
        <v>0</v>
      </c>
      <c r="M1889">
        <f>IF(AND(B1889&gt;Summary!$E$12,B1889&lt;Summary!$E$13),1,0)</f>
        <v>0</v>
      </c>
      <c r="N1889">
        <f>IF(M1889=1,oneday(G1888,D1889,G1889,K1889,L1889,Summary!$E$19/2,Data!N1888,Data!O1888,Summary!$E$14,Summary!$E$20,Summary!$E$21,1),0)</f>
        <v>0</v>
      </c>
      <c r="O1889" s="31">
        <f>IF(M1889=1,oneday(G1888,D1889,G1889,K1889,L1889,Summary!$E$19/2,Data!N1888,Data!O1888,Summary!$E$14,Summary!$E$20,Summary!$E$21,2),0)</f>
        <v>0</v>
      </c>
      <c r="P1889" s="31">
        <f t="shared" si="89"/>
        <v>0</v>
      </c>
      <c r="Q1889" s="31">
        <f>IF(M1889=1,oneday(G1888,D1889,G1889,K1889,L1889,Summary!$E$19/2,Data!N1888,Data!O1888,Summary!$E$14,Summary!$E$20,Summary!$E$21,3),0)</f>
        <v>0</v>
      </c>
    </row>
    <row r="1890" spans="1:17" x14ac:dyDescent="0.2">
      <c r="A1890" s="32">
        <f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si="87"/>
        <v>0</v>
      </c>
      <c r="M1890">
        <f>IF(AND(B1890&gt;Summary!$E$12,B1890&lt;Summary!$E$13),1,0)</f>
        <v>0</v>
      </c>
      <c r="N1890">
        <f>IF(M1890=1,oneday(G1889,D1890,G1890,K1890,L1890,Summary!$E$19/2,Data!N1889,Data!O1889,Summary!$E$14,Summary!$E$20,Summary!$E$21,1),0)</f>
        <v>0</v>
      </c>
      <c r="O1890" s="31">
        <f>IF(M1890=1,oneday(G1889,D1890,G1890,K1890,L1890,Summary!$E$19/2,Data!N1889,Data!O1889,Summary!$E$14,Summary!$E$20,Summary!$E$21,2),0)</f>
        <v>0</v>
      </c>
      <c r="P1890" s="31">
        <f t="shared" si="89"/>
        <v>0</v>
      </c>
      <c r="Q1890" s="31">
        <f>IF(M1890=1,oneday(G1889,D1890,G1890,K1890,L1890,Summary!$E$19/2,Data!N1889,Data!O1889,Summary!$E$14,Summary!$E$20,Summary!$E$21,3),0)</f>
        <v>0</v>
      </c>
    </row>
    <row r="1891" spans="1:17" x14ac:dyDescent="0.2">
      <c r="A1891" s="32">
        <f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si="87"/>
        <v>0</v>
      </c>
      <c r="M1891">
        <f>IF(AND(B1891&gt;Summary!$E$12,B1891&lt;Summary!$E$13),1,0)</f>
        <v>0</v>
      </c>
      <c r="N1891">
        <f>IF(M1891=1,oneday(G1890,D1891,G1891,K1891,L1891,Summary!$E$19/2,Data!N1890,Data!O1890,Summary!$E$14,Summary!$E$20,Summary!$E$21,1),0)</f>
        <v>0</v>
      </c>
      <c r="O1891" s="31">
        <f>IF(M1891=1,oneday(G1890,D1891,G1891,K1891,L1891,Summary!$E$19/2,Data!N1890,Data!O1890,Summary!$E$14,Summary!$E$20,Summary!$E$21,2),0)</f>
        <v>0</v>
      </c>
      <c r="P1891" s="31">
        <f t="shared" si="89"/>
        <v>0</v>
      </c>
      <c r="Q1891" s="31">
        <f>IF(M1891=1,oneday(G1890,D1891,G1891,K1891,L1891,Summary!$E$19/2,Data!N1890,Data!O1890,Summary!$E$14,Summary!$E$20,Summary!$E$21,3),0)</f>
        <v>0</v>
      </c>
    </row>
    <row r="1892" spans="1:17" x14ac:dyDescent="0.2">
      <c r="A1892" s="32">
        <f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si="90">IF(A1892=B1892,1,0)</f>
        <v>0</v>
      </c>
      <c r="M1892">
        <f>IF(AND(B1892&gt;Summary!$E$12,B1892&lt;Summary!$E$13),1,0)</f>
        <v>0</v>
      </c>
      <c r="N1892">
        <f>IF(M1892=1,oneday(G1891,D1892,G1892,K1892,L1892,Summary!$E$19/2,Data!N1891,Data!O1891,Summary!$E$14,Summary!$E$20,Summary!$E$21,1),0)</f>
        <v>0</v>
      </c>
      <c r="O1892" s="31">
        <f>IF(M1892=1,oneday(G1891,D1892,G1892,K1892,L1892,Summary!$E$19/2,Data!N1891,Data!O1891,Summary!$E$14,Summary!$E$20,Summary!$E$21,2),0)</f>
        <v>0</v>
      </c>
      <c r="P1892" s="31">
        <f t="shared" si="89"/>
        <v>0</v>
      </c>
      <c r="Q1892" s="31">
        <f>IF(M1892=1,oneday(G1891,D1892,G1892,K1892,L1892,Summary!$E$19/2,Data!N1891,Data!O1891,Summary!$E$14,Summary!$E$20,Summary!$E$21,3),0)</f>
        <v>0</v>
      </c>
    </row>
    <row r="1893" spans="1:17" x14ac:dyDescent="0.2">
      <c r="A1893" s="32">
        <f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si="90"/>
        <v>0</v>
      </c>
      <c r="M1893">
        <f>IF(AND(B1893&gt;Summary!$E$12,B1893&lt;Summary!$E$13),1,0)</f>
        <v>0</v>
      </c>
      <c r="N1893">
        <f>IF(M1893=1,oneday(G1892,D1893,G1893,K1893,L1893,Summary!$E$19/2,Data!N1892,Data!O1892,Summary!$E$14,Summary!$E$20,Summary!$E$21,1),0)</f>
        <v>0</v>
      </c>
      <c r="O1893" s="31">
        <f>IF(M1893=1,oneday(G1892,D1893,G1893,K1893,L1893,Summary!$E$19/2,Data!N1892,Data!O1892,Summary!$E$14,Summary!$E$20,Summary!$E$21,2),0)</f>
        <v>0</v>
      </c>
      <c r="P1893" s="31">
        <f t="shared" si="89"/>
        <v>0</v>
      </c>
      <c r="Q1893" s="31">
        <f>IF(M1893=1,oneday(G1892,D1893,G1893,K1893,L1893,Summary!$E$19/2,Data!N1892,Data!O1892,Summary!$E$14,Summary!$E$20,Summary!$E$21,3),0)</f>
        <v>0</v>
      </c>
    </row>
    <row r="1894" spans="1:17" x14ac:dyDescent="0.2">
      <c r="A1894" s="32">
        <f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si="90"/>
        <v>0</v>
      </c>
      <c r="M1894">
        <f>IF(AND(B1894&gt;Summary!$E$12,B1894&lt;Summary!$E$13),1,0)</f>
        <v>0</v>
      </c>
      <c r="N1894">
        <f>IF(M1894=1,oneday(G1893,D1894,G1894,K1894,L1894,Summary!$E$19/2,Data!N1893,Data!O1893,Summary!$E$14,Summary!$E$20,Summary!$E$21,1),0)</f>
        <v>0</v>
      </c>
      <c r="O1894" s="31">
        <f>IF(M1894=1,oneday(G1893,D1894,G1894,K1894,L1894,Summary!$E$19/2,Data!N1893,Data!O1893,Summary!$E$14,Summary!$E$20,Summary!$E$21,2),0)</f>
        <v>0</v>
      </c>
      <c r="P1894" s="31">
        <f t="shared" si="89"/>
        <v>0</v>
      </c>
      <c r="Q1894" s="31">
        <f>IF(M1894=1,oneday(G1893,D1894,G1894,K1894,L1894,Summary!$E$19/2,Data!N1893,Data!O1893,Summary!$E$14,Summary!$E$20,Summary!$E$21,3),0)</f>
        <v>0</v>
      </c>
    </row>
    <row r="1895" spans="1:17" x14ac:dyDescent="0.2">
      <c r="A1895" s="32">
        <f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si="90"/>
        <v>0</v>
      </c>
      <c r="M1895">
        <f>IF(AND(B1895&gt;Summary!$E$12,B1895&lt;Summary!$E$13),1,0)</f>
        <v>0</v>
      </c>
      <c r="N1895">
        <f>IF(M1895=1,oneday(G1894,D1895,G1895,K1895,L1895,Summary!$E$19/2,Data!N1894,Data!O1894,Summary!$E$14,Summary!$E$20,Summary!$E$21,1),0)</f>
        <v>0</v>
      </c>
      <c r="O1895" s="31">
        <f>IF(M1895=1,oneday(G1894,D1895,G1895,K1895,L1895,Summary!$E$19/2,Data!N1894,Data!O1894,Summary!$E$14,Summary!$E$20,Summary!$E$21,2),0)</f>
        <v>0</v>
      </c>
      <c r="P1895" s="31">
        <f t="shared" si="89"/>
        <v>0</v>
      </c>
      <c r="Q1895" s="31">
        <f>IF(M1895=1,oneday(G1894,D1895,G1895,K1895,L1895,Summary!$E$19/2,Data!N1894,Data!O1894,Summary!$E$14,Summary!$E$20,Summary!$E$21,3),0)</f>
        <v>0</v>
      </c>
    </row>
    <row r="1896" spans="1:17" x14ac:dyDescent="0.2">
      <c r="A1896" s="32">
        <f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si="90"/>
        <v>0</v>
      </c>
      <c r="M1896">
        <f>IF(AND(B1896&gt;Summary!$E$12,B1896&lt;Summary!$E$13),1,0)</f>
        <v>0</v>
      </c>
      <c r="N1896">
        <f>IF(M1896=1,oneday(G1895,D1896,G1896,K1896,L1896,Summary!$E$19/2,Data!N1895,Data!O1895,Summary!$E$14,Summary!$E$20,Summary!$E$21,1),0)</f>
        <v>0</v>
      </c>
      <c r="O1896" s="31">
        <f>IF(M1896=1,oneday(G1895,D1896,G1896,K1896,L1896,Summary!$E$19/2,Data!N1895,Data!O1895,Summary!$E$14,Summary!$E$20,Summary!$E$21,2),0)</f>
        <v>0</v>
      </c>
      <c r="P1896" s="31">
        <f t="shared" si="89"/>
        <v>0</v>
      </c>
      <c r="Q1896" s="31">
        <f>IF(M1896=1,oneday(G1895,D1896,G1896,K1896,L1896,Summary!$E$19/2,Data!N1895,Data!O1895,Summary!$E$14,Summary!$E$20,Summary!$E$21,3),0)</f>
        <v>0</v>
      </c>
    </row>
    <row r="1897" spans="1:17" x14ac:dyDescent="0.2">
      <c r="A1897" s="32">
        <f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si="90"/>
        <v>0</v>
      </c>
      <c r="M1897">
        <f>IF(AND(B1897&gt;Summary!$E$12,B1897&lt;Summary!$E$13),1,0)</f>
        <v>0</v>
      </c>
      <c r="N1897">
        <f>IF(M1897=1,oneday(G1896,D1897,G1897,K1897,L1897,Summary!$E$19/2,Data!N1896,Data!O1896,Summary!$E$14,Summary!$E$20,Summary!$E$21,1),0)</f>
        <v>0</v>
      </c>
      <c r="O1897" s="31">
        <f>IF(M1897=1,oneday(G1896,D1897,G1897,K1897,L1897,Summary!$E$19/2,Data!N1896,Data!O1896,Summary!$E$14,Summary!$E$20,Summary!$E$21,2),0)</f>
        <v>0</v>
      </c>
      <c r="P1897" s="31">
        <f t="shared" si="89"/>
        <v>0</v>
      </c>
      <c r="Q1897" s="31">
        <f>IF(M1897=1,oneday(G1896,D1897,G1897,K1897,L1897,Summary!$E$19/2,Data!N1896,Data!O1896,Summary!$E$14,Summary!$E$20,Summary!$E$21,3),0)</f>
        <v>0</v>
      </c>
    </row>
    <row r="1898" spans="1:17" x14ac:dyDescent="0.2">
      <c r="A1898" s="32">
        <f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si="90"/>
        <v>1</v>
      </c>
      <c r="M1898">
        <f>IF(AND(B1898&gt;Summary!$E$12,B1898&lt;Summary!$E$13),1,0)</f>
        <v>0</v>
      </c>
      <c r="N1898">
        <f>IF(M1898=1,oneday(G1897,D1898,G1898,K1898,L1898,Summary!$E$19/2,Data!N1897,Data!O1897,Summary!$E$14,Summary!$E$20,Summary!$E$21,1),0)</f>
        <v>0</v>
      </c>
      <c r="O1898" s="31">
        <f>IF(M1898=1,oneday(G1897,D1898,G1898,K1898,L1898,Summary!$E$19/2,Data!N1897,Data!O1897,Summary!$E$14,Summary!$E$20,Summary!$E$21,2),0)</f>
        <v>0</v>
      </c>
      <c r="P1898" s="31">
        <f t="shared" si="89"/>
        <v>0</v>
      </c>
      <c r="Q1898" s="31">
        <f>IF(M1898=1,oneday(G1897,D1898,G1898,K1898,L1898,Summary!$E$19/2,Data!N1897,Data!O1897,Summary!$E$14,Summary!$E$20,Summary!$E$21,3),0)</f>
        <v>0</v>
      </c>
    </row>
    <row r="1899" spans="1:17" x14ac:dyDescent="0.2">
      <c r="A1899" s="32">
        <f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si="90"/>
        <v>0</v>
      </c>
      <c r="M1899">
        <f>IF(AND(B1899&gt;Summary!$E$12,B1899&lt;Summary!$E$13),1,0)</f>
        <v>0</v>
      </c>
      <c r="N1899">
        <f>IF(M1899=1,oneday(G1898,D1899,G1899,K1899,L1899,Summary!$E$19/2,Data!N1898,Data!O1898,Summary!$E$14,Summary!$E$20,Summary!$E$21,1),0)</f>
        <v>0</v>
      </c>
      <c r="O1899" s="31">
        <f>IF(M1899=1,oneday(G1898,D1899,G1899,K1899,L1899,Summary!$E$19/2,Data!N1898,Data!O1898,Summary!$E$14,Summary!$E$20,Summary!$E$21,2),0)</f>
        <v>0</v>
      </c>
      <c r="P1899" s="31">
        <f t="shared" si="89"/>
        <v>0</v>
      </c>
      <c r="Q1899" s="31">
        <f>IF(M1899=1,oneday(G1898,D1899,G1899,K1899,L1899,Summary!$E$19/2,Data!N1898,Data!O1898,Summary!$E$14,Summary!$E$20,Summary!$E$21,3),0)</f>
        <v>0</v>
      </c>
    </row>
    <row r="1900" spans="1:17" x14ac:dyDescent="0.2">
      <c r="A1900" s="32">
        <f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si="90"/>
        <v>0</v>
      </c>
      <c r="M1900">
        <f>IF(AND(B1900&gt;Summary!$E$12,B1900&lt;Summary!$E$13),1,0)</f>
        <v>0</v>
      </c>
      <c r="N1900">
        <f>IF(M1900=1,oneday(G1899,D1900,G1900,K1900,L1900,Summary!$E$19/2,Data!N1899,Data!O1899,Summary!$E$14,Summary!$E$20,Summary!$E$21,1),0)</f>
        <v>0</v>
      </c>
      <c r="O1900" s="31">
        <f>IF(M1900=1,oneday(G1899,D1900,G1900,K1900,L1900,Summary!$E$19/2,Data!N1899,Data!O1899,Summary!$E$14,Summary!$E$20,Summary!$E$21,2),0)</f>
        <v>0</v>
      </c>
      <c r="P1900" s="31">
        <f t="shared" si="89"/>
        <v>0</v>
      </c>
      <c r="Q1900" s="31">
        <f>IF(M1900=1,oneday(G1899,D1900,G1900,K1900,L1900,Summary!$E$19/2,Data!N1899,Data!O1899,Summary!$E$14,Summary!$E$20,Summary!$E$21,3),0)</f>
        <v>0</v>
      </c>
    </row>
    <row r="1901" spans="1:17" x14ac:dyDescent="0.2">
      <c r="A1901" s="32">
        <f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si="90"/>
        <v>0</v>
      </c>
      <c r="M1901">
        <f>IF(AND(B1901&gt;Summary!$E$12,B1901&lt;Summary!$E$13),1,0)</f>
        <v>0</v>
      </c>
      <c r="N1901">
        <f>IF(M1901=1,oneday(G1900,D1901,G1901,K1901,L1901,Summary!$E$19/2,Data!N1900,Data!O1900,Summary!$E$14,Summary!$E$20,Summary!$E$21,1),0)</f>
        <v>0</v>
      </c>
      <c r="O1901" s="31">
        <f>IF(M1901=1,oneday(G1900,D1901,G1901,K1901,L1901,Summary!$E$19/2,Data!N1900,Data!O1900,Summary!$E$14,Summary!$E$20,Summary!$E$21,2),0)</f>
        <v>0</v>
      </c>
      <c r="P1901" s="31">
        <f t="shared" si="89"/>
        <v>0</v>
      </c>
      <c r="Q1901" s="31">
        <f>IF(M1901=1,oneday(G1900,D1901,G1901,K1901,L1901,Summary!$E$19/2,Data!N1900,Data!O1900,Summary!$E$14,Summary!$E$20,Summary!$E$21,3),0)</f>
        <v>0</v>
      </c>
    </row>
    <row r="1902" spans="1:17" x14ac:dyDescent="0.2">
      <c r="A1902" s="32">
        <f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si="90"/>
        <v>0</v>
      </c>
      <c r="M1902">
        <f>IF(AND(B1902&gt;Summary!$E$12,B1902&lt;Summary!$E$13),1,0)</f>
        <v>0</v>
      </c>
      <c r="N1902">
        <f>IF(M1902=1,oneday(G1901,D1902,G1902,K1902,L1902,Summary!$E$19/2,Data!N1901,Data!O1901,Summary!$E$14,Summary!$E$20,Summary!$E$21,1),0)</f>
        <v>0</v>
      </c>
      <c r="O1902" s="31">
        <f>IF(M1902=1,oneday(G1901,D1902,G1902,K1902,L1902,Summary!$E$19/2,Data!N1901,Data!O1901,Summary!$E$14,Summary!$E$20,Summary!$E$21,2),0)</f>
        <v>0</v>
      </c>
      <c r="P1902" s="31">
        <f t="shared" si="89"/>
        <v>0</v>
      </c>
      <c r="Q1902" s="31">
        <f>IF(M1902=1,oneday(G1901,D1902,G1902,K1902,L1902,Summary!$E$19/2,Data!N1901,Data!O1901,Summary!$E$14,Summary!$E$20,Summary!$E$21,3),0)</f>
        <v>0</v>
      </c>
    </row>
    <row r="1903" spans="1:17" x14ac:dyDescent="0.2">
      <c r="A1903" s="32">
        <f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si="90"/>
        <v>0</v>
      </c>
      <c r="M1903">
        <f>IF(AND(B1903&gt;Summary!$E$12,B1903&lt;Summary!$E$13),1,0)</f>
        <v>0</v>
      </c>
      <c r="N1903">
        <f>IF(M1903=1,oneday(G1902,D1903,G1903,K1903,L1903,Summary!$E$19/2,Data!N1902,Data!O1902,Summary!$E$14,Summary!$E$20,Summary!$E$21,1),0)</f>
        <v>0</v>
      </c>
      <c r="O1903" s="31">
        <f>IF(M1903=1,oneday(G1902,D1903,G1903,K1903,L1903,Summary!$E$19/2,Data!N1902,Data!O1902,Summary!$E$14,Summary!$E$20,Summary!$E$21,2),0)</f>
        <v>0</v>
      </c>
      <c r="P1903" s="31">
        <f t="shared" si="89"/>
        <v>0</v>
      </c>
      <c r="Q1903" s="31">
        <f>IF(M1903=1,oneday(G1902,D1903,G1903,K1903,L1903,Summary!$E$19/2,Data!N1902,Data!O1902,Summary!$E$14,Summary!$E$20,Summary!$E$21,3),0)</f>
        <v>0</v>
      </c>
    </row>
    <row r="1904" spans="1:17" x14ac:dyDescent="0.2">
      <c r="A1904" s="32">
        <f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si="90"/>
        <v>0</v>
      </c>
      <c r="M1904">
        <f>IF(AND(B1904&gt;Summary!$E$12,B1904&lt;Summary!$E$13),1,0)</f>
        <v>0</v>
      </c>
      <c r="N1904">
        <f>IF(M1904=1,oneday(G1903,D1904,G1904,K1904,L1904,Summary!$E$19/2,Data!N1903,Data!O1903,Summary!$E$14,Summary!$E$20,Summary!$E$21,1),0)</f>
        <v>0</v>
      </c>
      <c r="O1904" s="31">
        <f>IF(M1904=1,oneday(G1903,D1904,G1904,K1904,L1904,Summary!$E$19/2,Data!N1903,Data!O1903,Summary!$E$14,Summary!$E$20,Summary!$E$21,2),0)</f>
        <v>0</v>
      </c>
      <c r="P1904" s="31">
        <f t="shared" si="89"/>
        <v>0</v>
      </c>
      <c r="Q1904" s="31">
        <f>IF(M1904=1,oneday(G1903,D1904,G1904,K1904,L1904,Summary!$E$19/2,Data!N1903,Data!O1903,Summary!$E$14,Summary!$E$20,Summary!$E$21,3),0)</f>
        <v>0</v>
      </c>
    </row>
    <row r="1905" spans="1:17" x14ac:dyDescent="0.2">
      <c r="A1905" s="32">
        <f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si="90"/>
        <v>0</v>
      </c>
      <c r="M1905">
        <f>IF(AND(B1905&gt;Summary!$E$12,B1905&lt;Summary!$E$13),1,0)</f>
        <v>0</v>
      </c>
      <c r="N1905">
        <f>IF(M1905=1,oneday(G1904,D1905,G1905,K1905,L1905,Summary!$E$19/2,Data!N1904,Data!O1904,Summary!$E$14,Summary!$E$20,Summary!$E$21,1),0)</f>
        <v>0</v>
      </c>
      <c r="O1905" s="31">
        <f>IF(M1905=1,oneday(G1904,D1905,G1905,K1905,L1905,Summary!$E$19/2,Data!N1904,Data!O1904,Summary!$E$14,Summary!$E$20,Summary!$E$21,2),0)</f>
        <v>0</v>
      </c>
      <c r="P1905" s="31">
        <f t="shared" si="89"/>
        <v>0</v>
      </c>
      <c r="Q1905" s="31">
        <f>IF(M1905=1,oneday(G1904,D1905,G1905,K1905,L1905,Summary!$E$19/2,Data!N1904,Data!O1904,Summary!$E$14,Summary!$E$20,Summary!$E$21,3),0)</f>
        <v>0</v>
      </c>
    </row>
    <row r="1906" spans="1:17" x14ac:dyDescent="0.2">
      <c r="A1906" s="32">
        <f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si="90"/>
        <v>0</v>
      </c>
      <c r="M1906">
        <f>IF(AND(B1906&gt;Summary!$E$12,B1906&lt;Summary!$E$13),1,0)</f>
        <v>0</v>
      </c>
      <c r="N1906">
        <f>IF(M1906=1,oneday(G1905,D1906,G1906,K1906,L1906,Summary!$E$19/2,Data!N1905,Data!O1905,Summary!$E$14,Summary!$E$20,Summary!$E$21,1),0)</f>
        <v>0</v>
      </c>
      <c r="O1906" s="31">
        <f>IF(M1906=1,oneday(G1905,D1906,G1906,K1906,L1906,Summary!$E$19/2,Data!N1905,Data!O1905,Summary!$E$14,Summary!$E$20,Summary!$E$21,2),0)</f>
        <v>0</v>
      </c>
      <c r="P1906" s="31">
        <f t="shared" si="89"/>
        <v>0</v>
      </c>
      <c r="Q1906" s="31">
        <f>IF(M1906=1,oneday(G1905,D1906,G1906,K1906,L1906,Summary!$E$19/2,Data!N1905,Data!O1905,Summary!$E$14,Summary!$E$20,Summary!$E$21,3),0)</f>
        <v>0</v>
      </c>
    </row>
    <row r="1907" spans="1:17" x14ac:dyDescent="0.2">
      <c r="A1907" s="32">
        <f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si="90"/>
        <v>0</v>
      </c>
      <c r="M1907">
        <f>IF(AND(B1907&gt;Summary!$E$12,B1907&lt;Summary!$E$13),1,0)</f>
        <v>0</v>
      </c>
      <c r="N1907">
        <f>IF(M1907=1,oneday(G1906,D1907,G1907,K1907,L1907,Summary!$E$19/2,Data!N1906,Data!O1906,Summary!$E$14,Summary!$E$20,Summary!$E$21,1),0)</f>
        <v>0</v>
      </c>
      <c r="O1907" s="31">
        <f>IF(M1907=1,oneday(G1906,D1907,G1907,K1907,L1907,Summary!$E$19/2,Data!N1906,Data!O1906,Summary!$E$14,Summary!$E$20,Summary!$E$21,2),0)</f>
        <v>0</v>
      </c>
      <c r="P1907" s="31">
        <f t="shared" si="89"/>
        <v>0</v>
      </c>
      <c r="Q1907" s="31">
        <f>IF(M1907=1,oneday(G1906,D1907,G1907,K1907,L1907,Summary!$E$19/2,Data!N1906,Data!O1906,Summary!$E$14,Summary!$E$20,Summary!$E$21,3),0)</f>
        <v>0</v>
      </c>
    </row>
    <row r="1908" spans="1:17" x14ac:dyDescent="0.2">
      <c r="A1908" s="32">
        <f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si="90"/>
        <v>0</v>
      </c>
      <c r="M1908">
        <f>IF(AND(B1908&gt;Summary!$E$12,B1908&lt;Summary!$E$13),1,0)</f>
        <v>0</v>
      </c>
      <c r="N1908">
        <f>IF(M1908=1,oneday(G1907,D1908,G1908,K1908,L1908,Summary!$E$19/2,Data!N1907,Data!O1907,Summary!$E$14,Summary!$E$20,Summary!$E$21,1),0)</f>
        <v>0</v>
      </c>
      <c r="O1908" s="31">
        <f>IF(M1908=1,oneday(G1907,D1908,G1908,K1908,L1908,Summary!$E$19/2,Data!N1907,Data!O1907,Summary!$E$14,Summary!$E$20,Summary!$E$21,2),0)</f>
        <v>0</v>
      </c>
      <c r="P1908" s="31">
        <f t="shared" si="89"/>
        <v>0</v>
      </c>
      <c r="Q1908" s="31">
        <f>IF(M1908=1,oneday(G1907,D1908,G1908,K1908,L1908,Summary!$E$19/2,Data!N1907,Data!O1907,Summary!$E$14,Summary!$E$20,Summary!$E$21,3),0)</f>
        <v>0</v>
      </c>
    </row>
    <row r="1909" spans="1:17" x14ac:dyDescent="0.2">
      <c r="A1909" s="32">
        <f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si="90"/>
        <v>0</v>
      </c>
      <c r="M1909">
        <f>IF(AND(B1909&gt;Summary!$E$12,B1909&lt;Summary!$E$13),1,0)</f>
        <v>0</v>
      </c>
      <c r="N1909">
        <f>IF(M1909=1,oneday(G1908,D1909,G1909,K1909,L1909,Summary!$E$19/2,Data!N1908,Data!O1908,Summary!$E$14,Summary!$E$20,Summary!$E$21,1),0)</f>
        <v>0</v>
      </c>
      <c r="O1909" s="31">
        <f>IF(M1909=1,oneday(G1908,D1909,G1909,K1909,L1909,Summary!$E$19/2,Data!N1908,Data!O1908,Summary!$E$14,Summary!$E$20,Summary!$E$21,2),0)</f>
        <v>0</v>
      </c>
      <c r="P1909" s="31">
        <f t="shared" si="89"/>
        <v>0</v>
      </c>
      <c r="Q1909" s="31">
        <f>IF(M1909=1,oneday(G1908,D1909,G1909,K1909,L1909,Summary!$E$19/2,Data!N1908,Data!O1908,Summary!$E$14,Summary!$E$20,Summary!$E$21,3),0)</f>
        <v>0</v>
      </c>
    </row>
    <row r="1910" spans="1:17" x14ac:dyDescent="0.2">
      <c r="A1910" s="32">
        <f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si="90"/>
        <v>0</v>
      </c>
      <c r="M1910">
        <f>IF(AND(B1910&gt;Summary!$E$12,B1910&lt;Summary!$E$13),1,0)</f>
        <v>0</v>
      </c>
      <c r="N1910">
        <f>IF(M1910=1,oneday(G1909,D1910,G1910,K1910,L1910,Summary!$E$19/2,Data!N1909,Data!O1909,Summary!$E$14,Summary!$E$20,Summary!$E$21,1),0)</f>
        <v>0</v>
      </c>
      <c r="O1910" s="31">
        <f>IF(M1910=1,oneday(G1909,D1910,G1910,K1910,L1910,Summary!$E$19/2,Data!N1909,Data!O1909,Summary!$E$14,Summary!$E$20,Summary!$E$21,2),0)</f>
        <v>0</v>
      </c>
      <c r="P1910" s="31">
        <f t="shared" si="89"/>
        <v>0</v>
      </c>
      <c r="Q1910" s="31">
        <f>IF(M1910=1,oneday(G1909,D1910,G1910,K1910,L1910,Summary!$E$19/2,Data!N1909,Data!O1909,Summary!$E$14,Summary!$E$20,Summary!$E$21,3),0)</f>
        <v>0</v>
      </c>
    </row>
    <row r="1911" spans="1:17" x14ac:dyDescent="0.2">
      <c r="A1911" s="32">
        <f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si="90"/>
        <v>0</v>
      </c>
      <c r="M1911">
        <f>IF(AND(B1911&gt;Summary!$E$12,B1911&lt;Summary!$E$13),1,0)</f>
        <v>0</v>
      </c>
      <c r="N1911">
        <f>IF(M1911=1,oneday(G1910,D1911,G1911,K1911,L1911,Summary!$E$19/2,Data!N1910,Data!O1910,Summary!$E$14,Summary!$E$20,Summary!$E$21,1),0)</f>
        <v>0</v>
      </c>
      <c r="O1911" s="31">
        <f>IF(M1911=1,oneday(G1910,D1911,G1911,K1911,L1911,Summary!$E$19/2,Data!N1910,Data!O1910,Summary!$E$14,Summary!$E$20,Summary!$E$21,2),0)</f>
        <v>0</v>
      </c>
      <c r="P1911" s="31">
        <f t="shared" si="89"/>
        <v>0</v>
      </c>
      <c r="Q1911" s="31">
        <f>IF(M1911=1,oneday(G1910,D1911,G1911,K1911,L1911,Summary!$E$19/2,Data!N1910,Data!O1910,Summary!$E$14,Summary!$E$20,Summary!$E$21,3),0)</f>
        <v>0</v>
      </c>
    </row>
    <row r="1912" spans="1:17" x14ac:dyDescent="0.2">
      <c r="A1912" s="32">
        <f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si="90"/>
        <v>0</v>
      </c>
      <c r="M1912">
        <f>IF(AND(B1912&gt;Summary!$E$12,B1912&lt;Summary!$E$13),1,0)</f>
        <v>0</v>
      </c>
      <c r="N1912">
        <f>IF(M1912=1,oneday(G1911,D1912,G1912,K1912,L1912,Summary!$E$19/2,Data!N1911,Data!O1911,Summary!$E$14,Summary!$E$20,Summary!$E$21,1),0)</f>
        <v>0</v>
      </c>
      <c r="O1912" s="31">
        <f>IF(M1912=1,oneday(G1911,D1912,G1912,K1912,L1912,Summary!$E$19/2,Data!N1911,Data!O1911,Summary!$E$14,Summary!$E$20,Summary!$E$21,2),0)</f>
        <v>0</v>
      </c>
      <c r="P1912" s="31">
        <f t="shared" si="89"/>
        <v>0</v>
      </c>
      <c r="Q1912" s="31">
        <f>IF(M1912=1,oneday(G1911,D1912,G1912,K1912,L1912,Summary!$E$19/2,Data!N1911,Data!O1911,Summary!$E$14,Summary!$E$20,Summary!$E$21,3),0)</f>
        <v>0</v>
      </c>
    </row>
    <row r="1913" spans="1:17" x14ac:dyDescent="0.2">
      <c r="A1913" s="32">
        <f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si="90"/>
        <v>0</v>
      </c>
      <c r="M1913">
        <f>IF(AND(B1913&gt;Summary!$E$12,B1913&lt;Summary!$E$13),1,0)</f>
        <v>0</v>
      </c>
      <c r="N1913">
        <f>IF(M1913=1,oneday(G1912,D1913,G1913,K1913,L1913,Summary!$E$19/2,Data!N1912,Data!O1912,Summary!$E$14,Summary!$E$20,Summary!$E$21,1),0)</f>
        <v>0</v>
      </c>
      <c r="O1913" s="31">
        <f>IF(M1913=1,oneday(G1912,D1913,G1913,K1913,L1913,Summary!$E$19/2,Data!N1912,Data!O1912,Summary!$E$14,Summary!$E$20,Summary!$E$21,2),0)</f>
        <v>0</v>
      </c>
      <c r="P1913" s="31">
        <f t="shared" si="89"/>
        <v>0</v>
      </c>
      <c r="Q1913" s="31">
        <f>IF(M1913=1,oneday(G1912,D1913,G1913,K1913,L1913,Summary!$E$19/2,Data!N1912,Data!O1912,Summary!$E$14,Summary!$E$20,Summary!$E$21,3),0)</f>
        <v>0</v>
      </c>
    </row>
    <row r="1914" spans="1:17" x14ac:dyDescent="0.2">
      <c r="A1914" s="32">
        <f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si="90"/>
        <v>0</v>
      </c>
      <c r="M1914">
        <f>IF(AND(B1914&gt;Summary!$E$12,B1914&lt;Summary!$E$13),1,0)</f>
        <v>0</v>
      </c>
      <c r="N1914">
        <f>IF(M1914=1,oneday(G1913,D1914,G1914,K1914,L1914,Summary!$E$19/2,Data!N1913,Data!O1913,Summary!$E$14,Summary!$E$20,Summary!$E$21,1),0)</f>
        <v>0</v>
      </c>
      <c r="O1914" s="31">
        <f>IF(M1914=1,oneday(G1913,D1914,G1914,K1914,L1914,Summary!$E$19/2,Data!N1913,Data!O1913,Summary!$E$14,Summary!$E$20,Summary!$E$21,2),0)</f>
        <v>0</v>
      </c>
      <c r="P1914" s="31">
        <f t="shared" si="89"/>
        <v>0</v>
      </c>
      <c r="Q1914" s="31">
        <f>IF(M1914=1,oneday(G1913,D1914,G1914,K1914,L1914,Summary!$E$19/2,Data!N1913,Data!O1913,Summary!$E$14,Summary!$E$20,Summary!$E$21,3),0)</f>
        <v>0</v>
      </c>
    </row>
    <row r="1915" spans="1:17" x14ac:dyDescent="0.2">
      <c r="A1915" s="32">
        <f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si="90"/>
        <v>0</v>
      </c>
      <c r="M1915">
        <f>IF(AND(B1915&gt;Summary!$E$12,B1915&lt;Summary!$E$13),1,0)</f>
        <v>0</v>
      </c>
      <c r="N1915">
        <f>IF(M1915=1,oneday(G1914,D1915,G1915,K1915,L1915,Summary!$E$19/2,Data!N1914,Data!O1914,Summary!$E$14,Summary!$E$20,Summary!$E$21,1),0)</f>
        <v>0</v>
      </c>
      <c r="O1915" s="31">
        <f>IF(M1915=1,oneday(G1914,D1915,G1915,K1915,L1915,Summary!$E$19/2,Data!N1914,Data!O1914,Summary!$E$14,Summary!$E$20,Summary!$E$21,2),0)</f>
        <v>0</v>
      </c>
      <c r="P1915" s="31">
        <f t="shared" si="89"/>
        <v>0</v>
      </c>
      <c r="Q1915" s="31">
        <f>IF(M1915=1,oneday(G1914,D1915,G1915,K1915,L1915,Summary!$E$19/2,Data!N1914,Data!O1914,Summary!$E$14,Summary!$E$20,Summary!$E$21,3),0)</f>
        <v>0</v>
      </c>
    </row>
    <row r="1916" spans="1:17" x14ac:dyDescent="0.2">
      <c r="A1916" s="32">
        <f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si="90"/>
        <v>0</v>
      </c>
      <c r="M1916">
        <f>IF(AND(B1916&gt;Summary!$E$12,B1916&lt;Summary!$E$13),1,0)</f>
        <v>0</v>
      </c>
      <c r="N1916">
        <f>IF(M1916=1,oneday(G1915,D1916,G1916,K1916,L1916,Summary!$E$19/2,Data!N1915,Data!O1915,Summary!$E$14,Summary!$E$20,Summary!$E$21,1),0)</f>
        <v>0</v>
      </c>
      <c r="O1916" s="31">
        <f>IF(M1916=1,oneday(G1915,D1916,G1916,K1916,L1916,Summary!$E$19/2,Data!N1915,Data!O1915,Summary!$E$14,Summary!$E$20,Summary!$E$21,2),0)</f>
        <v>0</v>
      </c>
      <c r="P1916" s="31">
        <f t="shared" si="89"/>
        <v>0</v>
      </c>
      <c r="Q1916" s="31">
        <f>IF(M1916=1,oneday(G1915,D1916,G1916,K1916,L1916,Summary!$E$19/2,Data!N1915,Data!O1915,Summary!$E$14,Summary!$E$20,Summary!$E$21,3),0)</f>
        <v>0</v>
      </c>
    </row>
    <row r="1917" spans="1:17" x14ac:dyDescent="0.2">
      <c r="A1917" s="32">
        <f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si="90"/>
        <v>0</v>
      </c>
      <c r="M1917">
        <f>IF(AND(B1917&gt;Summary!$E$12,B1917&lt;Summary!$E$13),1,0)</f>
        <v>0</v>
      </c>
      <c r="N1917">
        <f>IF(M1917=1,oneday(G1916,D1917,G1917,K1917,L1917,Summary!$E$19/2,Data!N1916,Data!O1916,Summary!$E$14,Summary!$E$20,Summary!$E$21,1),0)</f>
        <v>0</v>
      </c>
      <c r="O1917" s="31">
        <f>IF(M1917=1,oneday(G1916,D1917,G1917,K1917,L1917,Summary!$E$19/2,Data!N1916,Data!O1916,Summary!$E$14,Summary!$E$20,Summary!$E$21,2),0)</f>
        <v>0</v>
      </c>
      <c r="P1917" s="31">
        <f t="shared" si="89"/>
        <v>0</v>
      </c>
      <c r="Q1917" s="31">
        <f>IF(M1917=1,oneday(G1916,D1917,G1917,K1917,L1917,Summary!$E$19/2,Data!N1916,Data!O1916,Summary!$E$14,Summary!$E$20,Summary!$E$21,3),0)</f>
        <v>0</v>
      </c>
    </row>
    <row r="1918" spans="1:17" x14ac:dyDescent="0.2">
      <c r="A1918" s="32">
        <f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si="90"/>
        <v>0</v>
      </c>
      <c r="M1918">
        <f>IF(AND(B1918&gt;Summary!$E$12,B1918&lt;Summary!$E$13),1,0)</f>
        <v>0</v>
      </c>
      <c r="N1918">
        <f>IF(M1918=1,oneday(G1917,D1918,G1918,K1918,L1918,Summary!$E$19/2,Data!N1917,Data!O1917,Summary!$E$14,Summary!$E$20,Summary!$E$21,1),0)</f>
        <v>0</v>
      </c>
      <c r="O1918" s="31">
        <f>IF(M1918=1,oneday(G1917,D1918,G1918,K1918,L1918,Summary!$E$19/2,Data!N1917,Data!O1917,Summary!$E$14,Summary!$E$20,Summary!$E$21,2),0)</f>
        <v>0</v>
      </c>
      <c r="P1918" s="31">
        <f t="shared" si="89"/>
        <v>0</v>
      </c>
      <c r="Q1918" s="31">
        <f>IF(M1918=1,oneday(G1917,D1918,G1918,K1918,L1918,Summary!$E$19/2,Data!N1917,Data!O1917,Summary!$E$14,Summary!$E$20,Summary!$E$21,3),0)</f>
        <v>0</v>
      </c>
    </row>
    <row r="1919" spans="1:17" x14ac:dyDescent="0.2">
      <c r="A1919" s="32">
        <f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si="90"/>
        <v>0</v>
      </c>
      <c r="M1919">
        <f>IF(AND(B1919&gt;Summary!$E$12,B1919&lt;Summary!$E$13),1,0)</f>
        <v>0</v>
      </c>
      <c r="N1919">
        <f>IF(M1919=1,oneday(G1918,D1919,G1919,K1919,L1919,Summary!$E$19/2,Data!N1918,Data!O1918,Summary!$E$14,Summary!$E$20,Summary!$E$21,1),0)</f>
        <v>0</v>
      </c>
      <c r="O1919" s="31">
        <f>IF(M1919=1,oneday(G1918,D1919,G1919,K1919,L1919,Summary!$E$19/2,Data!N1918,Data!O1918,Summary!$E$14,Summary!$E$20,Summary!$E$21,2),0)</f>
        <v>0</v>
      </c>
      <c r="P1919" s="31">
        <f t="shared" si="89"/>
        <v>0</v>
      </c>
      <c r="Q1919" s="31">
        <f>IF(M1919=1,oneday(G1918,D1919,G1919,K1919,L1919,Summary!$E$19/2,Data!N1918,Data!O1918,Summary!$E$14,Summary!$E$20,Summary!$E$21,3),0)</f>
        <v>0</v>
      </c>
    </row>
    <row r="1920" spans="1:17" x14ac:dyDescent="0.2">
      <c r="A1920" s="32">
        <f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si="90"/>
        <v>1</v>
      </c>
      <c r="M1920">
        <f>IF(AND(B1920&gt;Summary!$E$12,B1920&lt;Summary!$E$13),1,0)</f>
        <v>0</v>
      </c>
      <c r="N1920">
        <f>IF(M1920=1,oneday(G1919,D1920,G1920,K1920,L1920,Summary!$E$19/2,Data!N1919,Data!O1919,Summary!$E$14,Summary!$E$20,Summary!$E$21,1),0)</f>
        <v>0</v>
      </c>
      <c r="O1920" s="31">
        <f>IF(M1920=1,oneday(G1919,D1920,G1920,K1920,L1920,Summary!$E$19/2,Data!N1919,Data!O1919,Summary!$E$14,Summary!$E$20,Summary!$E$21,2),0)</f>
        <v>0</v>
      </c>
      <c r="P1920" s="31">
        <f t="shared" si="89"/>
        <v>0</v>
      </c>
      <c r="Q1920" s="31">
        <f>IF(M1920=1,oneday(G1919,D1920,G1920,K1920,L1920,Summary!$E$19/2,Data!N1919,Data!O1919,Summary!$E$14,Summary!$E$20,Summary!$E$21,3),0)</f>
        <v>0</v>
      </c>
    </row>
    <row r="1921" spans="1:17" x14ac:dyDescent="0.2">
      <c r="A1921" s="32">
        <f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si="90"/>
        <v>0</v>
      </c>
      <c r="M1921">
        <f>IF(AND(B1921&gt;Summary!$E$12,B1921&lt;Summary!$E$13),1,0)</f>
        <v>0</v>
      </c>
      <c r="N1921">
        <f>IF(M1921=1,oneday(G1920,D1921,G1921,K1921,L1921,Summary!$E$19/2,Data!N1920,Data!O1920,Summary!$E$14,Summary!$E$20,Summary!$E$21,1),0)</f>
        <v>0</v>
      </c>
      <c r="O1921" s="31">
        <f>IF(M1921=1,oneday(G1920,D1921,G1921,K1921,L1921,Summary!$E$19/2,Data!N1920,Data!O1920,Summary!$E$14,Summary!$E$20,Summary!$E$21,2),0)</f>
        <v>0</v>
      </c>
      <c r="P1921" s="31">
        <f t="shared" si="89"/>
        <v>0</v>
      </c>
      <c r="Q1921" s="31">
        <f>IF(M1921=1,oneday(G1920,D1921,G1921,K1921,L1921,Summary!$E$19/2,Data!N1920,Data!O1920,Summary!$E$14,Summary!$E$20,Summary!$E$21,3),0)</f>
        <v>0</v>
      </c>
    </row>
    <row r="1922" spans="1:17" x14ac:dyDescent="0.2">
      <c r="A1922" s="32">
        <f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si="90"/>
        <v>0</v>
      </c>
      <c r="M1922">
        <f>IF(AND(B1922&gt;Summary!$E$12,B1922&lt;Summary!$E$13),1,0)</f>
        <v>0</v>
      </c>
      <c r="N1922">
        <f>IF(M1922=1,oneday(G1921,D1922,G1922,K1922,L1922,Summary!$E$19/2,Data!N1921,Data!O1921,Summary!$E$14,Summary!$E$20,Summary!$E$21,1),0)</f>
        <v>0</v>
      </c>
      <c r="O1922" s="31">
        <f>IF(M1922=1,oneday(G1921,D1922,G1922,K1922,L1922,Summary!$E$19/2,Data!N1921,Data!O1921,Summary!$E$14,Summary!$E$20,Summary!$E$21,2),0)</f>
        <v>0</v>
      </c>
      <c r="P1922" s="31">
        <f t="shared" si="89"/>
        <v>0</v>
      </c>
      <c r="Q1922" s="31">
        <f>IF(M1922=1,oneday(G1921,D1922,G1922,K1922,L1922,Summary!$E$19/2,Data!N1921,Data!O1921,Summary!$E$14,Summary!$E$20,Summary!$E$21,3),0)</f>
        <v>0</v>
      </c>
    </row>
    <row r="1923" spans="1:17" x14ac:dyDescent="0.2">
      <c r="A1923" s="32">
        <f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si="90"/>
        <v>0</v>
      </c>
      <c r="M1923">
        <f>IF(AND(B1923&gt;Summary!$E$12,B1923&lt;Summary!$E$13),1,0)</f>
        <v>0</v>
      </c>
      <c r="N1923">
        <f>IF(M1923=1,oneday(G1922,D1923,G1923,K1923,L1923,Summary!$E$19/2,Data!N1922,Data!O1922,Summary!$E$14,Summary!$E$20,Summary!$E$21,1),0)</f>
        <v>0</v>
      </c>
      <c r="O1923" s="31">
        <f>IF(M1923=1,oneday(G1922,D1923,G1923,K1923,L1923,Summary!$E$19/2,Data!N1922,Data!O1922,Summary!$E$14,Summary!$E$20,Summary!$E$21,2),0)</f>
        <v>0</v>
      </c>
      <c r="P1923" s="31">
        <f t="shared" si="89"/>
        <v>0</v>
      </c>
      <c r="Q1923" s="31">
        <f>IF(M1923=1,oneday(G1922,D1923,G1923,K1923,L1923,Summary!$E$19/2,Data!N1922,Data!O1922,Summary!$E$14,Summary!$E$20,Summary!$E$21,3),0)</f>
        <v>0</v>
      </c>
    </row>
    <row r="1924" spans="1:17" x14ac:dyDescent="0.2">
      <c r="A1924" s="32">
        <f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si="90"/>
        <v>0</v>
      </c>
      <c r="M1924">
        <f>IF(AND(B1924&gt;Summary!$E$12,B1924&lt;Summary!$E$13),1,0)</f>
        <v>0</v>
      </c>
      <c r="N1924">
        <f>IF(M1924=1,oneday(G1923,D1924,G1924,K1924,L1924,Summary!$E$19/2,Data!N1923,Data!O1923,Summary!$E$14,Summary!$E$20,Summary!$E$21,1),0)</f>
        <v>0</v>
      </c>
      <c r="O1924" s="31">
        <f>IF(M1924=1,oneday(G1923,D1924,G1924,K1924,L1924,Summary!$E$19/2,Data!N1923,Data!O1923,Summary!$E$14,Summary!$E$20,Summary!$E$21,2),0)</f>
        <v>0</v>
      </c>
      <c r="P1924" s="31">
        <f t="shared" si="89"/>
        <v>0</v>
      </c>
      <c r="Q1924" s="31">
        <f>IF(M1924=1,oneday(G1923,D1924,G1924,K1924,L1924,Summary!$E$19/2,Data!N1923,Data!O1923,Summary!$E$14,Summary!$E$20,Summary!$E$21,3),0)</f>
        <v>0</v>
      </c>
    </row>
    <row r="1925" spans="1:17" x14ac:dyDescent="0.2">
      <c r="A1925" s="32">
        <f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si="90"/>
        <v>0</v>
      </c>
      <c r="M1925">
        <f>IF(AND(B1925&gt;Summary!$E$12,B1925&lt;Summary!$E$13),1,0)</f>
        <v>0</v>
      </c>
      <c r="N1925">
        <f>IF(M1925=1,oneday(G1924,D1925,G1925,K1925,L1925,Summary!$E$19/2,Data!N1924,Data!O1924,Summary!$E$14,Summary!$E$20,Summary!$E$21,1),0)</f>
        <v>0</v>
      </c>
      <c r="O1925" s="31">
        <f>IF(M1925=1,oneday(G1924,D1925,G1925,K1925,L1925,Summary!$E$19/2,Data!N1924,Data!O1924,Summary!$E$14,Summary!$E$20,Summary!$E$21,2),0)</f>
        <v>0</v>
      </c>
      <c r="P1925" s="31">
        <f t="shared" si="89"/>
        <v>0</v>
      </c>
      <c r="Q1925" s="31">
        <f>IF(M1925=1,oneday(G1924,D1925,G1925,K1925,L1925,Summary!$E$19/2,Data!N1924,Data!O1924,Summary!$E$14,Summary!$E$20,Summary!$E$21,3),0)</f>
        <v>0</v>
      </c>
    </row>
    <row r="1926" spans="1:17" x14ac:dyDescent="0.2">
      <c r="A1926" s="32">
        <f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si="90"/>
        <v>0</v>
      </c>
      <c r="M1926">
        <f>IF(AND(B1926&gt;Summary!$E$12,B1926&lt;Summary!$E$13),1,0)</f>
        <v>0</v>
      </c>
      <c r="N1926">
        <f>IF(M1926=1,oneday(G1925,D1926,G1926,K1926,L1926,Summary!$E$19/2,Data!N1925,Data!O1925,Summary!$E$14,Summary!$E$20,Summary!$E$21,1),0)</f>
        <v>0</v>
      </c>
      <c r="O1926" s="31">
        <f>IF(M1926=1,oneday(G1925,D1926,G1926,K1926,L1926,Summary!$E$19/2,Data!N1925,Data!O1925,Summary!$E$14,Summary!$E$20,Summary!$E$21,2),0)</f>
        <v>0</v>
      </c>
      <c r="P1926" s="31">
        <f t="shared" si="89"/>
        <v>0</v>
      </c>
      <c r="Q1926" s="31">
        <f>IF(M1926=1,oneday(G1925,D1926,G1926,K1926,L1926,Summary!$E$19/2,Data!N1925,Data!O1925,Summary!$E$14,Summary!$E$20,Summary!$E$21,3),0)</f>
        <v>0</v>
      </c>
    </row>
    <row r="1927" spans="1:17" x14ac:dyDescent="0.2">
      <c r="A1927" s="32">
        <f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si="90"/>
        <v>0</v>
      </c>
      <c r="M1927">
        <f>IF(AND(B1927&gt;Summary!$E$12,B1927&lt;Summary!$E$13),1,0)</f>
        <v>0</v>
      </c>
      <c r="N1927">
        <f>IF(M1927=1,oneday(G1926,D1927,G1927,K1927,L1927,Summary!$E$19/2,Data!N1926,Data!O1926,Summary!$E$14,Summary!$E$20,Summary!$E$21,1),0)</f>
        <v>0</v>
      </c>
      <c r="O1927" s="31">
        <f>IF(M1927=1,oneday(G1926,D1927,G1927,K1927,L1927,Summary!$E$19/2,Data!N1926,Data!O1926,Summary!$E$14,Summary!$E$20,Summary!$E$21,2),0)</f>
        <v>0</v>
      </c>
      <c r="P1927" s="31">
        <f t="shared" si="89"/>
        <v>0</v>
      </c>
      <c r="Q1927" s="31">
        <f>IF(M1927=1,oneday(G1926,D1927,G1927,K1927,L1927,Summary!$E$19/2,Data!N1926,Data!O1926,Summary!$E$14,Summary!$E$20,Summary!$E$21,3),0)</f>
        <v>0</v>
      </c>
    </row>
    <row r="1928" spans="1:17" x14ac:dyDescent="0.2">
      <c r="A1928" s="32">
        <f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si="90"/>
        <v>0</v>
      </c>
      <c r="M1928">
        <f>IF(AND(B1928&gt;Summary!$E$12,B1928&lt;Summary!$E$13),1,0)</f>
        <v>0</v>
      </c>
      <c r="N1928">
        <f>IF(M1928=1,oneday(G1927,D1928,G1928,K1928,L1928,Summary!$E$19/2,Data!N1927,Data!O1927,Summary!$E$14,Summary!$E$20,Summary!$E$21,1),0)</f>
        <v>0</v>
      </c>
      <c r="O1928" s="31">
        <f>IF(M1928=1,oneday(G1927,D1928,G1928,K1928,L1928,Summary!$E$19/2,Data!N1927,Data!O1927,Summary!$E$14,Summary!$E$20,Summary!$E$21,2),0)</f>
        <v>0</v>
      </c>
      <c r="P1928" s="31">
        <f t="shared" si="89"/>
        <v>0</v>
      </c>
      <c r="Q1928" s="31">
        <f>IF(M1928=1,oneday(G1927,D1928,G1928,K1928,L1928,Summary!$E$19/2,Data!N1927,Data!O1927,Summary!$E$14,Summary!$E$20,Summary!$E$21,3),0)</f>
        <v>0</v>
      </c>
    </row>
    <row r="1929" spans="1:17" x14ac:dyDescent="0.2">
      <c r="A1929" s="32">
        <f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si="90"/>
        <v>0</v>
      </c>
      <c r="M1929">
        <f>IF(AND(B1929&gt;Summary!$E$12,B1929&lt;Summary!$E$13),1,0)</f>
        <v>0</v>
      </c>
      <c r="N1929">
        <f>IF(M1929=1,oneday(G1928,D1929,G1929,K1929,L1929,Summary!$E$19/2,Data!N1928,Data!O1928,Summary!$E$14,Summary!$E$20,Summary!$E$21,1),0)</f>
        <v>0</v>
      </c>
      <c r="O1929" s="31">
        <f>IF(M1929=1,oneday(G1928,D1929,G1929,K1929,L1929,Summary!$E$19/2,Data!N1928,Data!O1928,Summary!$E$14,Summary!$E$20,Summary!$E$21,2),0)</f>
        <v>0</v>
      </c>
      <c r="P1929" s="31">
        <f t="shared" si="89"/>
        <v>0</v>
      </c>
      <c r="Q1929" s="31">
        <f>IF(M1929=1,oneday(G1928,D1929,G1929,K1929,L1929,Summary!$E$19/2,Data!N1928,Data!O1928,Summary!$E$14,Summary!$E$20,Summary!$E$21,3),0)</f>
        <v>0</v>
      </c>
    </row>
    <row r="1930" spans="1:17" x14ac:dyDescent="0.2">
      <c r="A1930" s="32">
        <f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si="90"/>
        <v>0</v>
      </c>
      <c r="M1930">
        <f>IF(AND(B1930&gt;Summary!$E$12,B1930&lt;Summary!$E$13),1,0)</f>
        <v>0</v>
      </c>
      <c r="N1930">
        <f>IF(M1930=1,oneday(G1929,D1930,G1930,K1930,L1930,Summary!$E$19/2,Data!N1929,Data!O1929,Summary!$E$14,Summary!$E$20,Summary!$E$21,1),0)</f>
        <v>0</v>
      </c>
      <c r="O1930" s="31">
        <f>IF(M1930=1,oneday(G1929,D1930,G1930,K1930,L1930,Summary!$E$19/2,Data!N1929,Data!O1929,Summary!$E$14,Summary!$E$20,Summary!$E$21,2),0)</f>
        <v>0</v>
      </c>
      <c r="P1930" s="31">
        <f t="shared" si="89"/>
        <v>0</v>
      </c>
      <c r="Q1930" s="31">
        <f>IF(M1930=1,oneday(G1929,D1930,G1930,K1930,L1930,Summary!$E$19/2,Data!N1929,Data!O1929,Summary!$E$14,Summary!$E$20,Summary!$E$21,3),0)</f>
        <v>0</v>
      </c>
    </row>
    <row r="1931" spans="1:17" x14ac:dyDescent="0.2">
      <c r="A1931" s="32">
        <f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si="90"/>
        <v>0</v>
      </c>
      <c r="M1931">
        <f>IF(AND(B1931&gt;Summary!$E$12,B1931&lt;Summary!$E$13),1,0)</f>
        <v>0</v>
      </c>
      <c r="N1931">
        <f>IF(M1931=1,oneday(G1930,D1931,G1931,K1931,L1931,Summary!$E$19/2,Data!N1930,Data!O1930,Summary!$E$14,Summary!$E$20,Summary!$E$21,1),0)</f>
        <v>0</v>
      </c>
      <c r="O1931" s="31">
        <f>IF(M1931=1,oneday(G1930,D1931,G1931,K1931,L1931,Summary!$E$19/2,Data!N1930,Data!O1930,Summary!$E$14,Summary!$E$20,Summary!$E$21,2),0)</f>
        <v>0</v>
      </c>
      <c r="P1931" s="31">
        <f t="shared" si="89"/>
        <v>0</v>
      </c>
      <c r="Q1931" s="31">
        <f>IF(M1931=1,oneday(G1930,D1931,G1931,K1931,L1931,Summary!$E$19/2,Data!N1930,Data!O1930,Summary!$E$14,Summary!$E$20,Summary!$E$21,3),0)</f>
        <v>0</v>
      </c>
    </row>
    <row r="1932" spans="1:17" x14ac:dyDescent="0.2">
      <c r="A1932" s="32">
        <f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si="90"/>
        <v>0</v>
      </c>
      <c r="M1932">
        <f>IF(AND(B1932&gt;Summary!$E$12,B1932&lt;Summary!$E$13),1,0)</f>
        <v>0</v>
      </c>
      <c r="N1932">
        <f>IF(M1932=1,oneday(G1931,D1932,G1932,K1932,L1932,Summary!$E$19/2,Data!N1931,Data!O1931,Summary!$E$14,Summary!$E$20,Summary!$E$21,1),0)</f>
        <v>0</v>
      </c>
      <c r="O1932" s="31">
        <f>IF(M1932=1,oneday(G1931,D1932,G1932,K1932,L1932,Summary!$E$19/2,Data!N1931,Data!O1931,Summary!$E$14,Summary!$E$20,Summary!$E$21,2),0)</f>
        <v>0</v>
      </c>
      <c r="P1932" s="31">
        <f t="shared" si="89"/>
        <v>0</v>
      </c>
      <c r="Q1932" s="31">
        <f>IF(M1932=1,oneday(G1931,D1932,G1932,K1932,L1932,Summary!$E$19/2,Data!N1931,Data!O1931,Summary!$E$14,Summary!$E$20,Summary!$E$21,3),0)</f>
        <v>0</v>
      </c>
    </row>
    <row r="1933" spans="1:17" x14ac:dyDescent="0.2">
      <c r="A1933" s="32">
        <f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si="90"/>
        <v>0</v>
      </c>
      <c r="M1933">
        <f>IF(AND(B1933&gt;Summary!$E$12,B1933&lt;Summary!$E$13),1,0)</f>
        <v>0</v>
      </c>
      <c r="N1933">
        <f>IF(M1933=1,oneday(G1932,D1933,G1933,K1933,L1933,Summary!$E$19/2,Data!N1932,Data!O1932,Summary!$E$14,Summary!$E$20,Summary!$E$21,1),0)</f>
        <v>0</v>
      </c>
      <c r="O1933" s="31">
        <f>IF(M1933=1,oneday(G1932,D1933,G1933,K1933,L1933,Summary!$E$19/2,Data!N1932,Data!O1932,Summary!$E$14,Summary!$E$20,Summary!$E$21,2),0)</f>
        <v>0</v>
      </c>
      <c r="P1933" s="31">
        <f t="shared" si="89"/>
        <v>0</v>
      </c>
      <c r="Q1933" s="31">
        <f>IF(M1933=1,oneday(G1932,D1933,G1933,K1933,L1933,Summary!$E$19/2,Data!N1932,Data!O1932,Summary!$E$14,Summary!$E$20,Summary!$E$21,3),0)</f>
        <v>0</v>
      </c>
    </row>
    <row r="1934" spans="1:17" x14ac:dyDescent="0.2">
      <c r="A1934" s="32">
        <f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si="90"/>
        <v>0</v>
      </c>
      <c r="M1934">
        <f>IF(AND(B1934&gt;Summary!$E$12,B1934&lt;Summary!$E$13),1,0)</f>
        <v>0</v>
      </c>
      <c r="N1934">
        <f>IF(M1934=1,oneday(G1933,D1934,G1934,K1934,L1934,Summary!$E$19/2,Data!N1933,Data!O1933,Summary!$E$14,Summary!$E$20,Summary!$E$21,1),0)</f>
        <v>0</v>
      </c>
      <c r="O1934" s="31">
        <f>IF(M1934=1,oneday(G1933,D1934,G1934,K1934,L1934,Summary!$E$19/2,Data!N1933,Data!O1933,Summary!$E$14,Summary!$E$20,Summary!$E$21,2),0)</f>
        <v>0</v>
      </c>
      <c r="P1934" s="31">
        <f t="shared" si="89"/>
        <v>0</v>
      </c>
      <c r="Q1934" s="31">
        <f>IF(M1934=1,oneday(G1933,D1934,G1934,K1934,L1934,Summary!$E$19/2,Data!N1933,Data!O1933,Summary!$E$14,Summary!$E$20,Summary!$E$21,3),0)</f>
        <v>0</v>
      </c>
    </row>
    <row r="1935" spans="1:17" x14ac:dyDescent="0.2">
      <c r="A1935" s="32">
        <f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si="90"/>
        <v>0</v>
      </c>
      <c r="M1935">
        <f>IF(AND(B1935&gt;Summary!$E$12,B1935&lt;Summary!$E$13),1,0)</f>
        <v>1</v>
      </c>
      <c r="N1935">
        <f>IF(M1935=1,oneday(G1934,D1935,G1935,K1935,L1935,Summary!$E$19/2,Data!N1934,Data!O1934,Summary!$E$14,Summary!$E$20,Summary!$E$21,1),0)</f>
        <v>30000</v>
      </c>
      <c r="O1935" s="31">
        <f>IF(M1935=1,oneday(G1934,D1935,G1935,K1935,L1935,Summary!$E$19/2,Data!N1934,Data!O1934,Summary!$E$14,Summary!$E$20,Summary!$E$21,2),0)</f>
        <v>150.04806518554818</v>
      </c>
      <c r="P1935" s="31">
        <f t="shared" si="89"/>
        <v>150.04806518554818</v>
      </c>
      <c r="Q1935" s="31">
        <f>IF(M1935=1,oneday(G1934,D1935,G1935,K1935,L1935,Summary!$E$19/2,Data!N1934,Data!O1934,Summary!$E$14,Summary!$E$20,Summary!$E$21,3),0)</f>
        <v>0</v>
      </c>
    </row>
    <row r="1936" spans="1:17" x14ac:dyDescent="0.2">
      <c r="A1936" s="32">
        <f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si="90"/>
        <v>0</v>
      </c>
      <c r="M1936">
        <f>IF(AND(B1936&gt;Summary!$E$12,B1936&lt;Summary!$E$13),1,0)</f>
        <v>1</v>
      </c>
      <c r="N1936">
        <f>IF(M1936=1,oneday(G1935,D1936,G1936,K1936,L1936,Summary!$E$19/2,Data!N1935,Data!O1935,Summary!$E$14,Summary!$E$20,Summary!$E$21,1),0)</f>
        <v>-2000</v>
      </c>
      <c r="O1936" s="31">
        <f>IF(M1936=1,oneday(G1935,D1936,G1936,K1936,L1936,Summary!$E$19/2,Data!N1935,Data!O1935,Summary!$E$14,Summary!$E$20,Summary!$E$21,2),0)</f>
        <v>36490.073852539063</v>
      </c>
      <c r="P1936" s="31">
        <f t="shared" ref="P1936:P1999" si="92">IF(M1936=1,O1936-O1935,0)</f>
        <v>36340.025787353516</v>
      </c>
      <c r="Q1936" s="31">
        <f>IF(M1936=1,oneday(G1935,D1936,G1936,K1936,L1936,Summary!$E$19/2,Data!N1935,Data!O1935,Summary!$E$14,Summary!$E$20,Summary!$E$21,3),0)</f>
        <v>0</v>
      </c>
    </row>
    <row r="1937" spans="1:17" x14ac:dyDescent="0.2">
      <c r="A1937" s="32">
        <f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si="90"/>
        <v>0</v>
      </c>
      <c r="M1937">
        <f>IF(AND(B1937&gt;Summary!$E$12,B1937&lt;Summary!$E$13),1,0)</f>
        <v>1</v>
      </c>
      <c r="N1937">
        <f>IF(M1937=1,oneday(G1936,D1937,G1937,K1937,L1937,Summary!$E$19/2,Data!N1936,Data!O1936,Summary!$E$14,Summary!$E$20,Summary!$E$21,1),0)</f>
        <v>66000</v>
      </c>
      <c r="O1937" s="31">
        <f>IF(M1937=1,oneday(G1936,D1937,G1937,K1937,L1937,Summary!$E$19/2,Data!N1936,Data!O1936,Summary!$E$14,Summary!$E$20,Summary!$E$21,2),0)</f>
        <v>-14969.990234374989</v>
      </c>
      <c r="P1937" s="31">
        <f t="shared" si="92"/>
        <v>-51460.064086914048</v>
      </c>
      <c r="Q1937" s="31">
        <f>IF(M1937=1,oneday(G1936,D1937,G1937,K1937,L1937,Summary!$E$19/2,Data!N1936,Data!O1936,Summary!$E$14,Summary!$E$20,Summary!$E$21,3),0)</f>
        <v>0</v>
      </c>
    </row>
    <row r="1938" spans="1:17" x14ac:dyDescent="0.2">
      <c r="A1938" s="32">
        <f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si="90"/>
        <v>0</v>
      </c>
      <c r="M1938">
        <f>IF(AND(B1938&gt;Summary!$E$12,B1938&lt;Summary!$E$13),1,0)</f>
        <v>1</v>
      </c>
      <c r="N1938">
        <f>IF(M1938=1,oneday(G1937,D1938,G1938,K1938,L1938,Summary!$E$19/2,Data!N1937,Data!O1937,Summary!$E$14,Summary!$E$20,Summary!$E$21,1),0)</f>
        <v>81000</v>
      </c>
      <c r="O1938" s="31">
        <f>IF(M1938=1,oneday(G1937,D1938,G1938,K1938,L1938,Summary!$E$19/2,Data!N1937,Data!O1937,Summary!$E$14,Summary!$E$20,Summary!$E$21,2),0)</f>
        <v>-6659.9179077148374</v>
      </c>
      <c r="P1938" s="31">
        <f t="shared" si="92"/>
        <v>8310.0723266601526</v>
      </c>
      <c r="Q1938" s="31">
        <f>IF(M1938=1,oneday(G1937,D1938,G1938,K1938,L1938,Summary!$E$19/2,Data!N1937,Data!O1937,Summary!$E$14,Summary!$E$20,Summary!$E$21,3),0)</f>
        <v>0</v>
      </c>
    </row>
    <row r="1939" spans="1:17" x14ac:dyDescent="0.2">
      <c r="A1939" s="32">
        <f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si="90"/>
        <v>0</v>
      </c>
      <c r="M1939">
        <f>IF(AND(B1939&gt;Summary!$E$12,B1939&lt;Summary!$E$13),1,0)</f>
        <v>1</v>
      </c>
      <c r="N1939">
        <f>IF(M1939=1,oneday(G1938,D1939,G1939,K1939,L1939,Summary!$E$19/2,Data!N1938,Data!O1938,Summary!$E$14,Summary!$E$20,Summary!$E$21,1),0)</f>
        <v>84000</v>
      </c>
      <c r="O1939" s="31">
        <f>IF(M1939=1,oneday(G1938,D1939,G1939,K1939,L1939,Summary!$E$19/2,Data!N1938,Data!O1938,Summary!$E$14,Summary!$E$20,Summary!$E$21,2),0)</f>
        <v>-100469.92706298827</v>
      </c>
      <c r="P1939" s="31">
        <f t="shared" si="92"/>
        <v>-93810.009155273423</v>
      </c>
      <c r="Q1939" s="31">
        <f>IF(M1939=1,oneday(G1938,D1939,G1939,K1939,L1939,Summary!$E$19/2,Data!N1938,Data!O1938,Summary!$E$14,Summary!$E$20,Summary!$E$21,3),0)</f>
        <v>0</v>
      </c>
    </row>
    <row r="1940" spans="1:17" x14ac:dyDescent="0.2">
      <c r="A1940" s="32">
        <f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si="90"/>
        <v>1</v>
      </c>
      <c r="M1940">
        <f>IF(AND(B1940&gt;Summary!$E$12,B1940&lt;Summary!$E$13),1,0)</f>
        <v>1</v>
      </c>
      <c r="N1940">
        <f>IF(M1940=1,oneday(G1939,D1940,G1940,K1940,L1940,Summary!$E$19/2,Data!N1939,Data!O1939,Summary!$E$14,Summary!$E$20,Summary!$E$21,1),0)</f>
        <v>-2000</v>
      </c>
      <c r="O1940" s="31">
        <f>IF(M1940=1,oneday(G1939,D1940,G1940,K1940,L1940,Summary!$E$19/2,Data!N1939,Data!O1939,Summary!$E$14,Summary!$E$20,Summary!$E$21,2),0)</f>
        <v>-56500.018920898408</v>
      </c>
      <c r="P1940" s="31">
        <f t="shared" si="92"/>
        <v>43969.908142089858</v>
      </c>
      <c r="Q1940" s="31">
        <f>IF(M1940=1,oneday(G1939,D1940,G1940,K1940,L1940,Summary!$E$19/2,Data!N1939,Data!O1939,Summary!$E$14,Summary!$E$20,Summary!$E$21,3),0)</f>
        <v>-1560.0013732910156</v>
      </c>
    </row>
    <row r="1941" spans="1:17" x14ac:dyDescent="0.2">
      <c r="A1941" s="32">
        <f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si="90"/>
        <v>0</v>
      </c>
      <c r="M1941">
        <f>IF(AND(B1941&gt;Summary!$E$12,B1941&lt;Summary!$E$13),1,0)</f>
        <v>1</v>
      </c>
      <c r="N1941">
        <f>IF(M1941=1,oneday(G1940,D1941,G1941,K1941,L1941,Summary!$E$19/2,Data!N1940,Data!O1940,Summary!$E$14,Summary!$E$20,Summary!$E$21,1),0)</f>
        <v>47000</v>
      </c>
      <c r="O1941" s="31">
        <f>IF(M1941=1,oneday(G1940,D1941,G1941,K1941,L1941,Summary!$E$19/2,Data!N1940,Data!O1940,Summary!$E$14,Summary!$E$20,Summary!$E$21,2),0)</f>
        <v>-74050.007400512652</v>
      </c>
      <c r="P1941" s="31">
        <f t="shared" si="92"/>
        <v>-17549.988479614243</v>
      </c>
      <c r="Q1941" s="31">
        <f>IF(M1941=1,oneday(G1940,D1941,G1941,K1941,L1941,Summary!$E$19/2,Data!N1940,Data!O1940,Summary!$E$14,Summary!$E$20,Summary!$E$21,3),0)</f>
        <v>0</v>
      </c>
    </row>
    <row r="1942" spans="1:17" x14ac:dyDescent="0.2">
      <c r="A1942" s="32">
        <f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si="90"/>
        <v>0</v>
      </c>
      <c r="M1942">
        <f>IF(AND(B1942&gt;Summary!$E$12,B1942&lt;Summary!$E$13),1,0)</f>
        <v>1</v>
      </c>
      <c r="N1942">
        <f>IF(M1942=1,oneday(G1941,D1942,G1942,K1942,L1942,Summary!$E$19/2,Data!N1941,Data!O1941,Summary!$E$14,Summary!$E$20,Summary!$E$21,1),0)</f>
        <v>47000</v>
      </c>
      <c r="O1942" s="31">
        <f>IF(M1942=1,oneday(G1941,D1942,G1942,K1942,L1942,Summary!$E$19/2,Data!N1941,Data!O1941,Summary!$E$14,Summary!$E$20,Summary!$E$21,2),0)</f>
        <v>-25210.039672851519</v>
      </c>
      <c r="P1942" s="31">
        <f t="shared" si="92"/>
        <v>48839.967727661133</v>
      </c>
      <c r="Q1942" s="31">
        <f>IF(M1942=1,oneday(G1941,D1942,G1942,K1942,L1942,Summary!$E$19/2,Data!N1941,Data!O1941,Summary!$E$14,Summary!$E$20,Summary!$E$21,3),0)</f>
        <v>0</v>
      </c>
    </row>
    <row r="1943" spans="1:17" x14ac:dyDescent="0.2">
      <c r="A1943" s="32">
        <f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si="90"/>
        <v>0</v>
      </c>
      <c r="M1943">
        <f>IF(AND(B1943&gt;Summary!$E$12,B1943&lt;Summary!$E$13),1,0)</f>
        <v>1</v>
      </c>
      <c r="N1943">
        <f>IF(M1943=1,oneday(G1942,D1943,G1943,K1943,L1943,Summary!$E$19/2,Data!N1942,Data!O1942,Summary!$E$14,Summary!$E$20,Summary!$E$21,1),0)</f>
        <v>19000</v>
      </c>
      <c r="O1943" s="31">
        <f>IF(M1943=1,oneday(G1942,D1943,G1943,K1943,L1943,Summary!$E$19/2,Data!N1942,Data!O1942,Summary!$E$14,Summary!$E$20,Summary!$E$21,2),0)</f>
        <v>84019.971160888745</v>
      </c>
      <c r="P1943" s="31">
        <f t="shared" si="92"/>
        <v>109230.01083374026</v>
      </c>
      <c r="Q1943" s="31">
        <f>IF(M1943=1,oneday(G1942,D1943,G1943,K1943,L1943,Summary!$E$19/2,Data!N1942,Data!O1942,Summary!$E$14,Summary!$E$20,Summary!$E$21,3),0)</f>
        <v>0</v>
      </c>
    </row>
    <row r="1944" spans="1:17" x14ac:dyDescent="0.2">
      <c r="A1944" s="32">
        <f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si="90"/>
        <v>0</v>
      </c>
      <c r="M1944">
        <f>IF(AND(B1944&gt;Summary!$E$12,B1944&lt;Summary!$E$13),1,0)</f>
        <v>1</v>
      </c>
      <c r="N1944">
        <f>IF(M1944=1,oneday(G1943,D1944,G1944,K1944,L1944,Summary!$E$19/2,Data!N1943,Data!O1943,Summary!$E$14,Summary!$E$20,Summary!$E$21,1),0)</f>
        <v>52000</v>
      </c>
      <c r="O1944" s="31">
        <f>IF(M1944=1,oneday(G1943,D1944,G1944,K1944,L1944,Summary!$E$19/2,Data!N1943,Data!O1943,Summary!$E$14,Summary!$E$20,Summary!$E$21,2),0)</f>
        <v>101809.99290466314</v>
      </c>
      <c r="P1944" s="31">
        <f t="shared" si="92"/>
        <v>17790.0217437744</v>
      </c>
      <c r="Q1944" s="31">
        <f>IF(M1944=1,oneday(G1943,D1944,G1944,K1944,L1944,Summary!$E$19/2,Data!N1943,Data!O1943,Summary!$E$14,Summary!$E$20,Summary!$E$21,3),0)</f>
        <v>0</v>
      </c>
    </row>
    <row r="1945" spans="1:17" x14ac:dyDescent="0.2">
      <c r="A1945" s="32">
        <f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si="90"/>
        <v>0</v>
      </c>
      <c r="M1945">
        <f>IF(AND(B1945&gt;Summary!$E$12,B1945&lt;Summary!$E$13),1,0)</f>
        <v>1</v>
      </c>
      <c r="N1945">
        <f>IF(M1945=1,oneday(G1944,D1945,G1945,K1945,L1945,Summary!$E$19/2,Data!N1944,Data!O1944,Summary!$E$14,Summary!$E$20,Summary!$E$21,1),0)</f>
        <v>47000</v>
      </c>
      <c r="O1945" s="31">
        <f>IF(M1945=1,oneday(G1944,D1945,G1945,K1945,L1945,Summary!$E$19/2,Data!N1944,Data!O1944,Summary!$E$14,Summary!$E$20,Summary!$E$21,2),0)</f>
        <v>111629.9857330323</v>
      </c>
      <c r="P1945" s="31">
        <f t="shared" si="92"/>
        <v>9819.9928283691552</v>
      </c>
      <c r="Q1945" s="31">
        <f>IF(M1945=1,oneday(G1944,D1945,G1945,K1945,L1945,Summary!$E$19/2,Data!N1944,Data!O1944,Summary!$E$14,Summary!$E$20,Summary!$E$21,3),0)</f>
        <v>0</v>
      </c>
    </row>
    <row r="1946" spans="1:17" x14ac:dyDescent="0.2">
      <c r="A1946" s="32">
        <f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si="90"/>
        <v>0</v>
      </c>
      <c r="M1946">
        <f>IF(AND(B1946&gt;Summary!$E$12,B1946&lt;Summary!$E$13),1,0)</f>
        <v>1</v>
      </c>
      <c r="N1946">
        <f>IF(M1946=1,oneday(G1945,D1946,G1946,K1946,L1946,Summary!$E$19/2,Data!N1945,Data!O1945,Summary!$E$14,Summary!$E$20,Summary!$E$21,1),0)</f>
        <v>32000</v>
      </c>
      <c r="O1946" s="31">
        <f>IF(M1946=1,oneday(G1945,D1946,G1946,K1946,L1946,Summary!$E$19/2,Data!N1945,Data!O1945,Summary!$E$14,Summary!$E$20,Summary!$E$21,2),0)</f>
        <v>142319.90653991708</v>
      </c>
      <c r="P1946" s="31">
        <f t="shared" si="92"/>
        <v>30689.92080688478</v>
      </c>
      <c r="Q1946" s="31">
        <f>IF(M1946=1,oneday(G1945,D1946,G1946,K1946,L1946,Summary!$E$19/2,Data!N1945,Data!O1945,Summary!$E$14,Summary!$E$20,Summary!$E$21,3),0)</f>
        <v>0</v>
      </c>
    </row>
    <row r="1947" spans="1:17" x14ac:dyDescent="0.2">
      <c r="A1947" s="32">
        <f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si="90"/>
        <v>0</v>
      </c>
      <c r="M1947">
        <f>IF(AND(B1947&gt;Summary!$E$12,B1947&lt;Summary!$E$13),1,0)</f>
        <v>1</v>
      </c>
      <c r="N1947">
        <f>IF(M1947=1,oneday(G1946,D1947,G1947,K1947,L1947,Summary!$E$19/2,Data!N1946,Data!O1946,Summary!$E$14,Summary!$E$20,Summary!$E$21,1),0)</f>
        <v>44000</v>
      </c>
      <c r="O1947" s="31">
        <f>IF(M1947=1,oneday(G1946,D1947,G1947,K1947,L1947,Summary!$E$19/2,Data!N1946,Data!O1946,Summary!$E$14,Summary!$E$20,Summary!$E$21,2),0)</f>
        <v>142779.94804382336</v>
      </c>
      <c r="P1947" s="31">
        <f t="shared" si="92"/>
        <v>460.0415039062791</v>
      </c>
      <c r="Q1947" s="31">
        <f>IF(M1947=1,oneday(G1946,D1947,G1947,K1947,L1947,Summary!$E$19/2,Data!N1946,Data!O1946,Summary!$E$14,Summary!$E$20,Summary!$E$21,3),0)</f>
        <v>0</v>
      </c>
    </row>
    <row r="1948" spans="1:17" x14ac:dyDescent="0.2">
      <c r="A1948" s="32">
        <f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si="90"/>
        <v>0</v>
      </c>
      <c r="M1948">
        <f>IF(AND(B1948&gt;Summary!$E$12,B1948&lt;Summary!$E$13),1,0)</f>
        <v>1</v>
      </c>
      <c r="N1948">
        <f>IF(M1948=1,oneday(G1947,D1948,G1948,K1948,L1948,Summary!$E$19/2,Data!N1947,Data!O1947,Summary!$E$14,Summary!$E$20,Summary!$E$21,1),0)</f>
        <v>173000</v>
      </c>
      <c r="O1948" s="31">
        <f>IF(M1948=1,oneday(G1947,D1948,G1948,K1948,L1948,Summary!$E$19/2,Data!N1947,Data!O1947,Summary!$E$14,Summary!$E$20,Summary!$E$21,2),0)</f>
        <v>-276279.9792480467</v>
      </c>
      <c r="P1948" s="31">
        <f t="shared" si="92"/>
        <v>-419059.92729187006</v>
      </c>
      <c r="Q1948" s="31">
        <f>IF(M1948=1,oneday(G1947,D1948,G1948,K1948,L1948,Summary!$E$19/2,Data!N1947,Data!O1947,Summary!$E$14,Summary!$E$20,Summary!$E$21,3),0)</f>
        <v>0</v>
      </c>
    </row>
    <row r="1949" spans="1:17" x14ac:dyDescent="0.2">
      <c r="A1949" s="32">
        <f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si="90"/>
        <v>0</v>
      </c>
      <c r="M1949">
        <f>IF(AND(B1949&gt;Summary!$E$12,B1949&lt;Summary!$E$13),1,0)</f>
        <v>1</v>
      </c>
      <c r="N1949">
        <f>IF(M1949=1,oneday(G1948,D1949,G1949,K1949,L1949,Summary!$E$19/2,Data!N1948,Data!O1948,Summary!$E$14,Summary!$E$20,Summary!$E$21,1),0)</f>
        <v>174000</v>
      </c>
      <c r="O1949" s="31">
        <f>IF(M1949=1,oneday(G1948,D1949,G1949,K1949,L1949,Summary!$E$19/2,Data!N1948,Data!O1948,Summary!$E$14,Summary!$E$20,Summary!$E$21,2),0)</f>
        <v>-209430.11238098127</v>
      </c>
      <c r="P1949" s="31">
        <f t="shared" si="92"/>
        <v>66849.86686706543</v>
      </c>
      <c r="Q1949" s="31">
        <f>IF(M1949=1,oneday(G1948,D1949,G1949,K1949,L1949,Summary!$E$19/2,Data!N1948,Data!O1948,Summary!$E$14,Summary!$E$20,Summary!$E$21,3),0)</f>
        <v>0</v>
      </c>
    </row>
    <row r="1950" spans="1:17" x14ac:dyDescent="0.2">
      <c r="A1950" s="32">
        <f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si="90"/>
        <v>0</v>
      </c>
      <c r="M1950">
        <f>IF(AND(B1950&gt;Summary!$E$12,B1950&lt;Summary!$E$13),1,0)</f>
        <v>1</v>
      </c>
      <c r="N1950">
        <f>IF(M1950=1,oneday(G1949,D1950,G1950,K1950,L1950,Summary!$E$19/2,Data!N1949,Data!O1949,Summary!$E$14,Summary!$E$20,Summary!$E$21,1),0)</f>
        <v>149000</v>
      </c>
      <c r="O1950" s="31">
        <f>IF(M1950=1,oneday(G1949,D1950,G1950,K1950,L1950,Summary!$E$19/2,Data!N1949,Data!O1949,Summary!$E$14,Summary!$E$20,Summary!$E$21,2),0)</f>
        <v>58309.921722412299</v>
      </c>
      <c r="P1950" s="31">
        <f t="shared" si="92"/>
        <v>267740.03410339355</v>
      </c>
      <c r="Q1950" s="31">
        <f>IF(M1950=1,oneday(G1949,D1950,G1950,K1950,L1950,Summary!$E$19/2,Data!N1949,Data!O1949,Summary!$E$14,Summary!$E$20,Summary!$E$21,3),0)</f>
        <v>0</v>
      </c>
    </row>
    <row r="1951" spans="1:17" x14ac:dyDescent="0.2">
      <c r="A1951" s="32">
        <f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si="90"/>
        <v>0</v>
      </c>
      <c r="M1951">
        <f>IF(AND(B1951&gt;Summary!$E$12,B1951&lt;Summary!$E$13),1,0)</f>
        <v>1</v>
      </c>
      <c r="N1951">
        <f>IF(M1951=1,oneday(G1950,D1951,G1951,K1951,L1951,Summary!$E$19/2,Data!N1950,Data!O1950,Summary!$E$14,Summary!$E$20,Summary!$E$21,1),0)</f>
        <v>229000</v>
      </c>
      <c r="O1951" s="31">
        <f>IF(M1951=1,oneday(G1950,D1951,G1951,K1951,L1951,Summary!$E$19/2,Data!N1950,Data!O1950,Summary!$E$14,Summary!$E$20,Summary!$E$21,2),0)</f>
        <v>-526819.90692138649</v>
      </c>
      <c r="P1951" s="31">
        <f t="shared" si="92"/>
        <v>-585129.82864379883</v>
      </c>
      <c r="Q1951" s="31">
        <f>IF(M1951=1,oneday(G1950,D1951,G1951,K1951,L1951,Summary!$E$19/2,Data!N1950,Data!O1950,Summary!$E$14,Summary!$E$20,Summary!$E$21,3),0)</f>
        <v>0</v>
      </c>
    </row>
    <row r="1952" spans="1:17" x14ac:dyDescent="0.2">
      <c r="A1952" s="32">
        <f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si="90"/>
        <v>0</v>
      </c>
      <c r="M1952">
        <f>IF(AND(B1952&gt;Summary!$E$12,B1952&lt;Summary!$E$13),1,0)</f>
        <v>1</v>
      </c>
      <c r="N1952">
        <f>IF(M1952=1,oneday(G1951,D1952,G1952,K1952,L1952,Summary!$E$19/2,Data!N1951,Data!O1951,Summary!$E$14,Summary!$E$20,Summary!$E$21,1),0)</f>
        <v>218000</v>
      </c>
      <c r="O1952" s="31">
        <f>IF(M1952=1,oneday(G1951,D1952,G1952,K1952,L1952,Summary!$E$19/2,Data!N1951,Data!O1951,Summary!$E$14,Summary!$E$20,Summary!$E$21,2),0)</f>
        <v>-717830.20812988293</v>
      </c>
      <c r="P1952" s="31">
        <f t="shared" si="92"/>
        <v>-191010.30120849644</v>
      </c>
      <c r="Q1952" s="31">
        <f>IF(M1952=1,oneday(G1951,D1952,G1952,K1952,L1952,Summary!$E$19/2,Data!N1951,Data!O1951,Summary!$E$14,Summary!$E$20,Summary!$E$21,3),0)</f>
        <v>0</v>
      </c>
    </row>
    <row r="1953" spans="1:17" x14ac:dyDescent="0.2">
      <c r="A1953" s="32">
        <f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si="90"/>
        <v>0</v>
      </c>
      <c r="M1953">
        <f>IF(AND(B1953&gt;Summary!$E$12,B1953&lt;Summary!$E$13),1,0)</f>
        <v>1</v>
      </c>
      <c r="N1953">
        <f>IF(M1953=1,oneday(G1952,D1953,G1953,K1953,L1953,Summary!$E$19/2,Data!N1952,Data!O1952,Summary!$E$14,Summary!$E$20,Summary!$E$21,1),0)</f>
        <v>228000</v>
      </c>
      <c r="O1953" s="31">
        <f>IF(M1953=1,oneday(G1952,D1953,G1953,K1953,L1953,Summary!$E$19/2,Data!N1952,Data!O1952,Summary!$E$14,Summary!$E$20,Summary!$E$21,2),0)</f>
        <v>-665440.13854980457</v>
      </c>
      <c r="P1953" s="31">
        <f t="shared" si="92"/>
        <v>52390.069580078358</v>
      </c>
      <c r="Q1953" s="31">
        <f>IF(M1953=1,oneday(G1952,D1953,G1953,K1953,L1953,Summary!$E$19/2,Data!N1952,Data!O1952,Summary!$E$14,Summary!$E$20,Summary!$E$21,3),0)</f>
        <v>0</v>
      </c>
    </row>
    <row r="1954" spans="1:17" x14ac:dyDescent="0.2">
      <c r="A1954" s="32">
        <f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si="90"/>
        <v>0</v>
      </c>
      <c r="M1954">
        <f>IF(AND(B1954&gt;Summary!$E$12,B1954&lt;Summary!$E$13),1,0)</f>
        <v>1</v>
      </c>
      <c r="N1954">
        <f>IF(M1954=1,oneday(G1953,D1954,G1954,K1954,L1954,Summary!$E$19/2,Data!N1953,Data!O1953,Summary!$E$14,Summary!$E$20,Summary!$E$21,1),0)</f>
        <v>252000</v>
      </c>
      <c r="O1954" s="31">
        <f>IF(M1954=1,oneday(G1953,D1954,G1954,K1954,L1954,Summary!$E$19/2,Data!N1953,Data!O1953,Summary!$E$14,Summary!$E$20,Summary!$E$21,2),0)</f>
        <v>-587200.20812988246</v>
      </c>
      <c r="P1954" s="31">
        <f t="shared" si="92"/>
        <v>78239.930419922108</v>
      </c>
      <c r="Q1954" s="31">
        <f>IF(M1954=1,oneday(G1953,D1954,G1954,K1954,L1954,Summary!$E$19/2,Data!N1953,Data!O1953,Summary!$E$14,Summary!$E$20,Summary!$E$21,3),0)</f>
        <v>0</v>
      </c>
    </row>
    <row r="1955" spans="1:17" x14ac:dyDescent="0.2">
      <c r="A1955" s="32">
        <f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si="90"/>
        <v>0</v>
      </c>
      <c r="M1955">
        <f>IF(AND(B1955&gt;Summary!$E$12,B1955&lt;Summary!$E$13),1,0)</f>
        <v>1</v>
      </c>
      <c r="N1955">
        <f>IF(M1955=1,oneday(G1954,D1955,G1955,K1955,L1955,Summary!$E$19/2,Data!N1954,Data!O1954,Summary!$E$14,Summary!$E$20,Summary!$E$21,1),0)</f>
        <v>259000</v>
      </c>
      <c r="O1955" s="31">
        <f>IF(M1955=1,oneday(G1954,D1955,G1955,K1955,L1955,Summary!$E$19/2,Data!N1954,Data!O1954,Summary!$E$14,Summary!$E$20,Summary!$E$21,2),0)</f>
        <v>-696730.14884948696</v>
      </c>
      <c r="P1955" s="31">
        <f t="shared" si="92"/>
        <v>-109529.94071960449</v>
      </c>
      <c r="Q1955" s="31">
        <f>IF(M1955=1,oneday(G1954,D1955,G1955,K1955,L1955,Summary!$E$19/2,Data!N1954,Data!O1954,Summary!$E$14,Summary!$E$20,Summary!$E$21,3),0)</f>
        <v>0</v>
      </c>
    </row>
    <row r="1956" spans="1:17" x14ac:dyDescent="0.2">
      <c r="A1956" s="32">
        <f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si="93">IF(A1956=B1956,1,0)</f>
        <v>0</v>
      </c>
      <c r="M1956">
        <f>IF(AND(B1956&gt;Summary!$E$12,B1956&lt;Summary!$E$13),1,0)</f>
        <v>1</v>
      </c>
      <c r="N1956">
        <f>IF(M1956=1,oneday(G1955,D1956,G1956,K1956,L1956,Summary!$E$19/2,Data!N1955,Data!O1955,Summary!$E$14,Summary!$E$20,Summary!$E$21,1),0)</f>
        <v>280000</v>
      </c>
      <c r="O1956" s="31">
        <f>IF(M1956=1,oneday(G1955,D1956,G1956,K1956,L1956,Summary!$E$19/2,Data!N1955,Data!O1955,Summary!$E$14,Summary!$E$20,Summary!$E$21,2),0)</f>
        <v>-963620.00251770031</v>
      </c>
      <c r="P1956" s="31">
        <f t="shared" si="92"/>
        <v>-266889.85366821336</v>
      </c>
      <c r="Q1956" s="31">
        <f>IF(M1956=1,oneday(G1955,D1956,G1956,K1956,L1956,Summary!$E$19/2,Data!N1955,Data!O1955,Summary!$E$14,Summary!$E$20,Summary!$E$21,3),0)</f>
        <v>0</v>
      </c>
    </row>
    <row r="1957" spans="1:17" x14ac:dyDescent="0.2">
      <c r="A1957" s="32">
        <f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si="93"/>
        <v>0</v>
      </c>
      <c r="M1957">
        <f>IF(AND(B1957&gt;Summary!$E$12,B1957&lt;Summary!$E$13),1,0)</f>
        <v>1</v>
      </c>
      <c r="N1957">
        <f>IF(M1957=1,oneday(G1956,D1957,G1957,K1957,L1957,Summary!$E$19/2,Data!N1956,Data!O1956,Summary!$E$14,Summary!$E$20,Summary!$E$21,1),0)</f>
        <v>255000</v>
      </c>
      <c r="O1957" s="31">
        <f>IF(M1957=1,oneday(G1956,D1957,G1957,K1957,L1957,Summary!$E$19/2,Data!N1956,Data!O1956,Summary!$E$14,Summary!$E$20,Summary!$E$21,2),0)</f>
        <v>-659270.09941101028</v>
      </c>
      <c r="P1957" s="31">
        <f t="shared" si="92"/>
        <v>304349.90310669004</v>
      </c>
      <c r="Q1957" s="31">
        <f>IF(M1957=1,oneday(G1956,D1957,G1957,K1957,L1957,Summary!$E$19/2,Data!N1956,Data!O1956,Summary!$E$14,Summary!$E$20,Summary!$E$21,3),0)</f>
        <v>0</v>
      </c>
    </row>
    <row r="1958" spans="1:17" x14ac:dyDescent="0.2">
      <c r="A1958" s="32">
        <f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si="93"/>
        <v>0</v>
      </c>
      <c r="M1958">
        <f>IF(AND(B1958&gt;Summary!$E$12,B1958&lt;Summary!$E$13),1,0)</f>
        <v>1</v>
      </c>
      <c r="N1958">
        <f>IF(M1958=1,oneday(G1957,D1958,G1958,K1958,L1958,Summary!$E$19/2,Data!N1957,Data!O1957,Summary!$E$14,Summary!$E$20,Summary!$E$21,1),0)</f>
        <v>270000</v>
      </c>
      <c r="O1958" s="31">
        <f>IF(M1958=1,oneday(G1957,D1958,G1958,K1958,L1958,Summary!$E$19/2,Data!N1957,Data!O1957,Summary!$E$14,Summary!$E$20,Summary!$E$21,2),0)</f>
        <v>-614720.32485961926</v>
      </c>
      <c r="P1958" s="31">
        <f t="shared" si="92"/>
        <v>44549.774551391019</v>
      </c>
      <c r="Q1958" s="31">
        <f>IF(M1958=1,oneday(G1957,D1958,G1958,K1958,L1958,Summary!$E$19/2,Data!N1957,Data!O1957,Summary!$E$14,Summary!$E$20,Summary!$E$21,3),0)</f>
        <v>0</v>
      </c>
    </row>
    <row r="1959" spans="1:17" x14ac:dyDescent="0.2">
      <c r="A1959" s="32">
        <f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si="93"/>
        <v>0</v>
      </c>
      <c r="M1959">
        <f>IF(AND(B1959&gt;Summary!$E$12,B1959&lt;Summary!$E$13),1,0)</f>
        <v>1</v>
      </c>
      <c r="N1959">
        <f>IF(M1959=1,oneday(G1958,D1959,G1959,K1959,L1959,Summary!$E$19/2,Data!N1958,Data!O1958,Summary!$E$14,Summary!$E$20,Summary!$E$21,1),0)</f>
        <v>290000</v>
      </c>
      <c r="O1959" s="31">
        <f>IF(M1959=1,oneday(G1958,D1959,G1959,K1959,L1959,Summary!$E$19/2,Data!N1958,Data!O1958,Summary!$E$14,Summary!$E$20,Summary!$E$21,2),0)</f>
        <v>-471020.33248901385</v>
      </c>
      <c r="P1959" s="31">
        <f t="shared" si="92"/>
        <v>143699.99237060541</v>
      </c>
      <c r="Q1959" s="31">
        <f>IF(M1959=1,oneday(G1958,D1959,G1959,K1959,L1959,Summary!$E$19/2,Data!N1958,Data!O1958,Summary!$E$14,Summary!$E$20,Summary!$E$21,3),0)</f>
        <v>0</v>
      </c>
    </row>
    <row r="1960" spans="1:17" x14ac:dyDescent="0.2">
      <c r="A1960" s="32">
        <f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si="93"/>
        <v>0</v>
      </c>
      <c r="M1960">
        <f>IF(AND(B1960&gt;Summary!$E$12,B1960&lt;Summary!$E$13),1,0)</f>
        <v>1</v>
      </c>
      <c r="N1960">
        <f>IF(M1960=1,oneday(G1959,D1960,G1960,K1960,L1960,Summary!$E$19/2,Data!N1959,Data!O1959,Summary!$E$14,Summary!$E$20,Summary!$E$21,1),0)</f>
        <v>267000</v>
      </c>
      <c r="O1960" s="31">
        <f>IF(M1960=1,oneday(G1959,D1960,G1960,K1960,L1960,Summary!$E$19/2,Data!N1959,Data!O1959,Summary!$E$14,Summary!$E$20,Summary!$E$21,2),0)</f>
        <v>-229859.95704650902</v>
      </c>
      <c r="P1960" s="31">
        <f t="shared" si="92"/>
        <v>241160.37544250482</v>
      </c>
      <c r="Q1960" s="31">
        <f>IF(M1960=1,oneday(G1959,D1960,G1960,K1960,L1960,Summary!$E$19/2,Data!N1959,Data!O1959,Summary!$E$14,Summary!$E$20,Summary!$E$21,3),0)</f>
        <v>0</v>
      </c>
    </row>
    <row r="1961" spans="1:17" x14ac:dyDescent="0.2">
      <c r="A1961" s="32">
        <f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si="93"/>
        <v>1</v>
      </c>
      <c r="M1961">
        <f>IF(AND(B1961&gt;Summary!$E$12,B1961&lt;Summary!$E$13),1,0)</f>
        <v>1</v>
      </c>
      <c r="N1961">
        <f>IF(M1961=1,oneday(G1960,D1961,G1961,K1961,L1961,Summary!$E$19/2,Data!N1960,Data!O1960,Summary!$E$14,Summary!$E$20,Summary!$E$21,1),0)</f>
        <v>266000</v>
      </c>
      <c r="O1961" s="31">
        <f>IF(M1961=1,oneday(G1960,D1961,G1961,K1961,L1961,Summary!$E$19/2,Data!N1960,Data!O1960,Summary!$E$14,Summary!$E$20,Summary!$E$21,2),0)</f>
        <v>-250399.73480224633</v>
      </c>
      <c r="P1961" s="31">
        <f t="shared" si="92"/>
        <v>-20539.777755737305</v>
      </c>
      <c r="Q1961" s="31">
        <f>IF(M1961=1,oneday(G1960,D1961,G1961,K1961,L1961,Summary!$E$19/2,Data!N1960,Data!O1960,Summary!$E$14,Summary!$E$20,Summary!$E$21,3),0)</f>
        <v>212800.3044128418</v>
      </c>
    </row>
    <row r="1962" spans="1:17" x14ac:dyDescent="0.2">
      <c r="A1962" s="32">
        <f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si="93"/>
        <v>0</v>
      </c>
      <c r="M1962">
        <f>IF(AND(B1962&gt;Summary!$E$12,B1962&lt;Summary!$E$13),1,0)</f>
        <v>1</v>
      </c>
      <c r="N1962">
        <f>IF(M1962=1,oneday(G1961,D1962,G1962,K1962,L1962,Summary!$E$19/2,Data!N1961,Data!O1961,Summary!$E$14,Summary!$E$20,Summary!$E$21,1),0)</f>
        <v>279000</v>
      </c>
      <c r="O1962" s="31">
        <f>IF(M1962=1,oneday(G1961,D1962,G1962,K1962,L1962,Summary!$E$19/2,Data!N1961,Data!O1961,Summary!$E$14,Summary!$E$20,Summary!$E$21,2),0)</f>
        <v>-382029.97634887707</v>
      </c>
      <c r="P1962" s="31">
        <f t="shared" si="92"/>
        <v>-131630.24154663074</v>
      </c>
      <c r="Q1962" s="31">
        <f>IF(M1962=1,oneday(G1961,D1962,G1962,K1962,L1962,Summary!$E$19/2,Data!N1961,Data!O1961,Summary!$E$14,Summary!$E$20,Summary!$E$21,3),0)</f>
        <v>0</v>
      </c>
    </row>
    <row r="1963" spans="1:17" x14ac:dyDescent="0.2">
      <c r="A1963" s="32">
        <f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si="93"/>
        <v>0</v>
      </c>
      <c r="M1963">
        <f>IF(AND(B1963&gt;Summary!$E$12,B1963&lt;Summary!$E$13),1,0)</f>
        <v>1</v>
      </c>
      <c r="N1963">
        <f>IF(M1963=1,oneday(G1962,D1963,G1963,K1963,L1963,Summary!$E$19/2,Data!N1962,Data!O1962,Summary!$E$14,Summary!$E$20,Summary!$E$21,1),0)</f>
        <v>294000</v>
      </c>
      <c r="O1963" s="31">
        <f>IF(M1963=1,oneday(G1962,D1963,G1963,K1963,L1963,Summary!$E$19/2,Data!N1962,Data!O1962,Summary!$E$14,Summary!$E$20,Summary!$E$21,2),0)</f>
        <v>-502209.77790832543</v>
      </c>
      <c r="P1963" s="31">
        <f t="shared" si="92"/>
        <v>-120179.80155944836</v>
      </c>
      <c r="Q1963" s="31">
        <f>IF(M1963=1,oneday(G1962,D1963,G1963,K1963,L1963,Summary!$E$19/2,Data!N1962,Data!O1962,Summary!$E$14,Summary!$E$20,Summary!$E$21,3),0)</f>
        <v>0</v>
      </c>
    </row>
    <row r="1964" spans="1:17" x14ac:dyDescent="0.2">
      <c r="A1964" s="32">
        <f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si="93"/>
        <v>0</v>
      </c>
      <c r="M1964">
        <f>IF(AND(B1964&gt;Summary!$E$12,B1964&lt;Summary!$E$13),1,0)</f>
        <v>1</v>
      </c>
      <c r="N1964">
        <f>IF(M1964=1,oneday(G1963,D1964,G1964,K1964,L1964,Summary!$E$19/2,Data!N1963,Data!O1963,Summary!$E$14,Summary!$E$20,Summary!$E$21,1),0)</f>
        <v>287000</v>
      </c>
      <c r="O1964" s="31">
        <f>IF(M1964=1,oneday(G1963,D1964,G1964,K1964,L1964,Summary!$E$19/2,Data!N1963,Data!O1963,Summary!$E$14,Summary!$E$20,Summary!$E$21,2),0)</f>
        <v>-105919.99740600611</v>
      </c>
      <c r="P1964" s="31">
        <f t="shared" si="92"/>
        <v>396289.78050231934</v>
      </c>
      <c r="Q1964" s="31">
        <f>IF(M1964=1,oneday(G1963,D1964,G1964,K1964,L1964,Summary!$E$19/2,Data!N1963,Data!O1963,Summary!$E$14,Summary!$E$20,Summary!$E$21,3),0)</f>
        <v>0</v>
      </c>
    </row>
    <row r="1965" spans="1:17" x14ac:dyDescent="0.2">
      <c r="A1965" s="32">
        <f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si="93"/>
        <v>0</v>
      </c>
      <c r="M1965">
        <f>IF(AND(B1965&gt;Summary!$E$12,B1965&lt;Summary!$E$13),1,0)</f>
        <v>1</v>
      </c>
      <c r="N1965">
        <f>IF(M1965=1,oneday(G1964,D1965,G1965,K1965,L1965,Summary!$E$19/2,Data!N1964,Data!O1964,Summary!$E$14,Summary!$E$20,Summary!$E$21,1),0)</f>
        <v>287000</v>
      </c>
      <c r="O1965" s="31">
        <f>IF(M1965=1,oneday(G1964,D1965,G1965,K1965,L1965,Summary!$E$19/2,Data!N1964,Data!O1964,Summary!$E$14,Summary!$E$20,Summary!$E$21,2),0)</f>
        <v>-151189.73464965844</v>
      </c>
      <c r="P1965" s="31">
        <f t="shared" si="92"/>
        <v>-45269.737243652329</v>
      </c>
      <c r="Q1965" s="31">
        <f>IF(M1965=1,oneday(G1964,D1965,G1965,K1965,L1965,Summary!$E$19/2,Data!N1964,Data!O1964,Summary!$E$14,Summary!$E$20,Summary!$E$21,3),0)</f>
        <v>0</v>
      </c>
    </row>
    <row r="1966" spans="1:17" x14ac:dyDescent="0.2">
      <c r="A1966" s="32">
        <f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si="93"/>
        <v>0</v>
      </c>
      <c r="M1966">
        <f>IF(AND(B1966&gt;Summary!$E$12,B1966&lt;Summary!$E$13),1,0)</f>
        <v>1</v>
      </c>
      <c r="N1966">
        <f>IF(M1966=1,oneday(G1965,D1966,G1966,K1966,L1966,Summary!$E$19/2,Data!N1965,Data!O1965,Summary!$E$14,Summary!$E$20,Summary!$E$21,1),0)</f>
        <v>273000</v>
      </c>
      <c r="O1966" s="31">
        <f>IF(M1966=1,oneday(G1965,D1966,G1966,K1966,L1966,Summary!$E$19/2,Data!N1965,Data!O1965,Summary!$E$14,Summary!$E$20,Summary!$E$21,2),0)</f>
        <v>21380.111007690168</v>
      </c>
      <c r="P1966" s="31">
        <f t="shared" si="92"/>
        <v>172569.8456573486</v>
      </c>
      <c r="Q1966" s="31">
        <f>IF(M1966=1,oneday(G1965,D1966,G1966,K1966,L1966,Summary!$E$19/2,Data!N1965,Data!O1965,Summary!$E$14,Summary!$E$20,Summary!$E$21,3),0)</f>
        <v>0</v>
      </c>
    </row>
    <row r="1967" spans="1:17" x14ac:dyDescent="0.2">
      <c r="A1967" s="32">
        <f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si="93"/>
        <v>0</v>
      </c>
      <c r="M1967">
        <f>IF(AND(B1967&gt;Summary!$E$12,B1967&lt;Summary!$E$13),1,0)</f>
        <v>1</v>
      </c>
      <c r="N1967">
        <f>IF(M1967=1,oneday(G1966,D1967,G1967,K1967,L1967,Summary!$E$19/2,Data!N1966,Data!O1966,Summary!$E$14,Summary!$E$20,Summary!$E$21,1),0)</f>
        <v>267000</v>
      </c>
      <c r="O1967" s="31">
        <f>IF(M1967=1,oneday(G1966,D1967,G1967,K1967,L1967,Summary!$E$19/2,Data!N1966,Data!O1966,Summary!$E$14,Summary!$E$20,Summary!$E$21,2),0)</f>
        <v>273200.33691406227</v>
      </c>
      <c r="P1967" s="31">
        <f t="shared" si="92"/>
        <v>251820.2259063721</v>
      </c>
      <c r="Q1967" s="31">
        <f>IF(M1967=1,oneday(G1966,D1967,G1967,K1967,L1967,Summary!$E$19/2,Data!N1966,Data!O1966,Summary!$E$14,Summary!$E$20,Summary!$E$21,3),0)</f>
        <v>0</v>
      </c>
    </row>
    <row r="1968" spans="1:17" x14ac:dyDescent="0.2">
      <c r="A1968" s="32">
        <f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si="93"/>
        <v>0</v>
      </c>
      <c r="M1968">
        <f>IF(AND(B1968&gt;Summary!$E$12,B1968&lt;Summary!$E$13),1,0)</f>
        <v>1</v>
      </c>
      <c r="N1968">
        <f>IF(M1968=1,oneday(G1967,D1968,G1968,K1968,L1968,Summary!$E$19/2,Data!N1967,Data!O1967,Summary!$E$14,Summary!$E$20,Summary!$E$21,1),0)</f>
        <v>321000</v>
      </c>
      <c r="O1968" s="31">
        <f>IF(M1968=1,oneday(G1967,D1968,G1968,K1968,L1968,Summary!$E$19/2,Data!N1967,Data!O1967,Summary!$E$14,Summary!$E$20,Summary!$E$21,2),0)</f>
        <v>-277539.92446899437</v>
      </c>
      <c r="P1968" s="31">
        <f t="shared" si="92"/>
        <v>-550740.26138305664</v>
      </c>
      <c r="Q1968" s="31">
        <f>IF(M1968=1,oneday(G1967,D1968,G1968,K1968,L1968,Summary!$E$19/2,Data!N1967,Data!O1967,Summary!$E$14,Summary!$E$20,Summary!$E$21,3),0)</f>
        <v>0</v>
      </c>
    </row>
    <row r="1969" spans="1:17" x14ac:dyDescent="0.2">
      <c r="A1969" s="32">
        <f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si="93"/>
        <v>0</v>
      </c>
      <c r="M1969">
        <f>IF(AND(B1969&gt;Summary!$E$12,B1969&lt;Summary!$E$13),1,0)</f>
        <v>1</v>
      </c>
      <c r="N1969">
        <f>IF(M1969=1,oneday(G1968,D1969,G1969,K1969,L1969,Summary!$E$19/2,Data!N1968,Data!O1968,Summary!$E$14,Summary!$E$20,Summary!$E$21,1),0)</f>
        <v>331000</v>
      </c>
      <c r="O1969" s="31">
        <f>IF(M1969=1,oneday(G1968,D1969,G1969,K1969,L1969,Summary!$E$19/2,Data!N1968,Data!O1968,Summary!$E$14,Summary!$E$20,Summary!$E$21,2),0)</f>
        <v>-588599.99488830578</v>
      </c>
      <c r="P1969" s="31">
        <f t="shared" si="92"/>
        <v>-311060.07041931141</v>
      </c>
      <c r="Q1969" s="31">
        <f>IF(M1969=1,oneday(G1968,D1969,G1969,K1969,L1969,Summary!$E$19/2,Data!N1968,Data!O1968,Summary!$E$14,Summary!$E$20,Summary!$E$21,3),0)</f>
        <v>0</v>
      </c>
    </row>
    <row r="1970" spans="1:17" x14ac:dyDescent="0.2">
      <c r="A1970" s="32">
        <f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si="93"/>
        <v>0</v>
      </c>
      <c r="M1970">
        <f>IF(AND(B1970&gt;Summary!$E$12,B1970&lt;Summary!$E$13),1,0)</f>
        <v>1</v>
      </c>
      <c r="N1970">
        <f>IF(M1970=1,oneday(G1969,D1970,G1970,K1970,L1970,Summary!$E$19/2,Data!N1969,Data!O1969,Summary!$E$14,Summary!$E$20,Summary!$E$21,1),0)</f>
        <v>360000</v>
      </c>
      <c r="O1970" s="31">
        <f>IF(M1970=1,oneday(G1969,D1970,G1970,K1970,L1970,Summary!$E$19/2,Data!N1969,Data!O1969,Summary!$E$14,Summary!$E$20,Summary!$E$21,2),0)</f>
        <v>-779499.95857238735</v>
      </c>
      <c r="P1970" s="31">
        <f t="shared" si="92"/>
        <v>-190899.96368408157</v>
      </c>
      <c r="Q1970" s="31">
        <f>IF(M1970=1,oneday(G1969,D1970,G1970,K1970,L1970,Summary!$E$19/2,Data!N1969,Data!O1969,Summary!$E$14,Summary!$E$20,Summary!$E$21,3),0)</f>
        <v>0</v>
      </c>
    </row>
    <row r="1971" spans="1:17" x14ac:dyDescent="0.2">
      <c r="A1971" s="32">
        <f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si="93"/>
        <v>0</v>
      </c>
      <c r="M1971">
        <f>IF(AND(B1971&gt;Summary!$E$12,B1971&lt;Summary!$E$13),1,0)</f>
        <v>1</v>
      </c>
      <c r="N1971">
        <f>IF(M1971=1,oneday(G1970,D1971,G1971,K1971,L1971,Summary!$E$19/2,Data!N1970,Data!O1970,Summary!$E$14,Summary!$E$20,Summary!$E$21,1),0)</f>
        <v>297000</v>
      </c>
      <c r="O1971" s="31">
        <f>IF(M1971=1,oneday(G1970,D1971,G1971,K1971,L1971,Summary!$E$19/2,Data!N1970,Data!O1970,Summary!$E$14,Summary!$E$20,Summary!$E$21,2),0)</f>
        <v>164390.06546020554</v>
      </c>
      <c r="P1971" s="31">
        <f t="shared" si="92"/>
        <v>943890.02403259289</v>
      </c>
      <c r="Q1971" s="31">
        <f>IF(M1971=1,oneday(G1970,D1971,G1971,K1971,L1971,Summary!$E$19/2,Data!N1970,Data!O1970,Summary!$E$14,Summary!$E$20,Summary!$E$21,3),0)</f>
        <v>0</v>
      </c>
    </row>
    <row r="1972" spans="1:17" x14ac:dyDescent="0.2">
      <c r="A1972" s="32">
        <f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si="93"/>
        <v>0</v>
      </c>
      <c r="M1972">
        <f>IF(AND(B1972&gt;Summary!$E$12,B1972&lt;Summary!$E$13),1,0)</f>
        <v>1</v>
      </c>
      <c r="N1972">
        <f>IF(M1972=1,oneday(G1971,D1972,G1972,K1972,L1972,Summary!$E$19/2,Data!N1971,Data!O1971,Summary!$E$14,Summary!$E$20,Summary!$E$21,1),0)</f>
        <v>301000</v>
      </c>
      <c r="O1972" s="31">
        <f>IF(M1972=1,oneday(G1971,D1972,G1972,K1972,L1972,Summary!$E$19/2,Data!N1971,Data!O1971,Summary!$E$14,Summary!$E$20,Summary!$E$21,2),0)</f>
        <v>36490.204772949684</v>
      </c>
      <c r="P1972" s="31">
        <f t="shared" si="92"/>
        <v>-127899.86068725586</v>
      </c>
      <c r="Q1972" s="31">
        <f>IF(M1972=1,oneday(G1971,D1972,G1972,K1972,L1972,Summary!$E$19/2,Data!N1971,Data!O1971,Summary!$E$14,Summary!$E$20,Summary!$E$21,3),0)</f>
        <v>0</v>
      </c>
    </row>
    <row r="1973" spans="1:17" x14ac:dyDescent="0.2">
      <c r="A1973" s="32">
        <f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si="93"/>
        <v>0</v>
      </c>
      <c r="M1973">
        <f>IF(AND(B1973&gt;Summary!$E$12,B1973&lt;Summary!$E$13),1,0)</f>
        <v>1</v>
      </c>
      <c r="N1973">
        <f>IF(M1973=1,oneday(G1972,D1973,G1973,K1973,L1973,Summary!$E$19/2,Data!N1972,Data!O1972,Summary!$E$14,Summary!$E$20,Summary!$E$21,1),0)</f>
        <v>243000</v>
      </c>
      <c r="O1973" s="31">
        <f>IF(M1973=1,oneday(G1972,D1973,G1973,K1973,L1973,Summary!$E$19/2,Data!N1972,Data!O1972,Summary!$E$14,Summary!$E$20,Summary!$E$21,2),0)</f>
        <v>26090.237426758475</v>
      </c>
      <c r="P1973" s="31">
        <f t="shared" si="92"/>
        <v>-10399.96734619121</v>
      </c>
      <c r="Q1973" s="31">
        <f>IF(M1973=1,oneday(G1972,D1973,G1973,K1973,L1973,Summary!$E$19/2,Data!N1972,Data!O1972,Summary!$E$14,Summary!$E$20,Summary!$E$21,3),0)</f>
        <v>0</v>
      </c>
    </row>
    <row r="1974" spans="1:17" x14ac:dyDescent="0.2">
      <c r="A1974" s="32">
        <f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si="93"/>
        <v>0</v>
      </c>
      <c r="M1974">
        <f>IF(AND(B1974&gt;Summary!$E$12,B1974&lt;Summary!$E$13),1,0)</f>
        <v>1</v>
      </c>
      <c r="N1974">
        <f>IF(M1974=1,oneday(G1973,D1974,G1974,K1974,L1974,Summary!$E$19/2,Data!N1973,Data!O1973,Summary!$E$14,Summary!$E$20,Summary!$E$21,1),0)</f>
        <v>249000</v>
      </c>
      <c r="O1974" s="31">
        <f>IF(M1974=1,oneday(G1973,D1974,G1974,K1974,L1974,Summary!$E$19/2,Data!N1973,Data!O1973,Summary!$E$14,Summary!$E$20,Summary!$E$21,2),0)</f>
        <v>149749.95613098209</v>
      </c>
      <c r="P1974" s="31">
        <f t="shared" si="92"/>
        <v>123659.7187042236</v>
      </c>
      <c r="Q1974" s="31">
        <f>IF(M1974=1,oneday(G1973,D1974,G1974,K1974,L1974,Summary!$E$19/2,Data!N1973,Data!O1973,Summary!$E$14,Summary!$E$20,Summary!$E$21,3),0)</f>
        <v>0</v>
      </c>
    </row>
    <row r="1975" spans="1:17" x14ac:dyDescent="0.2">
      <c r="A1975" s="32">
        <f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si="93"/>
        <v>0</v>
      </c>
      <c r="M1975">
        <f>IF(AND(B1975&gt;Summary!$E$12,B1975&lt;Summary!$E$13),1,0)</f>
        <v>1</v>
      </c>
      <c r="N1975">
        <f>IF(M1975=1,oneday(G1974,D1975,G1975,K1975,L1975,Summary!$E$19/2,Data!N1974,Data!O1974,Summary!$E$14,Summary!$E$20,Summary!$E$21,1),0)</f>
        <v>262000</v>
      </c>
      <c r="O1975" s="31">
        <f>IF(M1975=1,oneday(G1974,D1975,G1975,K1975,L1975,Summary!$E$19/2,Data!N1974,Data!O1974,Summary!$E$14,Summary!$E$20,Summary!$E$21,2),0)</f>
        <v>57180.414047241822</v>
      </c>
      <c r="P1975" s="31">
        <f t="shared" si="92"/>
        <v>-92569.542083740263</v>
      </c>
      <c r="Q1975" s="31">
        <f>IF(M1975=1,oneday(G1974,D1975,G1975,K1975,L1975,Summary!$E$19/2,Data!N1974,Data!O1974,Summary!$E$14,Summary!$E$20,Summary!$E$21,3),0)</f>
        <v>0</v>
      </c>
    </row>
    <row r="1976" spans="1:17" x14ac:dyDescent="0.2">
      <c r="A1976" s="32">
        <f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si="93"/>
        <v>0</v>
      </c>
      <c r="M1976">
        <f>IF(AND(B1976&gt;Summary!$E$12,B1976&lt;Summary!$E$13),1,0)</f>
        <v>1</v>
      </c>
      <c r="N1976">
        <f>IF(M1976=1,oneday(G1975,D1976,G1976,K1976,L1976,Summary!$E$19/2,Data!N1975,Data!O1975,Summary!$E$14,Summary!$E$20,Summary!$E$21,1),0)</f>
        <v>285000</v>
      </c>
      <c r="O1976" s="31">
        <f>IF(M1976=1,oneday(G1975,D1976,G1976,K1976,L1976,Summary!$E$19/2,Data!N1975,Data!O1975,Summary!$E$14,Summary!$E$20,Summary!$E$21,2),0)</f>
        <v>977590.36987304827</v>
      </c>
      <c r="P1976" s="31">
        <f t="shared" si="92"/>
        <v>920409.95582580648</v>
      </c>
      <c r="Q1976" s="31">
        <f>IF(M1976=1,oneday(G1975,D1976,G1976,K1976,L1976,Summary!$E$19/2,Data!N1975,Data!O1975,Summary!$E$14,Summary!$E$20,Summary!$E$21,3),0)</f>
        <v>0</v>
      </c>
    </row>
    <row r="1977" spans="1:17" x14ac:dyDescent="0.2">
      <c r="A1977" s="32">
        <f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si="93"/>
        <v>0</v>
      </c>
      <c r="M1977">
        <f>IF(AND(B1977&gt;Summary!$E$12,B1977&lt;Summary!$E$13),1,0)</f>
        <v>1</v>
      </c>
      <c r="N1977">
        <f>IF(M1977=1,oneday(G1976,D1977,G1977,K1977,L1977,Summary!$E$19/2,Data!N1976,Data!O1976,Summary!$E$14,Summary!$E$20,Summary!$E$21,1),0)</f>
        <v>329000</v>
      </c>
      <c r="O1977" s="31">
        <f>IF(M1977=1,oneday(G1976,D1977,G1977,K1977,L1977,Summary!$E$19/2,Data!N1976,Data!O1976,Summary!$E$14,Summary!$E$20,Summary!$E$21,2),0)</f>
        <v>760100.09056091541</v>
      </c>
      <c r="P1977" s="31">
        <f t="shared" si="92"/>
        <v>-217490.27931213286</v>
      </c>
      <c r="Q1977" s="31">
        <f>IF(M1977=1,oneday(G1976,D1977,G1977,K1977,L1977,Summary!$E$19/2,Data!N1976,Data!O1976,Summary!$E$14,Summary!$E$20,Summary!$E$21,3),0)</f>
        <v>0</v>
      </c>
    </row>
    <row r="1978" spans="1:17" x14ac:dyDescent="0.2">
      <c r="A1978" s="32">
        <f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si="93"/>
        <v>0</v>
      </c>
      <c r="M1978">
        <f>IF(AND(B1978&gt;Summary!$E$12,B1978&lt;Summary!$E$13),1,0)</f>
        <v>1</v>
      </c>
      <c r="N1978">
        <f>IF(M1978=1,oneday(G1977,D1978,G1978,K1978,L1978,Summary!$E$19/2,Data!N1977,Data!O1977,Summary!$E$14,Summary!$E$20,Summary!$E$21,1),0)</f>
        <v>303000</v>
      </c>
      <c r="O1978" s="31">
        <f>IF(M1978=1,oneday(G1977,D1978,G1978,K1978,L1978,Summary!$E$19/2,Data!N1977,Data!O1977,Summary!$E$14,Summary!$E$20,Summary!$E$21,2),0)</f>
        <v>1399020.2108001751</v>
      </c>
      <c r="P1978" s="31">
        <f t="shared" si="92"/>
        <v>638920.12023925968</v>
      </c>
      <c r="Q1978" s="31">
        <f>IF(M1978=1,oneday(G1977,D1978,G1978,K1978,L1978,Summary!$E$19/2,Data!N1977,Data!O1977,Summary!$E$14,Summary!$E$20,Summary!$E$21,3),0)</f>
        <v>0</v>
      </c>
    </row>
    <row r="1979" spans="1:17" x14ac:dyDescent="0.2">
      <c r="A1979" s="32">
        <f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si="93"/>
        <v>0</v>
      </c>
      <c r="M1979">
        <f>IF(AND(B1979&gt;Summary!$E$12,B1979&lt;Summary!$E$13),1,0)</f>
        <v>1</v>
      </c>
      <c r="N1979">
        <f>IF(M1979=1,oneday(G1978,D1979,G1979,K1979,L1979,Summary!$E$19/2,Data!N1978,Data!O1978,Summary!$E$14,Summary!$E$20,Summary!$E$21,1),0)</f>
        <v>404000</v>
      </c>
      <c r="O1979" s="31">
        <f>IF(M1979=1,oneday(G1978,D1979,G1979,K1979,L1979,Summary!$E$19/2,Data!N1978,Data!O1978,Summary!$E$14,Summary!$E$20,Summary!$E$21,2),0)</f>
        <v>-1943219.5734405501</v>
      </c>
      <c r="P1979" s="31">
        <f t="shared" si="92"/>
        <v>-3342239.7842407255</v>
      </c>
      <c r="Q1979" s="31">
        <f>IF(M1979=1,oneday(G1978,D1979,G1979,K1979,L1979,Summary!$E$19/2,Data!N1978,Data!O1978,Summary!$E$14,Summary!$E$20,Summary!$E$21,3),0)</f>
        <v>0</v>
      </c>
    </row>
    <row r="1980" spans="1:17" x14ac:dyDescent="0.2">
      <c r="A1980" s="32">
        <f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si="93"/>
        <v>0</v>
      </c>
      <c r="M1980">
        <f>IF(AND(B1980&gt;Summary!$E$12,B1980&lt;Summary!$E$13),1,0)</f>
        <v>1</v>
      </c>
      <c r="N1980">
        <f>IF(M1980=1,oneday(G1979,D1980,G1980,K1980,L1980,Summary!$E$19/2,Data!N1979,Data!O1979,Summary!$E$14,Summary!$E$20,Summary!$E$21,1),0)</f>
        <v>502000</v>
      </c>
      <c r="O1980" s="31">
        <f>IF(M1980=1,oneday(G1979,D1980,G1980,K1980,L1980,Summary!$E$19/2,Data!N1979,Data!O1979,Summary!$E$14,Summary!$E$20,Summary!$E$21,2),0)</f>
        <v>-2959489.8639678927</v>
      </c>
      <c r="P1980" s="31">
        <f t="shared" si="92"/>
        <v>-1016270.2905273426</v>
      </c>
      <c r="Q1980" s="31">
        <f>IF(M1980=1,oneday(G1979,D1980,G1980,K1980,L1980,Summary!$E$19/2,Data!N1979,Data!O1979,Summary!$E$14,Summary!$E$20,Summary!$E$21,3),0)</f>
        <v>0</v>
      </c>
    </row>
    <row r="1981" spans="1:17" x14ac:dyDescent="0.2">
      <c r="A1981" s="32">
        <f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si="93"/>
        <v>0</v>
      </c>
      <c r="M1981">
        <f>IF(AND(B1981&gt;Summary!$E$12,B1981&lt;Summary!$E$13),1,0)</f>
        <v>1</v>
      </c>
      <c r="N1981">
        <f>IF(M1981=1,oneday(G1980,D1981,G1981,K1981,L1981,Summary!$E$19/2,Data!N1980,Data!O1980,Summary!$E$14,Summary!$E$20,Summary!$E$21,1),0)</f>
        <v>483000</v>
      </c>
      <c r="O1981" s="31">
        <f>IF(M1981=1,oneday(G1980,D1981,G1981,K1981,L1981,Summary!$E$19/2,Data!N1980,Data!O1980,Summary!$E$14,Summary!$E$20,Summary!$E$21,2),0)</f>
        <v>-1921660.2179718008</v>
      </c>
      <c r="P1981" s="31">
        <f t="shared" si="92"/>
        <v>1037829.6459960919</v>
      </c>
      <c r="Q1981" s="31">
        <f>IF(M1981=1,oneday(G1980,D1981,G1981,K1981,L1981,Summary!$E$19/2,Data!N1980,Data!O1980,Summary!$E$14,Summary!$E$20,Summary!$E$21,3),0)</f>
        <v>0</v>
      </c>
    </row>
    <row r="1982" spans="1:17" x14ac:dyDescent="0.2">
      <c r="A1982" s="32">
        <f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si="93"/>
        <v>1</v>
      </c>
      <c r="M1982">
        <f>IF(AND(B1982&gt;Summary!$E$12,B1982&lt;Summary!$E$13),1,0)</f>
        <v>1</v>
      </c>
      <c r="N1982">
        <f>IF(M1982=1,oneday(G1981,D1982,G1982,K1982,L1982,Summary!$E$19/2,Data!N1981,Data!O1981,Summary!$E$14,Summary!$E$20,Summary!$E$21,1),0)</f>
        <v>436000</v>
      </c>
      <c r="O1982" s="31">
        <f>IF(M1982=1,oneday(G1981,D1982,G1982,K1982,L1982,Summary!$E$19/2,Data!N1981,Data!O1981,Summary!$E$14,Summary!$E$20,Summary!$E$21,2),0)</f>
        <v>452400.78254699707</v>
      </c>
      <c r="P1982" s="31">
        <f t="shared" si="92"/>
        <v>2374061.0005187979</v>
      </c>
      <c r="Q1982" s="31">
        <f>IF(M1982=1,oneday(G1981,D1982,G1982,K1982,L1982,Summary!$E$19/2,Data!N1981,Data!O1981,Summary!$E$14,Summary!$E$20,Summary!$E$21,3),0)</f>
        <v>1002800.4989624023</v>
      </c>
    </row>
    <row r="1983" spans="1:17" x14ac:dyDescent="0.2">
      <c r="A1983" s="32">
        <f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si="93"/>
        <v>0</v>
      </c>
      <c r="M1983">
        <f>IF(AND(B1983&gt;Summary!$E$12,B1983&lt;Summary!$E$13),1,0)</f>
        <v>1</v>
      </c>
      <c r="N1983">
        <f>IF(M1983=1,oneday(G1982,D1983,G1983,K1983,L1983,Summary!$E$19/2,Data!N1982,Data!O1982,Summary!$E$14,Summary!$E$20,Summary!$E$21,1),0)</f>
        <v>461000</v>
      </c>
      <c r="O1983" s="31">
        <f>IF(M1983=1,oneday(G1982,D1983,G1983,K1983,L1983,Summary!$E$19/2,Data!N1982,Data!O1982,Summary!$E$14,Summary!$E$20,Summary!$E$21,2),0)</f>
        <v>-475638.90937805176</v>
      </c>
      <c r="P1983" s="31">
        <f t="shared" si="92"/>
        <v>-928039.69192504883</v>
      </c>
      <c r="Q1983" s="31">
        <f>IF(M1983=1,oneday(G1982,D1983,G1983,K1983,L1983,Summary!$E$19/2,Data!N1982,Data!O1982,Summary!$E$14,Summary!$E$20,Summary!$E$21,3),0)</f>
        <v>0</v>
      </c>
    </row>
    <row r="1984" spans="1:17" x14ac:dyDescent="0.2">
      <c r="A1984" s="32">
        <f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si="93"/>
        <v>0</v>
      </c>
      <c r="M1984">
        <f>IF(AND(B1984&gt;Summary!$E$12,B1984&lt;Summary!$E$13),1,0)</f>
        <v>1</v>
      </c>
      <c r="N1984">
        <f>IF(M1984=1,oneday(G1983,D1984,G1984,K1984,L1984,Summary!$E$19/2,Data!N1983,Data!O1983,Summary!$E$14,Summary!$E$20,Summary!$E$21,1),0)</f>
        <v>460000</v>
      </c>
      <c r="O1984" s="31">
        <f>IF(M1984=1,oneday(G1983,D1984,G1984,K1984,L1984,Summary!$E$19/2,Data!N1983,Data!O1983,Summary!$E$14,Summary!$E$20,Summary!$E$21,2),0)</f>
        <v>-612829.75296020508</v>
      </c>
      <c r="P1984" s="31">
        <f t="shared" si="92"/>
        <v>-137190.84358215332</v>
      </c>
      <c r="Q1984" s="31">
        <f>IF(M1984=1,oneday(G1983,D1984,G1984,K1984,L1984,Summary!$E$19/2,Data!N1983,Data!O1983,Summary!$E$14,Summary!$E$20,Summary!$E$21,3),0)</f>
        <v>0</v>
      </c>
    </row>
    <row r="1985" spans="1:17" x14ac:dyDescent="0.2">
      <c r="A1985" s="32">
        <f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si="93"/>
        <v>0</v>
      </c>
      <c r="M1985">
        <f>IF(AND(B1985&gt;Summary!$E$12,B1985&lt;Summary!$E$13),1,0)</f>
        <v>1</v>
      </c>
      <c r="N1985">
        <f>IF(M1985=1,oneday(G1984,D1985,G1985,K1985,L1985,Summary!$E$19/2,Data!N1984,Data!O1984,Summary!$E$14,Summary!$E$20,Summary!$E$21,1),0)</f>
        <v>474000</v>
      </c>
      <c r="O1985" s="31">
        <f>IF(M1985=1,oneday(G1984,D1985,G1985,K1985,L1985,Summary!$E$19/2,Data!N1984,Data!O1984,Summary!$E$14,Summary!$E$20,Summary!$E$21,2),0)</f>
        <v>-766999.14031982445</v>
      </c>
      <c r="P1985" s="31">
        <f t="shared" si="92"/>
        <v>-154169.38735961937</v>
      </c>
      <c r="Q1985" s="31">
        <f>IF(M1985=1,oneday(G1984,D1985,G1985,K1985,L1985,Summary!$E$19/2,Data!N1984,Data!O1984,Summary!$E$14,Summary!$E$20,Summary!$E$21,3),0)</f>
        <v>0</v>
      </c>
    </row>
    <row r="1986" spans="1:17" x14ac:dyDescent="0.2">
      <c r="A1986" s="32">
        <f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si="93"/>
        <v>0</v>
      </c>
      <c r="M1986">
        <f>IF(AND(B1986&gt;Summary!$E$12,B1986&lt;Summary!$E$13),1,0)</f>
        <v>1</v>
      </c>
      <c r="N1986">
        <f>IF(M1986=1,oneday(G1985,D1986,G1986,K1986,L1986,Summary!$E$19/2,Data!N1985,Data!O1985,Summary!$E$14,Summary!$E$20,Summary!$E$21,1),0)</f>
        <v>478000</v>
      </c>
      <c r="O1986" s="31">
        <f>IF(M1986=1,oneday(G1985,D1986,G1986,K1986,L1986,Summary!$E$19/2,Data!N1985,Data!O1985,Summary!$E$14,Summary!$E$20,Summary!$E$21,2),0)</f>
        <v>-937239.76028442418</v>
      </c>
      <c r="P1986" s="31">
        <f t="shared" si="92"/>
        <v>-170240.61996459973</v>
      </c>
      <c r="Q1986" s="31">
        <f>IF(M1986=1,oneday(G1985,D1986,G1986,K1986,L1986,Summary!$E$19/2,Data!N1985,Data!O1985,Summary!$E$14,Summary!$E$20,Summary!$E$21,3),0)</f>
        <v>0</v>
      </c>
    </row>
    <row r="1987" spans="1:17" x14ac:dyDescent="0.2">
      <c r="A1987" s="32">
        <f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si="93"/>
        <v>0</v>
      </c>
      <c r="M1987">
        <f>IF(AND(B1987&gt;Summary!$E$12,B1987&lt;Summary!$E$13),1,0)</f>
        <v>1</v>
      </c>
      <c r="N1987">
        <f>IF(M1987=1,oneday(G1986,D1987,G1987,K1987,L1987,Summary!$E$19/2,Data!N1986,Data!O1986,Summary!$E$14,Summary!$E$20,Summary!$E$21,1),0)</f>
        <v>445000</v>
      </c>
      <c r="O1987" s="31">
        <f>IF(M1987=1,oneday(G1986,D1987,G1987,K1987,L1987,Summary!$E$19/2,Data!N1986,Data!O1986,Summary!$E$14,Summary!$E$20,Summary!$E$21,2),0)</f>
        <v>-513979.14031982445</v>
      </c>
      <c r="P1987" s="31">
        <f t="shared" si="92"/>
        <v>423260.61996459973</v>
      </c>
      <c r="Q1987" s="31">
        <f>IF(M1987=1,oneday(G1986,D1987,G1987,K1987,L1987,Summary!$E$19/2,Data!N1986,Data!O1986,Summary!$E$14,Summary!$E$20,Summary!$E$21,3),0)</f>
        <v>0</v>
      </c>
    </row>
    <row r="1988" spans="1:17" x14ac:dyDescent="0.2">
      <c r="A1988" s="32">
        <f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si="93"/>
        <v>0</v>
      </c>
      <c r="M1988">
        <f>IF(AND(B1988&gt;Summary!$E$12,B1988&lt;Summary!$E$13),1,0)</f>
        <v>1</v>
      </c>
      <c r="N1988">
        <f>IF(M1988=1,oneday(G1987,D1988,G1988,K1988,L1988,Summary!$E$19/2,Data!N1987,Data!O1987,Summary!$E$14,Summary!$E$20,Summary!$E$21,1),0)</f>
        <v>486000</v>
      </c>
      <c r="O1988" s="31">
        <f>IF(M1988=1,oneday(G1987,D1988,G1988,K1988,L1988,Summary!$E$19/2,Data!N1987,Data!O1987,Summary!$E$14,Summary!$E$20,Summary!$E$21,2),0)</f>
        <v>-916409.67506408738</v>
      </c>
      <c r="P1988" s="31">
        <f t="shared" si="92"/>
        <v>-402430.53474426293</v>
      </c>
      <c r="Q1988" s="31">
        <f>IF(M1988=1,oneday(G1987,D1988,G1988,K1988,L1988,Summary!$E$19/2,Data!N1987,Data!O1987,Summary!$E$14,Summary!$E$20,Summary!$E$21,3),0)</f>
        <v>0</v>
      </c>
    </row>
    <row r="1989" spans="1:17" x14ac:dyDescent="0.2">
      <c r="A1989" s="32">
        <f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si="93"/>
        <v>0</v>
      </c>
      <c r="M1989">
        <f>IF(AND(B1989&gt;Summary!$E$12,B1989&lt;Summary!$E$13),1,0)</f>
        <v>1</v>
      </c>
      <c r="N1989">
        <f>IF(M1989=1,oneday(G1988,D1989,G1989,K1989,L1989,Summary!$E$19/2,Data!N1988,Data!O1988,Summary!$E$14,Summary!$E$20,Summary!$E$21,1),0)</f>
        <v>478000</v>
      </c>
      <c r="O1989" s="31">
        <f>IF(M1989=1,oneday(G1988,D1989,G1989,K1989,L1989,Summary!$E$19/2,Data!N1988,Data!O1988,Summary!$E$14,Summary!$E$20,Summary!$E$21,2),0)</f>
        <v>-625468.90983581578</v>
      </c>
      <c r="P1989" s="31">
        <f t="shared" si="92"/>
        <v>290940.7652282716</v>
      </c>
      <c r="Q1989" s="31">
        <f>IF(M1989=1,oneday(G1988,D1989,G1989,K1989,L1989,Summary!$E$19/2,Data!N1988,Data!O1988,Summary!$E$14,Summary!$E$20,Summary!$E$21,3),0)</f>
        <v>0</v>
      </c>
    </row>
    <row r="1990" spans="1:17" x14ac:dyDescent="0.2">
      <c r="A1990" s="32">
        <f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si="93"/>
        <v>0</v>
      </c>
      <c r="M1990">
        <f>IF(AND(B1990&gt;Summary!$E$12,B1990&lt;Summary!$E$13),1,0)</f>
        <v>1</v>
      </c>
      <c r="N1990">
        <f>IF(M1990=1,oneday(G1989,D1990,G1990,K1990,L1990,Summary!$E$19/2,Data!N1989,Data!O1989,Summary!$E$14,Summary!$E$20,Summary!$E$21,1),0)</f>
        <v>496000</v>
      </c>
      <c r="O1990" s="31">
        <f>IF(M1990=1,oneday(G1989,D1990,G1990,K1990,L1990,Summary!$E$19/2,Data!N1989,Data!O1989,Summary!$E$14,Summary!$E$20,Summary!$E$21,2),0)</f>
        <v>-711559.2649078375</v>
      </c>
      <c r="P1990" s="31">
        <f t="shared" si="92"/>
        <v>-86090.355072021717</v>
      </c>
      <c r="Q1990" s="31">
        <f>IF(M1990=1,oneday(G1989,D1990,G1990,K1990,L1990,Summary!$E$19/2,Data!N1989,Data!O1989,Summary!$E$14,Summary!$E$20,Summary!$E$21,3),0)</f>
        <v>0</v>
      </c>
    </row>
    <row r="1991" spans="1:17" x14ac:dyDescent="0.2">
      <c r="A1991" s="32">
        <f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si="93"/>
        <v>0</v>
      </c>
      <c r="M1991">
        <f>IF(AND(B1991&gt;Summary!$E$12,B1991&lt;Summary!$E$13),1,0)</f>
        <v>1</v>
      </c>
      <c r="N1991">
        <f>IF(M1991=1,oneday(G1990,D1991,G1991,K1991,L1991,Summary!$E$19/2,Data!N1990,Data!O1990,Summary!$E$14,Summary!$E$20,Summary!$E$21,1),0)</f>
        <v>503000</v>
      </c>
      <c r="O1991" s="31">
        <f>IF(M1991=1,oneday(G1990,D1991,G1991,K1991,L1991,Summary!$E$19/2,Data!N1990,Data!O1990,Summary!$E$14,Summary!$E$20,Summary!$E$21,2),0)</f>
        <v>-796599.65026855539</v>
      </c>
      <c r="P1991" s="31">
        <f t="shared" si="92"/>
        <v>-85040.38536071789</v>
      </c>
      <c r="Q1991" s="31">
        <f>IF(M1991=1,oneday(G1990,D1991,G1991,K1991,L1991,Summary!$E$19/2,Data!N1990,Data!O1990,Summary!$E$14,Summary!$E$20,Summary!$E$21,3),0)</f>
        <v>0</v>
      </c>
    </row>
    <row r="1992" spans="1:17" x14ac:dyDescent="0.2">
      <c r="A1992" s="32">
        <f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si="93"/>
        <v>0</v>
      </c>
      <c r="M1992">
        <f>IF(AND(B1992&gt;Summary!$E$12,B1992&lt;Summary!$E$13),1,0)</f>
        <v>1</v>
      </c>
      <c r="N1992">
        <f>IF(M1992=1,oneday(G1991,D1992,G1992,K1992,L1992,Summary!$E$19/2,Data!N1991,Data!O1991,Summary!$E$14,Summary!$E$20,Summary!$E$21,1),0)</f>
        <v>521000</v>
      </c>
      <c r="O1992" s="31">
        <f>IF(M1992=1,oneday(G1991,D1992,G1992,K1992,L1992,Summary!$E$19/2,Data!N1991,Data!O1991,Summary!$E$14,Summary!$E$20,Summary!$E$21,2),0)</f>
        <v>-1028169.4364929205</v>
      </c>
      <c r="P1992" s="31">
        <f t="shared" si="92"/>
        <v>-231569.78622436512</v>
      </c>
      <c r="Q1992" s="31">
        <f>IF(M1992=1,oneday(G1991,D1992,G1992,K1992,L1992,Summary!$E$19/2,Data!N1991,Data!O1991,Summary!$E$14,Summary!$E$20,Summary!$E$21,3),0)</f>
        <v>0</v>
      </c>
    </row>
    <row r="1993" spans="1:17" x14ac:dyDescent="0.2">
      <c r="A1993" s="32">
        <f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si="93"/>
        <v>0</v>
      </c>
      <c r="M1993">
        <f>IF(AND(B1993&gt;Summary!$E$12,B1993&lt;Summary!$E$13),1,0)</f>
        <v>1</v>
      </c>
      <c r="N1993">
        <f>IF(M1993=1,oneday(G1992,D1993,G1993,K1993,L1993,Summary!$E$19/2,Data!N1992,Data!O1992,Summary!$E$14,Summary!$E$20,Summary!$E$21,1),0)</f>
        <v>501000</v>
      </c>
      <c r="O1993" s="31">
        <f>IF(M1993=1,oneday(G1992,D1993,G1993,K1993,L1993,Summary!$E$19/2,Data!N1992,Data!O1992,Summary!$E$14,Summary!$E$20,Summary!$E$21,2),0)</f>
        <v>-587639.45945739816</v>
      </c>
      <c r="P1993" s="31">
        <f t="shared" si="92"/>
        <v>440529.97703552234</v>
      </c>
      <c r="Q1993" s="31">
        <f>IF(M1993=1,oneday(G1992,D1993,G1993,K1993,L1993,Summary!$E$19/2,Data!N1992,Data!O1992,Summary!$E$14,Summary!$E$20,Summary!$E$21,3),0)</f>
        <v>0</v>
      </c>
    </row>
    <row r="1994" spans="1:17" x14ac:dyDescent="0.2">
      <c r="A1994" s="32">
        <f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si="93"/>
        <v>0</v>
      </c>
      <c r="M1994">
        <f>IF(AND(B1994&gt;Summary!$E$12,B1994&lt;Summary!$E$13),1,0)</f>
        <v>1</v>
      </c>
      <c r="N1994">
        <f>IF(M1994=1,oneday(G1993,D1994,G1994,K1994,L1994,Summary!$E$19/2,Data!N1993,Data!O1993,Summary!$E$14,Summary!$E$20,Summary!$E$21,1),0)</f>
        <v>520000</v>
      </c>
      <c r="O1994" s="31">
        <f>IF(M1994=1,oneday(G1993,D1994,G1994,K1994,L1994,Summary!$E$19/2,Data!N1993,Data!O1993,Summary!$E$14,Summary!$E$20,Summary!$E$21,2),0)</f>
        <v>-713799.68734741269</v>
      </c>
      <c r="P1994" s="31">
        <f t="shared" si="92"/>
        <v>-126160.22789001453</v>
      </c>
      <c r="Q1994" s="31">
        <f>IF(M1994=1,oneday(G1993,D1994,G1994,K1994,L1994,Summary!$E$19/2,Data!N1993,Data!O1993,Summary!$E$14,Summary!$E$20,Summary!$E$21,3),0)</f>
        <v>0</v>
      </c>
    </row>
    <row r="1995" spans="1:17" x14ac:dyDescent="0.2">
      <c r="A1995" s="32">
        <f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si="93"/>
        <v>0</v>
      </c>
      <c r="M1995">
        <f>IF(AND(B1995&gt;Summary!$E$12,B1995&lt;Summary!$E$13),1,0)</f>
        <v>1</v>
      </c>
      <c r="N1995">
        <f>IF(M1995=1,oneday(G1994,D1995,G1995,K1995,L1995,Summary!$E$19/2,Data!N1994,Data!O1994,Summary!$E$14,Summary!$E$20,Summary!$E$21,1),0)</f>
        <v>498000</v>
      </c>
      <c r="O1995" s="31">
        <f>IF(M1995=1,oneday(G1994,D1995,G1995,K1995,L1995,Summary!$E$19/2,Data!N1994,Data!O1994,Summary!$E$14,Summary!$E$20,Summary!$E$21,2),0)</f>
        <v>-342609.29229736398</v>
      </c>
      <c r="P1995" s="31">
        <f t="shared" si="92"/>
        <v>371190.39505004871</v>
      </c>
      <c r="Q1995" s="31">
        <f>IF(M1995=1,oneday(G1994,D1995,G1995,K1995,L1995,Summary!$E$19/2,Data!N1994,Data!O1994,Summary!$E$14,Summary!$E$20,Summary!$E$21,3),0)</f>
        <v>0</v>
      </c>
    </row>
    <row r="1996" spans="1:17" x14ac:dyDescent="0.2">
      <c r="A1996" s="32">
        <f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si="93"/>
        <v>0</v>
      </c>
      <c r="M1996">
        <f>IF(AND(B1996&gt;Summary!$E$12,B1996&lt;Summary!$E$13),1,0)</f>
        <v>1</v>
      </c>
      <c r="N1996">
        <f>IF(M1996=1,oneday(G1995,D1996,G1996,K1996,L1996,Summary!$E$19/2,Data!N1995,Data!O1995,Summary!$E$14,Summary!$E$20,Summary!$E$21,1),0)</f>
        <v>476000</v>
      </c>
      <c r="O1996" s="31">
        <f>IF(M1996=1,oneday(G1995,D1996,G1996,K1996,L1996,Summary!$E$19/2,Data!N1995,Data!O1995,Summary!$E$14,Summary!$E$20,Summary!$E$21,2),0)</f>
        <v>-61519.673919678346</v>
      </c>
      <c r="P1996" s="31">
        <f t="shared" si="92"/>
        <v>281089.61837768566</v>
      </c>
      <c r="Q1996" s="31">
        <f>IF(M1996=1,oneday(G1995,D1996,G1996,K1996,L1996,Summary!$E$19/2,Data!N1995,Data!O1995,Summary!$E$14,Summary!$E$20,Summary!$E$21,3),0)</f>
        <v>0</v>
      </c>
    </row>
    <row r="1997" spans="1:17" x14ac:dyDescent="0.2">
      <c r="A1997" s="32">
        <f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si="93"/>
        <v>0</v>
      </c>
      <c r="M1997">
        <f>IF(AND(B1997&gt;Summary!$E$12,B1997&lt;Summary!$E$13),1,0)</f>
        <v>1</v>
      </c>
      <c r="N1997">
        <f>IF(M1997=1,oneday(G1996,D1997,G1997,K1997,L1997,Summary!$E$19/2,Data!N1996,Data!O1996,Summary!$E$14,Summary!$E$20,Summary!$E$21,1),0)</f>
        <v>470000</v>
      </c>
      <c r="O1997" s="31">
        <f>IF(M1997=1,oneday(G1996,D1997,G1997,K1997,L1997,Summary!$E$19/2,Data!N1996,Data!O1996,Summary!$E$14,Summary!$E$20,Summary!$E$21,2),0)</f>
        <v>171810.79635620056</v>
      </c>
      <c r="P1997" s="31">
        <f t="shared" si="92"/>
        <v>233330.47027587891</v>
      </c>
      <c r="Q1997" s="31">
        <f>IF(M1997=1,oneday(G1996,D1997,G1997,K1997,L1997,Summary!$E$19/2,Data!N1996,Data!O1996,Summary!$E$14,Summary!$E$20,Summary!$E$21,3),0)</f>
        <v>0</v>
      </c>
    </row>
    <row r="1998" spans="1:17" x14ac:dyDescent="0.2">
      <c r="A1998" s="32">
        <f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si="93"/>
        <v>0</v>
      </c>
      <c r="M1998">
        <f>IF(AND(B1998&gt;Summary!$E$12,B1998&lt;Summary!$E$13),1,0)</f>
        <v>1</v>
      </c>
      <c r="N1998">
        <f>IF(M1998=1,oneday(G1997,D1998,G1998,K1998,L1998,Summary!$E$19/2,Data!N1997,Data!O1997,Summary!$E$14,Summary!$E$20,Summary!$E$21,1),0)</f>
        <v>470000</v>
      </c>
      <c r="O1998" s="31">
        <f>IF(M1998=1,oneday(G1997,D1998,G1998,K1998,L1998,Summary!$E$19/2,Data!N1997,Data!O1997,Summary!$E$14,Summary!$E$20,Summary!$E$21,2),0)</f>
        <v>12910.401916503295</v>
      </c>
      <c r="P1998" s="31">
        <f t="shared" si="92"/>
        <v>-158900.39443969727</v>
      </c>
      <c r="Q1998" s="31">
        <f>IF(M1998=1,oneday(G1997,D1998,G1998,K1998,L1998,Summary!$E$19/2,Data!N1997,Data!O1997,Summary!$E$14,Summary!$E$20,Summary!$E$21,3),0)</f>
        <v>0</v>
      </c>
    </row>
    <row r="1999" spans="1:17" x14ac:dyDescent="0.2">
      <c r="A1999" s="32">
        <f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si="93"/>
        <v>0</v>
      </c>
      <c r="M1999">
        <f>IF(AND(B1999&gt;Summary!$E$12,B1999&lt;Summary!$E$13),1,0)</f>
        <v>1</v>
      </c>
      <c r="N1999">
        <f>IF(M1999=1,oneday(G1998,D1999,G1999,K1999,L1999,Summary!$E$19/2,Data!N1998,Data!O1998,Summary!$E$14,Summary!$E$20,Summary!$E$21,1),0)</f>
        <v>472000</v>
      </c>
      <c r="O1999" s="31">
        <f>IF(M1999=1,oneday(G1998,D1999,G1999,K1999,L1999,Summary!$E$19/2,Data!N1998,Data!O1998,Summary!$E$14,Summary!$E$20,Summary!$E$21,2),0)</f>
        <v>-85019.490356445924</v>
      </c>
      <c r="P1999" s="31">
        <f t="shared" si="92"/>
        <v>-97929.892272949219</v>
      </c>
      <c r="Q1999" s="31">
        <f>IF(M1999=1,oneday(G1998,D1999,G1999,K1999,L1999,Summary!$E$19/2,Data!N1998,Data!O1998,Summary!$E$14,Summary!$E$20,Summary!$E$21,3),0)</f>
        <v>0</v>
      </c>
    </row>
    <row r="2000" spans="1:17" x14ac:dyDescent="0.2">
      <c r="A2000" s="32">
        <f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si="93"/>
        <v>0</v>
      </c>
      <c r="M2000">
        <f>IF(AND(B2000&gt;Summary!$E$12,B2000&lt;Summary!$E$13),1,0)</f>
        <v>1</v>
      </c>
      <c r="N2000">
        <f>IF(M2000=1,oneday(G1999,D2000,G2000,K2000,L2000,Summary!$E$19/2,Data!N1999,Data!O1999,Summary!$E$14,Summary!$E$20,Summary!$E$21,1),0)</f>
        <v>492000</v>
      </c>
      <c r="O2000" s="31">
        <f>IF(M2000=1,oneday(G1999,D2000,G2000,K2000,L2000,Summary!$E$19/2,Data!N1999,Data!O1999,Summary!$E$14,Summary!$E$20,Summary!$E$21,2),0)</f>
        <v>-756399.75921630953</v>
      </c>
      <c r="P2000" s="31">
        <f t="shared" ref="P2000:P2063" si="95">IF(M2000=1,O2000-O1999,0)</f>
        <v>-671380.26885986363</v>
      </c>
      <c r="Q2000" s="31">
        <f>IF(M2000=1,oneday(G1999,D2000,G2000,K2000,L2000,Summary!$E$19/2,Data!N1999,Data!O1999,Summary!$E$14,Summary!$E$20,Summary!$E$21,3),0)</f>
        <v>0</v>
      </c>
    </row>
    <row r="2001" spans="1:17" x14ac:dyDescent="0.2">
      <c r="A2001" s="32">
        <f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si="93"/>
        <v>0</v>
      </c>
      <c r="M2001">
        <f>IF(AND(B2001&gt;Summary!$E$12,B2001&lt;Summary!$E$13),1,0)</f>
        <v>1</v>
      </c>
      <c r="N2001">
        <f>IF(M2001=1,oneday(G2000,D2001,G2001,K2001,L2001,Summary!$E$19/2,Data!N2000,Data!O2000,Summary!$E$14,Summary!$E$20,Summary!$E$21,1),0)</f>
        <v>507000</v>
      </c>
      <c r="O2001" s="31">
        <f>IF(M2001=1,oneday(G2000,D2001,G2001,K2001,L2001,Summary!$E$19/2,Data!N2000,Data!O2000,Summary!$E$14,Summary!$E$20,Summary!$E$21,2),0)</f>
        <v>-1143969.4895935068</v>
      </c>
      <c r="P2001" s="31">
        <f t="shared" si="95"/>
        <v>-387569.73037719727</v>
      </c>
      <c r="Q2001" s="31">
        <f>IF(M2001=1,oneday(G2000,D2001,G2001,K2001,L2001,Summary!$E$19/2,Data!N2000,Data!O2000,Summary!$E$14,Summary!$E$20,Summary!$E$21,3),0)</f>
        <v>0</v>
      </c>
    </row>
    <row r="2002" spans="1:17" x14ac:dyDescent="0.2">
      <c r="A2002" s="32">
        <f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si="93"/>
        <v>1</v>
      </c>
      <c r="M2002">
        <f>IF(AND(B2002&gt;Summary!$E$12,B2002&lt;Summary!$E$13),1,0)</f>
        <v>1</v>
      </c>
      <c r="N2002">
        <f>IF(M2002=1,oneday(G2001,D2002,G2002,K2002,L2002,Summary!$E$19/2,Data!N2001,Data!O2001,Summary!$E$14,Summary!$E$20,Summary!$E$21,1),0)</f>
        <v>500000</v>
      </c>
      <c r="O2002" s="31">
        <f>IF(M2002=1,oneday(G2001,D2002,G2002,K2002,L2002,Summary!$E$19/2,Data!N2001,Data!O2001,Summary!$E$14,Summary!$E$20,Summary!$E$21,2),0)</f>
        <v>-457079.41116333101</v>
      </c>
      <c r="P2002" s="31">
        <f t="shared" si="95"/>
        <v>686890.07843017578</v>
      </c>
      <c r="Q2002" s="31">
        <f>IF(M2002=1,oneday(G2001,D2002,G2002,K2002,L2002,Summary!$E$19/2,Data!N2001,Data!O2001,Summary!$E$14,Summary!$E$20,Summary!$E$21,3),0)</f>
        <v>465000.15258789063</v>
      </c>
    </row>
    <row r="2003" spans="1:17" x14ac:dyDescent="0.2">
      <c r="A2003" s="32">
        <f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si="93"/>
        <v>0</v>
      </c>
      <c r="M2003">
        <f>IF(AND(B2003&gt;Summary!$E$12,B2003&lt;Summary!$E$13),1,0)</f>
        <v>1</v>
      </c>
      <c r="N2003">
        <f>IF(M2003=1,oneday(G2002,D2003,G2003,K2003,L2003,Summary!$E$19/2,Data!N2002,Data!O2002,Summary!$E$14,Summary!$E$20,Summary!$E$21,1),0)</f>
        <v>516000</v>
      </c>
      <c r="O2003" s="31">
        <f>IF(M2003=1,oneday(G2002,D2003,G2003,K2003,L2003,Summary!$E$19/2,Data!N2002,Data!O2002,Summary!$E$14,Summary!$E$20,Summary!$E$21,2),0)</f>
        <v>-1436479.1822814946</v>
      </c>
      <c r="P2003" s="31">
        <f t="shared" si="95"/>
        <v>-979399.7711181636</v>
      </c>
      <c r="Q2003" s="31">
        <f>IF(M2003=1,oneday(G2002,D2003,G2003,K2003,L2003,Summary!$E$19/2,Data!N2002,Data!O2002,Summary!$E$14,Summary!$E$20,Summary!$E$21,3),0)</f>
        <v>0</v>
      </c>
    </row>
    <row r="2004" spans="1:17" x14ac:dyDescent="0.2">
      <c r="A2004" s="32">
        <f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si="93"/>
        <v>0</v>
      </c>
      <c r="M2004">
        <f>IF(AND(B2004&gt;Summary!$E$12,B2004&lt;Summary!$E$13),1,0)</f>
        <v>1</v>
      </c>
      <c r="N2004">
        <f>IF(M2004=1,oneday(G2003,D2004,G2004,K2004,L2004,Summary!$E$19/2,Data!N2003,Data!O2003,Summary!$E$14,Summary!$E$20,Summary!$E$21,1),0)</f>
        <v>537000</v>
      </c>
      <c r="O2004" s="31">
        <f>IF(M2004=1,oneday(G2003,D2004,G2004,K2004,L2004,Summary!$E$19/2,Data!N2003,Data!O2003,Summary!$E$14,Summary!$E$20,Summary!$E$21,2),0)</f>
        <v>-1733059.2481994648</v>
      </c>
      <c r="P2004" s="31">
        <f t="shared" si="95"/>
        <v>-296580.06591797015</v>
      </c>
      <c r="Q2004" s="31">
        <f>IF(M2004=1,oneday(G2003,D2004,G2004,K2004,L2004,Summary!$E$19/2,Data!N2003,Data!O2003,Summary!$E$14,Summary!$E$20,Summary!$E$21,3),0)</f>
        <v>0</v>
      </c>
    </row>
    <row r="2005" spans="1:17" x14ac:dyDescent="0.2">
      <c r="A2005" s="32">
        <f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si="93"/>
        <v>0</v>
      </c>
      <c r="M2005">
        <f>IF(AND(B2005&gt;Summary!$E$12,B2005&lt;Summary!$E$13),1,0)</f>
        <v>1</v>
      </c>
      <c r="N2005">
        <f>IF(M2005=1,oneday(G2004,D2005,G2005,K2005,L2005,Summary!$E$19/2,Data!N2004,Data!O2004,Summary!$E$14,Summary!$E$20,Summary!$E$21,1),0)</f>
        <v>526000</v>
      </c>
      <c r="O2005" s="31">
        <f>IF(M2005=1,oneday(G2004,D2005,G2005,K2005,L2005,Summary!$E$19/2,Data!N2004,Data!O2004,Summary!$E$14,Summary!$E$20,Summary!$E$21,2),0)</f>
        <v>-1704038.8811492932</v>
      </c>
      <c r="P2005" s="31">
        <f t="shared" si="95"/>
        <v>29020.367050171597</v>
      </c>
      <c r="Q2005" s="31">
        <f>IF(M2005=1,oneday(G2004,D2005,G2005,K2005,L2005,Summary!$E$19/2,Data!N2004,Data!O2004,Summary!$E$14,Summary!$E$20,Summary!$E$21,3),0)</f>
        <v>0</v>
      </c>
    </row>
    <row r="2006" spans="1:17" x14ac:dyDescent="0.2">
      <c r="A2006" s="32">
        <f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si="93"/>
        <v>0</v>
      </c>
      <c r="M2006">
        <f>IF(AND(B2006&gt;Summary!$E$12,B2006&lt;Summary!$E$13),1,0)</f>
        <v>1</v>
      </c>
      <c r="N2006">
        <f>IF(M2006=1,oneday(G2005,D2006,G2006,K2006,L2006,Summary!$E$19/2,Data!N2005,Data!O2005,Summary!$E$14,Summary!$E$20,Summary!$E$21,1),0)</f>
        <v>522000</v>
      </c>
      <c r="O2006" s="31">
        <f>IF(M2006=1,oneday(G2005,D2006,G2006,K2006,L2006,Summary!$E$19/2,Data!N2005,Data!O2005,Summary!$E$14,Summary!$E$20,Summary!$E$21,2),0)</f>
        <v>-1463158.7239837653</v>
      </c>
      <c r="P2006" s="31">
        <f t="shared" si="95"/>
        <v>240880.15716552781</v>
      </c>
      <c r="Q2006" s="31">
        <f>IF(M2006=1,oneday(G2005,D2006,G2006,K2006,L2006,Summary!$E$19/2,Data!N2005,Data!O2005,Summary!$E$14,Summary!$E$20,Summary!$E$21,3),0)</f>
        <v>0</v>
      </c>
    </row>
    <row r="2007" spans="1:17" x14ac:dyDescent="0.2">
      <c r="A2007" s="32">
        <f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si="93"/>
        <v>0</v>
      </c>
      <c r="M2007">
        <f>IF(AND(B2007&gt;Summary!$E$12,B2007&lt;Summary!$E$13),1,0)</f>
        <v>1</v>
      </c>
      <c r="N2007">
        <f>IF(M2007=1,oneday(G2006,D2007,G2007,K2007,L2007,Summary!$E$19/2,Data!N2006,Data!O2006,Summary!$E$14,Summary!$E$20,Summary!$E$21,1),0)</f>
        <v>518000</v>
      </c>
      <c r="O2007" s="31">
        <f>IF(M2007=1,oneday(G2006,D2007,G2007,K2007,L2007,Summary!$E$19/2,Data!N2006,Data!O2006,Summary!$E$14,Summary!$E$20,Summary!$E$21,2),0)</f>
        <v>-1192758.8486480715</v>
      </c>
      <c r="P2007" s="31">
        <f t="shared" si="95"/>
        <v>270399.87533569383</v>
      </c>
      <c r="Q2007" s="31">
        <f>IF(M2007=1,oneday(G2006,D2007,G2007,K2007,L2007,Summary!$E$19/2,Data!N2006,Data!O2006,Summary!$E$14,Summary!$E$20,Summary!$E$21,3),0)</f>
        <v>0</v>
      </c>
    </row>
    <row r="2008" spans="1:17" x14ac:dyDescent="0.2">
      <c r="A2008" s="32">
        <f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si="93"/>
        <v>0</v>
      </c>
      <c r="M2008">
        <f>IF(AND(B2008&gt;Summary!$E$12,B2008&lt;Summary!$E$13),1,0)</f>
        <v>1</v>
      </c>
      <c r="N2008">
        <f>IF(M2008=1,oneday(G2007,D2008,G2008,K2008,L2008,Summary!$E$19/2,Data!N2007,Data!O2007,Summary!$E$14,Summary!$E$20,Summary!$E$21,1),0)</f>
        <v>522000</v>
      </c>
      <c r="O2008" s="31">
        <f>IF(M2008=1,oneday(G2007,D2008,G2008,K2008,L2008,Summary!$E$19/2,Data!N2007,Data!O2007,Summary!$E$14,Summary!$E$20,Summary!$E$21,2),0)</f>
        <v>-1022739.241409302</v>
      </c>
      <c r="P2008" s="31">
        <f t="shared" si="95"/>
        <v>170019.60723876953</v>
      </c>
      <c r="Q2008" s="31">
        <f>IF(M2008=1,oneday(G2007,D2008,G2008,K2008,L2008,Summary!$E$19/2,Data!N2007,Data!O2007,Summary!$E$14,Summary!$E$20,Summary!$E$21,3),0)</f>
        <v>0</v>
      </c>
    </row>
    <row r="2009" spans="1:17" x14ac:dyDescent="0.2">
      <c r="A2009" s="32">
        <f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si="93"/>
        <v>0</v>
      </c>
      <c r="M2009">
        <f>IF(AND(B2009&gt;Summary!$E$12,B2009&lt;Summary!$E$13),1,0)</f>
        <v>1</v>
      </c>
      <c r="N2009">
        <f>IF(M2009=1,oneday(G2008,D2009,G2009,K2009,L2009,Summary!$E$19/2,Data!N2008,Data!O2008,Summary!$E$14,Summary!$E$20,Summary!$E$21,1),0)</f>
        <v>512000</v>
      </c>
      <c r="O2009" s="31">
        <f>IF(M2009=1,oneday(G2008,D2009,G2009,K2009,L2009,Summary!$E$19/2,Data!N2008,Data!O2008,Summary!$E$14,Summary!$E$20,Summary!$E$21,2),0)</f>
        <v>-894849.5990753175</v>
      </c>
      <c r="P2009" s="31">
        <f t="shared" si="95"/>
        <v>127889.64233398449</v>
      </c>
      <c r="Q2009" s="31">
        <f>IF(M2009=1,oneday(G2008,D2009,G2009,K2009,L2009,Summary!$E$19/2,Data!N2008,Data!O2008,Summary!$E$14,Summary!$E$20,Summary!$E$21,3),0)</f>
        <v>0</v>
      </c>
    </row>
    <row r="2010" spans="1:17" x14ac:dyDescent="0.2">
      <c r="A2010" s="32">
        <f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si="93"/>
        <v>0</v>
      </c>
      <c r="M2010">
        <f>IF(AND(B2010&gt;Summary!$E$12,B2010&lt;Summary!$E$13),1,0)</f>
        <v>1</v>
      </c>
      <c r="N2010">
        <f>IF(M2010=1,oneday(G2009,D2010,G2010,K2010,L2010,Summary!$E$19/2,Data!N2009,Data!O2009,Summary!$E$14,Summary!$E$20,Summary!$E$21,1),0)</f>
        <v>497000</v>
      </c>
      <c r="O2010" s="31">
        <f>IF(M2010=1,oneday(G2009,D2010,G2010,K2010,L2010,Summary!$E$19/2,Data!N2009,Data!O2009,Summary!$E$14,Summary!$E$20,Summary!$E$21,2),0)</f>
        <v>-438009.1808319093</v>
      </c>
      <c r="P2010" s="31">
        <f t="shared" si="95"/>
        <v>456840.4182434082</v>
      </c>
      <c r="Q2010" s="31">
        <f>IF(M2010=1,oneday(G2009,D2010,G2010,K2010,L2010,Summary!$E$19/2,Data!N2009,Data!O2009,Summary!$E$14,Summary!$E$20,Summary!$E$21,3),0)</f>
        <v>0</v>
      </c>
    </row>
    <row r="2011" spans="1:17" x14ac:dyDescent="0.2">
      <c r="A2011" s="32">
        <f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si="93"/>
        <v>0</v>
      </c>
      <c r="M2011">
        <f>IF(AND(B2011&gt;Summary!$E$12,B2011&lt;Summary!$E$13),1,0)</f>
        <v>1</v>
      </c>
      <c r="N2011">
        <f>IF(M2011=1,oneday(G2010,D2011,G2011,K2011,L2011,Summary!$E$19/2,Data!N2010,Data!O2010,Summary!$E$14,Summary!$E$20,Summary!$E$21,1),0)</f>
        <v>483000</v>
      </c>
      <c r="O2011" s="31">
        <f>IF(M2011=1,oneday(G2010,D2011,G2011,K2011,L2011,Summary!$E$19/2,Data!N2010,Data!O2010,Summary!$E$14,Summary!$E$20,Summary!$E$21,2),0)</f>
        <v>-336839.03343200672</v>
      </c>
      <c r="P2011" s="31">
        <f t="shared" si="95"/>
        <v>101170.14739990258</v>
      </c>
      <c r="Q2011" s="31">
        <f>IF(M2011=1,oneday(G2010,D2011,G2011,K2011,L2011,Summary!$E$19/2,Data!N2010,Data!O2010,Summary!$E$14,Summary!$E$20,Summary!$E$21,3),0)</f>
        <v>0</v>
      </c>
    </row>
    <row r="2012" spans="1:17" x14ac:dyDescent="0.2">
      <c r="A2012" s="32">
        <f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si="93"/>
        <v>0</v>
      </c>
      <c r="M2012">
        <f>IF(AND(B2012&gt;Summary!$E$12,B2012&lt;Summary!$E$13),1,0)</f>
        <v>1</v>
      </c>
      <c r="N2012">
        <f>IF(M2012=1,oneday(G2011,D2012,G2012,K2012,L2012,Summary!$E$19/2,Data!N2011,Data!O2011,Summary!$E$14,Summary!$E$20,Summary!$E$21,1),0)</f>
        <v>514000</v>
      </c>
      <c r="O2012" s="31">
        <f>IF(M2012=1,oneday(G2011,D2012,G2012,K2012,L2012,Summary!$E$19/2,Data!N2011,Data!O2011,Summary!$E$14,Summary!$E$20,Summary!$E$21,2),0)</f>
        <v>-675439.42558288574</v>
      </c>
      <c r="P2012" s="31">
        <f t="shared" si="95"/>
        <v>-338600.39215087902</v>
      </c>
      <c r="Q2012" s="31">
        <f>IF(M2012=1,oneday(G2011,D2012,G2012,K2012,L2012,Summary!$E$19/2,Data!N2011,Data!O2011,Summary!$E$14,Summary!$E$20,Summary!$E$21,3),0)</f>
        <v>0</v>
      </c>
    </row>
    <row r="2013" spans="1:17" x14ac:dyDescent="0.2">
      <c r="A2013" s="32">
        <f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si="93"/>
        <v>0</v>
      </c>
      <c r="M2013">
        <f>IF(AND(B2013&gt;Summary!$E$12,B2013&lt;Summary!$E$13),1,0)</f>
        <v>1</v>
      </c>
      <c r="N2013">
        <f>IF(M2013=1,oneday(G2012,D2013,G2013,K2013,L2013,Summary!$E$19/2,Data!N2012,Data!O2012,Summary!$E$14,Summary!$E$20,Summary!$E$21,1),0)</f>
        <v>519000</v>
      </c>
      <c r="O2013" s="31">
        <f>IF(M2013=1,oneday(G2012,D2013,G2013,K2013,L2013,Summary!$E$19/2,Data!N2012,Data!O2012,Summary!$E$14,Summary!$E$20,Summary!$E$21,2),0)</f>
        <v>-820279.15031433094</v>
      </c>
      <c r="P2013" s="31">
        <f t="shared" si="95"/>
        <v>-144839.7247314452</v>
      </c>
      <c r="Q2013" s="31">
        <f>IF(M2013=1,oneday(G2012,D2013,G2013,K2013,L2013,Summary!$E$19/2,Data!N2012,Data!O2012,Summary!$E$14,Summary!$E$20,Summary!$E$21,3),0)</f>
        <v>0</v>
      </c>
    </row>
    <row r="2014" spans="1:17" x14ac:dyDescent="0.2">
      <c r="A2014" s="32">
        <f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si="93"/>
        <v>0</v>
      </c>
      <c r="M2014">
        <f>IF(AND(B2014&gt;Summary!$E$12,B2014&lt;Summary!$E$13),1,0)</f>
        <v>1</v>
      </c>
      <c r="N2014">
        <f>IF(M2014=1,oneday(G2013,D2014,G2014,K2014,L2014,Summary!$E$19/2,Data!N2013,Data!O2013,Summary!$E$14,Summary!$E$20,Summary!$E$21,1),0)</f>
        <v>519000</v>
      </c>
      <c r="O2014" s="31">
        <f>IF(M2014=1,oneday(G2013,D2014,G2014,K2014,L2014,Summary!$E$19/2,Data!N2013,Data!O2013,Summary!$E$14,Summary!$E$20,Summary!$E$21,2),0)</f>
        <v>-862369.46708679188</v>
      </c>
      <c r="P2014" s="31">
        <f t="shared" si="95"/>
        <v>-42090.316772460938</v>
      </c>
      <c r="Q2014" s="31">
        <f>IF(M2014=1,oneday(G2013,D2014,G2014,K2014,L2014,Summary!$E$19/2,Data!N2013,Data!O2013,Summary!$E$14,Summary!$E$20,Summary!$E$21,3),0)</f>
        <v>0</v>
      </c>
    </row>
    <row r="2015" spans="1:17" x14ac:dyDescent="0.2">
      <c r="A2015" s="32">
        <f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si="93"/>
        <v>0</v>
      </c>
      <c r="M2015">
        <f>IF(AND(B2015&gt;Summary!$E$12,B2015&lt;Summary!$E$13),1,0)</f>
        <v>1</v>
      </c>
      <c r="N2015">
        <f>IF(M2015=1,oneday(G2014,D2015,G2015,K2015,L2015,Summary!$E$19/2,Data!N2014,Data!O2014,Summary!$E$14,Summary!$E$20,Summary!$E$21,1),0)</f>
        <v>516000</v>
      </c>
      <c r="O2015" s="31">
        <f>IF(M2015=1,oneday(G2014,D2015,G2015,K2015,L2015,Summary!$E$19/2,Data!N2014,Data!O2014,Summary!$E$14,Summary!$E$20,Summary!$E$21,2),0)</f>
        <v>-1013629.3091583251</v>
      </c>
      <c r="P2015" s="31">
        <f t="shared" si="95"/>
        <v>-151259.8420715332</v>
      </c>
      <c r="Q2015" s="31">
        <f>IF(M2015=1,oneday(G2014,D2015,G2015,K2015,L2015,Summary!$E$19/2,Data!N2014,Data!O2014,Summary!$E$14,Summary!$E$20,Summary!$E$21,3),0)</f>
        <v>0</v>
      </c>
    </row>
    <row r="2016" spans="1:17" x14ac:dyDescent="0.2">
      <c r="A2016" s="32">
        <f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si="93"/>
        <v>0</v>
      </c>
      <c r="M2016">
        <f>IF(AND(B2016&gt;Summary!$E$12,B2016&lt;Summary!$E$13),1,0)</f>
        <v>1</v>
      </c>
      <c r="N2016">
        <f>IF(M2016=1,oneday(G2015,D2016,G2016,K2016,L2016,Summary!$E$19/2,Data!N2015,Data!O2015,Summary!$E$14,Summary!$E$20,Summary!$E$21,1),0)</f>
        <v>495000</v>
      </c>
      <c r="O2016" s="31">
        <f>IF(M2016=1,oneday(G2015,D2016,G2016,K2016,L2016,Summary!$E$19/2,Data!N2015,Data!O2015,Summary!$E$14,Summary!$E$20,Summary!$E$21,2),0)</f>
        <v>-649519.05601501453</v>
      </c>
      <c r="P2016" s="31">
        <f t="shared" si="95"/>
        <v>364110.25314331055</v>
      </c>
      <c r="Q2016" s="31">
        <f>IF(M2016=1,oneday(G2015,D2016,G2016,K2016,L2016,Summary!$E$19/2,Data!N2015,Data!O2015,Summary!$E$14,Summary!$E$20,Summary!$E$21,3),0)</f>
        <v>0</v>
      </c>
    </row>
    <row r="2017" spans="1:17" x14ac:dyDescent="0.2">
      <c r="A2017" s="32">
        <f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si="93"/>
        <v>0</v>
      </c>
      <c r="M2017">
        <f>IF(AND(B2017&gt;Summary!$E$12,B2017&lt;Summary!$E$13),1,0)</f>
        <v>1</v>
      </c>
      <c r="N2017">
        <f>IF(M2017=1,oneday(G2016,D2017,G2017,K2017,L2017,Summary!$E$19/2,Data!N2016,Data!O2016,Summary!$E$14,Summary!$E$20,Summary!$E$21,1),0)</f>
        <v>485000</v>
      </c>
      <c r="O2017" s="31">
        <f>IF(M2017=1,oneday(G2016,D2017,G2017,K2017,L2017,Summary!$E$19/2,Data!N2016,Data!O2016,Summary!$E$14,Summary!$E$20,Summary!$E$21,2),0)</f>
        <v>-255018.84086608852</v>
      </c>
      <c r="P2017" s="31">
        <f t="shared" si="95"/>
        <v>394500.21514892601</v>
      </c>
      <c r="Q2017" s="31">
        <f>IF(M2017=1,oneday(G2016,D2017,G2017,K2017,L2017,Summary!$E$19/2,Data!N2016,Data!O2016,Summary!$E$14,Summary!$E$20,Summary!$E$21,3),0)</f>
        <v>0</v>
      </c>
    </row>
    <row r="2018" spans="1:17" x14ac:dyDescent="0.2">
      <c r="A2018" s="32">
        <f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si="93"/>
        <v>0</v>
      </c>
      <c r="M2018">
        <f>IF(AND(B2018&gt;Summary!$E$12,B2018&lt;Summary!$E$13),1,0)</f>
        <v>1</v>
      </c>
      <c r="N2018">
        <f>IF(M2018=1,oneday(G2017,D2018,G2018,K2018,L2018,Summary!$E$19/2,Data!N2017,Data!O2017,Summary!$E$14,Summary!$E$20,Summary!$E$21,1),0)</f>
        <v>481000</v>
      </c>
      <c r="O2018" s="31">
        <f>IF(M2018=1,oneday(G2017,D2018,G2018,K2018,L2018,Summary!$E$19/2,Data!N2017,Data!O2017,Summary!$E$14,Summary!$E$20,Summary!$E$21,2),0)</f>
        <v>-327618.99223327608</v>
      </c>
      <c r="P2018" s="31">
        <f t="shared" si="95"/>
        <v>-72600.151367187558</v>
      </c>
      <c r="Q2018" s="31">
        <f>IF(M2018=1,oneday(G2017,D2018,G2018,K2018,L2018,Summary!$E$19/2,Data!N2017,Data!O2017,Summary!$E$14,Summary!$E$20,Summary!$E$21,3),0)</f>
        <v>0</v>
      </c>
    </row>
    <row r="2019" spans="1:17" x14ac:dyDescent="0.2">
      <c r="A2019" s="32">
        <f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si="93"/>
        <v>0</v>
      </c>
      <c r="M2019">
        <f>IF(AND(B2019&gt;Summary!$E$12,B2019&lt;Summary!$E$13),1,0)</f>
        <v>1</v>
      </c>
      <c r="N2019">
        <f>IF(M2019=1,oneday(G2018,D2019,G2019,K2019,L2019,Summary!$E$19/2,Data!N2018,Data!O2018,Summary!$E$14,Summary!$E$20,Summary!$E$21,1),0)</f>
        <v>480000</v>
      </c>
      <c r="O2019" s="31">
        <f>IF(M2019=1,oneday(G2018,D2019,G2019,K2019,L2019,Summary!$E$19/2,Data!N2018,Data!O2018,Summary!$E$14,Summary!$E$20,Summary!$E$21,2),0)</f>
        <v>-437709.10301208467</v>
      </c>
      <c r="P2019" s="31">
        <f t="shared" si="95"/>
        <v>-110090.11077880859</v>
      </c>
      <c r="Q2019" s="31">
        <f>IF(M2019=1,oneday(G2018,D2019,G2019,K2019,L2019,Summary!$E$19/2,Data!N2018,Data!O2018,Summary!$E$14,Summary!$E$20,Summary!$E$21,3),0)</f>
        <v>0</v>
      </c>
    </row>
    <row r="2020" spans="1:17" x14ac:dyDescent="0.2">
      <c r="A2020" s="32">
        <f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si="96">IF(A2020=B2020,1,0)</f>
        <v>0</v>
      </c>
      <c r="M2020">
        <f>IF(AND(B2020&gt;Summary!$E$12,B2020&lt;Summary!$E$13),1,0)</f>
        <v>1</v>
      </c>
      <c r="N2020">
        <f>IF(M2020=1,oneday(G2019,D2020,G2020,K2020,L2020,Summary!$E$19/2,Data!N2019,Data!O2019,Summary!$E$14,Summary!$E$20,Summary!$E$21,1),0)</f>
        <v>483000</v>
      </c>
      <c r="O2020" s="31">
        <f>IF(M2020=1,oneday(G2019,D2020,G2020,K2020,L2020,Summary!$E$19/2,Data!N2019,Data!O2019,Summary!$E$14,Summary!$E$20,Summary!$E$21,2),0)</f>
        <v>-542889.1034698484</v>
      </c>
      <c r="P2020" s="31">
        <f t="shared" si="95"/>
        <v>-105180.00045776373</v>
      </c>
      <c r="Q2020" s="31">
        <f>IF(M2020=1,oneday(G2019,D2020,G2020,K2020,L2020,Summary!$E$19/2,Data!N2019,Data!O2019,Summary!$E$14,Summary!$E$20,Summary!$E$21,3),0)</f>
        <v>0</v>
      </c>
    </row>
    <row r="2021" spans="1:17" x14ac:dyDescent="0.2">
      <c r="A2021" s="32">
        <f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si="96"/>
        <v>1</v>
      </c>
      <c r="M2021">
        <f>IF(AND(B2021&gt;Summary!$E$12,B2021&lt;Summary!$E$13),1,0)</f>
        <v>1</v>
      </c>
      <c r="N2021">
        <f>IF(M2021=1,oneday(G2020,D2021,G2021,K2021,L2021,Summary!$E$19/2,Data!N2020,Data!O2020,Summary!$E$14,Summary!$E$20,Summary!$E$21,1),0)</f>
        <v>468000</v>
      </c>
      <c r="O2021" s="31">
        <f>IF(M2021=1,oneday(G2020,D2021,G2021,K2021,L2021,Summary!$E$19/2,Data!N2020,Data!O2020,Summary!$E$14,Summary!$E$20,Summary!$E$21,2),0)</f>
        <v>220551.74430847183</v>
      </c>
      <c r="P2021" s="31">
        <f t="shared" si="95"/>
        <v>763440.8477783202</v>
      </c>
      <c r="Q2021" s="31">
        <f>IF(M2021=1,oneday(G2020,D2021,G2021,K2021,L2021,Summary!$E$19/2,Data!N2020,Data!O2020,Summary!$E$14,Summary!$E$20,Summary!$E$21,3),0)</f>
        <v>341640.67840576172</v>
      </c>
    </row>
    <row r="2022" spans="1:17" x14ac:dyDescent="0.2">
      <c r="A2022" s="32">
        <f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si="96"/>
        <v>0</v>
      </c>
      <c r="M2022">
        <f>IF(AND(B2022&gt;Summary!$E$12,B2022&lt;Summary!$E$13),1,0)</f>
        <v>1</v>
      </c>
      <c r="N2022">
        <f>IF(M2022=1,oneday(G2021,D2022,G2022,K2022,L2022,Summary!$E$19/2,Data!N2021,Data!O2021,Summary!$E$14,Summary!$E$20,Summary!$E$21,1),0)</f>
        <v>477000</v>
      </c>
      <c r="O2022" s="31">
        <f>IF(M2022=1,oneday(G2021,D2022,G2022,K2022,L2022,Summary!$E$19/2,Data!N2021,Data!O2021,Summary!$E$14,Summary!$E$20,Summary!$E$21,2),0)</f>
        <v>126561.06178283709</v>
      </c>
      <c r="P2022" s="31">
        <f t="shared" si="95"/>
        <v>-93990.682525634737</v>
      </c>
      <c r="Q2022" s="31">
        <f>IF(M2022=1,oneday(G2021,D2022,G2022,K2022,L2022,Summary!$E$19/2,Data!N2021,Data!O2021,Summary!$E$14,Summary!$E$20,Summary!$E$21,3),0)</f>
        <v>0</v>
      </c>
    </row>
    <row r="2023" spans="1:17" x14ac:dyDescent="0.2">
      <c r="A2023" s="32">
        <f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si="96"/>
        <v>0</v>
      </c>
      <c r="M2023">
        <f>IF(AND(B2023&gt;Summary!$E$12,B2023&lt;Summary!$E$13),1,0)</f>
        <v>1</v>
      </c>
      <c r="N2023">
        <f>IF(M2023=1,oneday(G2022,D2023,G2023,K2023,L2023,Summary!$E$19/2,Data!N2022,Data!O2022,Summary!$E$14,Summary!$E$20,Summary!$E$21,1),0)</f>
        <v>463000</v>
      </c>
      <c r="O2023" s="31">
        <f>IF(M2023=1,oneday(G2022,D2023,G2023,K2023,L2023,Summary!$E$19/2,Data!N2022,Data!O2022,Summary!$E$14,Summary!$E$20,Summary!$E$21,2),0)</f>
        <v>190601.34544372576</v>
      </c>
      <c r="P2023" s="31">
        <f t="shared" si="95"/>
        <v>64040.283660888672</v>
      </c>
      <c r="Q2023" s="31">
        <f>IF(M2023=1,oneday(G2022,D2023,G2023,K2023,L2023,Summary!$E$19/2,Data!N2022,Data!O2022,Summary!$E$14,Summary!$E$20,Summary!$E$21,3),0)</f>
        <v>0</v>
      </c>
    </row>
    <row r="2024" spans="1:17" x14ac:dyDescent="0.2">
      <c r="A2024" s="32">
        <f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si="96"/>
        <v>0</v>
      </c>
      <c r="M2024">
        <f>IF(AND(B2024&gt;Summary!$E$12,B2024&lt;Summary!$E$13),1,0)</f>
        <v>1</v>
      </c>
      <c r="N2024">
        <f>IF(M2024=1,oneday(G2023,D2024,G2024,K2024,L2024,Summary!$E$19/2,Data!N2023,Data!O2023,Summary!$E$14,Summary!$E$20,Summary!$E$21,1),0)</f>
        <v>475000</v>
      </c>
      <c r="O2024" s="31">
        <f>IF(M2024=1,oneday(G2023,D2024,G2024,K2024,L2024,Summary!$E$19/2,Data!N2023,Data!O2023,Summary!$E$14,Summary!$E$20,Summary!$E$21,2),0)</f>
        <v>22451.638107299979</v>
      </c>
      <c r="P2024" s="31">
        <f t="shared" si="95"/>
        <v>-168149.70733642578</v>
      </c>
      <c r="Q2024" s="31">
        <f>IF(M2024=1,oneday(G2023,D2024,G2024,K2024,L2024,Summary!$E$19/2,Data!N2023,Data!O2023,Summary!$E$14,Summary!$E$20,Summary!$E$21,3),0)</f>
        <v>0</v>
      </c>
    </row>
    <row r="2025" spans="1:17" x14ac:dyDescent="0.2">
      <c r="A2025" s="32">
        <f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si="96"/>
        <v>0</v>
      </c>
      <c r="M2025">
        <f>IF(AND(B2025&gt;Summary!$E$12,B2025&lt;Summary!$E$13),1,0)</f>
        <v>1</v>
      </c>
      <c r="N2025">
        <f>IF(M2025=1,oneday(G2024,D2025,G2025,K2025,L2025,Summary!$E$19/2,Data!N2024,Data!O2024,Summary!$E$14,Summary!$E$20,Summary!$E$21,1),0)</f>
        <v>482000</v>
      </c>
      <c r="O2025" s="31">
        <f>IF(M2025=1,oneday(G2024,D2025,G2025,K2025,L2025,Summary!$E$19/2,Data!N2024,Data!O2024,Summary!$E$14,Summary!$E$20,Summary!$E$21,2),0)</f>
        <v>-191528.14125061021</v>
      </c>
      <c r="P2025" s="31">
        <f t="shared" si="95"/>
        <v>-213979.77935791019</v>
      </c>
      <c r="Q2025" s="31">
        <f>IF(M2025=1,oneday(G2024,D2025,G2025,K2025,L2025,Summary!$E$19/2,Data!N2024,Data!O2024,Summary!$E$14,Summary!$E$20,Summary!$E$21,3),0)</f>
        <v>0</v>
      </c>
    </row>
    <row r="2026" spans="1:17" x14ac:dyDescent="0.2">
      <c r="A2026" s="32">
        <f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si="96"/>
        <v>0</v>
      </c>
      <c r="M2026">
        <f>IF(AND(B2026&gt;Summary!$E$12,B2026&lt;Summary!$E$13),1,0)</f>
        <v>1</v>
      </c>
      <c r="N2026">
        <f>IF(M2026=1,oneday(G2025,D2026,G2026,K2026,L2026,Summary!$E$19/2,Data!N2025,Data!O2025,Summary!$E$14,Summary!$E$20,Summary!$E$21,1),0)</f>
        <v>471000</v>
      </c>
      <c r="O2026" s="31">
        <f>IF(M2026=1,oneday(G2025,D2026,G2026,K2026,L2026,Summary!$E$19/2,Data!N2025,Data!O2025,Summary!$E$14,Summary!$E$20,Summary!$E$21,2),0)</f>
        <v>-111138.43711853014</v>
      </c>
      <c r="P2026" s="31">
        <f t="shared" si="95"/>
        <v>80389.704132080064</v>
      </c>
      <c r="Q2026" s="31">
        <f>IF(M2026=1,oneday(G2025,D2026,G2026,K2026,L2026,Summary!$E$19/2,Data!N2025,Data!O2025,Summary!$E$14,Summary!$E$20,Summary!$E$21,3),0)</f>
        <v>0</v>
      </c>
    </row>
    <row r="2027" spans="1:17" x14ac:dyDescent="0.2">
      <c r="A2027" s="32">
        <f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si="96"/>
        <v>0</v>
      </c>
      <c r="M2027">
        <f>IF(AND(B2027&gt;Summary!$E$12,B2027&lt;Summary!$E$13),1,0)</f>
        <v>1</v>
      </c>
      <c r="N2027">
        <f>IF(M2027=1,oneday(G2026,D2027,G2027,K2027,L2027,Summary!$E$19/2,Data!N2026,Data!O2026,Summary!$E$14,Summary!$E$20,Summary!$E$21,1),0)</f>
        <v>482000</v>
      </c>
      <c r="O2027" s="31">
        <f>IF(M2027=1,oneday(G2026,D2027,G2027,K2027,L2027,Summary!$E$19/2,Data!N2026,Data!O2026,Summary!$E$14,Summary!$E$20,Summary!$E$21,2),0)</f>
        <v>-263188.62098693842</v>
      </c>
      <c r="P2027" s="31">
        <f t="shared" si="95"/>
        <v>-152050.18386840826</v>
      </c>
      <c r="Q2027" s="31">
        <f>IF(M2027=1,oneday(G2026,D2027,G2027,K2027,L2027,Summary!$E$19/2,Data!N2026,Data!O2026,Summary!$E$14,Summary!$E$20,Summary!$E$21,3),0)</f>
        <v>0</v>
      </c>
    </row>
    <row r="2028" spans="1:17" x14ac:dyDescent="0.2">
      <c r="A2028" s="32">
        <f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si="96"/>
        <v>0</v>
      </c>
      <c r="M2028">
        <f>IF(AND(B2028&gt;Summary!$E$12,B2028&lt;Summary!$E$13),1,0)</f>
        <v>1</v>
      </c>
      <c r="N2028">
        <f>IF(M2028=1,oneday(G2027,D2028,G2028,K2028,L2028,Summary!$E$19/2,Data!N2027,Data!O2027,Summary!$E$14,Summary!$E$20,Summary!$E$21,1),0)</f>
        <v>472000</v>
      </c>
      <c r="O2028" s="31">
        <f>IF(M2028=1,oneday(G2027,D2028,G2028,K2028,L2028,Summary!$E$19/2,Data!N2027,Data!O2027,Summary!$E$14,Summary!$E$20,Summary!$E$21,2),0)</f>
        <v>-144098.95118713379</v>
      </c>
      <c r="P2028" s="31">
        <f t="shared" si="95"/>
        <v>119089.66979980463</v>
      </c>
      <c r="Q2028" s="31">
        <f>IF(M2028=1,oneday(G2027,D2028,G2028,K2028,L2028,Summary!$E$19/2,Data!N2027,Data!O2027,Summary!$E$14,Summary!$E$20,Summary!$E$21,3),0)</f>
        <v>0</v>
      </c>
    </row>
    <row r="2029" spans="1:17" x14ac:dyDescent="0.2">
      <c r="A2029" s="32">
        <f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si="96"/>
        <v>0</v>
      </c>
      <c r="M2029">
        <f>IF(AND(B2029&gt;Summary!$E$12,B2029&lt;Summary!$E$13),1,0)</f>
        <v>1</v>
      </c>
      <c r="N2029">
        <f>IF(M2029=1,oneday(G2028,D2029,G2029,K2029,L2029,Summary!$E$19/2,Data!N2028,Data!O2028,Summary!$E$14,Summary!$E$20,Summary!$E$21,1),0)</f>
        <v>479000</v>
      </c>
      <c r="O2029" s="31">
        <f>IF(M2029=1,oneday(G2028,D2029,G2029,K2029,L2029,Summary!$E$19/2,Data!N2028,Data!O2028,Summary!$E$14,Summary!$E$20,Summary!$E$21,2),0)</f>
        <v>-290628.12133789063</v>
      </c>
      <c r="P2029" s="31">
        <f t="shared" si="95"/>
        <v>-146529.17015075684</v>
      </c>
      <c r="Q2029" s="31">
        <f>IF(M2029=1,oneday(G2028,D2029,G2029,K2029,L2029,Summary!$E$19/2,Data!N2028,Data!O2028,Summary!$E$14,Summary!$E$20,Summary!$E$21,3),0)</f>
        <v>0</v>
      </c>
    </row>
    <row r="2030" spans="1:17" x14ac:dyDescent="0.2">
      <c r="A2030" s="32">
        <f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si="96"/>
        <v>0</v>
      </c>
      <c r="M2030">
        <f>IF(AND(B2030&gt;Summary!$E$12,B2030&lt;Summary!$E$13),1,0)</f>
        <v>1</v>
      </c>
      <c r="N2030">
        <f>IF(M2030=1,oneday(G2029,D2030,G2030,K2030,L2030,Summary!$E$19/2,Data!N2029,Data!O2029,Summary!$E$14,Summary!$E$20,Summary!$E$21,1),0)</f>
        <v>463000</v>
      </c>
      <c r="O2030" s="31">
        <f>IF(M2030=1,oneday(G2029,D2030,G2030,K2030,L2030,Summary!$E$19/2,Data!N2029,Data!O2029,Summary!$E$14,Summary!$E$20,Summary!$E$21,2),0)</f>
        <v>-83478.221282959086</v>
      </c>
      <c r="P2030" s="31">
        <f t="shared" si="95"/>
        <v>207149.90005493152</v>
      </c>
      <c r="Q2030" s="31">
        <f>IF(M2030=1,oneday(G2029,D2030,G2030,K2030,L2030,Summary!$E$19/2,Data!N2029,Data!O2029,Summary!$E$14,Summary!$E$20,Summary!$E$21,3),0)</f>
        <v>0</v>
      </c>
    </row>
    <row r="2031" spans="1:17" x14ac:dyDescent="0.2">
      <c r="A2031" s="32">
        <f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si="96"/>
        <v>0</v>
      </c>
      <c r="M2031">
        <f>IF(AND(B2031&gt;Summary!$E$12,B2031&lt;Summary!$E$13),1,0)</f>
        <v>1</v>
      </c>
      <c r="N2031">
        <f>IF(M2031=1,oneday(G2030,D2031,G2031,K2031,L2031,Summary!$E$19/2,Data!N2030,Data!O2030,Summary!$E$14,Summary!$E$20,Summary!$E$21,1),0)</f>
        <v>470000</v>
      </c>
      <c r="O2031" s="31">
        <f>IF(M2031=1,oneday(G2030,D2031,G2031,K2031,L2031,Summary!$E$19/2,Data!N2030,Data!O2030,Summary!$E$14,Summary!$E$20,Summary!$E$21,2),0)</f>
        <v>-175948.90258789068</v>
      </c>
      <c r="P2031" s="31">
        <f t="shared" si="95"/>
        <v>-92470.681304931597</v>
      </c>
      <c r="Q2031" s="31">
        <f>IF(M2031=1,oneday(G2030,D2031,G2031,K2031,L2031,Summary!$E$19/2,Data!N2030,Data!O2030,Summary!$E$14,Summary!$E$20,Summary!$E$21,3),0)</f>
        <v>0</v>
      </c>
    </row>
    <row r="2032" spans="1:17" x14ac:dyDescent="0.2">
      <c r="A2032" s="32">
        <f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si="96"/>
        <v>0</v>
      </c>
      <c r="M2032">
        <f>IF(AND(B2032&gt;Summary!$E$12,B2032&lt;Summary!$E$13),1,0)</f>
        <v>1</v>
      </c>
      <c r="N2032">
        <f>IF(M2032=1,oneday(G2031,D2032,G2032,K2032,L2032,Summary!$E$19/2,Data!N2031,Data!O2031,Summary!$E$14,Summary!$E$20,Summary!$E$21,1),0)</f>
        <v>459000</v>
      </c>
      <c r="O2032" s="31">
        <f>IF(M2032=1,oneday(G2031,D2032,G2032,K2032,L2032,Summary!$E$19/2,Data!N2031,Data!O2031,Summary!$E$14,Summary!$E$20,Summary!$E$21,2),0)</f>
        <v>76441.219253539981</v>
      </c>
      <c r="P2032" s="31">
        <f t="shared" si="95"/>
        <v>252390.12184143066</v>
      </c>
      <c r="Q2032" s="31">
        <f>IF(M2032=1,oneday(G2031,D2032,G2032,K2032,L2032,Summary!$E$19/2,Data!N2031,Data!O2031,Summary!$E$14,Summary!$E$20,Summary!$E$21,3),0)</f>
        <v>0</v>
      </c>
    </row>
    <row r="2033" spans="1:17" x14ac:dyDescent="0.2">
      <c r="A2033" s="32">
        <f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si="96"/>
        <v>0</v>
      </c>
      <c r="M2033">
        <f>IF(AND(B2033&gt;Summary!$E$12,B2033&lt;Summary!$E$13),1,0)</f>
        <v>1</v>
      </c>
      <c r="N2033">
        <f>IF(M2033=1,oneday(G2032,D2033,G2033,K2033,L2033,Summary!$E$19/2,Data!N2032,Data!O2032,Summary!$E$14,Summary!$E$20,Summary!$E$21,1),0)</f>
        <v>458000</v>
      </c>
      <c r="O2033" s="31">
        <f>IF(M2033=1,oneday(G2032,D2033,G2033,K2033,L2033,Summary!$E$19/2,Data!N2032,Data!O2032,Summary!$E$14,Summary!$E$20,Summary!$E$21,2),0)</f>
        <v>82221.010131835879</v>
      </c>
      <c r="P2033" s="31">
        <f t="shared" si="95"/>
        <v>5779.7908782958984</v>
      </c>
      <c r="Q2033" s="31">
        <f>IF(M2033=1,oneday(G2032,D2033,G2033,K2033,L2033,Summary!$E$19/2,Data!N2032,Data!O2032,Summary!$E$14,Summary!$E$20,Summary!$E$21,3),0)</f>
        <v>0</v>
      </c>
    </row>
    <row r="2034" spans="1:17" x14ac:dyDescent="0.2">
      <c r="A2034" s="32">
        <f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si="96"/>
        <v>0</v>
      </c>
      <c r="M2034">
        <f>IF(AND(B2034&gt;Summary!$E$12,B2034&lt;Summary!$E$13),1,0)</f>
        <v>1</v>
      </c>
      <c r="N2034">
        <f>IF(M2034=1,oneday(G2033,D2034,G2034,K2034,L2034,Summary!$E$19/2,Data!N2033,Data!O2033,Summary!$E$14,Summary!$E$20,Summary!$E$21,1),0)</f>
        <v>454000</v>
      </c>
      <c r="O2034" s="31">
        <f>IF(M2034=1,oneday(G2033,D2034,G2034,K2034,L2034,Summary!$E$19/2,Data!N2033,Data!O2033,Summary!$E$14,Summary!$E$20,Summary!$E$21,2),0)</f>
        <v>257141.18728637689</v>
      </c>
      <c r="P2034" s="31">
        <f t="shared" si="95"/>
        <v>174920.17715454102</v>
      </c>
      <c r="Q2034" s="31">
        <f>IF(M2034=1,oneday(G2033,D2034,G2034,K2034,L2034,Summary!$E$19/2,Data!N2033,Data!O2033,Summary!$E$14,Summary!$E$20,Summary!$E$21,3),0)</f>
        <v>0</v>
      </c>
    </row>
    <row r="2035" spans="1:17" x14ac:dyDescent="0.2">
      <c r="A2035" s="32">
        <f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si="96"/>
        <v>0</v>
      </c>
      <c r="M2035">
        <f>IF(AND(B2035&gt;Summary!$E$12,B2035&lt;Summary!$E$13),1,0)</f>
        <v>1</v>
      </c>
      <c r="N2035">
        <f>IF(M2035=1,oneday(G2034,D2035,G2035,K2035,L2035,Summary!$E$19/2,Data!N2034,Data!O2034,Summary!$E$14,Summary!$E$20,Summary!$E$21,1),0)</f>
        <v>457000</v>
      </c>
      <c r="O2035" s="31">
        <f>IF(M2035=1,oneday(G2034,D2035,G2035,K2035,L2035,Summary!$E$19/2,Data!N2034,Data!O2034,Summary!$E$14,Summary!$E$20,Summary!$E$21,2),0)</f>
        <v>249261.53320312494</v>
      </c>
      <c r="P2035" s="31">
        <f t="shared" si="95"/>
        <v>-7879.6540832519531</v>
      </c>
      <c r="Q2035" s="31">
        <f>IF(M2035=1,oneday(G2034,D2035,G2035,K2035,L2035,Summary!$E$19/2,Data!N2034,Data!O2034,Summary!$E$14,Summary!$E$20,Summary!$E$21,3),0)</f>
        <v>0</v>
      </c>
    </row>
    <row r="2036" spans="1:17" x14ac:dyDescent="0.2">
      <c r="A2036" s="32">
        <f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si="96"/>
        <v>0</v>
      </c>
      <c r="M2036">
        <f>IF(AND(B2036&gt;Summary!$E$12,B2036&lt;Summary!$E$13),1,0)</f>
        <v>1</v>
      </c>
      <c r="N2036">
        <f>IF(M2036=1,oneday(G2035,D2036,G2036,K2036,L2036,Summary!$E$19/2,Data!N2035,Data!O2035,Summary!$E$14,Summary!$E$20,Summary!$E$21,1),0)</f>
        <v>448000</v>
      </c>
      <c r="O2036" s="31">
        <f>IF(M2036=1,oneday(G2035,D2036,G2036,K2036,L2036,Summary!$E$19/2,Data!N2035,Data!O2035,Summary!$E$14,Summary!$E$20,Summary!$E$21,2),0)</f>
        <v>623671.08680725086</v>
      </c>
      <c r="P2036" s="31">
        <f t="shared" si="95"/>
        <v>374409.55360412592</v>
      </c>
      <c r="Q2036" s="31">
        <f>IF(M2036=1,oneday(G2035,D2036,G2036,K2036,L2036,Summary!$E$19/2,Data!N2035,Data!O2035,Summary!$E$14,Summary!$E$20,Summary!$E$21,3),0)</f>
        <v>0</v>
      </c>
    </row>
    <row r="2037" spans="1:17" x14ac:dyDescent="0.2">
      <c r="A2037" s="32">
        <f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si="96"/>
        <v>0</v>
      </c>
      <c r="M2037">
        <f>IF(AND(B2037&gt;Summary!$E$12,B2037&lt;Summary!$E$13),1,0)</f>
        <v>1</v>
      </c>
      <c r="N2037">
        <f>IF(M2037=1,oneday(G2036,D2037,G2037,K2037,L2037,Summary!$E$19/2,Data!N2036,Data!O2036,Summary!$E$14,Summary!$E$20,Summary!$E$21,1),0)</f>
        <v>468000</v>
      </c>
      <c r="O2037" s="31">
        <f>IF(M2037=1,oneday(G2036,D2037,G2037,K2037,L2037,Summary!$E$19/2,Data!N2036,Data!O2036,Summary!$E$14,Summary!$E$20,Summary!$E$21,2),0)</f>
        <v>560491.14295959496</v>
      </c>
      <c r="P2037" s="31">
        <f t="shared" si="95"/>
        <v>-63179.943847655901</v>
      </c>
      <c r="Q2037" s="31">
        <f>IF(M2037=1,oneday(G2036,D2037,G2037,K2037,L2037,Summary!$E$19/2,Data!N2036,Data!O2036,Summary!$E$14,Summary!$E$20,Summary!$E$21,3),0)</f>
        <v>0</v>
      </c>
    </row>
    <row r="2038" spans="1:17" x14ac:dyDescent="0.2">
      <c r="A2038" s="32">
        <f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si="96"/>
        <v>0</v>
      </c>
      <c r="M2038">
        <f>IF(AND(B2038&gt;Summary!$E$12,B2038&lt;Summary!$E$13),1,0)</f>
        <v>1</v>
      </c>
      <c r="N2038">
        <f>IF(M2038=1,oneday(G2037,D2038,G2038,K2038,L2038,Summary!$E$19/2,Data!N2037,Data!O2037,Summary!$E$14,Summary!$E$20,Summary!$E$21,1),0)</f>
        <v>459000</v>
      </c>
      <c r="O2038" s="31">
        <f>IF(M2038=1,oneday(G2037,D2038,G2038,K2038,L2038,Summary!$E$19/2,Data!N2037,Data!O2037,Summary!$E$14,Summary!$E$20,Summary!$E$21,2),0)</f>
        <v>850171.22535705613</v>
      </c>
      <c r="P2038" s="31">
        <f t="shared" si="95"/>
        <v>289680.08239746117</v>
      </c>
      <c r="Q2038" s="31">
        <f>IF(M2038=1,oneday(G2037,D2038,G2038,K2038,L2038,Summary!$E$19/2,Data!N2037,Data!O2037,Summary!$E$14,Summary!$E$20,Summary!$E$21,3),0)</f>
        <v>0</v>
      </c>
    </row>
    <row r="2039" spans="1:17" x14ac:dyDescent="0.2">
      <c r="A2039" s="32">
        <f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si="96"/>
        <v>0</v>
      </c>
      <c r="M2039">
        <f>IF(AND(B2039&gt;Summary!$E$12,B2039&lt;Summary!$E$13),1,0)</f>
        <v>1</v>
      </c>
      <c r="N2039">
        <f>IF(M2039=1,oneday(G2038,D2039,G2039,K2039,L2039,Summary!$E$19/2,Data!N2038,Data!O2038,Summary!$E$14,Summary!$E$20,Summary!$E$21,1),0)</f>
        <v>439000</v>
      </c>
      <c r="O2039" s="31">
        <f>IF(M2039=1,oneday(G2038,D2039,G2039,K2039,L2039,Summary!$E$19/2,Data!N2038,Data!O2038,Summary!$E$14,Summary!$E$20,Summary!$E$21,2),0)</f>
        <v>1056041.353225708</v>
      </c>
      <c r="P2039" s="31">
        <f t="shared" si="95"/>
        <v>205870.12786865188</v>
      </c>
      <c r="Q2039" s="31">
        <f>IF(M2039=1,oneday(G2038,D2039,G2039,K2039,L2039,Summary!$E$19/2,Data!N2038,Data!O2038,Summary!$E$14,Summary!$E$20,Summary!$E$21,3),0)</f>
        <v>0</v>
      </c>
    </row>
    <row r="2040" spans="1:17" x14ac:dyDescent="0.2">
      <c r="A2040" s="32">
        <f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si="96"/>
        <v>0</v>
      </c>
      <c r="M2040">
        <f>IF(AND(B2040&gt;Summary!$E$12,B2040&lt;Summary!$E$13),1,0)</f>
        <v>1</v>
      </c>
      <c r="N2040">
        <f>IF(M2040=1,oneday(G2039,D2040,G2040,K2040,L2040,Summary!$E$19/2,Data!N2039,Data!O2039,Summary!$E$14,Summary!$E$20,Summary!$E$21,1),0)</f>
        <v>442000</v>
      </c>
      <c r="O2040" s="31">
        <f>IF(M2040=1,oneday(G2039,D2040,G2040,K2040,L2040,Summary!$E$19/2,Data!N2039,Data!O2039,Summary!$E$14,Summary!$E$20,Summary!$E$21,2),0)</f>
        <v>952271.15043640137</v>
      </c>
      <c r="P2040" s="31">
        <f t="shared" si="95"/>
        <v>-103770.20278930664</v>
      </c>
      <c r="Q2040" s="31">
        <f>IF(M2040=1,oneday(G2039,D2040,G2040,K2040,L2040,Summary!$E$19/2,Data!N2039,Data!O2039,Summary!$E$14,Summary!$E$20,Summary!$E$21,3),0)</f>
        <v>0</v>
      </c>
    </row>
    <row r="2041" spans="1:17" x14ac:dyDescent="0.2">
      <c r="A2041" s="32">
        <f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si="96"/>
        <v>0</v>
      </c>
      <c r="M2041">
        <f>IF(AND(B2041&gt;Summary!$E$12,B2041&lt;Summary!$E$13),1,0)</f>
        <v>1</v>
      </c>
      <c r="N2041">
        <f>IF(M2041=1,oneday(G2040,D2041,G2041,K2041,L2041,Summary!$E$19/2,Data!N2040,Data!O2040,Summary!$E$14,Summary!$E$20,Summary!$E$21,1),0)</f>
        <v>442000</v>
      </c>
      <c r="O2041" s="31">
        <f>IF(M2041=1,oneday(G2040,D2041,G2041,K2041,L2041,Summary!$E$19/2,Data!N2040,Data!O2040,Summary!$E$14,Summary!$E$20,Summary!$E$21,2),0)</f>
        <v>998211.01554870605</v>
      </c>
      <c r="P2041" s="31">
        <f t="shared" si="95"/>
        <v>45939.865112304688</v>
      </c>
      <c r="Q2041" s="31">
        <f>IF(M2041=1,oneday(G2040,D2041,G2041,K2041,L2041,Summary!$E$19/2,Data!N2040,Data!O2040,Summary!$E$14,Summary!$E$20,Summary!$E$21,3),0)</f>
        <v>0</v>
      </c>
    </row>
    <row r="2042" spans="1:17" x14ac:dyDescent="0.2">
      <c r="A2042" s="32">
        <f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si="96"/>
        <v>0</v>
      </c>
      <c r="M2042">
        <f>IF(AND(B2042&gt;Summary!$E$12,B2042&lt;Summary!$E$13),1,0)</f>
        <v>1</v>
      </c>
      <c r="N2042">
        <f>IF(M2042=1,oneday(G2041,D2042,G2042,K2042,L2042,Summary!$E$19/2,Data!N2041,Data!O2041,Summary!$E$14,Summary!$E$20,Summary!$E$21,1),0)</f>
        <v>454000</v>
      </c>
      <c r="O2042" s="31">
        <f>IF(M2042=1,oneday(G2041,D2042,G2042,K2042,L2042,Summary!$E$19/2,Data!N2041,Data!O2041,Summary!$E$14,Summary!$E$20,Summary!$E$21,2),0)</f>
        <v>732291.37641906762</v>
      </c>
      <c r="P2042" s="31">
        <f t="shared" si="95"/>
        <v>-265919.63912963844</v>
      </c>
      <c r="Q2042" s="31">
        <f>IF(M2042=1,oneday(G2041,D2042,G2042,K2042,L2042,Summary!$E$19/2,Data!N2041,Data!O2041,Summary!$E$14,Summary!$E$20,Summary!$E$21,3),0)</f>
        <v>0</v>
      </c>
    </row>
    <row r="2043" spans="1:17" x14ac:dyDescent="0.2">
      <c r="A2043" s="32">
        <f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si="96"/>
        <v>1</v>
      </c>
      <c r="M2043">
        <f>IF(AND(B2043&gt;Summary!$E$12,B2043&lt;Summary!$E$13),1,0)</f>
        <v>1</v>
      </c>
      <c r="N2043">
        <f>IF(M2043=1,oneday(G2042,D2043,G2043,K2043,L2043,Summary!$E$19/2,Data!N2042,Data!O2042,Summary!$E$14,Summary!$E$20,Summary!$E$21,1),0)</f>
        <v>455000</v>
      </c>
      <c r="O2043" s="31">
        <f>IF(M2043=1,oneday(G2042,D2043,G2043,K2043,L2043,Summary!$E$19/2,Data!N2042,Data!O2042,Summary!$E$14,Summary!$E$20,Summary!$E$21,2),0)</f>
        <v>860950.5084228518</v>
      </c>
      <c r="P2043" s="31">
        <f t="shared" si="95"/>
        <v>128659.13200378418</v>
      </c>
      <c r="Q2043" s="31">
        <f>IF(M2043=1,oneday(G2042,D2043,G2043,K2043,L2043,Summary!$E$19/2,Data!N2042,Data!O2042,Summary!$E$14,Summary!$E$20,Summary!$E$21,3),0)</f>
        <v>90999.479293823242</v>
      </c>
    </row>
    <row r="2044" spans="1:17" x14ac:dyDescent="0.2">
      <c r="A2044" s="32">
        <f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si="96"/>
        <v>0</v>
      </c>
      <c r="M2044">
        <f>IF(AND(B2044&gt;Summary!$E$12,B2044&lt;Summary!$E$13),1,0)</f>
        <v>1</v>
      </c>
      <c r="N2044">
        <f>IF(M2044=1,oneday(G2043,D2044,G2044,K2044,L2044,Summary!$E$19/2,Data!N2043,Data!O2043,Summary!$E$14,Summary!$E$20,Summary!$E$21,1),0)</f>
        <v>445000</v>
      </c>
      <c r="O2044" s="31">
        <f>IF(M2044=1,oneday(G2043,D2044,G2044,K2044,L2044,Summary!$E$19/2,Data!N2043,Data!O2043,Summary!$E$14,Summary!$E$20,Summary!$E$21,2),0)</f>
        <v>1097051.2561035159</v>
      </c>
      <c r="P2044" s="31">
        <f t="shared" si="95"/>
        <v>236100.74768066406</v>
      </c>
      <c r="Q2044" s="31">
        <f>IF(M2044=1,oneday(G2043,D2044,G2044,K2044,L2044,Summary!$E$19/2,Data!N2043,Data!O2043,Summary!$E$14,Summary!$E$20,Summary!$E$21,3),0)</f>
        <v>0</v>
      </c>
    </row>
    <row r="2045" spans="1:17" x14ac:dyDescent="0.2">
      <c r="A2045" s="32">
        <f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si="96"/>
        <v>0</v>
      </c>
      <c r="M2045">
        <f>IF(AND(B2045&gt;Summary!$E$12,B2045&lt;Summary!$E$13),1,0)</f>
        <v>1</v>
      </c>
      <c r="N2045">
        <f>IF(M2045=1,oneday(G2044,D2045,G2045,K2045,L2045,Summary!$E$19/2,Data!N2044,Data!O2044,Summary!$E$14,Summary!$E$20,Summary!$E$21,1),0)</f>
        <v>472000</v>
      </c>
      <c r="O2045" s="31">
        <f>IF(M2045=1,oneday(G2044,D2045,G2045,K2045,L2045,Summary!$E$19/2,Data!N2044,Data!O2044,Summary!$E$14,Summary!$E$20,Summary!$E$21,2),0)</f>
        <v>771140.46592712484</v>
      </c>
      <c r="P2045" s="31">
        <f t="shared" si="95"/>
        <v>-325910.79017639102</v>
      </c>
      <c r="Q2045" s="31">
        <f>IF(M2045=1,oneday(G2044,D2045,G2045,K2045,L2045,Summary!$E$19/2,Data!N2044,Data!O2044,Summary!$E$14,Summary!$E$20,Summary!$E$21,3),0)</f>
        <v>0</v>
      </c>
    </row>
    <row r="2046" spans="1:17" x14ac:dyDescent="0.2">
      <c r="A2046" s="32">
        <f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si="96"/>
        <v>0</v>
      </c>
      <c r="M2046">
        <f>IF(AND(B2046&gt;Summary!$E$12,B2046&lt;Summary!$E$13),1,0)</f>
        <v>1</v>
      </c>
      <c r="N2046">
        <f>IF(M2046=1,oneday(G2045,D2046,G2046,K2046,L2046,Summary!$E$19/2,Data!N2045,Data!O2045,Summary!$E$14,Summary!$E$20,Summary!$E$21,1),0)</f>
        <v>466000</v>
      </c>
      <c r="O2046" s="31">
        <f>IF(M2046=1,oneday(G2045,D2046,G2046,K2046,L2046,Summary!$E$19/2,Data!N2045,Data!O2045,Summary!$E$14,Summary!$E$20,Summary!$E$21,2),0)</f>
        <v>813771.11091613863</v>
      </c>
      <c r="P2046" s="31">
        <f t="shared" si="95"/>
        <v>42630.644989013788</v>
      </c>
      <c r="Q2046" s="31">
        <f>IF(M2046=1,oneday(G2045,D2046,G2046,K2046,L2046,Summary!$E$19/2,Data!N2045,Data!O2045,Summary!$E$14,Summary!$E$20,Summary!$E$21,3),0)</f>
        <v>0</v>
      </c>
    </row>
    <row r="2047" spans="1:17" x14ac:dyDescent="0.2">
      <c r="A2047" s="32">
        <f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si="96"/>
        <v>0</v>
      </c>
      <c r="M2047">
        <f>IF(AND(B2047&gt;Summary!$E$12,B2047&lt;Summary!$E$13),1,0)</f>
        <v>1</v>
      </c>
      <c r="N2047">
        <f>IF(M2047=1,oneday(G2046,D2047,G2047,K2047,L2047,Summary!$E$19/2,Data!N2046,Data!O2046,Summary!$E$14,Summary!$E$20,Summary!$E$21,1),0)</f>
        <v>464000</v>
      </c>
      <c r="O2047" s="31">
        <f>IF(M2047=1,oneday(G2046,D2047,G2047,K2047,L2047,Summary!$E$19/2,Data!N2046,Data!O2046,Summary!$E$14,Summary!$E$20,Summary!$E$21,2),0)</f>
        <v>926520.684890748</v>
      </c>
      <c r="P2047" s="31">
        <f t="shared" si="95"/>
        <v>112749.57397460938</v>
      </c>
      <c r="Q2047" s="31">
        <f>IF(M2047=1,oneday(G2046,D2047,G2047,K2047,L2047,Summary!$E$19/2,Data!N2046,Data!O2046,Summary!$E$14,Summary!$E$20,Summary!$E$21,3),0)</f>
        <v>0</v>
      </c>
    </row>
    <row r="2048" spans="1:17" x14ac:dyDescent="0.2">
      <c r="A2048" s="32">
        <f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si="96"/>
        <v>0</v>
      </c>
      <c r="M2048">
        <f>IF(AND(B2048&gt;Summary!$E$12,B2048&lt;Summary!$E$13),1,0)</f>
        <v>1</v>
      </c>
      <c r="N2048">
        <f>IF(M2048=1,oneday(G2047,D2048,G2048,K2048,L2048,Summary!$E$19/2,Data!N2047,Data!O2047,Summary!$E$14,Summary!$E$20,Summary!$E$21,1),0)</f>
        <v>457000</v>
      </c>
      <c r="O2048" s="31">
        <f>IF(M2048=1,oneday(G2047,D2048,G2048,K2048,L2048,Summary!$E$19/2,Data!N2047,Data!O2047,Summary!$E$14,Summary!$E$20,Summary!$E$21,2),0)</f>
        <v>1000861.1703491219</v>
      </c>
      <c r="P2048" s="31">
        <f t="shared" si="95"/>
        <v>74340.485458373907</v>
      </c>
      <c r="Q2048" s="31">
        <f>IF(M2048=1,oneday(G2047,D2048,G2048,K2048,L2048,Summary!$E$19/2,Data!N2047,Data!O2047,Summary!$E$14,Summary!$E$20,Summary!$E$21,3),0)</f>
        <v>0</v>
      </c>
    </row>
    <row r="2049" spans="1:17" x14ac:dyDescent="0.2">
      <c r="A2049" s="32">
        <f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si="96"/>
        <v>0</v>
      </c>
      <c r="M2049">
        <f>IF(AND(B2049&gt;Summary!$E$12,B2049&lt;Summary!$E$13),1,0)</f>
        <v>1</v>
      </c>
      <c r="N2049">
        <f>IF(M2049=1,oneday(G2048,D2049,G2049,K2049,L2049,Summary!$E$19/2,Data!N2048,Data!O2048,Summary!$E$14,Summary!$E$20,Summary!$E$21,1),0)</f>
        <v>462000</v>
      </c>
      <c r="O2049" s="31">
        <f>IF(M2049=1,oneday(G2048,D2049,G2049,K2049,L2049,Summary!$E$19/2,Data!N2048,Data!O2048,Summary!$E$14,Summary!$E$20,Summary!$E$21,2),0)</f>
        <v>1006170.9607696545</v>
      </c>
      <c r="P2049" s="31">
        <f t="shared" si="95"/>
        <v>5309.7904205325758</v>
      </c>
      <c r="Q2049" s="31">
        <f>IF(M2049=1,oneday(G2048,D2049,G2049,K2049,L2049,Summary!$E$19/2,Data!N2048,Data!O2048,Summary!$E$14,Summary!$E$20,Summary!$E$21,3),0)</f>
        <v>0</v>
      </c>
    </row>
    <row r="2050" spans="1:17" x14ac:dyDescent="0.2">
      <c r="A2050" s="32">
        <f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si="96"/>
        <v>0</v>
      </c>
      <c r="M2050">
        <f>IF(AND(B2050&gt;Summary!$E$12,B2050&lt;Summary!$E$13),1,0)</f>
        <v>1</v>
      </c>
      <c r="N2050">
        <f>IF(M2050=1,oneday(G2049,D2050,G2050,K2050,L2050,Summary!$E$19/2,Data!N2049,Data!O2049,Summary!$E$14,Summary!$E$20,Summary!$E$21,1),0)</f>
        <v>471000</v>
      </c>
      <c r="O2050" s="31">
        <f>IF(M2050=1,oneday(G2049,D2050,G2050,K2050,L2050,Summary!$E$19/2,Data!N2049,Data!O2049,Summary!$E$14,Summary!$E$20,Summary!$E$21,2),0)</f>
        <v>881130.42587280367</v>
      </c>
      <c r="P2050" s="31">
        <f t="shared" si="95"/>
        <v>-125040.53489685082</v>
      </c>
      <c r="Q2050" s="31">
        <f>IF(M2050=1,oneday(G2049,D2050,G2050,K2050,L2050,Summary!$E$19/2,Data!N2049,Data!O2049,Summary!$E$14,Summary!$E$20,Summary!$E$21,3),0)</f>
        <v>0</v>
      </c>
    </row>
    <row r="2051" spans="1:17" x14ac:dyDescent="0.2">
      <c r="A2051" s="32">
        <f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si="96"/>
        <v>0</v>
      </c>
      <c r="M2051">
        <f>IF(AND(B2051&gt;Summary!$E$12,B2051&lt;Summary!$E$13),1,0)</f>
        <v>1</v>
      </c>
      <c r="N2051">
        <f>IF(M2051=1,oneday(G2050,D2051,G2051,K2051,L2051,Summary!$E$19/2,Data!N2050,Data!O2050,Summary!$E$14,Summary!$E$20,Summary!$E$21,1),0)</f>
        <v>458000</v>
      </c>
      <c r="O2051" s="31">
        <f>IF(M2051=1,oneday(G2050,D2051,G2051,K2051,L2051,Summary!$E$19/2,Data!N2050,Data!O2050,Summary!$E$14,Summary!$E$20,Summary!$E$21,2),0)</f>
        <v>1029860.8620452893</v>
      </c>
      <c r="P2051" s="31">
        <f t="shared" si="95"/>
        <v>148730.43617248558</v>
      </c>
      <c r="Q2051" s="31">
        <f>IF(M2051=1,oneday(G2050,D2051,G2051,K2051,L2051,Summary!$E$19/2,Data!N2050,Data!O2050,Summary!$E$14,Summary!$E$20,Summary!$E$21,3),0)</f>
        <v>0</v>
      </c>
    </row>
    <row r="2052" spans="1:17" x14ac:dyDescent="0.2">
      <c r="A2052" s="32">
        <f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si="96"/>
        <v>0</v>
      </c>
      <c r="M2052">
        <f>IF(AND(B2052&gt;Summary!$E$12,B2052&lt;Summary!$E$13),1,0)</f>
        <v>1</v>
      </c>
      <c r="N2052">
        <f>IF(M2052=1,oneday(G2051,D2052,G2052,K2052,L2052,Summary!$E$19/2,Data!N2051,Data!O2051,Summary!$E$14,Summary!$E$20,Summary!$E$21,1),0)</f>
        <v>460000</v>
      </c>
      <c r="O2052" s="31">
        <f>IF(M2052=1,oneday(G2051,D2052,G2052,K2052,L2052,Summary!$E$19/2,Data!N2051,Data!O2051,Summary!$E$14,Summary!$E$20,Summary!$E$21,2),0)</f>
        <v>1008090.8971405042</v>
      </c>
      <c r="P2052" s="31">
        <f t="shared" si="95"/>
        <v>-21769.96490478504</v>
      </c>
      <c r="Q2052" s="31">
        <f>IF(M2052=1,oneday(G2051,D2052,G2052,K2052,L2052,Summary!$E$19/2,Data!N2051,Data!O2051,Summary!$E$14,Summary!$E$20,Summary!$E$21,3),0)</f>
        <v>0</v>
      </c>
    </row>
    <row r="2053" spans="1:17" x14ac:dyDescent="0.2">
      <c r="A2053" s="32">
        <f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si="96"/>
        <v>0</v>
      </c>
      <c r="M2053">
        <f>IF(AND(B2053&gt;Summary!$E$12,B2053&lt;Summary!$E$13),1,0)</f>
        <v>1</v>
      </c>
      <c r="N2053">
        <f>IF(M2053=1,oneday(G2052,D2053,G2053,K2053,L2053,Summary!$E$19/2,Data!N2052,Data!O2052,Summary!$E$14,Summary!$E$20,Summary!$E$21,1),0)</f>
        <v>453000</v>
      </c>
      <c r="O2053" s="31">
        <f>IF(M2053=1,oneday(G2052,D2053,G2053,K2053,L2053,Summary!$E$19/2,Data!N2052,Data!O2052,Summary!$E$14,Summary!$E$20,Summary!$E$21,2),0)</f>
        <v>1114111.2379455576</v>
      </c>
      <c r="P2053" s="31">
        <f t="shared" si="95"/>
        <v>106020.34080505336</v>
      </c>
      <c r="Q2053" s="31">
        <f>IF(M2053=1,oneday(G2052,D2053,G2053,K2053,L2053,Summary!$E$19/2,Data!N2052,Data!O2052,Summary!$E$14,Summary!$E$20,Summary!$E$21,3),0)</f>
        <v>0</v>
      </c>
    </row>
    <row r="2054" spans="1:17" x14ac:dyDescent="0.2">
      <c r="A2054" s="32">
        <f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si="96"/>
        <v>0</v>
      </c>
      <c r="M2054">
        <f>IF(AND(B2054&gt;Summary!$E$12,B2054&lt;Summary!$E$13),1,0)</f>
        <v>1</v>
      </c>
      <c r="N2054">
        <f>IF(M2054=1,oneday(G2053,D2054,G2054,K2054,L2054,Summary!$E$19/2,Data!N2053,Data!O2053,Summary!$E$14,Summary!$E$20,Summary!$E$21,1),0)</f>
        <v>443000</v>
      </c>
      <c r="O2054" s="31">
        <f>IF(M2054=1,oneday(G2053,D2054,G2054,K2054,L2054,Summary!$E$19/2,Data!N2053,Data!O2053,Summary!$E$14,Summary!$E$20,Summary!$E$21,2),0)</f>
        <v>1267890.9845733647</v>
      </c>
      <c r="P2054" s="31">
        <f t="shared" si="95"/>
        <v>153779.74662780715</v>
      </c>
      <c r="Q2054" s="31">
        <f>IF(M2054=1,oneday(G2053,D2054,G2054,K2054,L2054,Summary!$E$19/2,Data!N2053,Data!O2053,Summary!$E$14,Summary!$E$20,Summary!$E$21,3),0)</f>
        <v>0</v>
      </c>
    </row>
    <row r="2055" spans="1:17" x14ac:dyDescent="0.2">
      <c r="A2055" s="32">
        <f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si="96"/>
        <v>0</v>
      </c>
      <c r="M2055">
        <f>IF(AND(B2055&gt;Summary!$E$12,B2055&lt;Summary!$E$13),1,0)</f>
        <v>1</v>
      </c>
      <c r="N2055">
        <f>IF(M2055=1,oneday(G2054,D2055,G2055,K2055,L2055,Summary!$E$19/2,Data!N2054,Data!O2054,Summary!$E$14,Summary!$E$20,Summary!$E$21,1),0)</f>
        <v>444000</v>
      </c>
      <c r="O2055" s="31">
        <f>IF(M2055=1,oneday(G2054,D2055,G2055,K2055,L2055,Summary!$E$19/2,Data!N2054,Data!O2054,Summary!$E$14,Summary!$E$20,Summary!$E$21,2),0)</f>
        <v>1260690.4764556889</v>
      </c>
      <c r="P2055" s="31">
        <f t="shared" si="95"/>
        <v>-7200.5081176757813</v>
      </c>
      <c r="Q2055" s="31">
        <f>IF(M2055=1,oneday(G2054,D2055,G2055,K2055,L2055,Summary!$E$19/2,Data!N2054,Data!O2054,Summary!$E$14,Summary!$E$20,Summary!$E$21,3),0)</f>
        <v>0</v>
      </c>
    </row>
    <row r="2056" spans="1:17" x14ac:dyDescent="0.2">
      <c r="A2056" s="32">
        <f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si="96"/>
        <v>0</v>
      </c>
      <c r="M2056">
        <f>IF(AND(B2056&gt;Summary!$E$12,B2056&lt;Summary!$E$13),1,0)</f>
        <v>1</v>
      </c>
      <c r="N2056">
        <f>IF(M2056=1,oneday(G2055,D2056,G2056,K2056,L2056,Summary!$E$19/2,Data!N2055,Data!O2055,Summary!$E$14,Summary!$E$20,Summary!$E$21,1),0)</f>
        <v>438000</v>
      </c>
      <c r="O2056" s="31">
        <f>IF(M2056=1,oneday(G2055,D2056,G2056,K2056,L2056,Summary!$E$19/2,Data!N2055,Data!O2055,Summary!$E$14,Summary!$E$20,Summary!$E$21,2),0)</f>
        <v>1341661.1521148684</v>
      </c>
      <c r="P2056" s="31">
        <f t="shared" si="95"/>
        <v>80970.675659179455</v>
      </c>
      <c r="Q2056" s="31">
        <f>IF(M2056=1,oneday(G2055,D2056,G2056,K2056,L2056,Summary!$E$19/2,Data!N2055,Data!O2055,Summary!$E$14,Summary!$E$20,Summary!$E$21,3),0)</f>
        <v>0</v>
      </c>
    </row>
    <row r="2057" spans="1:17" x14ac:dyDescent="0.2">
      <c r="A2057" s="32">
        <f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si="96"/>
        <v>0</v>
      </c>
      <c r="M2057">
        <f>IF(AND(B2057&gt;Summary!$E$12,B2057&lt;Summary!$E$13),1,0)</f>
        <v>1</v>
      </c>
      <c r="N2057">
        <f>IF(M2057=1,oneday(G2056,D2057,G2057,K2057,L2057,Summary!$E$19/2,Data!N2056,Data!O2056,Summary!$E$14,Summary!$E$20,Summary!$E$21,1),0)</f>
        <v>437000</v>
      </c>
      <c r="O2057" s="31">
        <f>IF(M2057=1,oneday(G2056,D2057,G2057,K2057,L2057,Summary!$E$19/2,Data!N2056,Data!O2056,Summary!$E$14,Summary!$E$20,Summary!$E$21,2),0)</f>
        <v>1422330.9843444827</v>
      </c>
      <c r="P2057" s="31">
        <f t="shared" si="95"/>
        <v>80669.832229614258</v>
      </c>
      <c r="Q2057" s="31">
        <f>IF(M2057=1,oneday(G2056,D2057,G2057,K2057,L2057,Summary!$E$19/2,Data!N2056,Data!O2056,Summary!$E$14,Summary!$E$20,Summary!$E$21,3),0)</f>
        <v>0</v>
      </c>
    </row>
    <row r="2058" spans="1:17" x14ac:dyDescent="0.2">
      <c r="A2058" s="32">
        <f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si="96"/>
        <v>0</v>
      </c>
      <c r="M2058">
        <f>IF(AND(B2058&gt;Summary!$E$12,B2058&lt;Summary!$E$13),1,0)</f>
        <v>1</v>
      </c>
      <c r="N2058">
        <f>IF(M2058=1,oneday(G2057,D2058,G2058,K2058,L2058,Summary!$E$19/2,Data!N2057,Data!O2057,Summary!$E$14,Summary!$E$20,Summary!$E$21,1),0)</f>
        <v>447000</v>
      </c>
      <c r="O2058" s="31">
        <f>IF(M2058=1,oneday(G2057,D2058,G2058,K2058,L2058,Summary!$E$19/2,Data!N2057,Data!O2057,Summary!$E$14,Summary!$E$20,Summary!$E$21,2),0)</f>
        <v>1146961.0517883308</v>
      </c>
      <c r="P2058" s="31">
        <f t="shared" si="95"/>
        <v>-275369.93255615188</v>
      </c>
      <c r="Q2058" s="31">
        <f>IF(M2058=1,oneday(G2057,D2058,G2058,K2058,L2058,Summary!$E$19/2,Data!N2057,Data!O2057,Summary!$E$14,Summary!$E$20,Summary!$E$21,3),0)</f>
        <v>0</v>
      </c>
    </row>
    <row r="2059" spans="1:17" x14ac:dyDescent="0.2">
      <c r="A2059" s="32">
        <f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si="96"/>
        <v>0</v>
      </c>
      <c r="M2059">
        <f>IF(AND(B2059&gt;Summary!$E$12,B2059&lt;Summary!$E$13),1,0)</f>
        <v>1</v>
      </c>
      <c r="N2059">
        <f>IF(M2059=1,oneday(G2058,D2059,G2059,K2059,L2059,Summary!$E$19/2,Data!N2058,Data!O2058,Summary!$E$14,Summary!$E$20,Summary!$E$21,1),0)</f>
        <v>454000</v>
      </c>
      <c r="O2059" s="31">
        <f>IF(M2059=1,oneday(G2058,D2059,G2059,K2059,L2059,Summary!$E$19/2,Data!N2058,Data!O2058,Summary!$E$14,Summary!$E$20,Summary!$E$21,2),0)</f>
        <v>999990.78056335542</v>
      </c>
      <c r="P2059" s="31">
        <f t="shared" si="95"/>
        <v>-146970.27122497535</v>
      </c>
      <c r="Q2059" s="31">
        <f>IF(M2059=1,oneday(G2058,D2059,G2059,K2059,L2059,Summary!$E$19/2,Data!N2058,Data!O2058,Summary!$E$14,Summary!$E$20,Summary!$E$21,3),0)</f>
        <v>0</v>
      </c>
    </row>
    <row r="2060" spans="1:17" x14ac:dyDescent="0.2">
      <c r="A2060" s="32">
        <f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si="96"/>
        <v>0</v>
      </c>
      <c r="M2060">
        <f>IF(AND(B2060&gt;Summary!$E$12,B2060&lt;Summary!$E$13),1,0)</f>
        <v>1</v>
      </c>
      <c r="N2060">
        <f>IF(M2060=1,oneday(G2059,D2060,G2060,K2060,L2060,Summary!$E$19/2,Data!N2059,Data!O2059,Summary!$E$14,Summary!$E$20,Summary!$E$21,1),0)</f>
        <v>464000</v>
      </c>
      <c r="O2060" s="31">
        <f>IF(M2060=1,oneday(G2059,D2060,G2060,K2060,L2060,Summary!$E$19/2,Data!N2059,Data!O2059,Summary!$E$14,Summary!$E$20,Summary!$E$21,2),0)</f>
        <v>936060.75126648054</v>
      </c>
      <c r="P2060" s="31">
        <f t="shared" si="95"/>
        <v>-63930.029296874884</v>
      </c>
      <c r="Q2060" s="31">
        <f>IF(M2060=1,oneday(G2059,D2060,G2060,K2060,L2060,Summary!$E$19/2,Data!N2059,Data!O2059,Summary!$E$14,Summary!$E$20,Summary!$E$21,3),0)</f>
        <v>0</v>
      </c>
    </row>
    <row r="2061" spans="1:17" x14ac:dyDescent="0.2">
      <c r="A2061" s="32">
        <f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si="96"/>
        <v>0</v>
      </c>
      <c r="M2061">
        <f>IF(AND(B2061&gt;Summary!$E$12,B2061&lt;Summary!$E$13),1,0)</f>
        <v>1</v>
      </c>
      <c r="N2061">
        <f>IF(M2061=1,oneday(G2060,D2061,G2061,K2061,L2061,Summary!$E$19/2,Data!N2060,Data!O2060,Summary!$E$14,Summary!$E$20,Summary!$E$21,1),0)</f>
        <v>459000</v>
      </c>
      <c r="O2061" s="31">
        <f>IF(M2061=1,oneday(G2060,D2061,G2061,K2061,L2061,Summary!$E$19/2,Data!N2060,Data!O2060,Summary!$E$14,Summary!$E$20,Summary!$E$21,2),0)</f>
        <v>1034030.8924865734</v>
      </c>
      <c r="P2061" s="31">
        <f t="shared" si="95"/>
        <v>97970.14122009289</v>
      </c>
      <c r="Q2061" s="31">
        <f>IF(M2061=1,oneday(G2060,D2061,G2061,K2061,L2061,Summary!$E$19/2,Data!N2060,Data!O2060,Summary!$E$14,Summary!$E$20,Summary!$E$21,3),0)</f>
        <v>0</v>
      </c>
    </row>
    <row r="2062" spans="1:17" x14ac:dyDescent="0.2">
      <c r="A2062" s="32">
        <f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si="96"/>
        <v>0</v>
      </c>
      <c r="M2062">
        <f>IF(AND(B2062&gt;Summary!$E$12,B2062&lt;Summary!$E$13),1,0)</f>
        <v>1</v>
      </c>
      <c r="N2062">
        <f>IF(M2062=1,oneday(G2061,D2062,G2062,K2062,L2062,Summary!$E$19/2,Data!N2061,Data!O2061,Summary!$E$14,Summary!$E$20,Summary!$E$21,1),0)</f>
        <v>462000</v>
      </c>
      <c r="O2062" s="31">
        <f>IF(M2062=1,oneday(G2061,D2062,G2062,K2062,L2062,Summary!$E$19/2,Data!N2061,Data!O2061,Summary!$E$14,Summary!$E$20,Summary!$E$21,2),0)</f>
        <v>1035020.5754852308</v>
      </c>
      <c r="P2062" s="31">
        <f t="shared" si="95"/>
        <v>989.68299865734298</v>
      </c>
      <c r="Q2062" s="31">
        <f>IF(M2062=1,oneday(G2061,D2062,G2062,K2062,L2062,Summary!$E$19/2,Data!N2061,Data!O2061,Summary!$E$14,Summary!$E$20,Summary!$E$21,3),0)</f>
        <v>0</v>
      </c>
    </row>
    <row r="2063" spans="1:17" x14ac:dyDescent="0.2">
      <c r="A2063" s="32">
        <f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si="96"/>
        <v>0</v>
      </c>
      <c r="M2063">
        <f>IF(AND(B2063&gt;Summary!$E$12,B2063&lt;Summary!$E$13),1,0)</f>
        <v>1</v>
      </c>
      <c r="N2063">
        <f>IF(M2063=1,oneday(G2062,D2063,G2063,K2063,L2063,Summary!$E$19/2,Data!N2062,Data!O2062,Summary!$E$14,Summary!$E$20,Summary!$E$21,1),0)</f>
        <v>452000</v>
      </c>
      <c r="O2063" s="31">
        <f>IF(M2063=1,oneday(G2062,D2063,G2063,K2063,L2063,Summary!$E$19/2,Data!N2062,Data!O2062,Summary!$E$14,Summary!$E$20,Summary!$E$21,2),0)</f>
        <v>1182050.9992218027</v>
      </c>
      <c r="P2063" s="31">
        <f t="shared" si="95"/>
        <v>147030.42373657192</v>
      </c>
      <c r="Q2063" s="31">
        <f>IF(M2063=1,oneday(G2062,D2063,G2063,K2063,L2063,Summary!$E$19/2,Data!N2062,Data!O2062,Summary!$E$14,Summary!$E$20,Summary!$E$21,3),0)</f>
        <v>0</v>
      </c>
    </row>
    <row r="2064" spans="1:17" x14ac:dyDescent="0.2">
      <c r="A2064" s="32">
        <f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si="96"/>
        <v>0</v>
      </c>
      <c r="M2064">
        <f>IF(AND(B2064&gt;Summary!$E$12,B2064&lt;Summary!$E$13),1,0)</f>
        <v>1</v>
      </c>
      <c r="N2064">
        <f>IF(M2064=1,oneday(G2063,D2064,G2064,K2064,L2064,Summary!$E$19/2,Data!N2063,Data!O2063,Summary!$E$14,Summary!$E$20,Summary!$E$21,1),0)</f>
        <v>450000</v>
      </c>
      <c r="O2064" s="31">
        <f>IF(M2064=1,oneday(G2063,D2064,G2064,K2064,L2064,Summary!$E$19/2,Data!N2063,Data!O2063,Summary!$E$14,Summary!$E$20,Summary!$E$21,2),0)</f>
        <v>1282821.2374114997</v>
      </c>
      <c r="P2064" s="31">
        <f t="shared" ref="P2064:P2127" si="98">IF(M2064=1,O2064-O2063,0)</f>
        <v>100770.23818969703</v>
      </c>
      <c r="Q2064" s="31">
        <f>IF(M2064=1,oneday(G2063,D2064,G2064,K2064,L2064,Summary!$E$19/2,Data!N2063,Data!O2063,Summary!$E$14,Summary!$E$20,Summary!$E$21,3),0)</f>
        <v>0</v>
      </c>
    </row>
    <row r="2065" spans="1:17" x14ac:dyDescent="0.2">
      <c r="A2065" s="32">
        <f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si="96"/>
        <v>0</v>
      </c>
      <c r="M2065">
        <f>IF(AND(B2065&gt;Summary!$E$12,B2065&lt;Summary!$E$13),1,0)</f>
        <v>1</v>
      </c>
      <c r="N2065">
        <f>IF(M2065=1,oneday(G2064,D2065,G2065,K2065,L2065,Summary!$E$19/2,Data!N2064,Data!O2064,Summary!$E$14,Summary!$E$20,Summary!$E$21,1),0)</f>
        <v>451000</v>
      </c>
      <c r="O2065" s="31">
        <f>IF(M2065=1,oneday(G2064,D2065,G2065,K2065,L2065,Summary!$E$19/2,Data!N2064,Data!O2064,Summary!$E$14,Summary!$E$20,Summary!$E$21,2),0)</f>
        <v>1311270.6869506843</v>
      </c>
      <c r="P2065" s="31">
        <f t="shared" si="98"/>
        <v>28449.44953918457</v>
      </c>
      <c r="Q2065" s="31">
        <f>IF(M2065=1,oneday(G2064,D2065,G2065,K2065,L2065,Summary!$E$19/2,Data!N2064,Data!O2064,Summary!$E$14,Summary!$E$20,Summary!$E$21,3),0)</f>
        <v>0</v>
      </c>
    </row>
    <row r="2066" spans="1:17" x14ac:dyDescent="0.2">
      <c r="A2066" s="32">
        <f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si="96"/>
        <v>1</v>
      </c>
      <c r="M2066">
        <f>IF(AND(B2066&gt;Summary!$E$12,B2066&lt;Summary!$E$13),1,0)</f>
        <v>1</v>
      </c>
      <c r="N2066">
        <f>IF(M2066=1,oneday(G2065,D2066,G2066,K2066,L2066,Summary!$E$19/2,Data!N2065,Data!O2065,Summary!$E$14,Summary!$E$20,Summary!$E$21,1),0)</f>
        <v>453000</v>
      </c>
      <c r="O2066" s="31">
        <f>IF(M2066=1,oneday(G2065,D2066,G2066,K2066,L2066,Summary!$E$19/2,Data!N2065,Data!O2065,Summary!$E$14,Summary!$E$20,Summary!$E$21,2),0)</f>
        <v>1032830.859298707</v>
      </c>
      <c r="P2066" s="31">
        <f t="shared" si="98"/>
        <v>-278439.82765197731</v>
      </c>
      <c r="Q2066" s="31">
        <f>IF(M2066=1,oneday(G2065,D2066,G2066,K2066,L2066,Summary!$E$19/2,Data!N2065,Data!O2065,Summary!$E$14,Summary!$E$20,Summary!$E$21,3),0)</f>
        <v>-36239.965438842773</v>
      </c>
    </row>
    <row r="2067" spans="1:17" x14ac:dyDescent="0.2">
      <c r="A2067" s="32">
        <f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si="96"/>
        <v>0</v>
      </c>
      <c r="M2067">
        <f>IF(AND(B2067&gt;Summary!$E$12,B2067&lt;Summary!$E$13),1,0)</f>
        <v>1</v>
      </c>
      <c r="N2067">
        <f>IF(M2067=1,oneday(G2066,D2067,G2067,K2067,L2067,Summary!$E$19/2,Data!N2066,Data!O2066,Summary!$E$14,Summary!$E$20,Summary!$E$21,1),0)</f>
        <v>452000</v>
      </c>
      <c r="O2067" s="31">
        <f>IF(M2067=1,oneday(G2066,D2067,G2067,K2067,L2067,Summary!$E$19/2,Data!N2066,Data!O2066,Summary!$E$14,Summary!$E$20,Summary!$E$21,2),0)</f>
        <v>1133851.1000823984</v>
      </c>
      <c r="P2067" s="31">
        <f t="shared" si="98"/>
        <v>101020.24078369141</v>
      </c>
      <c r="Q2067" s="31">
        <f>IF(M2067=1,oneday(G2066,D2067,G2067,K2067,L2067,Summary!$E$19/2,Data!N2066,Data!O2066,Summary!$E$14,Summary!$E$20,Summary!$E$21,3),0)</f>
        <v>0</v>
      </c>
    </row>
    <row r="2068" spans="1:17" x14ac:dyDescent="0.2">
      <c r="A2068" s="32">
        <f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si="96"/>
        <v>0</v>
      </c>
      <c r="M2068">
        <f>IF(AND(B2068&gt;Summary!$E$12,B2068&lt;Summary!$E$13),1,0)</f>
        <v>1</v>
      </c>
      <c r="N2068">
        <f>IF(M2068=1,oneday(G2067,D2068,G2068,K2068,L2068,Summary!$E$19/2,Data!N2067,Data!O2067,Summary!$E$14,Summary!$E$20,Summary!$E$21,1),0)</f>
        <v>449000</v>
      </c>
      <c r="O2068" s="31">
        <f>IF(M2068=1,oneday(G2067,D2068,G2068,K2068,L2068,Summary!$E$19/2,Data!N2067,Data!O2067,Summary!$E$14,Summary!$E$20,Summary!$E$21,2),0)</f>
        <v>1225451.1327362068</v>
      </c>
      <c r="P2068" s="31">
        <f t="shared" si="98"/>
        <v>91600.032653808361</v>
      </c>
      <c r="Q2068" s="31">
        <f>IF(M2068=1,oneday(G2067,D2068,G2068,K2068,L2068,Summary!$E$19/2,Data!N2067,Data!O2067,Summary!$E$14,Summary!$E$20,Summary!$E$21,3),0)</f>
        <v>0</v>
      </c>
    </row>
    <row r="2069" spans="1:17" x14ac:dyDescent="0.2">
      <c r="A2069" s="32">
        <f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si="96"/>
        <v>0</v>
      </c>
      <c r="M2069">
        <f>IF(AND(B2069&gt;Summary!$E$12,B2069&lt;Summary!$E$13),1,0)</f>
        <v>1</v>
      </c>
      <c r="N2069">
        <f>IF(M2069=1,oneday(G2068,D2069,G2069,K2069,L2069,Summary!$E$19/2,Data!N2068,Data!O2068,Summary!$E$14,Summary!$E$20,Summary!$E$21,1),0)</f>
        <v>446000</v>
      </c>
      <c r="O2069" s="31">
        <f>IF(M2069=1,oneday(G2068,D2069,G2069,K2069,L2069,Summary!$E$19/2,Data!N2068,Data!O2068,Summary!$E$14,Summary!$E$20,Summary!$E$21,2),0)</f>
        <v>1303070.8568573003</v>
      </c>
      <c r="P2069" s="31">
        <f t="shared" si="98"/>
        <v>77619.724121093517</v>
      </c>
      <c r="Q2069" s="31">
        <f>IF(M2069=1,oneday(G2068,D2069,G2069,K2069,L2069,Summary!$E$19/2,Data!N2068,Data!O2068,Summary!$E$14,Summary!$E$20,Summary!$E$21,3),0)</f>
        <v>0</v>
      </c>
    </row>
    <row r="2070" spans="1:17" x14ac:dyDescent="0.2">
      <c r="A2070" s="32">
        <f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si="96"/>
        <v>0</v>
      </c>
      <c r="M2070">
        <f>IF(AND(B2070&gt;Summary!$E$12,B2070&lt;Summary!$E$13),1,0)</f>
        <v>1</v>
      </c>
      <c r="N2070">
        <f>IF(M2070=1,oneday(G2069,D2070,G2070,K2070,L2070,Summary!$E$19/2,Data!N2069,Data!O2069,Summary!$E$14,Summary!$E$20,Summary!$E$21,1),0)</f>
        <v>451000</v>
      </c>
      <c r="O2070" s="31">
        <f>IF(M2070=1,oneday(G2069,D2070,G2070,K2070,L2070,Summary!$E$19/2,Data!N2069,Data!O2069,Summary!$E$14,Summary!$E$20,Summary!$E$21,2),0)</f>
        <v>1219401.1627197273</v>
      </c>
      <c r="P2070" s="31">
        <f t="shared" si="98"/>
        <v>-83669.694137573009</v>
      </c>
      <c r="Q2070" s="31">
        <f>IF(M2070=1,oneday(G2069,D2070,G2070,K2070,L2070,Summary!$E$19/2,Data!N2069,Data!O2069,Summary!$E$14,Summary!$E$20,Summary!$E$21,3),0)</f>
        <v>0</v>
      </c>
    </row>
    <row r="2071" spans="1:17" x14ac:dyDescent="0.2">
      <c r="A2071" s="32">
        <f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si="96"/>
        <v>0</v>
      </c>
      <c r="M2071">
        <f>IF(AND(B2071&gt;Summary!$E$12,B2071&lt;Summary!$E$13),1,0)</f>
        <v>1</v>
      </c>
      <c r="N2071">
        <f>IF(M2071=1,oneday(G2070,D2071,G2071,K2071,L2071,Summary!$E$19/2,Data!N2070,Data!O2070,Summary!$E$14,Summary!$E$20,Summary!$E$21,1),0)</f>
        <v>444000</v>
      </c>
      <c r="O2071" s="31">
        <f>IF(M2071=1,oneday(G2070,D2071,G2071,K2071,L2071,Summary!$E$19/2,Data!N2070,Data!O2070,Summary!$E$14,Summary!$E$20,Summary!$E$21,2),0)</f>
        <v>1328200.7546234133</v>
      </c>
      <c r="P2071" s="31">
        <f t="shared" si="98"/>
        <v>108799.59190368606</v>
      </c>
      <c r="Q2071" s="31">
        <f>IF(M2071=1,oneday(G2070,D2071,G2071,K2071,L2071,Summary!$E$19/2,Data!N2070,Data!O2070,Summary!$E$14,Summary!$E$20,Summary!$E$21,3),0)</f>
        <v>0</v>
      </c>
    </row>
    <row r="2072" spans="1:17" x14ac:dyDescent="0.2">
      <c r="A2072" s="32">
        <f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si="96"/>
        <v>0</v>
      </c>
      <c r="M2072">
        <f>IF(AND(B2072&gt;Summary!$E$12,B2072&lt;Summary!$E$13),1,0)</f>
        <v>1</v>
      </c>
      <c r="N2072">
        <f>IF(M2072=1,oneday(G2071,D2072,G2072,K2072,L2072,Summary!$E$19/2,Data!N2071,Data!O2071,Summary!$E$14,Summary!$E$20,Summary!$E$21,1),0)</f>
        <v>450000</v>
      </c>
      <c r="O2072" s="31">
        <f>IF(M2072=1,oneday(G2071,D2072,G2072,K2072,L2072,Summary!$E$19/2,Data!N2071,Data!O2071,Summary!$E$14,Summary!$E$20,Summary!$E$21,2),0)</f>
        <v>1258150.5142974858</v>
      </c>
      <c r="P2072" s="31">
        <f t="shared" si="98"/>
        <v>-70050.240325927502</v>
      </c>
      <c r="Q2072" s="31">
        <f>IF(M2072=1,oneday(G2071,D2072,G2072,K2072,L2072,Summary!$E$19/2,Data!N2071,Data!O2071,Summary!$E$14,Summary!$E$20,Summary!$E$21,3),0)</f>
        <v>0</v>
      </c>
    </row>
    <row r="2073" spans="1:17" x14ac:dyDescent="0.2">
      <c r="A2073" s="32">
        <f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si="96"/>
        <v>0</v>
      </c>
      <c r="M2073">
        <f>IF(AND(B2073&gt;Summary!$E$12,B2073&lt;Summary!$E$13),1,0)</f>
        <v>1</v>
      </c>
      <c r="N2073">
        <f>IF(M2073=1,oneday(G2072,D2073,G2073,K2073,L2073,Summary!$E$19/2,Data!N2072,Data!O2072,Summary!$E$14,Summary!$E$20,Summary!$E$21,1),0)</f>
        <v>451000</v>
      </c>
      <c r="O2073" s="31">
        <f>IF(M2073=1,oneday(G2072,D2073,G2073,K2073,L2073,Summary!$E$19/2,Data!N2072,Data!O2072,Summary!$E$14,Summary!$E$20,Summary!$E$21,2),0)</f>
        <v>1273100.5131530766</v>
      </c>
      <c r="P2073" s="31">
        <f t="shared" si="98"/>
        <v>14949.99885559082</v>
      </c>
      <c r="Q2073" s="31">
        <f>IF(M2073=1,oneday(G2072,D2073,G2073,K2073,L2073,Summary!$E$19/2,Data!N2072,Data!O2072,Summary!$E$14,Summary!$E$20,Summary!$E$21,3),0)</f>
        <v>0</v>
      </c>
    </row>
    <row r="2074" spans="1:17" x14ac:dyDescent="0.2">
      <c r="A2074" s="32">
        <f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si="96"/>
        <v>0</v>
      </c>
      <c r="M2074">
        <f>IF(AND(B2074&gt;Summary!$E$12,B2074&lt;Summary!$E$13),1,0)</f>
        <v>1</v>
      </c>
      <c r="N2074">
        <f>IF(M2074=1,oneday(G2073,D2074,G2074,K2074,L2074,Summary!$E$19/2,Data!N2073,Data!O2073,Summary!$E$14,Summary!$E$20,Summary!$E$21,1),0)</f>
        <v>455000</v>
      </c>
      <c r="O2074" s="31">
        <f>IF(M2074=1,oneday(G2073,D2074,G2074,K2074,L2074,Summary!$E$19/2,Data!N2073,Data!O2073,Summary!$E$14,Summary!$E$20,Summary!$E$21,2),0)</f>
        <v>1238151.1014556892</v>
      </c>
      <c r="P2074" s="31">
        <f t="shared" si="98"/>
        <v>-34949.411697387462</v>
      </c>
      <c r="Q2074" s="31">
        <f>IF(M2074=1,oneday(G2073,D2074,G2074,K2074,L2074,Summary!$E$19/2,Data!N2073,Data!O2073,Summary!$E$14,Summary!$E$20,Summary!$E$21,3),0)</f>
        <v>0</v>
      </c>
    </row>
    <row r="2075" spans="1:17" x14ac:dyDescent="0.2">
      <c r="A2075" s="32">
        <f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si="96"/>
        <v>0</v>
      </c>
      <c r="M2075">
        <f>IF(AND(B2075&gt;Summary!$E$12,B2075&lt;Summary!$E$13),1,0)</f>
        <v>1</v>
      </c>
      <c r="N2075">
        <f>IF(M2075=1,oneday(G2074,D2075,G2075,K2075,L2075,Summary!$E$19/2,Data!N2074,Data!O2074,Summary!$E$14,Summary!$E$20,Summary!$E$21,1),0)</f>
        <v>465000</v>
      </c>
      <c r="O2075" s="31">
        <f>IF(M2075=1,oneday(G2074,D2075,G2075,K2075,L2075,Summary!$E$19/2,Data!N2074,Data!O2074,Summary!$E$14,Summary!$E$20,Summary!$E$21,2),0)</f>
        <v>1000950.5815124522</v>
      </c>
      <c r="P2075" s="31">
        <f t="shared" si="98"/>
        <v>-237200.51994323696</v>
      </c>
      <c r="Q2075" s="31">
        <f>IF(M2075=1,oneday(G2074,D2075,G2075,K2075,L2075,Summary!$E$19/2,Data!N2074,Data!O2074,Summary!$E$14,Summary!$E$20,Summary!$E$21,3),0)</f>
        <v>0</v>
      </c>
    </row>
    <row r="2076" spans="1:17" x14ac:dyDescent="0.2">
      <c r="A2076" s="32">
        <f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si="96"/>
        <v>0</v>
      </c>
      <c r="M2076">
        <f>IF(AND(B2076&gt;Summary!$E$12,B2076&lt;Summary!$E$13),1,0)</f>
        <v>1</v>
      </c>
      <c r="N2076">
        <f>IF(M2076=1,oneday(G2075,D2076,G2076,K2076,L2076,Summary!$E$19/2,Data!N2075,Data!O2075,Summary!$E$14,Summary!$E$20,Summary!$E$21,1),0)</f>
        <v>465000</v>
      </c>
      <c r="O2076" s="31">
        <f>IF(M2076=1,oneday(G2075,D2076,G2076,K2076,L2076,Summary!$E$19/2,Data!N2075,Data!O2075,Summary!$E$14,Summary!$E$20,Summary!$E$21,2),0)</f>
        <v>950850.86532592878</v>
      </c>
      <c r="P2076" s="31">
        <f t="shared" si="98"/>
        <v>-50099.716186523438</v>
      </c>
      <c r="Q2076" s="31">
        <f>IF(M2076=1,oneday(G2075,D2076,G2076,K2076,L2076,Summary!$E$19/2,Data!N2075,Data!O2075,Summary!$E$14,Summary!$E$20,Summary!$E$21,3),0)</f>
        <v>0</v>
      </c>
    </row>
    <row r="2077" spans="1:17" x14ac:dyDescent="0.2">
      <c r="A2077" s="32">
        <f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si="96"/>
        <v>0</v>
      </c>
      <c r="M2077">
        <f>IF(AND(B2077&gt;Summary!$E$12,B2077&lt;Summary!$E$13),1,0)</f>
        <v>1</v>
      </c>
      <c r="N2077">
        <f>IF(M2077=1,oneday(G2076,D2077,G2077,K2077,L2077,Summary!$E$19/2,Data!N2076,Data!O2076,Summary!$E$14,Summary!$E$20,Summary!$E$21,1),0)</f>
        <v>471000</v>
      </c>
      <c r="O2077" s="31">
        <f>IF(M2077=1,oneday(G2076,D2077,G2077,K2077,L2077,Summary!$E$19/2,Data!N2076,Data!O2076,Summary!$E$14,Summary!$E$20,Summary!$E$21,2),0)</f>
        <v>941851.22695922945</v>
      </c>
      <c r="P2077" s="31">
        <f t="shared" si="98"/>
        <v>-8999.6383666993352</v>
      </c>
      <c r="Q2077" s="31">
        <f>IF(M2077=1,oneday(G2076,D2077,G2077,K2077,L2077,Summary!$E$19/2,Data!N2076,Data!O2076,Summary!$E$14,Summary!$E$20,Summary!$E$21,3),0)</f>
        <v>0</v>
      </c>
    </row>
    <row r="2078" spans="1:17" x14ac:dyDescent="0.2">
      <c r="A2078" s="32">
        <f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si="96"/>
        <v>0</v>
      </c>
      <c r="M2078">
        <f>IF(AND(B2078&gt;Summary!$E$12,B2078&lt;Summary!$E$13),1,0)</f>
        <v>1</v>
      </c>
      <c r="N2078">
        <f>IF(M2078=1,oneday(G2077,D2078,G2078,K2078,L2078,Summary!$E$19/2,Data!N2077,Data!O2077,Summary!$E$14,Summary!$E$20,Summary!$E$21,1),0)</f>
        <v>484000</v>
      </c>
      <c r="O2078" s="31">
        <f>IF(M2078=1,oneday(G2077,D2078,G2078,K2078,L2078,Summary!$E$19/2,Data!N2077,Data!O2077,Summary!$E$14,Summary!$E$20,Summary!$E$21,2),0)</f>
        <v>746620.97740173398</v>
      </c>
      <c r="P2078" s="31">
        <f t="shared" si="98"/>
        <v>-195230.24955749547</v>
      </c>
      <c r="Q2078" s="31">
        <f>IF(M2078=1,oneday(G2077,D2078,G2078,K2078,L2078,Summary!$E$19/2,Data!N2077,Data!O2077,Summary!$E$14,Summary!$E$20,Summary!$E$21,3),0)</f>
        <v>0</v>
      </c>
    </row>
    <row r="2079" spans="1:17" x14ac:dyDescent="0.2">
      <c r="A2079" s="32">
        <f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si="96"/>
        <v>0</v>
      </c>
      <c r="M2079">
        <f>IF(AND(B2079&gt;Summary!$E$12,B2079&lt;Summary!$E$13),1,0)</f>
        <v>1</v>
      </c>
      <c r="N2079">
        <f>IF(M2079=1,oneday(G2078,D2079,G2079,K2079,L2079,Summary!$E$19/2,Data!N2078,Data!O2078,Summary!$E$14,Summary!$E$20,Summary!$E$21,1),0)</f>
        <v>482000</v>
      </c>
      <c r="O2079" s="31">
        <f>IF(M2079=1,oneday(G2078,D2079,G2079,K2079,L2079,Summary!$E$19/2,Data!N2078,Data!O2078,Summary!$E$14,Summary!$E$20,Summary!$E$21,2),0)</f>
        <v>819550.46394348203</v>
      </c>
      <c r="P2079" s="31">
        <f t="shared" si="98"/>
        <v>72929.486541748047</v>
      </c>
      <c r="Q2079" s="31">
        <f>IF(M2079=1,oneday(G2078,D2079,G2079,K2079,L2079,Summary!$E$19/2,Data!N2078,Data!O2078,Summary!$E$14,Summary!$E$20,Summary!$E$21,3),0)</f>
        <v>0</v>
      </c>
    </row>
    <row r="2080" spans="1:17" x14ac:dyDescent="0.2">
      <c r="A2080" s="32">
        <f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si="96"/>
        <v>0</v>
      </c>
      <c r="M2080">
        <f>IF(AND(B2080&gt;Summary!$E$12,B2080&lt;Summary!$E$13),1,0)</f>
        <v>1</v>
      </c>
      <c r="N2080">
        <f>IF(M2080=1,oneday(G2079,D2080,G2080,K2080,L2080,Summary!$E$19/2,Data!N2079,Data!O2079,Summary!$E$14,Summary!$E$20,Summary!$E$21,1),0)</f>
        <v>473000</v>
      </c>
      <c r="O2080" s="31">
        <f>IF(M2080=1,oneday(G2079,D2080,G2080,K2080,L2080,Summary!$E$19/2,Data!N2079,Data!O2079,Summary!$E$14,Summary!$E$20,Summary!$E$21,2),0)</f>
        <v>876310.54435730062</v>
      </c>
      <c r="P2080" s="31">
        <f t="shared" si="98"/>
        <v>56760.080413818592</v>
      </c>
      <c r="Q2080" s="31">
        <f>IF(M2080=1,oneday(G2079,D2080,G2080,K2080,L2080,Summary!$E$19/2,Data!N2079,Data!O2079,Summary!$E$14,Summary!$E$20,Summary!$E$21,3),0)</f>
        <v>0</v>
      </c>
    </row>
    <row r="2081" spans="1:17" x14ac:dyDescent="0.2">
      <c r="A2081" s="32">
        <f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si="96"/>
        <v>0</v>
      </c>
      <c r="M2081">
        <f>IF(AND(B2081&gt;Summary!$E$12,B2081&lt;Summary!$E$13),1,0)</f>
        <v>1</v>
      </c>
      <c r="N2081">
        <f>IF(M2081=1,oneday(G2080,D2081,G2081,K2081,L2081,Summary!$E$19/2,Data!N2080,Data!O2080,Summary!$E$14,Summary!$E$20,Summary!$E$21,1),0)</f>
        <v>486000</v>
      </c>
      <c r="O2081" s="31">
        <f>IF(M2081=1,oneday(G2080,D2081,G2081,K2081,L2081,Summary!$E$19/2,Data!N2080,Data!O2080,Summary!$E$14,Summary!$E$20,Summary!$E$21,2),0)</f>
        <v>727760.45532226609</v>
      </c>
      <c r="P2081" s="31">
        <f t="shared" si="98"/>
        <v>-148550.08903503453</v>
      </c>
      <c r="Q2081" s="31">
        <f>IF(M2081=1,oneday(G2080,D2081,G2081,K2081,L2081,Summary!$E$19/2,Data!N2080,Data!O2080,Summary!$E$14,Summary!$E$20,Summary!$E$21,3),0)</f>
        <v>0</v>
      </c>
    </row>
    <row r="2082" spans="1:17" x14ac:dyDescent="0.2">
      <c r="A2082" s="32">
        <f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si="96"/>
        <v>0</v>
      </c>
      <c r="M2082">
        <f>IF(AND(B2082&gt;Summary!$E$12,B2082&lt;Summary!$E$13),1,0)</f>
        <v>1</v>
      </c>
      <c r="N2082">
        <f>IF(M2082=1,oneday(G2081,D2082,G2082,K2082,L2082,Summary!$E$19/2,Data!N2081,Data!O2081,Summary!$E$14,Summary!$E$20,Summary!$E$21,1),0)</f>
        <v>489000</v>
      </c>
      <c r="O2082" s="31">
        <f>IF(M2082=1,oneday(G2081,D2082,G2082,K2082,L2082,Summary!$E$19/2,Data!N2081,Data!O2081,Summary!$E$14,Summary!$E$20,Summary!$E$21,2),0)</f>
        <v>723080.93551635777</v>
      </c>
      <c r="P2082" s="31">
        <f t="shared" si="98"/>
        <v>-4679.5198059083195</v>
      </c>
      <c r="Q2082" s="31">
        <f>IF(M2082=1,oneday(G2081,D2082,G2082,K2082,L2082,Summary!$E$19/2,Data!N2081,Data!O2081,Summary!$E$14,Summary!$E$20,Summary!$E$21,3),0)</f>
        <v>0</v>
      </c>
    </row>
    <row r="2083" spans="1:17" x14ac:dyDescent="0.2">
      <c r="A2083" s="32">
        <f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si="96"/>
        <v>0</v>
      </c>
      <c r="M2083">
        <f>IF(AND(B2083&gt;Summary!$E$12,B2083&lt;Summary!$E$13),1,0)</f>
        <v>1</v>
      </c>
      <c r="N2083">
        <f>IF(M2083=1,oneday(G2082,D2083,G2083,K2083,L2083,Summary!$E$19/2,Data!N2082,Data!O2082,Summary!$E$14,Summary!$E$20,Summary!$E$21,1),0)</f>
        <v>482000</v>
      </c>
      <c r="O2083" s="31">
        <f>IF(M2083=1,oneday(G2082,D2083,G2083,K2083,L2083,Summary!$E$19/2,Data!N2082,Data!O2082,Summary!$E$14,Summary!$E$20,Summary!$E$21,2),0)</f>
        <v>869271.15242004441</v>
      </c>
      <c r="P2083" s="31">
        <f t="shared" si="98"/>
        <v>146190.21690368664</v>
      </c>
      <c r="Q2083" s="31">
        <f>IF(M2083=1,oneday(G2082,D2083,G2083,K2083,L2083,Summary!$E$19/2,Data!N2082,Data!O2082,Summary!$E$14,Summary!$E$20,Summary!$E$21,3),0)</f>
        <v>0</v>
      </c>
    </row>
    <row r="2084" spans="1:17" x14ac:dyDescent="0.2">
      <c r="A2084" s="32">
        <f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si="99">IF(A2084=B2084,1,0)</f>
        <v>0</v>
      </c>
      <c r="M2084">
        <f>IF(AND(B2084&gt;Summary!$E$12,B2084&lt;Summary!$E$13),1,0)</f>
        <v>1</v>
      </c>
      <c r="N2084">
        <f>IF(M2084=1,oneday(G2083,D2084,G2084,K2084,L2084,Summary!$E$19/2,Data!N2083,Data!O2083,Summary!$E$14,Summary!$E$20,Summary!$E$21,1),0)</f>
        <v>483000</v>
      </c>
      <c r="O2084" s="31">
        <f>IF(M2084=1,oneday(G2083,D2084,G2084,K2084,L2084,Summary!$E$19/2,Data!N2083,Data!O2083,Summary!$E$14,Summary!$E$20,Summary!$E$21,2),0)</f>
        <v>975800.4893493657</v>
      </c>
      <c r="P2084" s="31">
        <f t="shared" si="98"/>
        <v>106529.33692932129</v>
      </c>
      <c r="Q2084" s="31">
        <f>IF(M2084=1,oneday(G2083,D2084,G2084,K2084,L2084,Summary!$E$19/2,Data!N2083,Data!O2083,Summary!$E$14,Summary!$E$20,Summary!$E$21,3),0)</f>
        <v>0</v>
      </c>
    </row>
    <row r="2085" spans="1:17" x14ac:dyDescent="0.2">
      <c r="A2085" s="32">
        <f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si="99"/>
        <v>1</v>
      </c>
      <c r="M2085">
        <f>IF(AND(B2085&gt;Summary!$E$12,B2085&lt;Summary!$E$13),1,0)</f>
        <v>1</v>
      </c>
      <c r="N2085">
        <f>IF(M2085=1,oneday(G2084,D2085,G2085,K2085,L2085,Summary!$E$19/2,Data!N2084,Data!O2084,Summary!$E$14,Summary!$E$20,Summary!$E$21,1),0)</f>
        <v>487000</v>
      </c>
      <c r="O2085" s="31">
        <f>IF(M2085=1,oneday(G2084,D2085,G2085,K2085,L2085,Summary!$E$19/2,Data!N2084,Data!O2084,Summary!$E$14,Summary!$E$20,Summary!$E$21,2),0)</f>
        <v>976371.08383178746</v>
      </c>
      <c r="P2085" s="31">
        <f t="shared" si="98"/>
        <v>570.59448242175858</v>
      </c>
      <c r="Q2085" s="31">
        <f>IF(M2085=1,oneday(G2084,D2085,G2085,K2085,L2085,Summary!$E$19/2,Data!N2084,Data!O2084,Summary!$E$14,Summary!$E$20,Summary!$E$21,3),0)</f>
        <v>53570.297241210938</v>
      </c>
    </row>
    <row r="2086" spans="1:17" x14ac:dyDescent="0.2">
      <c r="A2086" s="32">
        <f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si="99"/>
        <v>0</v>
      </c>
      <c r="M2086">
        <f>IF(AND(B2086&gt;Summary!$E$12,B2086&lt;Summary!$E$13),1,0)</f>
        <v>1</v>
      </c>
      <c r="N2086">
        <f>IF(M2086=1,oneday(G2085,D2086,G2086,K2086,L2086,Summary!$E$19/2,Data!N2085,Data!O2085,Summary!$E$14,Summary!$E$20,Summary!$E$21,1),0)</f>
        <v>484000</v>
      </c>
      <c r="O2086" s="31">
        <f>IF(M2086=1,oneday(G2085,D2086,G2086,K2086,L2086,Summary!$E$19/2,Data!N2085,Data!O2085,Summary!$E$14,Summary!$E$20,Summary!$E$21,2),0)</f>
        <v>1069051.0134124761</v>
      </c>
      <c r="P2086" s="31">
        <f t="shared" si="98"/>
        <v>92679.929580688593</v>
      </c>
      <c r="Q2086" s="31">
        <f>IF(M2086=1,oneday(G2085,D2086,G2086,K2086,L2086,Summary!$E$19/2,Data!N2085,Data!O2085,Summary!$E$14,Summary!$E$20,Summary!$E$21,3),0)</f>
        <v>0</v>
      </c>
    </row>
    <row r="2087" spans="1:17" x14ac:dyDescent="0.2">
      <c r="A2087" s="32">
        <f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si="99"/>
        <v>0</v>
      </c>
      <c r="M2087">
        <f>IF(AND(B2087&gt;Summary!$E$12,B2087&lt;Summary!$E$13),1,0)</f>
        <v>1</v>
      </c>
      <c r="N2087">
        <f>IF(M2087=1,oneday(G2086,D2087,G2087,K2087,L2087,Summary!$E$19/2,Data!N2086,Data!O2086,Summary!$E$14,Summary!$E$20,Summary!$E$21,1),0)</f>
        <v>483000</v>
      </c>
      <c r="O2087" s="31">
        <f>IF(M2087=1,oneday(G2086,D2087,G2087,K2087,L2087,Summary!$E$19/2,Data!N2086,Data!O2086,Summary!$E$14,Summary!$E$20,Summary!$E$21,2),0)</f>
        <v>1122710.9770202641</v>
      </c>
      <c r="P2087" s="31">
        <f t="shared" si="98"/>
        <v>53659.963607788086</v>
      </c>
      <c r="Q2087" s="31">
        <f>IF(M2087=1,oneday(G2086,D2087,G2087,K2087,L2087,Summary!$E$19/2,Data!N2086,Data!O2086,Summary!$E$14,Summary!$E$20,Summary!$E$21,3),0)</f>
        <v>0</v>
      </c>
    </row>
    <row r="2088" spans="1:17" x14ac:dyDescent="0.2">
      <c r="A2088" s="32">
        <f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si="99"/>
        <v>0</v>
      </c>
      <c r="M2088">
        <f>IF(AND(B2088&gt;Summary!$E$12,B2088&lt;Summary!$E$13),1,0)</f>
        <v>1</v>
      </c>
      <c r="N2088">
        <f>IF(M2088=1,oneday(G2087,D2088,G2088,K2088,L2088,Summary!$E$19/2,Data!N2087,Data!O2087,Summary!$E$14,Summary!$E$20,Summary!$E$21,1),0)</f>
        <v>487000</v>
      </c>
      <c r="O2088" s="31">
        <f>IF(M2088=1,oneday(G2087,D2088,G2088,K2088,L2088,Summary!$E$19/2,Data!N2087,Data!O2087,Summary!$E$14,Summary!$E$20,Summary!$E$21,2),0)</f>
        <v>1016580.9718322759</v>
      </c>
      <c r="P2088" s="31">
        <f t="shared" si="98"/>
        <v>-106130.00518798828</v>
      </c>
      <c r="Q2088" s="31">
        <f>IF(M2088=1,oneday(G2087,D2088,G2088,K2088,L2088,Summary!$E$19/2,Data!N2087,Data!O2087,Summary!$E$14,Summary!$E$20,Summary!$E$21,3),0)</f>
        <v>0</v>
      </c>
    </row>
    <row r="2089" spans="1:17" x14ac:dyDescent="0.2">
      <c r="A2089" s="32">
        <f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si="99"/>
        <v>0</v>
      </c>
      <c r="M2089">
        <f>IF(AND(B2089&gt;Summary!$E$12,B2089&lt;Summary!$E$13),1,0)</f>
        <v>1</v>
      </c>
      <c r="N2089">
        <f>IF(M2089=1,oneday(G2088,D2089,G2089,K2089,L2089,Summary!$E$19/2,Data!N2088,Data!O2088,Summary!$E$14,Summary!$E$20,Summary!$E$21,1),0)</f>
        <v>484000</v>
      </c>
      <c r="O2089" s="31">
        <f>IF(M2089=1,oneday(G2088,D2089,G2089,K2089,L2089,Summary!$E$19/2,Data!N2088,Data!O2088,Summary!$E$14,Summary!$E$20,Summary!$E$21,2),0)</f>
        <v>1065400.8264160161</v>
      </c>
      <c r="P2089" s="31">
        <f t="shared" si="98"/>
        <v>48819.854583740234</v>
      </c>
      <c r="Q2089" s="31">
        <f>IF(M2089=1,oneday(G2088,D2089,G2089,K2089,L2089,Summary!$E$19/2,Data!N2088,Data!O2088,Summary!$E$14,Summary!$E$20,Summary!$E$21,3),0)</f>
        <v>0</v>
      </c>
    </row>
    <row r="2090" spans="1:17" x14ac:dyDescent="0.2">
      <c r="A2090" s="32">
        <f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si="99"/>
        <v>0</v>
      </c>
      <c r="M2090">
        <f>IF(AND(B2090&gt;Summary!$E$12,B2090&lt;Summary!$E$13),1,0)</f>
        <v>1</v>
      </c>
      <c r="N2090">
        <f>IF(M2090=1,oneday(G2089,D2090,G2090,K2090,L2090,Summary!$E$19/2,Data!N2089,Data!O2089,Summary!$E$14,Summary!$E$20,Summary!$E$21,1),0)</f>
        <v>484000</v>
      </c>
      <c r="O2090" s="31">
        <f>IF(M2090=1,oneday(G2089,D2090,G2090,K2090,L2090,Summary!$E$19/2,Data!N2089,Data!O2089,Summary!$E$14,Summary!$E$20,Summary!$E$21,2),0)</f>
        <v>1094921.1587524419</v>
      </c>
      <c r="P2090" s="31">
        <f t="shared" si="98"/>
        <v>29520.332336425781</v>
      </c>
      <c r="Q2090" s="31">
        <f>IF(M2090=1,oneday(G2089,D2090,G2090,K2090,L2090,Summary!$E$19/2,Data!N2089,Data!O2089,Summary!$E$14,Summary!$E$20,Summary!$E$21,3),0)</f>
        <v>0</v>
      </c>
    </row>
    <row r="2091" spans="1:17" x14ac:dyDescent="0.2">
      <c r="A2091" s="32">
        <f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si="99"/>
        <v>0</v>
      </c>
      <c r="M2091">
        <f>IF(AND(B2091&gt;Summary!$E$12,B2091&lt;Summary!$E$13),1,0)</f>
        <v>1</v>
      </c>
      <c r="N2091">
        <f>IF(M2091=1,oneday(G2090,D2091,G2091,K2091,L2091,Summary!$E$19/2,Data!N2090,Data!O2090,Summary!$E$14,Summary!$E$20,Summary!$E$21,1),0)</f>
        <v>474000</v>
      </c>
      <c r="O2091" s="31">
        <f>IF(M2091=1,oneday(G2090,D2091,G2091,K2091,L2091,Summary!$E$19/2,Data!N2090,Data!O2090,Summary!$E$14,Summary!$E$20,Summary!$E$21,2),0)</f>
        <v>1301770.9794616699</v>
      </c>
      <c r="P2091" s="31">
        <f t="shared" si="98"/>
        <v>206849.82070922805</v>
      </c>
      <c r="Q2091" s="31">
        <f>IF(M2091=1,oneday(G2090,D2091,G2091,K2091,L2091,Summary!$E$19/2,Data!N2090,Data!O2090,Summary!$E$14,Summary!$E$20,Summary!$E$21,3),0)</f>
        <v>0</v>
      </c>
    </row>
    <row r="2092" spans="1:17" x14ac:dyDescent="0.2">
      <c r="A2092" s="32">
        <f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si="99"/>
        <v>0</v>
      </c>
      <c r="M2092">
        <f>IF(AND(B2092&gt;Summary!$E$12,B2092&lt;Summary!$E$13),1,0)</f>
        <v>1</v>
      </c>
      <c r="N2092">
        <f>IF(M2092=1,oneday(G2091,D2092,G2092,K2092,L2092,Summary!$E$19/2,Data!N2091,Data!O2091,Summary!$E$14,Summary!$E$20,Summary!$E$21,1),0)</f>
        <v>470000</v>
      </c>
      <c r="O2092" s="31">
        <f>IF(M2092=1,oneday(G2091,D2092,G2092,K2092,L2092,Summary!$E$19/2,Data!N2091,Data!O2091,Summary!$E$14,Summary!$E$20,Summary!$E$21,2),0)</f>
        <v>1354270.9448242185</v>
      </c>
      <c r="P2092" s="31">
        <f t="shared" si="98"/>
        <v>52499.965362548595</v>
      </c>
      <c r="Q2092" s="31">
        <f>IF(M2092=1,oneday(G2091,D2092,G2092,K2092,L2092,Summary!$E$19/2,Data!N2091,Data!O2091,Summary!$E$14,Summary!$E$20,Summary!$E$21,3),0)</f>
        <v>0</v>
      </c>
    </row>
    <row r="2093" spans="1:17" x14ac:dyDescent="0.2">
      <c r="A2093" s="32">
        <f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si="99"/>
        <v>0</v>
      </c>
      <c r="M2093">
        <f>IF(AND(B2093&gt;Summary!$E$12,B2093&lt;Summary!$E$13),1,0)</f>
        <v>1</v>
      </c>
      <c r="N2093">
        <f>IF(M2093=1,oneday(G2092,D2093,G2093,K2093,L2093,Summary!$E$19/2,Data!N2092,Data!O2092,Summary!$E$14,Summary!$E$20,Summary!$E$21,1),0)</f>
        <v>460000</v>
      </c>
      <c r="O2093" s="31">
        <f>IF(M2093=1,oneday(G2092,D2093,G2093,K2093,L2093,Summary!$E$19/2,Data!N2092,Data!O2092,Summary!$E$14,Summary!$E$20,Summary!$E$21,2),0)</f>
        <v>1461521.3087463372</v>
      </c>
      <c r="P2093" s="31">
        <f t="shared" si="98"/>
        <v>107250.36392211867</v>
      </c>
      <c r="Q2093" s="31">
        <f>IF(M2093=1,oneday(G2092,D2093,G2093,K2093,L2093,Summary!$E$19/2,Data!N2092,Data!O2092,Summary!$E$14,Summary!$E$20,Summary!$E$21,3),0)</f>
        <v>0</v>
      </c>
    </row>
    <row r="2094" spans="1:17" x14ac:dyDescent="0.2">
      <c r="A2094" s="32">
        <f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si="99"/>
        <v>0</v>
      </c>
      <c r="M2094">
        <f>IF(AND(B2094&gt;Summary!$E$12,B2094&lt;Summary!$E$13),1,0)</f>
        <v>1</v>
      </c>
      <c r="N2094">
        <f>IF(M2094=1,oneday(G2093,D2094,G2094,K2094,L2094,Summary!$E$19/2,Data!N2093,Data!O2093,Summary!$E$14,Summary!$E$20,Summary!$E$21,1),0)</f>
        <v>459000</v>
      </c>
      <c r="O2094" s="31">
        <f>IF(M2094=1,oneday(G2093,D2094,G2094,K2094,L2094,Summary!$E$19/2,Data!N2093,Data!O2093,Summary!$E$14,Summary!$E$20,Summary!$E$21,2),0)</f>
        <v>1504061.0636138909</v>
      </c>
      <c r="P2094" s="31">
        <f t="shared" si="98"/>
        <v>42539.754867553711</v>
      </c>
      <c r="Q2094" s="31">
        <f>IF(M2094=1,oneday(G2093,D2094,G2094,K2094,L2094,Summary!$E$19/2,Data!N2093,Data!O2093,Summary!$E$14,Summary!$E$20,Summary!$E$21,3),0)</f>
        <v>0</v>
      </c>
    </row>
    <row r="2095" spans="1:17" x14ac:dyDescent="0.2">
      <c r="A2095" s="32">
        <f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si="99"/>
        <v>0</v>
      </c>
      <c r="M2095">
        <f>IF(AND(B2095&gt;Summary!$E$12,B2095&lt;Summary!$E$13),1,0)</f>
        <v>1</v>
      </c>
      <c r="N2095">
        <f>IF(M2095=1,oneday(G2094,D2095,G2095,K2095,L2095,Summary!$E$19/2,Data!N2094,Data!O2094,Summary!$E$14,Summary!$E$20,Summary!$E$21,1),0)</f>
        <v>461000</v>
      </c>
      <c r="O2095" s="31">
        <f>IF(M2095=1,oneday(G2094,D2095,G2095,K2095,L2095,Summary!$E$19/2,Data!N2094,Data!O2094,Summary!$E$14,Summary!$E$20,Summary!$E$21,2),0)</f>
        <v>1450101.239318847</v>
      </c>
      <c r="P2095" s="31">
        <f t="shared" si="98"/>
        <v>-53959.824295043945</v>
      </c>
      <c r="Q2095" s="31">
        <f>IF(M2095=1,oneday(G2094,D2095,G2095,K2095,L2095,Summary!$E$19/2,Data!N2094,Data!O2094,Summary!$E$14,Summary!$E$20,Summary!$E$21,3),0)</f>
        <v>0</v>
      </c>
    </row>
    <row r="2096" spans="1:17" x14ac:dyDescent="0.2">
      <c r="A2096" s="32">
        <f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si="99"/>
        <v>0</v>
      </c>
      <c r="M2096">
        <f>IF(AND(B2096&gt;Summary!$E$12,B2096&lt;Summary!$E$13),1,0)</f>
        <v>1</v>
      </c>
      <c r="N2096">
        <f>IF(M2096=1,oneday(G2095,D2096,G2096,K2096,L2096,Summary!$E$19/2,Data!N2095,Data!O2095,Summary!$E$14,Summary!$E$20,Summary!$E$21,1),0)</f>
        <v>455000</v>
      </c>
      <c r="O2096" s="31">
        <f>IF(M2096=1,oneday(G2095,D2096,G2096,K2096,L2096,Summary!$E$19/2,Data!N2095,Data!O2095,Summary!$E$14,Summary!$E$20,Summary!$E$21,2),0)</f>
        <v>1565830.9310150137</v>
      </c>
      <c r="P2096" s="31">
        <f t="shared" si="98"/>
        <v>115729.69169616676</v>
      </c>
      <c r="Q2096" s="31">
        <f>IF(M2096=1,oneday(G2095,D2096,G2096,K2096,L2096,Summary!$E$19/2,Data!N2095,Data!O2095,Summary!$E$14,Summary!$E$20,Summary!$E$21,3),0)</f>
        <v>0</v>
      </c>
    </row>
    <row r="2097" spans="1:17" x14ac:dyDescent="0.2">
      <c r="A2097" s="32">
        <f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si="99"/>
        <v>0</v>
      </c>
      <c r="M2097">
        <f>IF(AND(B2097&gt;Summary!$E$12,B2097&lt;Summary!$E$13),1,0)</f>
        <v>1</v>
      </c>
      <c r="N2097">
        <f>IF(M2097=1,oneday(G2096,D2097,G2097,K2097,L2097,Summary!$E$19/2,Data!N2096,Data!O2096,Summary!$E$14,Summary!$E$20,Summary!$E$21,1),0)</f>
        <v>449000</v>
      </c>
      <c r="O2097" s="31">
        <f>IF(M2097=1,oneday(G2096,D2097,G2097,K2097,L2097,Summary!$E$19/2,Data!N2096,Data!O2096,Summary!$E$14,Summary!$E$20,Summary!$E$21,2),0)</f>
        <v>1739391.1013793934</v>
      </c>
      <c r="P2097" s="31">
        <f t="shared" si="98"/>
        <v>173560.17036437965</v>
      </c>
      <c r="Q2097" s="31">
        <f>IF(M2097=1,oneday(G2096,D2097,G2097,K2097,L2097,Summary!$E$19/2,Data!N2096,Data!O2096,Summary!$E$14,Summary!$E$20,Summary!$E$21,3),0)</f>
        <v>0</v>
      </c>
    </row>
    <row r="2098" spans="1:17" x14ac:dyDescent="0.2">
      <c r="A2098" s="32">
        <f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si="99"/>
        <v>0</v>
      </c>
      <c r="M2098">
        <f>IF(AND(B2098&gt;Summary!$E$12,B2098&lt;Summary!$E$13),1,0)</f>
        <v>1</v>
      </c>
      <c r="N2098">
        <f>IF(M2098=1,oneday(G2097,D2098,G2098,K2098,L2098,Summary!$E$19/2,Data!N2097,Data!O2097,Summary!$E$14,Summary!$E$20,Summary!$E$21,1),0)</f>
        <v>445000</v>
      </c>
      <c r="O2098" s="31">
        <f>IF(M2098=1,oneday(G2097,D2098,G2098,K2098,L2098,Summary!$E$19/2,Data!N2097,Data!O2097,Summary!$E$14,Summary!$E$20,Summary!$E$21,2),0)</f>
        <v>1776461.6100311265</v>
      </c>
      <c r="P2098" s="31">
        <f t="shared" si="98"/>
        <v>37070.508651733166</v>
      </c>
      <c r="Q2098" s="31">
        <f>IF(M2098=1,oneday(G2097,D2098,G2098,K2098,L2098,Summary!$E$19/2,Data!N2097,Data!O2097,Summary!$E$14,Summary!$E$20,Summary!$E$21,3),0)</f>
        <v>0</v>
      </c>
    </row>
    <row r="2099" spans="1:17" x14ac:dyDescent="0.2">
      <c r="A2099" s="32">
        <f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si="99"/>
        <v>0</v>
      </c>
      <c r="M2099">
        <f>IF(AND(B2099&gt;Summary!$E$12,B2099&lt;Summary!$E$13),1,0)</f>
        <v>1</v>
      </c>
      <c r="N2099">
        <f>IF(M2099=1,oneday(G2098,D2099,G2099,K2099,L2099,Summary!$E$19/2,Data!N2098,Data!O2098,Summary!$E$14,Summary!$E$20,Summary!$E$21,1),0)</f>
        <v>443000</v>
      </c>
      <c r="O2099" s="31">
        <f>IF(M2099=1,oneday(G2098,D2099,G2099,K2099,L2099,Summary!$E$19/2,Data!N2098,Data!O2098,Summary!$E$14,Summary!$E$20,Summary!$E$21,2),0)</f>
        <v>1853631.3385772689</v>
      </c>
      <c r="P2099" s="31">
        <f t="shared" si="98"/>
        <v>77169.728546142345</v>
      </c>
      <c r="Q2099" s="31">
        <f>IF(M2099=1,oneday(G2098,D2099,G2099,K2099,L2099,Summary!$E$19/2,Data!N2098,Data!O2098,Summary!$E$14,Summary!$E$20,Summary!$E$21,3),0)</f>
        <v>0</v>
      </c>
    </row>
    <row r="2100" spans="1:17" x14ac:dyDescent="0.2">
      <c r="A2100" s="32">
        <f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si="99"/>
        <v>0</v>
      </c>
      <c r="M2100">
        <f>IF(AND(B2100&gt;Summary!$E$12,B2100&lt;Summary!$E$13),1,0)</f>
        <v>1</v>
      </c>
      <c r="N2100">
        <f>IF(M2100=1,oneday(G2099,D2100,G2100,K2100,L2100,Summary!$E$19/2,Data!N2099,Data!O2099,Summary!$E$14,Summary!$E$20,Summary!$E$21,1),0)</f>
        <v>443000</v>
      </c>
      <c r="O2100" s="31">
        <f>IF(M2100=1,oneday(G2099,D2100,G2100,K2100,L2100,Summary!$E$19/2,Data!N2099,Data!O2099,Summary!$E$14,Summary!$E$20,Summary!$E$21,2),0)</f>
        <v>1806611.6089630111</v>
      </c>
      <c r="P2100" s="31">
        <f t="shared" si="98"/>
        <v>-47019.729614257813</v>
      </c>
      <c r="Q2100" s="31">
        <f>IF(M2100=1,oneday(G2099,D2100,G2100,K2100,L2100,Summary!$E$19/2,Data!N2099,Data!O2099,Summary!$E$14,Summary!$E$20,Summary!$E$21,3),0)</f>
        <v>0</v>
      </c>
    </row>
    <row r="2101" spans="1:17" x14ac:dyDescent="0.2">
      <c r="A2101" s="32">
        <f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si="99"/>
        <v>0</v>
      </c>
      <c r="M2101">
        <f>IF(AND(B2101&gt;Summary!$E$12,B2101&lt;Summary!$E$13),1,0)</f>
        <v>1</v>
      </c>
      <c r="N2101">
        <f>IF(M2101=1,oneday(G2100,D2101,G2101,K2101,L2101,Summary!$E$19/2,Data!N2100,Data!O2100,Summary!$E$14,Summary!$E$20,Summary!$E$21,1),0)</f>
        <v>437000</v>
      </c>
      <c r="O2101" s="31">
        <f>IF(M2101=1,oneday(G2100,D2101,G2101,K2101,L2101,Summary!$E$19/2,Data!N2100,Data!O2100,Summary!$E$14,Summary!$E$20,Summary!$E$21,2),0)</f>
        <v>2011350.9060668927</v>
      </c>
      <c r="P2101" s="31">
        <f t="shared" si="98"/>
        <v>204739.2971038816</v>
      </c>
      <c r="Q2101" s="31">
        <f>IF(M2101=1,oneday(G2100,D2101,G2101,K2101,L2101,Summary!$E$19/2,Data!N2100,Data!O2100,Summary!$E$14,Summary!$E$20,Summary!$E$21,3),0)</f>
        <v>0</v>
      </c>
    </row>
    <row r="2102" spans="1:17" x14ac:dyDescent="0.2">
      <c r="A2102" s="32">
        <f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si="99"/>
        <v>0</v>
      </c>
      <c r="M2102">
        <f>IF(AND(B2102&gt;Summary!$E$12,B2102&lt;Summary!$E$13),1,0)</f>
        <v>1</v>
      </c>
      <c r="N2102">
        <f>IF(M2102=1,oneday(G2101,D2102,G2102,K2102,L2102,Summary!$E$19/2,Data!N2101,Data!O2101,Summary!$E$14,Summary!$E$20,Summary!$E$21,1),0)</f>
        <v>442000</v>
      </c>
      <c r="O2102" s="31">
        <f>IF(M2102=1,oneday(G2101,D2102,G2102,K2102,L2102,Summary!$E$19/2,Data!N2101,Data!O2101,Summary!$E$14,Summary!$E$20,Summary!$E$21,2),0)</f>
        <v>1916600.9068298324</v>
      </c>
      <c r="P2102" s="31">
        <f t="shared" si="98"/>
        <v>-94749.999237060314</v>
      </c>
      <c r="Q2102" s="31">
        <f>IF(M2102=1,oneday(G2101,D2102,G2102,K2102,L2102,Summary!$E$19/2,Data!N2101,Data!O2101,Summary!$E$14,Summary!$E$20,Summary!$E$21,3),0)</f>
        <v>0</v>
      </c>
    </row>
    <row r="2103" spans="1:17" x14ac:dyDescent="0.2">
      <c r="A2103" s="32">
        <f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si="99"/>
        <v>0</v>
      </c>
      <c r="M2103">
        <f>IF(AND(B2103&gt;Summary!$E$12,B2103&lt;Summary!$E$13),1,0)</f>
        <v>1</v>
      </c>
      <c r="N2103">
        <f>IF(M2103=1,oneday(G2102,D2103,G2103,K2103,L2103,Summary!$E$19/2,Data!N2102,Data!O2102,Summary!$E$14,Summary!$E$20,Summary!$E$21,1),0)</f>
        <v>445000</v>
      </c>
      <c r="O2103" s="31">
        <f>IF(M2103=1,oneday(G2102,D2103,G2103,K2103,L2103,Summary!$E$19/2,Data!N2102,Data!O2102,Summary!$E$14,Summary!$E$20,Summary!$E$21,2),0)</f>
        <v>2010951.0405731187</v>
      </c>
      <c r="P2103" s="31">
        <f t="shared" si="98"/>
        <v>94350.133743286366</v>
      </c>
      <c r="Q2103" s="31">
        <f>IF(M2103=1,oneday(G2102,D2103,G2103,K2103,L2103,Summary!$E$19/2,Data!N2102,Data!O2102,Summary!$E$14,Summary!$E$20,Summary!$E$21,3),0)</f>
        <v>0</v>
      </c>
    </row>
    <row r="2104" spans="1:17" x14ac:dyDescent="0.2">
      <c r="A2104" s="32">
        <f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si="99"/>
        <v>0</v>
      </c>
      <c r="M2104">
        <f>IF(AND(B2104&gt;Summary!$E$12,B2104&lt;Summary!$E$13),1,0)</f>
        <v>1</v>
      </c>
      <c r="N2104">
        <f>IF(M2104=1,oneday(G2103,D2104,G2104,K2104,L2104,Summary!$E$19/2,Data!N2103,Data!O2103,Summary!$E$14,Summary!$E$20,Summary!$E$21,1),0)</f>
        <v>433000</v>
      </c>
      <c r="O2104" s="31">
        <f>IF(M2104=1,oneday(G2103,D2104,G2104,K2104,L2104,Summary!$E$19/2,Data!N2103,Data!O2103,Summary!$E$14,Summary!$E$20,Summary!$E$21,2),0)</f>
        <v>2241540.951538085</v>
      </c>
      <c r="P2104" s="31">
        <f t="shared" si="98"/>
        <v>230589.91096496629</v>
      </c>
      <c r="Q2104" s="31">
        <f>IF(M2104=1,oneday(G2103,D2104,G2104,K2104,L2104,Summary!$E$19/2,Data!N2103,Data!O2103,Summary!$E$14,Summary!$E$20,Summary!$E$21,3),0)</f>
        <v>0</v>
      </c>
    </row>
    <row r="2105" spans="1:17" x14ac:dyDescent="0.2">
      <c r="A2105" s="32">
        <f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si="99"/>
        <v>0</v>
      </c>
      <c r="M2105">
        <f>IF(AND(B2105&gt;Summary!$E$12,B2105&lt;Summary!$E$13),1,0)</f>
        <v>1</v>
      </c>
      <c r="N2105">
        <f>IF(M2105=1,oneday(G2104,D2105,G2105,K2105,L2105,Summary!$E$19/2,Data!N2104,Data!O2104,Summary!$E$14,Summary!$E$20,Summary!$E$21,1),0)</f>
        <v>435000</v>
      </c>
      <c r="O2105" s="31">
        <f>IF(M2105=1,oneday(G2104,D2105,G2105,K2105,L2105,Summary!$E$19/2,Data!N2104,Data!O2104,Summary!$E$14,Summary!$E$20,Summary!$E$21,2),0)</f>
        <v>2169831.4476776114</v>
      </c>
      <c r="P2105" s="31">
        <f t="shared" si="98"/>
        <v>-71709.503860473633</v>
      </c>
      <c r="Q2105" s="31">
        <f>IF(M2105=1,oneday(G2104,D2105,G2105,K2105,L2105,Summary!$E$19/2,Data!N2104,Data!O2104,Summary!$E$14,Summary!$E$20,Summary!$E$21,3),0)</f>
        <v>0</v>
      </c>
    </row>
    <row r="2106" spans="1:17" x14ac:dyDescent="0.2">
      <c r="A2106" s="32">
        <f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si="99"/>
        <v>0</v>
      </c>
      <c r="M2106">
        <f>IF(AND(B2106&gt;Summary!$E$12,B2106&lt;Summary!$E$13),1,0)</f>
        <v>1</v>
      </c>
      <c r="N2106">
        <f>IF(M2106=1,oneday(G2105,D2106,G2106,K2106,L2106,Summary!$E$19/2,Data!N2105,Data!O2105,Summary!$E$14,Summary!$E$20,Summary!$E$21,1),0)</f>
        <v>430000</v>
      </c>
      <c r="O2106" s="31">
        <f>IF(M2106=1,oneday(G2105,D2106,G2106,K2106,L2106,Summary!$E$19/2,Data!N2105,Data!O2105,Summary!$E$14,Summary!$E$20,Summary!$E$21,2),0)</f>
        <v>2280031.1497497549</v>
      </c>
      <c r="P2106" s="31">
        <f t="shared" si="98"/>
        <v>110199.70207214355</v>
      </c>
      <c r="Q2106" s="31">
        <f>IF(M2106=1,oneday(G2105,D2106,G2106,K2106,L2106,Summary!$E$19/2,Data!N2105,Data!O2105,Summary!$E$14,Summary!$E$20,Summary!$E$21,3),0)</f>
        <v>0</v>
      </c>
    </row>
    <row r="2107" spans="1:17" x14ac:dyDescent="0.2">
      <c r="A2107" s="32">
        <f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si="99"/>
        <v>1</v>
      </c>
      <c r="M2107">
        <f>IF(AND(B2107&gt;Summary!$E$12,B2107&lt;Summary!$E$13),1,0)</f>
        <v>1</v>
      </c>
      <c r="N2107">
        <f>IF(M2107=1,oneday(G2106,D2107,G2107,K2107,L2107,Summary!$E$19/2,Data!N2106,Data!O2106,Summary!$E$14,Summary!$E$20,Summary!$E$21,1),0)</f>
        <v>439000</v>
      </c>
      <c r="O2107" s="31">
        <f>IF(M2107=1,oneday(G2106,D2107,G2107,K2107,L2107,Summary!$E$19/2,Data!N2106,Data!O2106,Summary!$E$14,Summary!$E$20,Summary!$E$21,2),0)</f>
        <v>2038540.2440643299</v>
      </c>
      <c r="P2107" s="31">
        <f t="shared" si="98"/>
        <v>-241490.90568542504</v>
      </c>
      <c r="Q2107" s="31">
        <f>IF(M2107=1,oneday(G2106,D2107,G2107,K2107,L2107,Summary!$E$19/2,Data!N2106,Data!O2106,Summary!$E$14,Summary!$E$20,Summary!$E$21,3),0)</f>
        <v>-65850.669860839844</v>
      </c>
    </row>
    <row r="2108" spans="1:17" x14ac:dyDescent="0.2">
      <c r="A2108" s="32">
        <f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si="99"/>
        <v>0</v>
      </c>
      <c r="M2108">
        <f>IF(AND(B2108&gt;Summary!$E$12,B2108&lt;Summary!$E$13),1,0)</f>
        <v>1</v>
      </c>
      <c r="N2108">
        <f>IF(M2108=1,oneday(G2107,D2108,G2108,K2108,L2108,Summary!$E$19/2,Data!N2107,Data!O2107,Summary!$E$14,Summary!$E$20,Summary!$E$21,1),0)</f>
        <v>446000</v>
      </c>
      <c r="O2108" s="31">
        <f>IF(M2108=1,oneday(G2107,D2108,G2108,K2108,L2108,Summary!$E$19/2,Data!N2107,Data!O2107,Summary!$E$14,Summary!$E$20,Summary!$E$21,2),0)</f>
        <v>1876960.414733886</v>
      </c>
      <c r="P2108" s="31">
        <f t="shared" si="98"/>
        <v>-161579.82933044387</v>
      </c>
      <c r="Q2108" s="31">
        <f>IF(M2108=1,oneday(G2107,D2108,G2108,K2108,L2108,Summary!$E$19/2,Data!N2107,Data!O2107,Summary!$E$14,Summary!$E$20,Summary!$E$21,3),0)</f>
        <v>0</v>
      </c>
    </row>
    <row r="2109" spans="1:17" x14ac:dyDescent="0.2">
      <c r="A2109" s="32">
        <f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si="99"/>
        <v>0</v>
      </c>
      <c r="M2109">
        <f>IF(AND(B2109&gt;Summary!$E$12,B2109&lt;Summary!$E$13),1,0)</f>
        <v>1</v>
      </c>
      <c r="N2109">
        <f>IF(M2109=1,oneday(G2108,D2109,G2109,K2109,L2109,Summary!$E$19/2,Data!N2108,Data!O2108,Summary!$E$14,Summary!$E$20,Summary!$E$21,1),0)</f>
        <v>438000</v>
      </c>
      <c r="O2109" s="31">
        <f>IF(M2109=1,oneday(G2108,D2109,G2109,K2109,L2109,Summary!$E$19/2,Data!N2108,Data!O2108,Summary!$E$14,Summary!$E$20,Summary!$E$21,2),0)</f>
        <v>1980000.7550048816</v>
      </c>
      <c r="P2109" s="31">
        <f t="shared" si="98"/>
        <v>103040.34027099563</v>
      </c>
      <c r="Q2109" s="31">
        <f>IF(M2109=1,oneday(G2108,D2109,G2109,K2109,L2109,Summary!$E$19/2,Data!N2108,Data!O2108,Summary!$E$14,Summary!$E$20,Summary!$E$21,3),0)</f>
        <v>0</v>
      </c>
    </row>
    <row r="2110" spans="1:17" x14ac:dyDescent="0.2">
      <c r="A2110" s="32">
        <f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si="99"/>
        <v>0</v>
      </c>
      <c r="M2110">
        <f>IF(AND(B2110&gt;Summary!$E$12,B2110&lt;Summary!$E$13),1,0)</f>
        <v>1</v>
      </c>
      <c r="N2110">
        <f>IF(M2110=1,oneday(G2109,D2110,G2110,K2110,L2110,Summary!$E$19/2,Data!N2109,Data!O2109,Summary!$E$14,Summary!$E$20,Summary!$E$21,1),0)</f>
        <v>438000</v>
      </c>
      <c r="O2110" s="31">
        <f>IF(M2110=1,oneday(G2109,D2110,G2110,K2110,L2110,Summary!$E$19/2,Data!N2109,Data!O2109,Summary!$E$14,Summary!$E$20,Summary!$E$21,2),0)</f>
        <v>1968720.1535034168</v>
      </c>
      <c r="P2110" s="31">
        <f t="shared" si="98"/>
        <v>-11280.601501464844</v>
      </c>
      <c r="Q2110" s="31">
        <f>IF(M2110=1,oneday(G2109,D2110,G2110,K2110,L2110,Summary!$E$19/2,Data!N2109,Data!O2109,Summary!$E$14,Summary!$E$20,Summary!$E$21,3),0)</f>
        <v>0</v>
      </c>
    </row>
    <row r="2111" spans="1:17" x14ac:dyDescent="0.2">
      <c r="A2111" s="32">
        <f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si="99"/>
        <v>0</v>
      </c>
      <c r="M2111">
        <f>IF(AND(B2111&gt;Summary!$E$12,B2111&lt;Summary!$E$13),1,0)</f>
        <v>1</v>
      </c>
      <c r="N2111">
        <f>IF(M2111=1,oneday(G2110,D2111,G2111,K2111,L2111,Summary!$E$19/2,Data!N2110,Data!O2110,Summary!$E$14,Summary!$E$20,Summary!$E$21,1),0)</f>
        <v>440000</v>
      </c>
      <c r="O2111" s="31">
        <f>IF(M2111=1,oneday(G2110,D2111,G2111,K2111,L2111,Summary!$E$19/2,Data!N2110,Data!O2110,Summary!$E$14,Summary!$E$20,Summary!$E$21,2),0)</f>
        <v>1992350.3541564932</v>
      </c>
      <c r="P2111" s="31">
        <f t="shared" si="98"/>
        <v>23630.200653076405</v>
      </c>
      <c r="Q2111" s="31">
        <f>IF(M2111=1,oneday(G2110,D2111,G2111,K2111,L2111,Summary!$E$19/2,Data!N2110,Data!O2110,Summary!$E$14,Summary!$E$20,Summary!$E$21,3),0)</f>
        <v>0</v>
      </c>
    </row>
    <row r="2112" spans="1:17" x14ac:dyDescent="0.2">
      <c r="A2112" s="32">
        <f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si="99"/>
        <v>0</v>
      </c>
      <c r="M2112">
        <f>IF(AND(B2112&gt;Summary!$E$12,B2112&lt;Summary!$E$13),1,0)</f>
        <v>1</v>
      </c>
      <c r="N2112">
        <f>IF(M2112=1,oneday(G2111,D2112,G2112,K2112,L2112,Summary!$E$19/2,Data!N2111,Data!O2111,Summary!$E$14,Summary!$E$20,Summary!$E$21,1),0)</f>
        <v>446000</v>
      </c>
      <c r="O2112" s="31">
        <f>IF(M2112=1,oneday(G2111,D2112,G2112,K2112,L2112,Summary!$E$19/2,Data!N2111,Data!O2111,Summary!$E$14,Summary!$E$20,Summary!$E$21,2),0)</f>
        <v>1949340.7289123528</v>
      </c>
      <c r="P2112" s="31">
        <f t="shared" si="98"/>
        <v>-43009.625244140392</v>
      </c>
      <c r="Q2112" s="31">
        <f>IF(M2112=1,oneday(G2111,D2112,G2112,K2112,L2112,Summary!$E$19/2,Data!N2111,Data!O2111,Summary!$E$14,Summary!$E$20,Summary!$E$21,3),0)</f>
        <v>0</v>
      </c>
    </row>
    <row r="2113" spans="1:17" x14ac:dyDescent="0.2">
      <c r="A2113" s="32">
        <f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si="99"/>
        <v>0</v>
      </c>
      <c r="M2113">
        <f>IF(AND(B2113&gt;Summary!$E$12,B2113&lt;Summary!$E$13),1,0)</f>
        <v>1</v>
      </c>
      <c r="N2113">
        <f>IF(M2113=1,oneday(G2112,D2113,G2113,K2113,L2113,Summary!$E$19/2,Data!N2112,Data!O2112,Summary!$E$14,Summary!$E$20,Summary!$E$21,1),0)</f>
        <v>439000</v>
      </c>
      <c r="O2113" s="31">
        <f>IF(M2113=1,oneday(G2112,D2113,G2113,K2113,L2113,Summary!$E$19/2,Data!N2112,Data!O2112,Summary!$E$14,Summary!$E$20,Summary!$E$21,2),0)</f>
        <v>1994650.5976104725</v>
      </c>
      <c r="P2113" s="31">
        <f t="shared" si="98"/>
        <v>45309.868698119652</v>
      </c>
      <c r="Q2113" s="31">
        <f>IF(M2113=1,oneday(G2112,D2113,G2113,K2113,L2113,Summary!$E$19/2,Data!N2112,Data!O2112,Summary!$E$14,Summary!$E$20,Summary!$E$21,3),0)</f>
        <v>0</v>
      </c>
    </row>
    <row r="2114" spans="1:17" x14ac:dyDescent="0.2">
      <c r="A2114" s="32">
        <f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si="99"/>
        <v>0</v>
      </c>
      <c r="M2114">
        <f>IF(AND(B2114&gt;Summary!$E$12,B2114&lt;Summary!$E$13),1,0)</f>
        <v>1</v>
      </c>
      <c r="N2114">
        <f>IF(M2114=1,oneday(G2113,D2114,G2114,K2114,L2114,Summary!$E$19/2,Data!N2113,Data!O2113,Summary!$E$14,Summary!$E$20,Summary!$E$21,1),0)</f>
        <v>437000</v>
      </c>
      <c r="O2114" s="31">
        <f>IF(M2114=1,oneday(G2113,D2114,G2114,K2114,L2114,Summary!$E$19/2,Data!N2113,Data!O2113,Summary!$E$14,Summary!$E$20,Summary!$E$21,2),0)</f>
        <v>2123660.6982421861</v>
      </c>
      <c r="P2114" s="31">
        <f t="shared" si="98"/>
        <v>129010.10063171363</v>
      </c>
      <c r="Q2114" s="31">
        <f>IF(M2114=1,oneday(G2113,D2114,G2114,K2114,L2114,Summary!$E$19/2,Data!N2113,Data!O2113,Summary!$E$14,Summary!$E$20,Summary!$E$21,3),0)</f>
        <v>0</v>
      </c>
    </row>
    <row r="2115" spans="1:17" x14ac:dyDescent="0.2">
      <c r="A2115" s="32">
        <f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si="99"/>
        <v>0</v>
      </c>
      <c r="M2115">
        <f>IF(AND(B2115&gt;Summary!$E$12,B2115&lt;Summary!$E$13),1,0)</f>
        <v>1</v>
      </c>
      <c r="N2115">
        <f>IF(M2115=1,oneday(G2114,D2115,G2115,K2115,L2115,Summary!$E$19/2,Data!N2114,Data!O2114,Summary!$E$14,Summary!$E$20,Summary!$E$21,1),0)</f>
        <v>448000</v>
      </c>
      <c r="O2115" s="31">
        <f>IF(M2115=1,oneday(G2114,D2115,G2115,K2115,L2115,Summary!$E$19/2,Data!N2114,Data!O2114,Summary!$E$14,Summary!$E$20,Summary!$E$21,2),0)</f>
        <v>1957400.7632446282</v>
      </c>
      <c r="P2115" s="31">
        <f t="shared" si="98"/>
        <v>-166259.9349975579</v>
      </c>
      <c r="Q2115" s="31">
        <f>IF(M2115=1,oneday(G2114,D2115,G2115,K2115,L2115,Summary!$E$19/2,Data!N2114,Data!O2114,Summary!$E$14,Summary!$E$20,Summary!$E$21,3),0)</f>
        <v>0</v>
      </c>
    </row>
    <row r="2116" spans="1:17" x14ac:dyDescent="0.2">
      <c r="A2116" s="32">
        <f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si="99"/>
        <v>0</v>
      </c>
      <c r="M2116">
        <f>IF(AND(B2116&gt;Summary!$E$12,B2116&lt;Summary!$E$13),1,0)</f>
        <v>1</v>
      </c>
      <c r="N2116">
        <f>IF(M2116=1,oneday(G2115,D2116,G2116,K2116,L2116,Summary!$E$19/2,Data!N2115,Data!O2115,Summary!$E$14,Summary!$E$20,Summary!$E$21,1),0)</f>
        <v>449000</v>
      </c>
      <c r="O2116" s="31">
        <f>IF(M2116=1,oneday(G2115,D2116,G2116,K2116,L2116,Summary!$E$19/2,Data!N2115,Data!O2115,Summary!$E$14,Summary!$E$20,Summary!$E$21,2),0)</f>
        <v>1994770.4207611077</v>
      </c>
      <c r="P2116" s="31">
        <f t="shared" si="98"/>
        <v>37369.657516479492</v>
      </c>
      <c r="Q2116" s="31">
        <f>IF(M2116=1,oneday(G2115,D2116,G2116,K2116,L2116,Summary!$E$19/2,Data!N2115,Data!O2115,Summary!$E$14,Summary!$E$20,Summary!$E$21,3),0)</f>
        <v>0</v>
      </c>
    </row>
    <row r="2117" spans="1:17" x14ac:dyDescent="0.2">
      <c r="A2117" s="32">
        <f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si="99"/>
        <v>0</v>
      </c>
      <c r="M2117">
        <f>IF(AND(B2117&gt;Summary!$E$12,B2117&lt;Summary!$E$13),1,0)</f>
        <v>1</v>
      </c>
      <c r="N2117">
        <f>IF(M2117=1,oneday(G2116,D2117,G2117,K2117,L2117,Summary!$E$19/2,Data!N2116,Data!O2116,Summary!$E$14,Summary!$E$20,Summary!$E$21,1),0)</f>
        <v>446000</v>
      </c>
      <c r="O2117" s="31">
        <f>IF(M2117=1,oneday(G2116,D2117,G2117,K2117,L2117,Summary!$E$19/2,Data!N2116,Data!O2116,Summary!$E$14,Summary!$E$20,Summary!$E$21,2),0)</f>
        <v>2076910.254058837</v>
      </c>
      <c r="P2117" s="31">
        <f t="shared" si="98"/>
        <v>82139.833297729259</v>
      </c>
      <c r="Q2117" s="31">
        <f>IF(M2117=1,oneday(G2116,D2117,G2117,K2117,L2117,Summary!$E$19/2,Data!N2116,Data!O2116,Summary!$E$14,Summary!$E$20,Summary!$E$21,3),0)</f>
        <v>0</v>
      </c>
    </row>
    <row r="2118" spans="1:17" x14ac:dyDescent="0.2">
      <c r="A2118" s="32">
        <f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si="99"/>
        <v>0</v>
      </c>
      <c r="M2118">
        <f>IF(AND(B2118&gt;Summary!$E$12,B2118&lt;Summary!$E$13),1,0)</f>
        <v>1</v>
      </c>
      <c r="N2118">
        <f>IF(M2118=1,oneday(G2117,D2118,G2118,K2118,L2118,Summary!$E$19/2,Data!N2117,Data!O2117,Summary!$E$14,Summary!$E$20,Summary!$E$21,1),0)</f>
        <v>451000</v>
      </c>
      <c r="O2118" s="31">
        <f>IF(M2118=1,oneday(G2117,D2118,G2118,K2118,L2118,Summary!$E$19/2,Data!N2117,Data!O2117,Summary!$E$14,Summary!$E$20,Summary!$E$21,2),0)</f>
        <v>2046810.9353637688</v>
      </c>
      <c r="P2118" s="31">
        <f t="shared" si="98"/>
        <v>-30099.318695068127</v>
      </c>
      <c r="Q2118" s="31">
        <f>IF(M2118=1,oneday(G2117,D2118,G2118,K2118,L2118,Summary!$E$19/2,Data!N2117,Data!O2117,Summary!$E$14,Summary!$E$20,Summary!$E$21,3),0)</f>
        <v>0</v>
      </c>
    </row>
    <row r="2119" spans="1:17" x14ac:dyDescent="0.2">
      <c r="A2119" s="32">
        <f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si="99"/>
        <v>0</v>
      </c>
      <c r="M2119">
        <f>IF(AND(B2119&gt;Summary!$E$12,B2119&lt;Summary!$E$13),1,0)</f>
        <v>1</v>
      </c>
      <c r="N2119">
        <f>IF(M2119=1,oneday(G2118,D2119,G2119,K2119,L2119,Summary!$E$19/2,Data!N2118,Data!O2118,Summary!$E$14,Summary!$E$20,Summary!$E$21,1),0)</f>
        <v>452000</v>
      </c>
      <c r="O2119" s="31">
        <f>IF(M2119=1,oneday(G2118,D2119,G2119,K2119,L2119,Summary!$E$19/2,Data!N2118,Data!O2118,Summary!$E$14,Summary!$E$20,Summary!$E$21,2),0)</f>
        <v>2057250.8329010003</v>
      </c>
      <c r="P2119" s="31">
        <f t="shared" si="98"/>
        <v>10439.897537231445</v>
      </c>
      <c r="Q2119" s="31">
        <f>IF(M2119=1,oneday(G2118,D2119,G2119,K2119,L2119,Summary!$E$19/2,Data!N2118,Data!O2118,Summary!$E$14,Summary!$E$20,Summary!$E$21,3),0)</f>
        <v>0</v>
      </c>
    </row>
    <row r="2120" spans="1:17" x14ac:dyDescent="0.2">
      <c r="A2120" s="32">
        <f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si="99"/>
        <v>0</v>
      </c>
      <c r="M2120">
        <f>IF(AND(B2120&gt;Summary!$E$12,B2120&lt;Summary!$E$13),1,0)</f>
        <v>1</v>
      </c>
      <c r="N2120">
        <f>IF(M2120=1,oneday(G2119,D2120,G2120,K2120,L2120,Summary!$E$19/2,Data!N2119,Data!O2119,Summary!$E$14,Summary!$E$20,Summary!$E$21,1),0)</f>
        <v>450000</v>
      </c>
      <c r="O2120" s="31">
        <f>IF(M2120=1,oneday(G2119,D2120,G2120,K2120,L2120,Summary!$E$19/2,Data!N2119,Data!O2119,Summary!$E$14,Summary!$E$20,Summary!$E$21,2),0)</f>
        <v>2171560.5226898184</v>
      </c>
      <c r="P2120" s="31">
        <f t="shared" si="98"/>
        <v>114309.68978881813</v>
      </c>
      <c r="Q2120" s="31">
        <f>IF(M2120=1,oneday(G2119,D2120,G2120,K2120,L2120,Summary!$E$19/2,Data!N2119,Data!O2119,Summary!$E$14,Summary!$E$20,Summary!$E$21,3),0)</f>
        <v>0</v>
      </c>
    </row>
    <row r="2121" spans="1:17" x14ac:dyDescent="0.2">
      <c r="A2121" s="32">
        <f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si="99"/>
        <v>0</v>
      </c>
      <c r="M2121">
        <f>IF(AND(B2121&gt;Summary!$E$12,B2121&lt;Summary!$E$13),1,0)</f>
        <v>1</v>
      </c>
      <c r="N2121">
        <f>IF(M2121=1,oneday(G2120,D2121,G2121,K2121,L2121,Summary!$E$19/2,Data!N2120,Data!O2120,Summary!$E$14,Summary!$E$20,Summary!$E$21,1),0)</f>
        <v>447000</v>
      </c>
      <c r="O2121" s="31">
        <f>IF(M2121=1,oneday(G2120,D2121,G2121,K2121,L2121,Summary!$E$19/2,Data!N2120,Data!O2120,Summary!$E$14,Summary!$E$20,Summary!$E$21,2),0)</f>
        <v>2204380.9342193594</v>
      </c>
      <c r="P2121" s="31">
        <f t="shared" si="98"/>
        <v>32820.411529541016</v>
      </c>
      <c r="Q2121" s="31">
        <f>IF(M2121=1,oneday(G2120,D2121,G2121,K2121,L2121,Summary!$E$19/2,Data!N2120,Data!O2120,Summary!$E$14,Summary!$E$20,Summary!$E$21,3),0)</f>
        <v>0</v>
      </c>
    </row>
    <row r="2122" spans="1:17" x14ac:dyDescent="0.2">
      <c r="A2122" s="32">
        <f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si="99"/>
        <v>0</v>
      </c>
      <c r="M2122">
        <f>IF(AND(B2122&gt;Summary!$E$12,B2122&lt;Summary!$E$13),1,0)</f>
        <v>1</v>
      </c>
      <c r="N2122">
        <f>IF(M2122=1,oneday(G2121,D2122,G2122,K2122,L2122,Summary!$E$19/2,Data!N2121,Data!O2121,Summary!$E$14,Summary!$E$20,Summary!$E$21,1),0)</f>
        <v>447000</v>
      </c>
      <c r="O2122" s="31">
        <f>IF(M2122=1,oneday(G2121,D2122,G2122,K2122,L2122,Summary!$E$19/2,Data!N2121,Data!O2121,Summary!$E$14,Summary!$E$20,Summary!$E$21,2),0)</f>
        <v>2250670.7978057852</v>
      </c>
      <c r="P2122" s="31">
        <f t="shared" si="98"/>
        <v>46289.863586425781</v>
      </c>
      <c r="Q2122" s="31">
        <f>IF(M2122=1,oneday(G2121,D2122,G2122,K2122,L2122,Summary!$E$19/2,Data!N2121,Data!O2121,Summary!$E$14,Summary!$E$20,Summary!$E$21,3),0)</f>
        <v>0</v>
      </c>
    </row>
    <row r="2123" spans="1:17" x14ac:dyDescent="0.2">
      <c r="A2123" s="32">
        <f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si="99"/>
        <v>0</v>
      </c>
      <c r="M2123">
        <f>IF(AND(B2123&gt;Summary!$E$12,B2123&lt;Summary!$E$13),1,0)</f>
        <v>1</v>
      </c>
      <c r="N2123">
        <f>IF(M2123=1,oneday(G2122,D2123,G2123,K2123,L2123,Summary!$E$19/2,Data!N2122,Data!O2122,Summary!$E$14,Summary!$E$20,Summary!$E$21,1),0)</f>
        <v>448000</v>
      </c>
      <c r="O2123" s="31">
        <f>IF(M2123=1,oneday(G2122,D2123,G2123,K2123,L2123,Summary!$E$19/2,Data!N2122,Data!O2122,Summary!$E$14,Summary!$E$20,Summary!$E$21,2),0)</f>
        <v>2216440.5255126944</v>
      </c>
      <c r="P2123" s="31">
        <f t="shared" si="98"/>
        <v>-34230.27229309082</v>
      </c>
      <c r="Q2123" s="31">
        <f>IF(M2123=1,oneday(G2122,D2123,G2123,K2123,L2123,Summary!$E$19/2,Data!N2122,Data!O2122,Summary!$E$14,Summary!$E$20,Summary!$E$21,3),0)</f>
        <v>0</v>
      </c>
    </row>
    <row r="2124" spans="1:17" x14ac:dyDescent="0.2">
      <c r="A2124" s="32">
        <f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si="99"/>
        <v>0</v>
      </c>
      <c r="M2124">
        <f>IF(AND(B2124&gt;Summary!$E$12,B2124&lt;Summary!$E$13),1,0)</f>
        <v>1</v>
      </c>
      <c r="N2124">
        <f>IF(M2124=1,oneday(G2123,D2124,G2124,K2124,L2124,Summary!$E$19/2,Data!N2123,Data!O2123,Summary!$E$14,Summary!$E$20,Summary!$E$21,1),0)</f>
        <v>455000</v>
      </c>
      <c r="O2124" s="31">
        <f>IF(M2124=1,oneday(G2123,D2124,G2124,K2124,L2124,Summary!$E$19/2,Data!N2123,Data!O2123,Summary!$E$14,Summary!$E$20,Summary!$E$21,2),0)</f>
        <v>2091510.7663726797</v>
      </c>
      <c r="P2124" s="31">
        <f t="shared" si="98"/>
        <v>-124929.75914001465</v>
      </c>
      <c r="Q2124" s="31">
        <f>IF(M2124=1,oneday(G2123,D2124,G2124,K2124,L2124,Summary!$E$19/2,Data!N2123,Data!O2123,Summary!$E$14,Summary!$E$20,Summary!$E$21,3),0)</f>
        <v>0</v>
      </c>
    </row>
    <row r="2125" spans="1:17" x14ac:dyDescent="0.2">
      <c r="A2125" s="32">
        <f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si="99"/>
        <v>0</v>
      </c>
      <c r="M2125">
        <f>IF(AND(B2125&gt;Summary!$E$12,B2125&lt;Summary!$E$13),1,0)</f>
        <v>1</v>
      </c>
      <c r="N2125">
        <f>IF(M2125=1,oneday(G2124,D2125,G2125,K2125,L2125,Summary!$E$19/2,Data!N2124,Data!O2124,Summary!$E$14,Summary!$E$20,Summary!$E$21,1),0)</f>
        <v>451000</v>
      </c>
      <c r="O2125" s="31">
        <f>IF(M2125=1,oneday(G2124,D2125,G2125,K2125,L2125,Summary!$E$19/2,Data!N2124,Data!O2124,Summary!$E$14,Summary!$E$20,Summary!$E$21,2),0)</f>
        <v>2183560.7977294913</v>
      </c>
      <c r="P2125" s="31">
        <f t="shared" si="98"/>
        <v>92050.031356811523</v>
      </c>
      <c r="Q2125" s="31">
        <f>IF(M2125=1,oneday(G2124,D2125,G2125,K2125,L2125,Summary!$E$19/2,Data!N2124,Data!O2124,Summary!$E$14,Summary!$E$20,Summary!$E$21,3),0)</f>
        <v>0</v>
      </c>
    </row>
    <row r="2126" spans="1:17" x14ac:dyDescent="0.2">
      <c r="A2126" s="32">
        <f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si="99"/>
        <v>0</v>
      </c>
      <c r="M2126">
        <f>IF(AND(B2126&gt;Summary!$E$12,B2126&lt;Summary!$E$13),1,0)</f>
        <v>1</v>
      </c>
      <c r="N2126">
        <f>IF(M2126=1,oneday(G2125,D2126,G2126,K2126,L2126,Summary!$E$19/2,Data!N2125,Data!O2125,Summary!$E$14,Summary!$E$20,Summary!$E$21,1),0)</f>
        <v>454000</v>
      </c>
      <c r="O2126" s="31">
        <f>IF(M2126=1,oneday(G2125,D2126,G2126,K2126,L2126,Summary!$E$19/2,Data!N2125,Data!O2125,Summary!$E$14,Summary!$E$20,Summary!$E$21,2),0)</f>
        <v>2135210.2116394034</v>
      </c>
      <c r="P2126" s="31">
        <f t="shared" si="98"/>
        <v>-48350.586090087891</v>
      </c>
      <c r="Q2126" s="31">
        <f>IF(M2126=1,oneday(G2125,D2126,G2126,K2126,L2126,Summary!$E$19/2,Data!N2125,Data!O2125,Summary!$E$14,Summary!$E$20,Summary!$E$21,3),0)</f>
        <v>0</v>
      </c>
    </row>
    <row r="2127" spans="1:17" x14ac:dyDescent="0.2">
      <c r="A2127" s="32">
        <f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si="99"/>
        <v>0</v>
      </c>
      <c r="M2127">
        <f>IF(AND(B2127&gt;Summary!$E$12,B2127&lt;Summary!$E$13),1,0)</f>
        <v>1</v>
      </c>
      <c r="N2127">
        <f>IF(M2127=1,oneday(G2126,D2127,G2127,K2127,L2127,Summary!$E$19/2,Data!N2126,Data!O2126,Summary!$E$14,Summary!$E$20,Summary!$E$21,1),0)</f>
        <v>471000</v>
      </c>
      <c r="O2127" s="31">
        <f>IF(M2127=1,oneday(G2126,D2127,G2127,K2127,L2127,Summary!$E$19/2,Data!N2126,Data!O2126,Summary!$E$14,Summary!$E$20,Summary!$E$21,2),0)</f>
        <v>2676460.2346038809</v>
      </c>
      <c r="P2127" s="31">
        <f t="shared" si="98"/>
        <v>541250.02296447754</v>
      </c>
      <c r="Q2127" s="31">
        <f>IF(M2127=1,oneday(G2126,D2127,G2127,K2127,L2127,Summary!$E$19/2,Data!N2126,Data!O2126,Summary!$E$14,Summary!$E$20,Summary!$E$21,3),0)</f>
        <v>0</v>
      </c>
    </row>
    <row r="2128" spans="1:17" x14ac:dyDescent="0.2">
      <c r="A2128" s="32">
        <f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si="99"/>
        <v>1</v>
      </c>
      <c r="M2128">
        <f>IF(AND(B2128&gt;Summary!$E$12,B2128&lt;Summary!$E$13),1,0)</f>
        <v>1</v>
      </c>
      <c r="N2128">
        <f>IF(M2128=1,oneday(G2127,D2128,G2128,K2128,L2128,Summary!$E$19/2,Data!N2127,Data!O2127,Summary!$E$14,Summary!$E$20,Summary!$E$21,1),0)</f>
        <v>475000</v>
      </c>
      <c r="O2128" s="31">
        <f>IF(M2128=1,oneday(G2127,D2128,G2128,K2128,L2128,Summary!$E$19/2,Data!N2127,Data!O2127,Summary!$E$14,Summary!$E$20,Summary!$E$21,2),0)</f>
        <v>2535091.1737823477</v>
      </c>
      <c r="P2128" s="31">
        <f t="shared" ref="P2128:P2191" si="101">IF(M2128=1,O2128-O2127,0)</f>
        <v>-141369.0608215332</v>
      </c>
      <c r="Q2128" s="31">
        <f>IF(M2128=1,oneday(G2127,D2128,G2128,K2128,L2128,Summary!$E$19/2,Data!N2127,Data!O2127,Summary!$E$14,Summary!$E$20,Summary!$E$21,3),0)</f>
        <v>-61749.601364135742</v>
      </c>
    </row>
    <row r="2129" spans="1:17" x14ac:dyDescent="0.2">
      <c r="A2129" s="32">
        <f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si="99"/>
        <v>0</v>
      </c>
      <c r="M2129">
        <f>IF(AND(B2129&gt;Summary!$E$12,B2129&lt;Summary!$E$13),1,0)</f>
        <v>1</v>
      </c>
      <c r="N2129">
        <f>IF(M2129=1,oneday(G2128,D2129,G2129,K2129,L2129,Summary!$E$19/2,Data!N2128,Data!O2128,Summary!$E$14,Summary!$E$20,Summary!$E$21,1),0)</f>
        <v>476000</v>
      </c>
      <c r="O2129" s="31">
        <f>IF(M2129=1,oneday(G2128,D2129,G2129,K2129,L2129,Summary!$E$19/2,Data!N2128,Data!O2128,Summary!$E$14,Summary!$E$20,Summary!$E$21,2),0)</f>
        <v>2208040.5928039541</v>
      </c>
      <c r="P2129" s="31">
        <f t="shared" si="101"/>
        <v>-327050.58097839355</v>
      </c>
      <c r="Q2129" s="31">
        <f>IF(M2129=1,oneday(G2128,D2129,G2129,K2129,L2129,Summary!$E$19/2,Data!N2128,Data!O2128,Summary!$E$14,Summary!$E$20,Summary!$E$21,3),0)</f>
        <v>0</v>
      </c>
    </row>
    <row r="2130" spans="1:17" x14ac:dyDescent="0.2">
      <c r="A2130" s="32">
        <f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si="99"/>
        <v>0</v>
      </c>
      <c r="M2130">
        <f>IF(AND(B2130&gt;Summary!$E$12,B2130&lt;Summary!$E$13),1,0)</f>
        <v>1</v>
      </c>
      <c r="N2130">
        <f>IF(M2130=1,oneday(G2129,D2130,G2130,K2130,L2130,Summary!$E$19/2,Data!N2129,Data!O2129,Summary!$E$14,Summary!$E$20,Summary!$E$21,1),0)</f>
        <v>471000</v>
      </c>
      <c r="O2130" s="31">
        <f>IF(M2130=1,oneday(G2129,D2130,G2130,K2130,L2130,Summary!$E$19/2,Data!N2129,Data!O2129,Summary!$E$14,Summary!$E$20,Summary!$E$21,2),0)</f>
        <v>2303410.6287384024</v>
      </c>
      <c r="P2130" s="31">
        <f t="shared" si="101"/>
        <v>95370.035934448242</v>
      </c>
      <c r="Q2130" s="31">
        <f>IF(M2130=1,oneday(G2129,D2130,G2130,K2130,L2130,Summary!$E$19/2,Data!N2129,Data!O2129,Summary!$E$14,Summary!$E$20,Summary!$E$21,3),0)</f>
        <v>0</v>
      </c>
    </row>
    <row r="2131" spans="1:17" x14ac:dyDescent="0.2">
      <c r="A2131" s="32">
        <f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si="99"/>
        <v>0</v>
      </c>
      <c r="M2131">
        <f>IF(AND(B2131&gt;Summary!$E$12,B2131&lt;Summary!$E$13),1,0)</f>
        <v>1</v>
      </c>
      <c r="N2131">
        <f>IF(M2131=1,oneday(G2130,D2131,G2131,K2131,L2131,Summary!$E$19/2,Data!N2130,Data!O2130,Summary!$E$14,Summary!$E$20,Summary!$E$21,1),0)</f>
        <v>471000</v>
      </c>
      <c r="O2131" s="31">
        <f>IF(M2131=1,oneday(G2130,D2131,G2131,K2131,L2131,Summary!$E$19/2,Data!N2130,Data!O2130,Summary!$E$14,Summary!$E$20,Summary!$E$21,2),0)</f>
        <v>2360800.7006072989</v>
      </c>
      <c r="P2131" s="31">
        <f t="shared" si="101"/>
        <v>57390.071868896484</v>
      </c>
      <c r="Q2131" s="31">
        <f>IF(M2131=1,oneday(G2130,D2131,G2131,K2131,L2131,Summary!$E$19/2,Data!N2130,Data!O2130,Summary!$E$14,Summary!$E$20,Summary!$E$21,3),0)</f>
        <v>0</v>
      </c>
    </row>
    <row r="2132" spans="1:17" x14ac:dyDescent="0.2">
      <c r="A2132" s="32">
        <f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si="99"/>
        <v>0</v>
      </c>
      <c r="M2132">
        <f>IF(AND(B2132&gt;Summary!$E$12,B2132&lt;Summary!$E$13),1,0)</f>
        <v>1</v>
      </c>
      <c r="N2132">
        <f>IF(M2132=1,oneday(G2131,D2132,G2132,K2132,L2132,Summary!$E$19/2,Data!N2131,Data!O2131,Summary!$E$14,Summary!$E$20,Summary!$E$21,1),0)</f>
        <v>468000</v>
      </c>
      <c r="O2132" s="31">
        <f>IF(M2132=1,oneday(G2131,D2132,G2132,K2132,L2132,Summary!$E$19/2,Data!N2131,Data!O2131,Summary!$E$14,Summary!$E$20,Summary!$E$21,2),0)</f>
        <v>2450980.6282806387</v>
      </c>
      <c r="P2132" s="31">
        <f t="shared" si="101"/>
        <v>90179.927673339844</v>
      </c>
      <c r="Q2132" s="31">
        <f>IF(M2132=1,oneday(G2131,D2132,G2132,K2132,L2132,Summary!$E$19/2,Data!N2131,Data!O2131,Summary!$E$14,Summary!$E$20,Summary!$E$21,3),0)</f>
        <v>0</v>
      </c>
    </row>
    <row r="2133" spans="1:17" x14ac:dyDescent="0.2">
      <c r="A2133" s="32">
        <f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si="99"/>
        <v>0</v>
      </c>
      <c r="M2133">
        <f>IF(AND(B2133&gt;Summary!$E$12,B2133&lt;Summary!$E$13),1,0)</f>
        <v>1</v>
      </c>
      <c r="N2133">
        <f>IF(M2133=1,oneday(G2132,D2133,G2133,K2133,L2133,Summary!$E$19/2,Data!N2132,Data!O2132,Summary!$E$14,Summary!$E$20,Summary!$E$21,1),0)</f>
        <v>467000</v>
      </c>
      <c r="O2133" s="31">
        <f>IF(M2133=1,oneday(G2132,D2133,G2133,K2133,L2133,Summary!$E$19/2,Data!N2132,Data!O2132,Summary!$E$14,Summary!$E$20,Summary!$E$21,2),0)</f>
        <v>2470610.7361602774</v>
      </c>
      <c r="P2133" s="31">
        <f t="shared" si="101"/>
        <v>19630.107879638672</v>
      </c>
      <c r="Q2133" s="31">
        <f>IF(M2133=1,oneday(G2132,D2133,G2133,K2133,L2133,Summary!$E$19/2,Data!N2132,Data!O2132,Summary!$E$14,Summary!$E$20,Summary!$E$21,3),0)</f>
        <v>0</v>
      </c>
    </row>
    <row r="2134" spans="1:17" x14ac:dyDescent="0.2">
      <c r="A2134" s="32">
        <f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si="99"/>
        <v>0</v>
      </c>
      <c r="M2134">
        <f>IF(AND(B2134&gt;Summary!$E$12,B2134&lt;Summary!$E$13),1,0)</f>
        <v>1</v>
      </c>
      <c r="N2134">
        <f>IF(M2134=1,oneday(G2133,D2134,G2134,K2134,L2134,Summary!$E$19/2,Data!N2133,Data!O2133,Summary!$E$14,Summary!$E$20,Summary!$E$21,1),0)</f>
        <v>472000</v>
      </c>
      <c r="O2134" s="31">
        <f>IF(M2134=1,oneday(G2133,D2134,G2134,K2134,L2134,Summary!$E$19/2,Data!N2133,Data!O2133,Summary!$E$14,Summary!$E$20,Summary!$E$21,2),0)</f>
        <v>2372980.842666625</v>
      </c>
      <c r="P2134" s="31">
        <f t="shared" si="101"/>
        <v>-97629.893493652344</v>
      </c>
      <c r="Q2134" s="31">
        <f>IF(M2134=1,oneday(G2133,D2134,G2134,K2134,L2134,Summary!$E$19/2,Data!N2133,Data!O2133,Summary!$E$14,Summary!$E$20,Summary!$E$21,3),0)</f>
        <v>0</v>
      </c>
    </row>
    <row r="2135" spans="1:17" x14ac:dyDescent="0.2">
      <c r="A2135" s="32">
        <f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si="99"/>
        <v>0</v>
      </c>
      <c r="M2135">
        <f>IF(AND(B2135&gt;Summary!$E$12,B2135&lt;Summary!$E$13),1,0)</f>
        <v>1</v>
      </c>
      <c r="N2135">
        <f>IF(M2135=1,oneday(G2134,D2135,G2135,K2135,L2135,Summary!$E$19/2,Data!N2134,Data!O2134,Summary!$E$14,Summary!$E$20,Summary!$E$21,1),0)</f>
        <v>468000</v>
      </c>
      <c r="O2135" s="31">
        <f>IF(M2135=1,oneday(G2134,D2135,G2135,K2135,L2135,Summary!$E$19/2,Data!N2134,Data!O2134,Summary!$E$14,Summary!$E$20,Summary!$E$21,2),0)</f>
        <v>2496160.6290435782</v>
      </c>
      <c r="P2135" s="31">
        <f t="shared" si="101"/>
        <v>123179.78637695313</v>
      </c>
      <c r="Q2135" s="31">
        <f>IF(M2135=1,oneday(G2134,D2135,G2135,K2135,L2135,Summary!$E$19/2,Data!N2134,Data!O2134,Summary!$E$14,Summary!$E$20,Summary!$E$21,3),0)</f>
        <v>0</v>
      </c>
    </row>
    <row r="2136" spans="1:17" x14ac:dyDescent="0.2">
      <c r="A2136" s="32">
        <f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si="99"/>
        <v>0</v>
      </c>
      <c r="M2136">
        <f>IF(AND(B2136&gt;Summary!$E$12,B2136&lt;Summary!$E$13),1,0)</f>
        <v>1</v>
      </c>
      <c r="N2136">
        <f>IF(M2136=1,oneday(G2135,D2136,G2136,K2136,L2136,Summary!$E$19/2,Data!N2135,Data!O2135,Summary!$E$14,Summary!$E$20,Summary!$E$21,1),0)</f>
        <v>464000</v>
      </c>
      <c r="O2136" s="31">
        <f>IF(M2136=1,oneday(G2135,D2136,G2136,K2136,L2136,Summary!$E$19/2,Data!N2135,Data!O2135,Summary!$E$14,Summary!$E$20,Summary!$E$21,2),0)</f>
        <v>2646501.0599517813</v>
      </c>
      <c r="P2136" s="31">
        <f t="shared" si="101"/>
        <v>150340.43090820313</v>
      </c>
      <c r="Q2136" s="31">
        <f>IF(M2136=1,oneday(G2135,D2136,G2136,K2136,L2136,Summary!$E$19/2,Data!N2135,Data!O2135,Summary!$E$14,Summary!$E$20,Summary!$E$21,3),0)</f>
        <v>0</v>
      </c>
    </row>
    <row r="2137" spans="1:17" x14ac:dyDescent="0.2">
      <c r="A2137" s="32">
        <f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si="99"/>
        <v>0</v>
      </c>
      <c r="M2137">
        <f>IF(AND(B2137&gt;Summary!$E$12,B2137&lt;Summary!$E$13),1,0)</f>
        <v>1</v>
      </c>
      <c r="N2137">
        <f>IF(M2137=1,oneday(G2136,D2137,G2137,K2137,L2137,Summary!$E$19/2,Data!N2136,Data!O2136,Summary!$E$14,Summary!$E$20,Summary!$E$21,1),0)</f>
        <v>461000</v>
      </c>
      <c r="O2137" s="31">
        <f>IF(M2137=1,oneday(G2136,D2137,G2137,K2137,L2137,Summary!$E$19/2,Data!N2136,Data!O2136,Summary!$E$14,Summary!$E$20,Summary!$E$21,2),0)</f>
        <v>2652040.8470916739</v>
      </c>
      <c r="P2137" s="31">
        <f t="shared" si="101"/>
        <v>5539.7871398925781</v>
      </c>
      <c r="Q2137" s="31">
        <f>IF(M2137=1,oneday(G2136,D2137,G2137,K2137,L2137,Summary!$E$19/2,Data!N2136,Data!O2136,Summary!$E$14,Summary!$E$20,Summary!$E$21,3),0)</f>
        <v>0</v>
      </c>
    </row>
    <row r="2138" spans="1:17" x14ac:dyDescent="0.2">
      <c r="A2138" s="32">
        <f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si="99"/>
        <v>0</v>
      </c>
      <c r="M2138">
        <f>IF(AND(B2138&gt;Summary!$E$12,B2138&lt;Summary!$E$13),1,0)</f>
        <v>1</v>
      </c>
      <c r="N2138">
        <f>IF(M2138=1,oneday(G2137,D2138,G2138,K2138,L2138,Summary!$E$19/2,Data!N2137,Data!O2137,Summary!$E$14,Summary!$E$20,Summary!$E$21,1),0)</f>
        <v>470000</v>
      </c>
      <c r="O2138" s="31">
        <f>IF(M2138=1,oneday(G2137,D2138,G2138,K2138,L2138,Summary!$E$19/2,Data!N2137,Data!O2137,Summary!$E$14,Summary!$E$20,Summary!$E$21,2),0)</f>
        <v>2467280.6981658926</v>
      </c>
      <c r="P2138" s="31">
        <f t="shared" si="101"/>
        <v>-184760.14892578125</v>
      </c>
      <c r="Q2138" s="31">
        <f>IF(M2138=1,oneday(G2137,D2138,G2138,K2138,L2138,Summary!$E$19/2,Data!N2137,Data!O2137,Summary!$E$14,Summary!$E$20,Summary!$E$21,3),0)</f>
        <v>0</v>
      </c>
    </row>
    <row r="2139" spans="1:17" x14ac:dyDescent="0.2">
      <c r="A2139" s="32">
        <f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si="99"/>
        <v>0</v>
      </c>
      <c r="M2139">
        <f>IF(AND(B2139&gt;Summary!$E$12,B2139&lt;Summary!$E$13),1,0)</f>
        <v>1</v>
      </c>
      <c r="N2139">
        <f>IF(M2139=1,oneday(G2138,D2139,G2139,K2139,L2139,Summary!$E$19/2,Data!N2138,Data!O2138,Summary!$E$14,Summary!$E$20,Summary!$E$21,1),0)</f>
        <v>470000</v>
      </c>
      <c r="O2139" s="31">
        <f>IF(M2139=1,oneday(G2138,D2139,G2139,K2139,L2139,Summary!$E$19/2,Data!N2138,Data!O2138,Summary!$E$14,Summary!$E$20,Summary!$E$21,2),0)</f>
        <v>2425881.2001800528</v>
      </c>
      <c r="P2139" s="31">
        <f t="shared" si="101"/>
        <v>-41399.497985839844</v>
      </c>
      <c r="Q2139" s="31">
        <f>IF(M2139=1,oneday(G2138,D2139,G2139,K2139,L2139,Summary!$E$19/2,Data!N2138,Data!O2138,Summary!$E$14,Summary!$E$20,Summary!$E$21,3),0)</f>
        <v>0</v>
      </c>
    </row>
    <row r="2140" spans="1:17" x14ac:dyDescent="0.2">
      <c r="A2140" s="32">
        <f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si="99"/>
        <v>0</v>
      </c>
      <c r="M2140">
        <f>IF(AND(B2140&gt;Summary!$E$12,B2140&lt;Summary!$E$13),1,0)</f>
        <v>1</v>
      </c>
      <c r="N2140">
        <f>IF(M2140=1,oneday(G2139,D2140,G2140,K2140,L2140,Summary!$E$19/2,Data!N2139,Data!O2139,Summary!$E$14,Summary!$E$20,Summary!$E$21,1),0)</f>
        <v>476000</v>
      </c>
      <c r="O2140" s="31">
        <f>IF(M2140=1,oneday(G2139,D2140,G2140,K2140,L2140,Summary!$E$19/2,Data!N2139,Data!O2139,Summary!$E$14,Summary!$E$20,Summary!$E$21,2),0)</f>
        <v>2383850.8039093008</v>
      </c>
      <c r="P2140" s="31">
        <f t="shared" si="101"/>
        <v>-42030.396270751953</v>
      </c>
      <c r="Q2140" s="31">
        <f>IF(M2140=1,oneday(G2139,D2140,G2140,K2140,L2140,Summary!$E$19/2,Data!N2139,Data!O2139,Summary!$E$14,Summary!$E$20,Summary!$E$21,3),0)</f>
        <v>0</v>
      </c>
    </row>
    <row r="2141" spans="1:17" x14ac:dyDescent="0.2">
      <c r="A2141" s="32">
        <f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si="99"/>
        <v>0</v>
      </c>
      <c r="M2141">
        <f>IF(AND(B2141&gt;Summary!$E$12,B2141&lt;Summary!$E$13),1,0)</f>
        <v>1</v>
      </c>
      <c r="N2141">
        <f>IF(M2141=1,oneday(G2140,D2141,G2141,K2141,L2141,Summary!$E$19/2,Data!N2140,Data!O2140,Summary!$E$14,Summary!$E$20,Summary!$E$21,1),0)</f>
        <v>478000</v>
      </c>
      <c r="O2141" s="31">
        <f>IF(M2141=1,oneday(G2140,D2141,G2141,K2141,L2141,Summary!$E$19/2,Data!N2140,Data!O2140,Summary!$E$14,Summary!$E$20,Summary!$E$21,2),0)</f>
        <v>2284500.9134674063</v>
      </c>
      <c r="P2141" s="31">
        <f t="shared" si="101"/>
        <v>-99349.890441894531</v>
      </c>
      <c r="Q2141" s="31">
        <f>IF(M2141=1,oneday(G2140,D2141,G2141,K2141,L2141,Summary!$E$19/2,Data!N2140,Data!O2140,Summary!$E$14,Summary!$E$20,Summary!$E$21,3),0)</f>
        <v>0</v>
      </c>
    </row>
    <row r="2142" spans="1:17" x14ac:dyDescent="0.2">
      <c r="A2142" s="32">
        <f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si="99"/>
        <v>0</v>
      </c>
      <c r="M2142">
        <f>IF(AND(B2142&gt;Summary!$E$12,B2142&lt;Summary!$E$13),1,0)</f>
        <v>1</v>
      </c>
      <c r="N2142">
        <f>IF(M2142=1,oneday(G2141,D2142,G2142,K2142,L2142,Summary!$E$19/2,Data!N2141,Data!O2141,Summary!$E$14,Summary!$E$20,Summary!$E$21,1),0)</f>
        <v>480000</v>
      </c>
      <c r="O2142" s="31">
        <f>IF(M2142=1,oneday(G2141,D2142,G2142,K2142,L2142,Summary!$E$19/2,Data!N2141,Data!O2141,Summary!$E$14,Summary!$E$20,Summary!$E$21,2),0)</f>
        <v>2337630.877609252</v>
      </c>
      <c r="P2142" s="31">
        <f t="shared" si="101"/>
        <v>53129.964141845703</v>
      </c>
      <c r="Q2142" s="31">
        <f>IF(M2142=1,oneday(G2141,D2142,G2142,K2142,L2142,Summary!$E$19/2,Data!N2141,Data!O2141,Summary!$E$14,Summary!$E$20,Summary!$E$21,3),0)</f>
        <v>0</v>
      </c>
    </row>
    <row r="2143" spans="1:17" x14ac:dyDescent="0.2">
      <c r="A2143" s="32">
        <f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si="99"/>
        <v>0</v>
      </c>
      <c r="M2143">
        <f>IF(AND(B2143&gt;Summary!$E$12,B2143&lt;Summary!$E$13),1,0)</f>
        <v>1</v>
      </c>
      <c r="N2143">
        <f>IF(M2143=1,oneday(G2142,D2143,G2143,K2143,L2143,Summary!$E$19/2,Data!N2142,Data!O2142,Summary!$E$14,Summary!$E$20,Summary!$E$21,1),0)</f>
        <v>475000</v>
      </c>
      <c r="O2143" s="31">
        <f>IF(M2143=1,oneday(G2142,D2143,G2143,K2143,L2143,Summary!$E$19/2,Data!N2142,Data!O2142,Summary!$E$14,Summary!$E$20,Summary!$E$21,2),0)</f>
        <v>2462480.6575012198</v>
      </c>
      <c r="P2143" s="31">
        <f t="shared" si="101"/>
        <v>124849.77989196777</v>
      </c>
      <c r="Q2143" s="31">
        <f>IF(M2143=1,oneday(G2142,D2143,G2143,K2143,L2143,Summary!$E$19/2,Data!N2142,Data!O2142,Summary!$E$14,Summary!$E$20,Summary!$E$21,3),0)</f>
        <v>0</v>
      </c>
    </row>
    <row r="2144" spans="1:17" x14ac:dyDescent="0.2">
      <c r="A2144" s="32">
        <f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si="99"/>
        <v>0</v>
      </c>
      <c r="M2144">
        <f>IF(AND(B2144&gt;Summary!$E$12,B2144&lt;Summary!$E$13),1,0)</f>
        <v>1</v>
      </c>
      <c r="N2144">
        <f>IF(M2144=1,oneday(G2143,D2144,G2144,K2144,L2144,Summary!$E$19/2,Data!N2143,Data!O2143,Summary!$E$14,Summary!$E$20,Summary!$E$21,1),0)</f>
        <v>479000</v>
      </c>
      <c r="O2144" s="31">
        <f>IF(M2144=1,oneday(G2143,D2144,G2144,K2144,L2144,Summary!$E$19/2,Data!N2143,Data!O2143,Summary!$E$14,Summary!$E$20,Summary!$E$21,2),0)</f>
        <v>2424851.2760162344</v>
      </c>
      <c r="P2144" s="31">
        <f t="shared" si="101"/>
        <v>-37629.381484985352</v>
      </c>
      <c r="Q2144" s="31">
        <f>IF(M2144=1,oneday(G2143,D2144,G2144,K2144,L2144,Summary!$E$19/2,Data!N2143,Data!O2143,Summary!$E$14,Summary!$E$20,Summary!$E$21,3),0)</f>
        <v>0</v>
      </c>
    </row>
    <row r="2145" spans="1:17" x14ac:dyDescent="0.2">
      <c r="A2145" s="32">
        <f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si="99"/>
        <v>0</v>
      </c>
      <c r="M2145">
        <f>IF(AND(B2145&gt;Summary!$E$12,B2145&lt;Summary!$E$13),1,0)</f>
        <v>1</v>
      </c>
      <c r="N2145">
        <f>IF(M2145=1,oneday(G2144,D2145,G2145,K2145,L2145,Summary!$E$19/2,Data!N2144,Data!O2144,Summary!$E$14,Summary!$E$20,Summary!$E$21,1),0)</f>
        <v>478000</v>
      </c>
      <c r="O2145" s="31">
        <f>IF(M2145=1,oneday(G2144,D2145,G2145,K2145,L2145,Summary!$E$19/2,Data!N2144,Data!O2144,Summary!$E$14,Summary!$E$20,Summary!$E$21,2),0)</f>
        <v>2511671.0926055899</v>
      </c>
      <c r="P2145" s="31">
        <f t="shared" si="101"/>
        <v>86819.816589355469</v>
      </c>
      <c r="Q2145" s="31">
        <f>IF(M2145=1,oneday(G2144,D2145,G2145,K2145,L2145,Summary!$E$19/2,Data!N2144,Data!O2144,Summary!$E$14,Summary!$E$20,Summary!$E$21,3),0)</f>
        <v>0</v>
      </c>
    </row>
    <row r="2146" spans="1:17" x14ac:dyDescent="0.2">
      <c r="A2146" s="32">
        <f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si="99"/>
        <v>0</v>
      </c>
      <c r="M2146">
        <f>IF(AND(B2146&gt;Summary!$E$12,B2146&lt;Summary!$E$13),1,0)</f>
        <v>1</v>
      </c>
      <c r="N2146">
        <f>IF(M2146=1,oneday(G2145,D2146,G2146,K2146,L2146,Summary!$E$19/2,Data!N2145,Data!O2145,Summary!$E$14,Summary!$E$20,Summary!$E$21,1),0)</f>
        <v>477000</v>
      </c>
      <c r="O2146" s="31">
        <f>IF(M2146=1,oneday(G2145,D2146,G2146,K2146,L2146,Summary!$E$19/2,Data!N2145,Data!O2145,Summary!$E$14,Summary!$E$20,Summary!$E$21,2),0)</f>
        <v>2593530.8013916006</v>
      </c>
      <c r="P2146" s="31">
        <f t="shared" si="101"/>
        <v>81859.708786010742</v>
      </c>
      <c r="Q2146" s="31">
        <f>IF(M2146=1,oneday(G2145,D2146,G2146,K2146,L2146,Summary!$E$19/2,Data!N2145,Data!O2145,Summary!$E$14,Summary!$E$20,Summary!$E$21,3),0)</f>
        <v>0</v>
      </c>
    </row>
    <row r="2147" spans="1:17" x14ac:dyDescent="0.2">
      <c r="A2147" s="32">
        <f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si="99"/>
        <v>0</v>
      </c>
      <c r="M2147">
        <f>IF(AND(B2147&gt;Summary!$E$12,B2147&lt;Summary!$E$13),1,0)</f>
        <v>1</v>
      </c>
      <c r="N2147">
        <f>IF(M2147=1,oneday(G2146,D2147,G2147,K2147,L2147,Summary!$E$19/2,Data!N2146,Data!O2146,Summary!$E$14,Summary!$E$20,Summary!$E$21,1),0)</f>
        <v>481000</v>
      </c>
      <c r="O2147" s="31">
        <f>IF(M2147=1,oneday(G2146,D2147,G2147,K2147,L2147,Summary!$E$19/2,Data!N2146,Data!O2146,Summary!$E$14,Summary!$E$20,Summary!$E$21,2),0)</f>
        <v>2512711.3488006582</v>
      </c>
      <c r="P2147" s="31">
        <f t="shared" si="101"/>
        <v>-80819.452590942383</v>
      </c>
      <c r="Q2147" s="31">
        <f>IF(M2147=1,oneday(G2146,D2147,G2147,K2147,L2147,Summary!$E$19/2,Data!N2146,Data!O2146,Summary!$E$14,Summary!$E$20,Summary!$E$21,3),0)</f>
        <v>0</v>
      </c>
    </row>
    <row r="2148" spans="1:17" x14ac:dyDescent="0.2">
      <c r="A2148" s="32">
        <f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si="102">IF(A2148=B2148,1,0)</f>
        <v>0</v>
      </c>
      <c r="M2148">
        <f>IF(AND(B2148&gt;Summary!$E$12,B2148&lt;Summary!$E$13),1,0)</f>
        <v>1</v>
      </c>
      <c r="N2148">
        <f>IF(M2148=1,oneday(G2147,D2148,G2148,K2148,L2148,Summary!$E$19/2,Data!N2147,Data!O2147,Summary!$E$14,Summary!$E$20,Summary!$E$21,1),0)</f>
        <v>482000</v>
      </c>
      <c r="O2148" s="31">
        <f>IF(M2148=1,oneday(G2147,D2148,G2148,K2148,L2148,Summary!$E$19/2,Data!N2147,Data!O2147,Summary!$E$14,Summary!$E$20,Summary!$E$21,2),0)</f>
        <v>2633471.0190582266</v>
      </c>
      <c r="P2148" s="31">
        <f t="shared" si="101"/>
        <v>120759.67025756836</v>
      </c>
      <c r="Q2148" s="31">
        <f>IF(M2148=1,oneday(G2147,D2148,G2148,K2148,L2148,Summary!$E$19/2,Data!N2147,Data!O2147,Summary!$E$14,Summary!$E$20,Summary!$E$21,3),0)</f>
        <v>0</v>
      </c>
    </row>
    <row r="2149" spans="1:17" x14ac:dyDescent="0.2">
      <c r="A2149" s="32">
        <f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si="102"/>
        <v>0</v>
      </c>
      <c r="M2149">
        <f>IF(AND(B2149&gt;Summary!$E$12,B2149&lt;Summary!$E$13),1,0)</f>
        <v>1</v>
      </c>
      <c r="N2149">
        <f>IF(M2149=1,oneday(G2148,D2149,G2149,K2149,L2149,Summary!$E$19/2,Data!N2148,Data!O2148,Summary!$E$14,Summary!$E$20,Summary!$E$21,1),0)</f>
        <v>483000</v>
      </c>
      <c r="O2149" s="31">
        <f>IF(M2149=1,oneday(G2148,D2149,G2149,K2149,L2149,Summary!$E$19/2,Data!N2148,Data!O2148,Summary!$E$14,Summary!$E$20,Summary!$E$21,2),0)</f>
        <v>2609871.0568237295</v>
      </c>
      <c r="P2149" s="31">
        <f t="shared" si="101"/>
        <v>-23599.96223449707</v>
      </c>
      <c r="Q2149" s="31">
        <f>IF(M2149=1,oneday(G2148,D2149,G2149,K2149,L2149,Summary!$E$19/2,Data!N2148,Data!O2148,Summary!$E$14,Summary!$E$20,Summary!$E$21,3),0)</f>
        <v>0</v>
      </c>
    </row>
    <row r="2150" spans="1:17" x14ac:dyDescent="0.2">
      <c r="A2150" s="32">
        <f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si="102"/>
        <v>1</v>
      </c>
      <c r="M2150">
        <f>IF(AND(B2150&gt;Summary!$E$12,B2150&lt;Summary!$E$13),1,0)</f>
        <v>1</v>
      </c>
      <c r="N2150">
        <f>IF(M2150=1,oneday(G2149,D2150,G2150,K2150,L2150,Summary!$E$19/2,Data!N2149,Data!O2149,Summary!$E$14,Summary!$E$20,Summary!$E$21,1),0)</f>
        <v>478000</v>
      </c>
      <c r="O2150" s="31">
        <f>IF(M2150=1,oneday(G2149,D2150,G2150,K2150,L2150,Summary!$E$19/2,Data!N2149,Data!O2149,Summary!$E$14,Summary!$E$20,Summary!$E$21,2),0)</f>
        <v>2811789.8484039293</v>
      </c>
      <c r="P2150" s="31">
        <f t="shared" si="101"/>
        <v>201918.79158019973</v>
      </c>
      <c r="Q2150" s="31">
        <f>IF(M2150=1,oneday(G2149,D2150,G2150,K2150,L2150,Summary!$E$19/2,Data!N2149,Data!O2149,Summary!$E$14,Summary!$E$20,Summary!$E$21,3),0)</f>
        <v>86039.234161376953</v>
      </c>
    </row>
    <row r="2151" spans="1:17" x14ac:dyDescent="0.2">
      <c r="A2151" s="32">
        <f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si="102"/>
        <v>0</v>
      </c>
      <c r="M2151">
        <f>IF(AND(B2151&gt;Summary!$E$12,B2151&lt;Summary!$E$13),1,0)</f>
        <v>1</v>
      </c>
      <c r="N2151">
        <f>IF(M2151=1,oneday(G2150,D2151,G2151,K2151,L2151,Summary!$E$19/2,Data!N2150,Data!O2150,Summary!$E$14,Summary!$E$20,Summary!$E$21,1),0)</f>
        <v>474000</v>
      </c>
      <c r="O2151" s="31">
        <f>IF(M2151=1,oneday(G2150,D2151,G2151,K2151,L2151,Summary!$E$19/2,Data!N2150,Data!O2150,Summary!$E$14,Summary!$E$20,Summary!$E$21,2),0)</f>
        <v>2874170.0322723375</v>
      </c>
      <c r="P2151" s="31">
        <f t="shared" si="101"/>
        <v>62380.183868408203</v>
      </c>
      <c r="Q2151" s="31">
        <f>IF(M2151=1,oneday(G2150,D2151,G2151,K2151,L2151,Summary!$E$19/2,Data!N2150,Data!O2150,Summary!$E$14,Summary!$E$20,Summary!$E$21,3),0)</f>
        <v>0</v>
      </c>
    </row>
    <row r="2152" spans="1:17" x14ac:dyDescent="0.2">
      <c r="A2152" s="32">
        <f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si="102"/>
        <v>0</v>
      </c>
      <c r="M2152">
        <f>IF(AND(B2152&gt;Summary!$E$12,B2152&lt;Summary!$E$13),1,0)</f>
        <v>1</v>
      </c>
      <c r="N2152">
        <f>IF(M2152=1,oneday(G2151,D2152,G2152,K2152,L2152,Summary!$E$19/2,Data!N2151,Data!O2151,Summary!$E$14,Summary!$E$20,Summary!$E$21,1),0)</f>
        <v>468000</v>
      </c>
      <c r="O2152" s="31">
        <f>IF(M2152=1,oneday(G2151,D2152,G2152,K2152,L2152,Summary!$E$19/2,Data!N2151,Data!O2151,Summary!$E$14,Summary!$E$20,Summary!$E$21,2),0)</f>
        <v>2945360.4268646226</v>
      </c>
      <c r="P2152" s="31">
        <f t="shared" si="101"/>
        <v>71190.394592285156</v>
      </c>
      <c r="Q2152" s="31">
        <f>IF(M2152=1,oneday(G2151,D2152,G2152,K2152,L2152,Summary!$E$19/2,Data!N2151,Data!O2151,Summary!$E$14,Summary!$E$20,Summary!$E$21,3),0)</f>
        <v>0</v>
      </c>
    </row>
    <row r="2153" spans="1:17" x14ac:dyDescent="0.2">
      <c r="A2153" s="32">
        <f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si="102"/>
        <v>0</v>
      </c>
      <c r="M2153">
        <f>IF(AND(B2153&gt;Summary!$E$12,B2153&lt;Summary!$E$13),1,0)</f>
        <v>1</v>
      </c>
      <c r="N2153">
        <f>IF(M2153=1,oneday(G2152,D2153,G2153,K2153,L2153,Summary!$E$19/2,Data!N2152,Data!O2152,Summary!$E$14,Summary!$E$20,Summary!$E$21,1),0)</f>
        <v>467000</v>
      </c>
      <c r="O2153" s="31">
        <f>IF(M2153=1,oneday(G2152,D2153,G2153,K2153,L2153,Summary!$E$19/2,Data!N2152,Data!O2152,Summary!$E$14,Summary!$E$20,Summary!$E$21,2),0)</f>
        <v>2969659.7489929185</v>
      </c>
      <c r="P2153" s="31">
        <f t="shared" si="101"/>
        <v>24299.322128295898</v>
      </c>
      <c r="Q2153" s="31">
        <f>IF(M2153=1,oneday(G2152,D2153,G2153,K2153,L2153,Summary!$E$19/2,Data!N2152,Data!O2152,Summary!$E$14,Summary!$E$20,Summary!$E$21,3),0)</f>
        <v>0</v>
      </c>
    </row>
    <row r="2154" spans="1:17" x14ac:dyDescent="0.2">
      <c r="A2154" s="32">
        <f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si="102"/>
        <v>0</v>
      </c>
      <c r="M2154">
        <f>IF(AND(B2154&gt;Summary!$E$12,B2154&lt;Summary!$E$13),1,0)</f>
        <v>1</v>
      </c>
      <c r="N2154">
        <f>IF(M2154=1,oneday(G2153,D2154,G2154,K2154,L2154,Summary!$E$19/2,Data!N2153,Data!O2153,Summary!$E$14,Summary!$E$20,Summary!$E$21,1),0)</f>
        <v>467000</v>
      </c>
      <c r="O2154" s="31">
        <f>IF(M2154=1,oneday(G2153,D2154,G2154,K2154,L2154,Summary!$E$19/2,Data!N2153,Data!O2153,Summary!$E$14,Summary!$E$20,Summary!$E$21,2),0)</f>
        <v>2984659.7489929185</v>
      </c>
      <c r="P2154" s="31">
        <f t="shared" si="101"/>
        <v>15000</v>
      </c>
      <c r="Q2154" s="31">
        <f>IF(M2154=1,oneday(G2153,D2154,G2154,K2154,L2154,Summary!$E$19/2,Data!N2153,Data!O2153,Summary!$E$14,Summary!$E$20,Summary!$E$21,3),0)</f>
        <v>0</v>
      </c>
    </row>
    <row r="2155" spans="1:17" x14ac:dyDescent="0.2">
      <c r="A2155" s="32">
        <f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si="102"/>
        <v>0</v>
      </c>
      <c r="M2155">
        <f>IF(AND(B2155&gt;Summary!$E$12,B2155&lt;Summary!$E$13),1,0)</f>
        <v>1</v>
      </c>
      <c r="N2155">
        <f>IF(M2155=1,oneday(G2154,D2155,G2155,K2155,L2155,Summary!$E$19/2,Data!N2154,Data!O2154,Summary!$E$14,Summary!$E$20,Summary!$E$21,1),0)</f>
        <v>464000</v>
      </c>
      <c r="O2155" s="31">
        <f>IF(M2155=1,oneday(G2154,D2155,G2155,K2155,L2155,Summary!$E$19/2,Data!N2154,Data!O2154,Summary!$E$14,Summary!$E$20,Summary!$E$21,2),0)</f>
        <v>3050850.0335693345</v>
      </c>
      <c r="P2155" s="31">
        <f t="shared" si="101"/>
        <v>66190.284576416016</v>
      </c>
      <c r="Q2155" s="31">
        <f>IF(M2155=1,oneday(G2154,D2155,G2155,K2155,L2155,Summary!$E$19/2,Data!N2154,Data!O2154,Summary!$E$14,Summary!$E$20,Summary!$E$21,3),0)</f>
        <v>0</v>
      </c>
    </row>
    <row r="2156" spans="1:17" x14ac:dyDescent="0.2">
      <c r="A2156" s="32">
        <f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si="102"/>
        <v>0</v>
      </c>
      <c r="M2156">
        <f>IF(AND(B2156&gt;Summary!$E$12,B2156&lt;Summary!$E$13),1,0)</f>
        <v>1</v>
      </c>
      <c r="N2156">
        <f>IF(M2156=1,oneday(G2155,D2156,G2156,K2156,L2156,Summary!$E$19/2,Data!N2155,Data!O2155,Summary!$E$14,Summary!$E$20,Summary!$E$21,1),0)</f>
        <v>464000</v>
      </c>
      <c r="O2156" s="31">
        <f>IF(M2156=1,oneday(G2155,D2156,G2156,K2156,L2156,Summary!$E$19/2,Data!N2155,Data!O2155,Summary!$E$14,Summary!$E$20,Summary!$E$21,2),0)</f>
        <v>3024089.9627685533</v>
      </c>
      <c r="P2156" s="31">
        <f t="shared" si="101"/>
        <v>-26760.07080078125</v>
      </c>
      <c r="Q2156" s="31">
        <f>IF(M2156=1,oneday(G2155,D2156,G2156,K2156,L2156,Summary!$E$19/2,Data!N2155,Data!O2155,Summary!$E$14,Summary!$E$20,Summary!$E$21,3),0)</f>
        <v>0</v>
      </c>
    </row>
    <row r="2157" spans="1:17" x14ac:dyDescent="0.2">
      <c r="A2157" s="32">
        <f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si="102"/>
        <v>0</v>
      </c>
      <c r="M2157">
        <f>IF(AND(B2157&gt;Summary!$E$12,B2157&lt;Summary!$E$13),1,0)</f>
        <v>1</v>
      </c>
      <c r="N2157">
        <f>IF(M2157=1,oneday(G2156,D2157,G2157,K2157,L2157,Summary!$E$19/2,Data!N2156,Data!O2156,Summary!$E$14,Summary!$E$20,Summary!$E$21,1),0)</f>
        <v>461000</v>
      </c>
      <c r="O2157" s="31">
        <f>IF(M2157=1,oneday(G2156,D2157,G2157,K2157,L2157,Summary!$E$19/2,Data!N2156,Data!O2156,Summary!$E$14,Summary!$E$20,Summary!$E$21,2),0)</f>
        <v>3034269.8561096177</v>
      </c>
      <c r="P2157" s="31">
        <f t="shared" si="101"/>
        <v>10179.893341064453</v>
      </c>
      <c r="Q2157" s="31">
        <f>IF(M2157=1,oneday(G2156,D2157,G2157,K2157,L2157,Summary!$E$19/2,Data!N2156,Data!O2156,Summary!$E$14,Summary!$E$20,Summary!$E$21,3),0)</f>
        <v>0</v>
      </c>
    </row>
    <row r="2158" spans="1:17" x14ac:dyDescent="0.2">
      <c r="A2158" s="32">
        <f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si="102"/>
        <v>0</v>
      </c>
      <c r="M2158">
        <f>IF(AND(B2158&gt;Summary!$E$12,B2158&lt;Summary!$E$13),1,0)</f>
        <v>1</v>
      </c>
      <c r="N2158">
        <f>IF(M2158=1,oneday(G2157,D2158,G2158,K2158,L2158,Summary!$E$19/2,Data!N2157,Data!O2157,Summary!$E$14,Summary!$E$20,Summary!$E$21,1),0)</f>
        <v>453000</v>
      </c>
      <c r="O2158" s="31">
        <f>IF(M2158=1,oneday(G2157,D2158,G2158,K2158,L2158,Summary!$E$19/2,Data!N2157,Data!O2157,Summary!$E$14,Summary!$E$20,Summary!$E$21,2),0)</f>
        <v>3098740.1356506338</v>
      </c>
      <c r="P2158" s="31">
        <f t="shared" si="101"/>
        <v>64470.279541016091</v>
      </c>
      <c r="Q2158" s="31">
        <f>IF(M2158=1,oneday(G2157,D2158,G2158,K2158,L2158,Summary!$E$19/2,Data!N2157,Data!O2157,Summary!$E$14,Summary!$E$20,Summary!$E$21,3),0)</f>
        <v>0</v>
      </c>
    </row>
    <row r="2159" spans="1:17" x14ac:dyDescent="0.2">
      <c r="A2159" s="32">
        <f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si="102"/>
        <v>0</v>
      </c>
      <c r="M2159">
        <f>IF(AND(B2159&gt;Summary!$E$12,B2159&lt;Summary!$E$13),1,0)</f>
        <v>1</v>
      </c>
      <c r="N2159">
        <f>IF(M2159=1,oneday(G2158,D2159,G2159,K2159,L2159,Summary!$E$19/2,Data!N2158,Data!O2158,Summary!$E$14,Summary!$E$20,Summary!$E$21,1),0)</f>
        <v>449000</v>
      </c>
      <c r="O2159" s="31">
        <f>IF(M2159=1,oneday(G2158,D2159,G2159,K2159,L2159,Summary!$E$19/2,Data!N2158,Data!O2158,Summary!$E$14,Summary!$E$20,Summary!$E$21,2),0)</f>
        <v>3267340.2062988272</v>
      </c>
      <c r="P2159" s="31">
        <f t="shared" si="101"/>
        <v>168600.07064819336</v>
      </c>
      <c r="Q2159" s="31">
        <f>IF(M2159=1,oneday(G2158,D2159,G2159,K2159,L2159,Summary!$E$19/2,Data!N2158,Data!O2158,Summary!$E$14,Summary!$E$20,Summary!$E$21,3),0)</f>
        <v>0</v>
      </c>
    </row>
    <row r="2160" spans="1:17" x14ac:dyDescent="0.2">
      <c r="A2160" s="32">
        <f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si="102"/>
        <v>0</v>
      </c>
      <c r="M2160">
        <f>IF(AND(B2160&gt;Summary!$E$12,B2160&lt;Summary!$E$13),1,0)</f>
        <v>1</v>
      </c>
      <c r="N2160">
        <f>IF(M2160=1,oneday(G2159,D2160,G2160,K2160,L2160,Summary!$E$19/2,Data!N2159,Data!O2159,Summary!$E$14,Summary!$E$20,Summary!$E$21,1),0)</f>
        <v>447000</v>
      </c>
      <c r="O2160" s="31">
        <f>IF(M2160=1,oneday(G2159,D2160,G2160,K2160,L2160,Summary!$E$19/2,Data!N2159,Data!O2159,Summary!$E$14,Summary!$E$20,Summary!$E$21,2),0)</f>
        <v>3255270.4462432852</v>
      </c>
      <c r="P2160" s="31">
        <f t="shared" si="101"/>
        <v>-12069.760055541992</v>
      </c>
      <c r="Q2160" s="31">
        <f>IF(M2160=1,oneday(G2159,D2160,G2160,K2160,L2160,Summary!$E$19/2,Data!N2159,Data!O2159,Summary!$E$14,Summary!$E$20,Summary!$E$21,3),0)</f>
        <v>0</v>
      </c>
    </row>
    <row r="2161" spans="1:17" x14ac:dyDescent="0.2">
      <c r="A2161" s="32">
        <f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si="102"/>
        <v>0</v>
      </c>
      <c r="M2161">
        <f>IF(AND(B2161&gt;Summary!$E$12,B2161&lt;Summary!$E$13),1,0)</f>
        <v>1</v>
      </c>
      <c r="N2161">
        <f>IF(M2161=1,oneday(G2160,D2161,G2161,K2161,L2161,Summary!$E$19/2,Data!N2160,Data!O2160,Summary!$E$14,Summary!$E$20,Summary!$E$21,1),0)</f>
        <v>433000</v>
      </c>
      <c r="O2161" s="31">
        <f>IF(M2161=1,oneday(G2160,D2161,G2161,K2161,L2161,Summary!$E$19/2,Data!N2160,Data!O2160,Summary!$E$14,Summary!$E$20,Summary!$E$21,2),0)</f>
        <v>3432089.984817504</v>
      </c>
      <c r="P2161" s="31">
        <f t="shared" si="101"/>
        <v>176819.53857421875</v>
      </c>
      <c r="Q2161" s="31">
        <f>IF(M2161=1,oneday(G2160,D2161,G2161,K2161,L2161,Summary!$E$19/2,Data!N2160,Data!O2160,Summary!$E$14,Summary!$E$20,Summary!$E$21,3),0)</f>
        <v>0</v>
      </c>
    </row>
    <row r="2162" spans="1:17" x14ac:dyDescent="0.2">
      <c r="A2162" s="32">
        <f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si="102"/>
        <v>0</v>
      </c>
      <c r="M2162">
        <f>IF(AND(B2162&gt;Summary!$E$12,B2162&lt;Summary!$E$13),1,0)</f>
        <v>1</v>
      </c>
      <c r="N2162">
        <f>IF(M2162=1,oneday(G2161,D2162,G2162,K2162,L2162,Summary!$E$19/2,Data!N2161,Data!O2161,Summary!$E$14,Summary!$E$20,Summary!$E$21,1),0)</f>
        <v>432000</v>
      </c>
      <c r="O2162" s="31">
        <f>IF(M2162=1,oneday(G2161,D2162,G2162,K2162,L2162,Summary!$E$19/2,Data!N2161,Data!O2161,Summary!$E$14,Summary!$E$20,Summary!$E$21,2),0)</f>
        <v>3451380.0849151602</v>
      </c>
      <c r="P2162" s="31">
        <f t="shared" si="101"/>
        <v>19290.10009765625</v>
      </c>
      <c r="Q2162" s="31">
        <f>IF(M2162=1,oneday(G2161,D2162,G2162,K2162,L2162,Summary!$E$19/2,Data!N2161,Data!O2161,Summary!$E$14,Summary!$E$20,Summary!$E$21,3),0)</f>
        <v>0</v>
      </c>
    </row>
    <row r="2163" spans="1:17" x14ac:dyDescent="0.2">
      <c r="A2163" s="32">
        <f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si="102"/>
        <v>0</v>
      </c>
      <c r="M2163">
        <f>IF(AND(B2163&gt;Summary!$E$12,B2163&lt;Summary!$E$13),1,0)</f>
        <v>1</v>
      </c>
      <c r="N2163">
        <f>IF(M2163=1,oneday(G2162,D2163,G2163,K2163,L2163,Summary!$E$19/2,Data!N2162,Data!O2162,Summary!$E$14,Summary!$E$20,Summary!$E$21,1),0)</f>
        <v>431000</v>
      </c>
      <c r="O2163" s="31">
        <f>IF(M2163=1,oneday(G2162,D2163,G2163,K2163,L2163,Summary!$E$19/2,Data!N2162,Data!O2162,Summary!$E$14,Summary!$E$20,Summary!$E$21,2),0)</f>
        <v>3539790.1171874991</v>
      </c>
      <c r="P2163" s="31">
        <f t="shared" si="101"/>
        <v>88410.032272338867</v>
      </c>
      <c r="Q2163" s="31">
        <f>IF(M2163=1,oneday(G2162,D2163,G2163,K2163,L2163,Summary!$E$19/2,Data!N2162,Data!O2162,Summary!$E$14,Summary!$E$20,Summary!$E$21,3),0)</f>
        <v>0</v>
      </c>
    </row>
    <row r="2164" spans="1:17" x14ac:dyDescent="0.2">
      <c r="A2164" s="32">
        <f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si="102"/>
        <v>0</v>
      </c>
      <c r="M2164">
        <f>IF(AND(B2164&gt;Summary!$E$12,B2164&lt;Summary!$E$13),1,0)</f>
        <v>1</v>
      </c>
      <c r="N2164">
        <f>IF(M2164=1,oneday(G2163,D2164,G2164,K2164,L2164,Summary!$E$19/2,Data!N2163,Data!O2163,Summary!$E$14,Summary!$E$20,Summary!$E$21,1),0)</f>
        <v>431000</v>
      </c>
      <c r="O2164" s="31">
        <f>IF(M2164=1,oneday(G2163,D2164,G2164,K2164,L2164,Summary!$E$19/2,Data!N2163,Data!O2163,Summary!$E$14,Summary!$E$20,Summary!$E$21,2),0)</f>
        <v>3477209.9856567373</v>
      </c>
      <c r="P2164" s="31">
        <f t="shared" si="101"/>
        <v>-62580.131530761719</v>
      </c>
      <c r="Q2164" s="31">
        <f>IF(M2164=1,oneday(G2163,D2164,G2164,K2164,L2164,Summary!$E$19/2,Data!N2163,Data!O2163,Summary!$E$14,Summary!$E$20,Summary!$E$21,3),0)</f>
        <v>0</v>
      </c>
    </row>
    <row r="2165" spans="1:17" x14ac:dyDescent="0.2">
      <c r="A2165" s="32">
        <f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si="102"/>
        <v>0</v>
      </c>
      <c r="M2165">
        <f>IF(AND(B2165&gt;Summary!$E$12,B2165&lt;Summary!$E$13),1,0)</f>
        <v>1</v>
      </c>
      <c r="N2165">
        <f>IF(M2165=1,oneday(G2164,D2165,G2165,K2165,L2165,Summary!$E$19/2,Data!N2164,Data!O2164,Summary!$E$14,Summary!$E$20,Summary!$E$21,1),0)</f>
        <v>425000</v>
      </c>
      <c r="O2165" s="31">
        <f>IF(M2165=1,oneday(G2164,D2165,G2165,K2165,L2165,Summary!$E$19/2,Data!N2164,Data!O2164,Summary!$E$14,Summary!$E$20,Summary!$E$21,2),0)</f>
        <v>3538930.2455139151</v>
      </c>
      <c r="P2165" s="31">
        <f t="shared" si="101"/>
        <v>61720.259857177734</v>
      </c>
      <c r="Q2165" s="31">
        <f>IF(M2165=1,oneday(G2164,D2165,G2165,K2165,L2165,Summary!$E$19/2,Data!N2164,Data!O2164,Summary!$E$14,Summary!$E$20,Summary!$E$21,3),0)</f>
        <v>0</v>
      </c>
    </row>
    <row r="2166" spans="1:17" x14ac:dyDescent="0.2">
      <c r="A2166" s="32">
        <f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si="102"/>
        <v>0</v>
      </c>
      <c r="M2166">
        <f>IF(AND(B2166&gt;Summary!$E$12,B2166&lt;Summary!$E$13),1,0)</f>
        <v>1</v>
      </c>
      <c r="N2166">
        <f>IF(M2166=1,oneday(G2165,D2166,G2166,K2166,L2166,Summary!$E$19/2,Data!N2165,Data!O2165,Summary!$E$14,Summary!$E$20,Summary!$E$21,1),0)</f>
        <v>418000</v>
      </c>
      <c r="O2166" s="31">
        <f>IF(M2166=1,oneday(G2165,D2166,G2166,K2166,L2166,Summary!$E$19/2,Data!N2165,Data!O2165,Summary!$E$14,Summary!$E$20,Summary!$E$21,2),0)</f>
        <v>3710129.7931671133</v>
      </c>
      <c r="P2166" s="31">
        <f t="shared" si="101"/>
        <v>171199.54765319824</v>
      </c>
      <c r="Q2166" s="31">
        <f>IF(M2166=1,oneday(G2165,D2166,G2166,K2166,L2166,Summary!$E$19/2,Data!N2165,Data!O2165,Summary!$E$14,Summary!$E$20,Summary!$E$21,3),0)</f>
        <v>0</v>
      </c>
    </row>
    <row r="2167" spans="1:17" x14ac:dyDescent="0.2">
      <c r="A2167" s="32">
        <f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si="102"/>
        <v>0</v>
      </c>
      <c r="M2167">
        <f>IF(AND(B2167&gt;Summary!$E$12,B2167&lt;Summary!$E$13),1,0)</f>
        <v>1</v>
      </c>
      <c r="N2167">
        <f>IF(M2167=1,oneday(G2166,D2167,G2167,K2167,L2167,Summary!$E$19/2,Data!N2166,Data!O2166,Summary!$E$14,Summary!$E$20,Summary!$E$21,1),0)</f>
        <v>408000</v>
      </c>
      <c r="O2167" s="31">
        <f>IF(M2167=1,oneday(G2166,D2167,G2167,K2167,L2167,Summary!$E$19/2,Data!N2166,Data!O2166,Summary!$E$14,Summary!$E$20,Summary!$E$21,2),0)</f>
        <v>3890680.4195404043</v>
      </c>
      <c r="P2167" s="31">
        <f t="shared" si="101"/>
        <v>180550.62637329102</v>
      </c>
      <c r="Q2167" s="31">
        <f>IF(M2167=1,oneday(G2166,D2167,G2167,K2167,L2167,Summary!$E$19/2,Data!N2166,Data!O2166,Summary!$E$14,Summary!$E$20,Summary!$E$21,3),0)</f>
        <v>0</v>
      </c>
    </row>
    <row r="2168" spans="1:17" x14ac:dyDescent="0.2">
      <c r="A2168" s="32">
        <f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si="102"/>
        <v>0</v>
      </c>
      <c r="M2168">
        <f>IF(AND(B2168&gt;Summary!$E$12,B2168&lt;Summary!$E$13),1,0)</f>
        <v>1</v>
      </c>
      <c r="N2168">
        <f>IF(M2168=1,oneday(G2167,D2168,G2168,K2168,L2168,Summary!$E$19/2,Data!N2167,Data!O2167,Summary!$E$14,Summary!$E$20,Summary!$E$21,1),0)</f>
        <v>412000</v>
      </c>
      <c r="O2168" s="31">
        <f>IF(M2168=1,oneday(G2167,D2168,G2168,K2168,L2168,Summary!$E$19/2,Data!N2167,Data!O2167,Summary!$E$14,Summary!$E$20,Summary!$E$21,2),0)</f>
        <v>3827820.2050018301</v>
      </c>
      <c r="P2168" s="31">
        <f t="shared" si="101"/>
        <v>-62860.214538574219</v>
      </c>
      <c r="Q2168" s="31">
        <f>IF(M2168=1,oneday(G2167,D2168,G2168,K2168,L2168,Summary!$E$19/2,Data!N2167,Data!O2167,Summary!$E$14,Summary!$E$20,Summary!$E$21,3),0)</f>
        <v>0</v>
      </c>
    </row>
    <row r="2169" spans="1:17" x14ac:dyDescent="0.2">
      <c r="A2169" s="32">
        <f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si="102"/>
        <v>0</v>
      </c>
      <c r="M2169">
        <f>IF(AND(B2169&gt;Summary!$E$12,B2169&lt;Summary!$E$13),1,0)</f>
        <v>1</v>
      </c>
      <c r="N2169">
        <f>IF(M2169=1,oneday(G2168,D2169,G2169,K2169,L2169,Summary!$E$19/2,Data!N2168,Data!O2168,Summary!$E$14,Summary!$E$20,Summary!$E$21,1),0)</f>
        <v>408000</v>
      </c>
      <c r="O2169" s="31">
        <f>IF(M2169=1,oneday(G2168,D2169,G2169,K2169,L2169,Summary!$E$19/2,Data!N2168,Data!O2168,Summary!$E$14,Summary!$E$20,Summary!$E$21,2),0)</f>
        <v>3949520.3008270254</v>
      </c>
      <c r="P2169" s="31">
        <f t="shared" si="101"/>
        <v>121700.09582519531</v>
      </c>
      <c r="Q2169" s="31">
        <f>IF(M2169=1,oneday(G2168,D2169,G2169,K2169,L2169,Summary!$E$19/2,Data!N2168,Data!O2168,Summary!$E$14,Summary!$E$20,Summary!$E$21,3),0)</f>
        <v>0</v>
      </c>
    </row>
    <row r="2170" spans="1:17" x14ac:dyDescent="0.2">
      <c r="A2170" s="32">
        <f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si="102"/>
        <v>0</v>
      </c>
      <c r="M2170">
        <f>IF(AND(B2170&gt;Summary!$E$12,B2170&lt;Summary!$E$13),1,0)</f>
        <v>1</v>
      </c>
      <c r="N2170">
        <f>IF(M2170=1,oneday(G2169,D2170,G2170,K2170,L2170,Summary!$E$19/2,Data!N2169,Data!O2169,Summary!$E$14,Summary!$E$20,Summary!$E$21,1),0)</f>
        <v>406000</v>
      </c>
      <c r="O2170" s="31">
        <f>IF(M2170=1,oneday(G2169,D2170,G2170,K2170,L2170,Summary!$E$19/2,Data!N2169,Data!O2169,Summary!$E$14,Summary!$E$20,Summary!$E$21,2),0)</f>
        <v>4050069.9274444571</v>
      </c>
      <c r="P2170" s="31">
        <f t="shared" si="101"/>
        <v>100549.62661743164</v>
      </c>
      <c r="Q2170" s="31">
        <f>IF(M2170=1,oneday(G2169,D2170,G2170,K2170,L2170,Summary!$E$19/2,Data!N2169,Data!O2169,Summary!$E$14,Summary!$E$20,Summary!$E$21,3),0)</f>
        <v>0</v>
      </c>
    </row>
    <row r="2171" spans="1:17" x14ac:dyDescent="0.2">
      <c r="A2171" s="32">
        <f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si="102"/>
        <v>0</v>
      </c>
      <c r="M2171">
        <f>IF(AND(B2171&gt;Summary!$E$12,B2171&lt;Summary!$E$13),1,0)</f>
        <v>1</v>
      </c>
      <c r="N2171">
        <f>IF(M2171=1,oneday(G2170,D2171,G2171,K2171,L2171,Summary!$E$19/2,Data!N2170,Data!O2170,Summary!$E$14,Summary!$E$20,Summary!$E$21,1),0)</f>
        <v>406000</v>
      </c>
      <c r="O2171" s="31">
        <f>IF(M2171=1,oneday(G2170,D2171,G2171,K2171,L2171,Summary!$E$19/2,Data!N2170,Data!O2170,Summary!$E$14,Summary!$E$20,Summary!$E$21,2),0)</f>
        <v>4024470.546951293</v>
      </c>
      <c r="P2171" s="31">
        <f t="shared" si="101"/>
        <v>-25599.380493164063</v>
      </c>
      <c r="Q2171" s="31">
        <f>IF(M2171=1,oneday(G2170,D2171,G2171,K2171,L2171,Summary!$E$19/2,Data!N2170,Data!O2170,Summary!$E$14,Summary!$E$20,Summary!$E$21,3),0)</f>
        <v>0</v>
      </c>
    </row>
    <row r="2172" spans="1:17" x14ac:dyDescent="0.2">
      <c r="A2172" s="32">
        <f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si="102"/>
        <v>1</v>
      </c>
      <c r="M2172">
        <f>IF(AND(B2172&gt;Summary!$E$12,B2172&lt;Summary!$E$13),1,0)</f>
        <v>1</v>
      </c>
      <c r="N2172">
        <f>IF(M2172=1,oneday(G2171,D2172,G2172,K2172,L2172,Summary!$E$19/2,Data!N2171,Data!O2171,Summary!$E$14,Summary!$E$20,Summary!$E$21,1),0)</f>
        <v>413000</v>
      </c>
      <c r="O2172" s="31">
        <f>IF(M2172=1,oneday(G2171,D2172,G2172,K2172,L2172,Summary!$E$19/2,Data!N2171,Data!O2171,Summary!$E$14,Summary!$E$20,Summary!$E$21,2),0)</f>
        <v>3740989.9493408194</v>
      </c>
      <c r="P2172" s="31">
        <f t="shared" si="101"/>
        <v>-283480.59761047363</v>
      </c>
      <c r="Q2172" s="31">
        <f>IF(M2172=1,oneday(G2171,D2172,G2172,K2172,L2172,Summary!$E$19/2,Data!N2171,Data!O2171,Summary!$E$14,Summary!$E$20,Summary!$E$21,3),0)</f>
        <v>-70210.031509399414</v>
      </c>
    </row>
    <row r="2173" spans="1:17" x14ac:dyDescent="0.2">
      <c r="A2173" s="32">
        <f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si="102"/>
        <v>0</v>
      </c>
      <c r="M2173">
        <f>IF(AND(B2173&gt;Summary!$E$12,B2173&lt;Summary!$E$13),1,0)</f>
        <v>1</v>
      </c>
      <c r="N2173">
        <f>IF(M2173=1,oneday(G2172,D2173,G2173,K2173,L2173,Summary!$E$19/2,Data!N2172,Data!O2172,Summary!$E$14,Summary!$E$20,Summary!$E$21,1),0)</f>
        <v>421000</v>
      </c>
      <c r="O2173" s="31">
        <f>IF(M2173=1,oneday(G2172,D2173,G2173,K2173,L2173,Summary!$E$19/2,Data!N2172,Data!O2172,Summary!$E$14,Summary!$E$20,Summary!$E$21,2),0)</f>
        <v>3663970.2329254141</v>
      </c>
      <c r="P2173" s="31">
        <f t="shared" si="101"/>
        <v>-77019.716415405273</v>
      </c>
      <c r="Q2173" s="31">
        <f>IF(M2173=1,oneday(G2172,D2173,G2173,K2173,L2173,Summary!$E$19/2,Data!N2172,Data!O2172,Summary!$E$14,Summary!$E$20,Summary!$E$21,3),0)</f>
        <v>0</v>
      </c>
    </row>
    <row r="2174" spans="1:17" x14ac:dyDescent="0.2">
      <c r="A2174" s="32">
        <f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si="102"/>
        <v>0</v>
      </c>
      <c r="M2174">
        <f>IF(AND(B2174&gt;Summary!$E$12,B2174&lt;Summary!$E$13),1,0)</f>
        <v>1</v>
      </c>
      <c r="N2174">
        <f>IF(M2174=1,oneday(G2173,D2174,G2174,K2174,L2174,Summary!$E$19/2,Data!N2173,Data!O2173,Summary!$E$14,Summary!$E$20,Summary!$E$21,1),0)</f>
        <v>406000</v>
      </c>
      <c r="O2174" s="31">
        <f>IF(M2174=1,oneday(G2173,D2174,G2174,K2174,L2174,Summary!$E$19/2,Data!N2173,Data!O2173,Summary!$E$14,Summary!$E$20,Summary!$E$21,2),0)</f>
        <v>3771900.0505065913</v>
      </c>
      <c r="P2174" s="31">
        <f t="shared" si="101"/>
        <v>107929.81758117722</v>
      </c>
      <c r="Q2174" s="31">
        <f>IF(M2174=1,oneday(G2173,D2174,G2174,K2174,L2174,Summary!$E$19/2,Data!N2173,Data!O2173,Summary!$E$14,Summary!$E$20,Summary!$E$21,3),0)</f>
        <v>0</v>
      </c>
    </row>
    <row r="2175" spans="1:17" x14ac:dyDescent="0.2">
      <c r="A2175" s="32">
        <f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si="102"/>
        <v>0</v>
      </c>
      <c r="M2175">
        <f>IF(AND(B2175&gt;Summary!$E$12,B2175&lt;Summary!$E$13),1,0)</f>
        <v>1</v>
      </c>
      <c r="N2175">
        <f>IF(M2175=1,oneday(G2174,D2175,G2175,K2175,L2175,Summary!$E$19/2,Data!N2174,Data!O2174,Summary!$E$14,Summary!$E$20,Summary!$E$21,1),0)</f>
        <v>421000</v>
      </c>
      <c r="O2175" s="31">
        <f>IF(M2175=1,oneday(G2174,D2175,G2175,K2175,L2175,Summary!$E$19/2,Data!N2174,Data!O2174,Summary!$E$14,Summary!$E$20,Summary!$E$21,2),0)</f>
        <v>3632930.4978942862</v>
      </c>
      <c r="P2175" s="31">
        <f t="shared" si="101"/>
        <v>-138969.55261230515</v>
      </c>
      <c r="Q2175" s="31">
        <f>IF(M2175=1,oneday(G2174,D2175,G2175,K2175,L2175,Summary!$E$19/2,Data!N2174,Data!O2174,Summary!$E$14,Summary!$E$20,Summary!$E$21,3),0)</f>
        <v>0</v>
      </c>
    </row>
    <row r="2176" spans="1:17" x14ac:dyDescent="0.2">
      <c r="A2176" s="32">
        <f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si="102"/>
        <v>0</v>
      </c>
      <c r="M2176">
        <f>IF(AND(B2176&gt;Summary!$E$12,B2176&lt;Summary!$E$13),1,0)</f>
        <v>1</v>
      </c>
      <c r="N2176">
        <f>IF(M2176=1,oneday(G2175,D2176,G2176,K2176,L2176,Summary!$E$19/2,Data!N2175,Data!O2175,Summary!$E$14,Summary!$E$20,Summary!$E$21,1),0)</f>
        <v>414000</v>
      </c>
      <c r="O2176" s="31">
        <f>IF(M2176=1,oneday(G2175,D2176,G2176,K2176,L2176,Summary!$E$19/2,Data!N2175,Data!O2175,Summary!$E$14,Summary!$E$20,Summary!$E$21,2),0)</f>
        <v>3684839.7623443594</v>
      </c>
      <c r="P2176" s="31">
        <f t="shared" si="101"/>
        <v>51909.264450073242</v>
      </c>
      <c r="Q2176" s="31">
        <f>IF(M2176=1,oneday(G2175,D2176,G2176,K2176,L2176,Summary!$E$19/2,Data!N2175,Data!O2175,Summary!$E$14,Summary!$E$20,Summary!$E$21,3),0)</f>
        <v>0</v>
      </c>
    </row>
    <row r="2177" spans="1:17" x14ac:dyDescent="0.2">
      <c r="A2177" s="32">
        <f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si="102"/>
        <v>0</v>
      </c>
      <c r="M2177">
        <f>IF(AND(B2177&gt;Summary!$E$12,B2177&lt;Summary!$E$13),1,0)</f>
        <v>1</v>
      </c>
      <c r="N2177">
        <f>IF(M2177=1,oneday(G2176,D2177,G2177,K2177,L2177,Summary!$E$19/2,Data!N2176,Data!O2176,Summary!$E$14,Summary!$E$20,Summary!$E$21,1),0)</f>
        <v>414000</v>
      </c>
      <c r="O2177" s="31">
        <f>IF(M2177=1,oneday(G2176,D2177,G2177,K2177,L2177,Summary!$E$19/2,Data!N2176,Data!O2176,Summary!$E$14,Summary!$E$20,Summary!$E$21,2),0)</f>
        <v>3658440.3940582266</v>
      </c>
      <c r="P2177" s="31">
        <f t="shared" si="101"/>
        <v>-26399.368286132813</v>
      </c>
      <c r="Q2177" s="31">
        <f>IF(M2177=1,oneday(G2176,D2177,G2177,K2177,L2177,Summary!$E$19/2,Data!N2176,Data!O2176,Summary!$E$14,Summary!$E$20,Summary!$E$21,3),0)</f>
        <v>0</v>
      </c>
    </row>
    <row r="2178" spans="1:17" x14ac:dyDescent="0.2">
      <c r="A2178" s="32">
        <f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si="102"/>
        <v>0</v>
      </c>
      <c r="M2178">
        <f>IF(AND(B2178&gt;Summary!$E$12,B2178&lt;Summary!$E$13),1,0)</f>
        <v>1</v>
      </c>
      <c r="N2178">
        <f>IF(M2178=1,oneday(G2177,D2178,G2178,K2178,L2178,Summary!$E$19/2,Data!N2177,Data!O2177,Summary!$E$14,Summary!$E$20,Summary!$E$21,1),0)</f>
        <v>418000</v>
      </c>
      <c r="O2178" s="31">
        <f>IF(M2178=1,oneday(G2177,D2178,G2178,K2178,L2178,Summary!$E$19/2,Data!N2177,Data!O2177,Summary!$E$14,Summary!$E$20,Summary!$E$21,2),0)</f>
        <v>3673060.3964996329</v>
      </c>
      <c r="P2178" s="31">
        <f t="shared" si="101"/>
        <v>14620.00244140625</v>
      </c>
      <c r="Q2178" s="31">
        <f>IF(M2178=1,oneday(G2177,D2178,G2178,K2178,L2178,Summary!$E$19/2,Data!N2177,Data!O2177,Summary!$E$14,Summary!$E$20,Summary!$E$21,3),0)</f>
        <v>0</v>
      </c>
    </row>
    <row r="2179" spans="1:17" x14ac:dyDescent="0.2">
      <c r="A2179" s="32">
        <f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si="102"/>
        <v>0</v>
      </c>
      <c r="M2179">
        <f>IF(AND(B2179&gt;Summary!$E$12,B2179&lt;Summary!$E$13),1,0)</f>
        <v>1</v>
      </c>
      <c r="N2179">
        <f>IF(M2179=1,oneday(G2178,D2179,G2179,K2179,L2179,Summary!$E$19/2,Data!N2178,Data!O2178,Summary!$E$14,Summary!$E$20,Summary!$E$21,1),0)</f>
        <v>413000</v>
      </c>
      <c r="O2179" s="31">
        <f>IF(M2179=1,oneday(G2178,D2179,G2179,K2179,L2179,Summary!$E$19/2,Data!N2178,Data!O2178,Summary!$E$14,Summary!$E$20,Summary!$E$21,2),0)</f>
        <v>3796240.4833984366</v>
      </c>
      <c r="P2179" s="31">
        <f t="shared" si="101"/>
        <v>123180.08689880371</v>
      </c>
      <c r="Q2179" s="31">
        <f>IF(M2179=1,oneday(G2178,D2179,G2179,K2179,L2179,Summary!$E$19/2,Data!N2178,Data!O2178,Summary!$E$14,Summary!$E$20,Summary!$E$21,3),0)</f>
        <v>0</v>
      </c>
    </row>
    <row r="2180" spans="1:17" x14ac:dyDescent="0.2">
      <c r="A2180" s="32">
        <f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si="102"/>
        <v>0</v>
      </c>
      <c r="M2180">
        <f>IF(AND(B2180&gt;Summary!$E$12,B2180&lt;Summary!$E$13),1,0)</f>
        <v>1</v>
      </c>
      <c r="N2180">
        <f>IF(M2180=1,oneday(G2179,D2180,G2180,K2180,L2180,Summary!$E$19/2,Data!N2179,Data!O2179,Summary!$E$14,Summary!$E$20,Summary!$E$21,1),0)</f>
        <v>404000</v>
      </c>
      <c r="O2180" s="31">
        <f>IF(M2180=1,oneday(G2179,D2180,G2180,K2180,L2180,Summary!$E$19/2,Data!N2179,Data!O2179,Summary!$E$14,Summary!$E$20,Summary!$E$21,2),0)</f>
        <v>3995470.0176239004</v>
      </c>
      <c r="P2180" s="31">
        <f t="shared" si="101"/>
        <v>199229.53422546387</v>
      </c>
      <c r="Q2180" s="31">
        <f>IF(M2180=1,oneday(G2179,D2180,G2180,K2180,L2180,Summary!$E$19/2,Data!N2179,Data!O2179,Summary!$E$14,Summary!$E$20,Summary!$E$21,3),0)</f>
        <v>0</v>
      </c>
    </row>
    <row r="2181" spans="1:17" x14ac:dyDescent="0.2">
      <c r="A2181" s="32">
        <f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si="102"/>
        <v>0</v>
      </c>
      <c r="M2181">
        <f>IF(AND(B2181&gt;Summary!$E$12,B2181&lt;Summary!$E$13),1,0)</f>
        <v>1</v>
      </c>
      <c r="N2181">
        <f>IF(M2181=1,oneday(G2180,D2181,G2181,K2181,L2181,Summary!$E$19/2,Data!N2180,Data!O2180,Summary!$E$14,Summary!$E$20,Summary!$E$21,1),0)</f>
        <v>406000</v>
      </c>
      <c r="O2181" s="31">
        <f>IF(M2181=1,oneday(G2180,D2181,G2181,K2181,L2181,Summary!$E$19/2,Data!N2180,Data!O2180,Summary!$E$14,Summary!$E$20,Summary!$E$21,2),0)</f>
        <v>4002299.829940795</v>
      </c>
      <c r="P2181" s="31">
        <f t="shared" si="101"/>
        <v>6829.8123168945313</v>
      </c>
      <c r="Q2181" s="31">
        <f>IF(M2181=1,oneday(G2180,D2181,G2181,K2181,L2181,Summary!$E$19/2,Data!N2180,Data!O2180,Summary!$E$14,Summary!$E$20,Summary!$E$21,3),0)</f>
        <v>0</v>
      </c>
    </row>
    <row r="2182" spans="1:17" x14ac:dyDescent="0.2">
      <c r="A2182" s="32">
        <f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si="102"/>
        <v>0</v>
      </c>
      <c r="M2182">
        <f>IF(AND(B2182&gt;Summary!$E$12,B2182&lt;Summary!$E$13),1,0)</f>
        <v>1</v>
      </c>
      <c r="N2182">
        <f>IF(M2182=1,oneday(G2181,D2182,G2182,K2182,L2182,Summary!$E$19/2,Data!N2181,Data!O2181,Summary!$E$14,Summary!$E$20,Summary!$E$21,1),0)</f>
        <v>403000</v>
      </c>
      <c r="O2182" s="31">
        <f>IF(M2182=1,oneday(G2181,D2182,G2182,K2182,L2182,Summary!$E$19/2,Data!N2181,Data!O2181,Summary!$E$14,Summary!$E$20,Summary!$E$21,2),0)</f>
        <v>4008940.4166412344</v>
      </c>
      <c r="P2182" s="31">
        <f t="shared" si="101"/>
        <v>6640.5867004394531</v>
      </c>
      <c r="Q2182" s="31">
        <f>IF(M2182=1,oneday(G2181,D2182,G2182,K2182,L2182,Summary!$E$19/2,Data!N2181,Data!O2181,Summary!$E$14,Summary!$E$20,Summary!$E$21,3),0)</f>
        <v>0</v>
      </c>
    </row>
    <row r="2183" spans="1:17" x14ac:dyDescent="0.2">
      <c r="A2183" s="32">
        <f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si="102"/>
        <v>0</v>
      </c>
      <c r="M2183">
        <f>IF(AND(B2183&gt;Summary!$E$12,B2183&lt;Summary!$E$13),1,0)</f>
        <v>1</v>
      </c>
      <c r="N2183">
        <f>IF(M2183=1,oneday(G2182,D2183,G2183,K2183,L2183,Summary!$E$19/2,Data!N2182,Data!O2182,Summary!$E$14,Summary!$E$20,Summary!$E$21,1),0)</f>
        <v>409000</v>
      </c>
      <c r="O2183" s="31">
        <f>IF(M2183=1,oneday(G2182,D2183,G2183,K2183,L2183,Summary!$E$19/2,Data!N2182,Data!O2182,Summary!$E$14,Summary!$E$20,Summary!$E$21,2),0)</f>
        <v>3870049.9816131582</v>
      </c>
      <c r="P2183" s="31">
        <f t="shared" si="101"/>
        <v>-138890.43502807617</v>
      </c>
      <c r="Q2183" s="31">
        <f>IF(M2183=1,oneday(G2182,D2183,G2183,K2183,L2183,Summary!$E$19/2,Data!N2182,Data!O2182,Summary!$E$14,Summary!$E$20,Summary!$E$21,3),0)</f>
        <v>0</v>
      </c>
    </row>
    <row r="2184" spans="1:17" x14ac:dyDescent="0.2">
      <c r="A2184" s="32">
        <f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si="102"/>
        <v>0</v>
      </c>
      <c r="M2184">
        <f>IF(AND(B2184&gt;Summary!$E$12,B2184&lt;Summary!$E$13),1,0)</f>
        <v>1</v>
      </c>
      <c r="N2184">
        <f>IF(M2184=1,oneday(G2183,D2184,G2184,K2184,L2184,Summary!$E$19/2,Data!N2183,Data!O2183,Summary!$E$14,Summary!$E$20,Summary!$E$21,1),0)</f>
        <v>418000</v>
      </c>
      <c r="O2184" s="31">
        <f>IF(M2184=1,oneday(G2183,D2184,G2184,K2184,L2184,Summary!$E$19/2,Data!N2183,Data!O2183,Summary!$E$14,Summary!$E$20,Summary!$E$21,2),0)</f>
        <v>3801720.4586029043</v>
      </c>
      <c r="P2184" s="31">
        <f t="shared" si="101"/>
        <v>-68329.523010253906</v>
      </c>
      <c r="Q2184" s="31">
        <f>IF(M2184=1,oneday(G2183,D2184,G2184,K2184,L2184,Summary!$E$19/2,Data!N2183,Data!O2183,Summary!$E$14,Summary!$E$20,Summary!$E$21,3),0)</f>
        <v>0</v>
      </c>
    </row>
    <row r="2185" spans="1:17" x14ac:dyDescent="0.2">
      <c r="A2185" s="32">
        <f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si="102"/>
        <v>0</v>
      </c>
      <c r="M2185">
        <f>IF(AND(B2185&gt;Summary!$E$12,B2185&lt;Summary!$E$13),1,0)</f>
        <v>1</v>
      </c>
      <c r="N2185">
        <f>IF(M2185=1,oneday(G2184,D2185,G2185,K2185,L2185,Summary!$E$19/2,Data!N2184,Data!O2184,Summary!$E$14,Summary!$E$20,Summary!$E$21,1),0)</f>
        <v>424000</v>
      </c>
      <c r="O2185" s="31">
        <f>IF(M2185=1,oneday(G2184,D2185,G2185,K2185,L2185,Summary!$E$19/2,Data!N2184,Data!O2184,Summary!$E$14,Summary!$E$20,Summary!$E$21,2),0)</f>
        <v>3736610.2321624747</v>
      </c>
      <c r="P2185" s="31">
        <f t="shared" si="101"/>
        <v>-65110.226440429688</v>
      </c>
      <c r="Q2185" s="31">
        <f>IF(M2185=1,oneday(G2184,D2185,G2185,K2185,L2185,Summary!$E$19/2,Data!N2184,Data!O2184,Summary!$E$14,Summary!$E$20,Summary!$E$21,3),0)</f>
        <v>0</v>
      </c>
    </row>
    <row r="2186" spans="1:17" x14ac:dyDescent="0.2">
      <c r="A2186" s="32">
        <f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si="102"/>
        <v>0</v>
      </c>
      <c r="M2186">
        <f>IF(AND(B2186&gt;Summary!$E$12,B2186&lt;Summary!$E$13),1,0)</f>
        <v>1</v>
      </c>
      <c r="N2186">
        <f>IF(M2186=1,oneday(G2185,D2186,G2186,K2186,L2186,Summary!$E$19/2,Data!N2185,Data!O2185,Summary!$E$14,Summary!$E$20,Summary!$E$21,1),0)</f>
        <v>438000</v>
      </c>
      <c r="O2186" s="31">
        <f>IF(M2186=1,oneday(G2185,D2186,G2186,K2186,L2186,Summary!$E$19/2,Data!N2185,Data!O2185,Summary!$E$14,Summary!$E$20,Summary!$E$21,2),0)</f>
        <v>3566140.1016998282</v>
      </c>
      <c r="P2186" s="31">
        <f t="shared" si="101"/>
        <v>-170470.13046264648</v>
      </c>
      <c r="Q2186" s="31">
        <f>IF(M2186=1,oneday(G2185,D2186,G2186,K2186,L2186,Summary!$E$19/2,Data!N2185,Data!O2185,Summary!$E$14,Summary!$E$20,Summary!$E$21,3),0)</f>
        <v>0</v>
      </c>
    </row>
    <row r="2187" spans="1:17" x14ac:dyDescent="0.2">
      <c r="A2187" s="32">
        <f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si="102"/>
        <v>0</v>
      </c>
      <c r="M2187">
        <f>IF(AND(B2187&gt;Summary!$E$12,B2187&lt;Summary!$E$13),1,0)</f>
        <v>1</v>
      </c>
      <c r="N2187">
        <f>IF(M2187=1,oneday(G2186,D2187,G2187,K2187,L2187,Summary!$E$19/2,Data!N2186,Data!O2186,Summary!$E$14,Summary!$E$20,Summary!$E$21,1),0)</f>
        <v>442000</v>
      </c>
      <c r="O2187" s="31">
        <f>IF(M2187=1,oneday(G2186,D2187,G2187,K2187,L2187,Summary!$E$19/2,Data!N2186,Data!O2186,Summary!$E$14,Summary!$E$20,Summary!$E$21,2),0)</f>
        <v>3545680.1366424551</v>
      </c>
      <c r="P2187" s="31">
        <f t="shared" si="101"/>
        <v>-20459.965057373047</v>
      </c>
      <c r="Q2187" s="31">
        <f>IF(M2187=1,oneday(G2186,D2187,G2187,K2187,L2187,Summary!$E$19/2,Data!N2186,Data!O2186,Summary!$E$14,Summary!$E$20,Summary!$E$21,3),0)</f>
        <v>0</v>
      </c>
    </row>
    <row r="2188" spans="1:17" x14ac:dyDescent="0.2">
      <c r="A2188" s="32">
        <f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si="102"/>
        <v>0</v>
      </c>
      <c r="M2188">
        <f>IF(AND(B2188&gt;Summary!$E$12,B2188&lt;Summary!$E$13),1,0)</f>
        <v>1</v>
      </c>
      <c r="N2188">
        <f>IF(M2188=1,oneday(G2187,D2188,G2188,K2188,L2188,Summary!$E$19/2,Data!N2187,Data!O2187,Summary!$E$14,Summary!$E$20,Summary!$E$21,1),0)</f>
        <v>453000</v>
      </c>
      <c r="O2188" s="31">
        <f>IF(M2188=1,oneday(G2187,D2188,G2188,K2188,L2188,Summary!$E$19/2,Data!N2187,Data!O2187,Summary!$E$14,Summary!$E$20,Summary!$E$21,2),0)</f>
        <v>3492180.3010559068</v>
      </c>
      <c r="P2188" s="31">
        <f t="shared" si="101"/>
        <v>-53499.835586548317</v>
      </c>
      <c r="Q2188" s="31">
        <f>IF(M2188=1,oneday(G2187,D2188,G2188,K2188,L2188,Summary!$E$19/2,Data!N2187,Data!O2187,Summary!$E$14,Summary!$E$20,Summary!$E$21,3),0)</f>
        <v>0</v>
      </c>
    </row>
    <row r="2189" spans="1:17" x14ac:dyDescent="0.2">
      <c r="A2189" s="32">
        <f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si="102"/>
        <v>0</v>
      </c>
      <c r="M2189">
        <f>IF(AND(B2189&gt;Summary!$E$12,B2189&lt;Summary!$E$13),1,0)</f>
        <v>1</v>
      </c>
      <c r="N2189">
        <f>IF(M2189=1,oneday(G2188,D2189,G2189,K2189,L2189,Summary!$E$19/2,Data!N2188,Data!O2188,Summary!$E$14,Summary!$E$20,Summary!$E$21,1),0)</f>
        <v>441000</v>
      </c>
      <c r="O2189" s="31">
        <f>IF(M2189=1,oneday(G2188,D2189,G2189,K2189,L2189,Summary!$E$19/2,Data!N2188,Data!O2188,Summary!$E$14,Summary!$E$20,Summary!$E$21,2),0)</f>
        <v>3581730.3255462637</v>
      </c>
      <c r="P2189" s="31">
        <f t="shared" si="101"/>
        <v>89550.024490356911</v>
      </c>
      <c r="Q2189" s="31">
        <f>IF(M2189=1,oneday(G2188,D2189,G2189,K2189,L2189,Summary!$E$19/2,Data!N2188,Data!O2188,Summary!$E$14,Summary!$E$20,Summary!$E$21,3),0)</f>
        <v>0</v>
      </c>
    </row>
    <row r="2190" spans="1:17" x14ac:dyDescent="0.2">
      <c r="A2190" s="32">
        <f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si="102"/>
        <v>0</v>
      </c>
      <c r="M2190">
        <f>IF(AND(B2190&gt;Summary!$E$12,B2190&lt;Summary!$E$13),1,0)</f>
        <v>1</v>
      </c>
      <c r="N2190">
        <f>IF(M2190=1,oneday(G2189,D2190,G2190,K2190,L2190,Summary!$E$19/2,Data!N2189,Data!O2189,Summary!$E$14,Summary!$E$20,Summary!$E$21,1),0)</f>
        <v>430000</v>
      </c>
      <c r="O2190" s="31">
        <f>IF(M2190=1,oneday(G2189,D2190,G2190,K2190,L2190,Summary!$E$19/2,Data!N2189,Data!O2189,Summary!$E$14,Summary!$E$20,Summary!$E$21,2),0)</f>
        <v>3713710.5257415767</v>
      </c>
      <c r="P2190" s="31">
        <f t="shared" si="101"/>
        <v>131980.20019531297</v>
      </c>
      <c r="Q2190" s="31">
        <f>IF(M2190=1,oneday(G2189,D2190,G2190,K2190,L2190,Summary!$E$19/2,Data!N2189,Data!O2189,Summary!$E$14,Summary!$E$20,Summary!$E$21,3),0)</f>
        <v>0</v>
      </c>
    </row>
    <row r="2191" spans="1:17" x14ac:dyDescent="0.2">
      <c r="A2191" s="32">
        <f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si="102"/>
        <v>1</v>
      </c>
      <c r="M2191">
        <f>IF(AND(B2191&gt;Summary!$E$12,B2191&lt;Summary!$E$13),1,0)</f>
        <v>1</v>
      </c>
      <c r="N2191">
        <f>IF(M2191=1,oneday(G2190,D2191,G2191,K2191,L2191,Summary!$E$19/2,Data!N2190,Data!O2190,Summary!$E$14,Summary!$E$20,Summary!$E$21,1),0)</f>
        <v>444000</v>
      </c>
      <c r="O2191" s="31">
        <f>IF(M2191=1,oneday(G2190,D2191,G2191,K2191,L2191,Summary!$E$19/2,Data!N2190,Data!O2190,Summary!$E$14,Summary!$E$20,Summary!$E$21,2),0)</f>
        <v>3624179.7911834712</v>
      </c>
      <c r="P2191" s="31">
        <f t="shared" si="101"/>
        <v>-89530.734558105469</v>
      </c>
      <c r="Q2191" s="31">
        <f>IF(M2191=1,oneday(G2190,D2191,G2191,K2191,L2191,Summary!$E$19/2,Data!N2190,Data!O2190,Summary!$E$14,Summary!$E$20,Summary!$E$21,3),0)</f>
        <v>66599.830627441406</v>
      </c>
    </row>
    <row r="2192" spans="1:17" x14ac:dyDescent="0.2">
      <c r="A2192" s="32">
        <f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si="102"/>
        <v>0</v>
      </c>
      <c r="M2192">
        <f>IF(AND(B2192&gt;Summary!$E$12,B2192&lt;Summary!$E$13),1,0)</f>
        <v>1</v>
      </c>
      <c r="N2192">
        <f>IF(M2192=1,oneday(G2191,D2192,G2192,K2192,L2192,Summary!$E$19/2,Data!N2191,Data!O2191,Summary!$E$14,Summary!$E$20,Summary!$E$21,1),0)</f>
        <v>450000</v>
      </c>
      <c r="O2192" s="31">
        <f>IF(M2192=1,oneday(G2191,D2192,G2192,K2192,L2192,Summary!$E$19/2,Data!N2191,Data!O2191,Summary!$E$14,Summary!$E$20,Summary!$E$21,2),0)</f>
        <v>3460829.9559783931</v>
      </c>
      <c r="P2192" s="31">
        <f t="shared" ref="P2192:P2255" si="104">IF(M2192=1,O2192-O2191,0)</f>
        <v>-163349.83520507813</v>
      </c>
      <c r="Q2192" s="31">
        <f>IF(M2192=1,oneday(G2191,D2192,G2192,K2192,L2192,Summary!$E$19/2,Data!N2191,Data!O2191,Summary!$E$14,Summary!$E$20,Summary!$E$21,3),0)</f>
        <v>0</v>
      </c>
    </row>
    <row r="2193" spans="1:17" x14ac:dyDescent="0.2">
      <c r="A2193" s="32">
        <f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si="102"/>
        <v>0</v>
      </c>
      <c r="M2193">
        <f>IF(AND(B2193&gt;Summary!$E$12,B2193&lt;Summary!$E$13),1,0)</f>
        <v>1</v>
      </c>
      <c r="N2193">
        <f>IF(M2193=1,oneday(G2192,D2193,G2193,K2193,L2193,Summary!$E$19/2,Data!N2192,Data!O2192,Summary!$E$14,Summary!$E$20,Summary!$E$21,1),0)</f>
        <v>433000</v>
      </c>
      <c r="O2193" s="31">
        <f>IF(M2193=1,oneday(G2192,D2193,G2193,K2193,L2193,Summary!$E$19/2,Data!N2192,Data!O2192,Summary!$E$14,Summary!$E$20,Summary!$E$21,2),0)</f>
        <v>3570069.6716308594</v>
      </c>
      <c r="P2193" s="31">
        <f t="shared" si="104"/>
        <v>109239.71565246629</v>
      </c>
      <c r="Q2193" s="31">
        <f>IF(M2193=1,oneday(G2192,D2193,G2193,K2193,L2193,Summary!$E$19/2,Data!N2192,Data!O2192,Summary!$E$14,Summary!$E$20,Summary!$E$21,3),0)</f>
        <v>0</v>
      </c>
    </row>
    <row r="2194" spans="1:17" x14ac:dyDescent="0.2">
      <c r="A2194" s="32">
        <f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si="102"/>
        <v>0</v>
      </c>
      <c r="M2194">
        <f>IF(AND(B2194&gt;Summary!$E$12,B2194&lt;Summary!$E$13),1,0)</f>
        <v>1</v>
      </c>
      <c r="N2194">
        <f>IF(M2194=1,oneday(G2193,D2194,G2194,K2194,L2194,Summary!$E$19/2,Data!N2193,Data!O2193,Summary!$E$14,Summary!$E$20,Summary!$E$21,1),0)</f>
        <v>443000</v>
      </c>
      <c r="O2194" s="31">
        <f>IF(M2194=1,oneday(G2193,D2194,G2194,K2194,L2194,Summary!$E$19/2,Data!N2193,Data!O2193,Summary!$E$14,Summary!$E$20,Summary!$E$21,2),0)</f>
        <v>3392700.269317627</v>
      </c>
      <c r="P2194" s="31">
        <f t="shared" si="104"/>
        <v>-177369.40231323242</v>
      </c>
      <c r="Q2194" s="31">
        <f>IF(M2194=1,oneday(G2193,D2194,G2194,K2194,L2194,Summary!$E$19/2,Data!N2193,Data!O2193,Summary!$E$14,Summary!$E$20,Summary!$E$21,3),0)</f>
        <v>0</v>
      </c>
    </row>
    <row r="2195" spans="1:17" x14ac:dyDescent="0.2">
      <c r="A2195" s="32">
        <f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si="102"/>
        <v>0</v>
      </c>
      <c r="M2195">
        <f>IF(AND(B2195&gt;Summary!$E$12,B2195&lt;Summary!$E$13),1,0)</f>
        <v>1</v>
      </c>
      <c r="N2195">
        <f>IF(M2195=1,oneday(G2194,D2195,G2195,K2195,L2195,Summary!$E$19/2,Data!N2194,Data!O2194,Summary!$E$14,Summary!$E$20,Summary!$E$21,1),0)</f>
        <v>458000</v>
      </c>
      <c r="O2195" s="31">
        <f>IF(M2195=1,oneday(G2194,D2195,G2195,K2195,L2195,Summary!$E$19/2,Data!N2194,Data!O2194,Summary!$E$14,Summary!$E$20,Summary!$E$21,2),0)</f>
        <v>3151589.5481109614</v>
      </c>
      <c r="P2195" s="31">
        <f t="shared" si="104"/>
        <v>-241110.7212066655</v>
      </c>
      <c r="Q2195" s="31">
        <f>IF(M2195=1,oneday(G2194,D2195,G2195,K2195,L2195,Summary!$E$19/2,Data!N2194,Data!O2194,Summary!$E$14,Summary!$E$20,Summary!$E$21,3),0)</f>
        <v>0</v>
      </c>
    </row>
    <row r="2196" spans="1:17" x14ac:dyDescent="0.2">
      <c r="A2196" s="32">
        <f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si="102"/>
        <v>0</v>
      </c>
      <c r="M2196">
        <f>IF(AND(B2196&gt;Summary!$E$12,B2196&lt;Summary!$E$13),1,0)</f>
        <v>1</v>
      </c>
      <c r="N2196">
        <f>IF(M2196=1,oneday(G2195,D2196,G2196,K2196,L2196,Summary!$E$19/2,Data!N2195,Data!O2195,Summary!$E$14,Summary!$E$20,Summary!$E$21,1),0)</f>
        <v>457000</v>
      </c>
      <c r="O2196" s="31">
        <f>IF(M2196=1,oneday(G2195,D2196,G2196,K2196,L2196,Summary!$E$19/2,Data!N2195,Data!O2195,Summary!$E$14,Summary!$E$20,Summary!$E$21,2),0)</f>
        <v>3262730.0014495845</v>
      </c>
      <c r="P2196" s="31">
        <f t="shared" si="104"/>
        <v>111140.45333862305</v>
      </c>
      <c r="Q2196" s="31">
        <f>IF(M2196=1,oneday(G2195,D2196,G2196,K2196,L2196,Summary!$E$19/2,Data!N2195,Data!O2195,Summary!$E$14,Summary!$E$20,Summary!$E$21,3),0)</f>
        <v>0</v>
      </c>
    </row>
    <row r="2197" spans="1:17" x14ac:dyDescent="0.2">
      <c r="A2197" s="32">
        <f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si="102"/>
        <v>0</v>
      </c>
      <c r="M2197">
        <f>IF(AND(B2197&gt;Summary!$E$12,B2197&lt;Summary!$E$13),1,0)</f>
        <v>1</v>
      </c>
      <c r="N2197">
        <f>IF(M2197=1,oneday(G2196,D2197,G2197,K2197,L2197,Summary!$E$19/2,Data!N2196,Data!O2196,Summary!$E$14,Summary!$E$20,Summary!$E$21,1),0)</f>
        <v>463000</v>
      </c>
      <c r="O2197" s="31">
        <f>IF(M2197=1,oneday(G2196,D2197,G2197,K2197,L2197,Summary!$E$19/2,Data!N2196,Data!O2196,Summary!$E$14,Summary!$E$20,Summary!$E$21,2),0)</f>
        <v>3094300.1739501948</v>
      </c>
      <c r="P2197" s="31">
        <f t="shared" si="104"/>
        <v>-168429.82749938965</v>
      </c>
      <c r="Q2197" s="31">
        <f>IF(M2197=1,oneday(G2196,D2197,G2197,K2197,L2197,Summary!$E$19/2,Data!N2196,Data!O2196,Summary!$E$14,Summary!$E$20,Summary!$E$21,3),0)</f>
        <v>0</v>
      </c>
    </row>
    <row r="2198" spans="1:17" x14ac:dyDescent="0.2">
      <c r="A2198" s="32">
        <f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si="102"/>
        <v>0</v>
      </c>
      <c r="M2198">
        <f>IF(AND(B2198&gt;Summary!$E$12,B2198&lt;Summary!$E$13),1,0)</f>
        <v>1</v>
      </c>
      <c r="N2198">
        <f>IF(M2198=1,oneday(G2197,D2198,G2198,K2198,L2198,Summary!$E$19/2,Data!N2197,Data!O2197,Summary!$E$14,Summary!$E$20,Summary!$E$21,1),0)</f>
        <v>459000</v>
      </c>
      <c r="O2198" s="31">
        <f>IF(M2198=1,oneday(G2197,D2198,G2198,K2198,L2198,Summary!$E$19/2,Data!N2197,Data!O2197,Summary!$E$14,Summary!$E$20,Summary!$E$21,2),0)</f>
        <v>3261670.1401519771</v>
      </c>
      <c r="P2198" s="31">
        <f t="shared" si="104"/>
        <v>167369.96620178223</v>
      </c>
      <c r="Q2198" s="31">
        <f>IF(M2198=1,oneday(G2197,D2198,G2198,K2198,L2198,Summary!$E$19/2,Data!N2197,Data!O2197,Summary!$E$14,Summary!$E$20,Summary!$E$21,3),0)</f>
        <v>0</v>
      </c>
    </row>
    <row r="2199" spans="1:17" x14ac:dyDescent="0.2">
      <c r="A2199" s="32">
        <f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si="102"/>
        <v>0</v>
      </c>
      <c r="M2199">
        <f>IF(AND(B2199&gt;Summary!$E$12,B2199&lt;Summary!$E$13),1,0)</f>
        <v>1</v>
      </c>
      <c r="N2199">
        <f>IF(M2199=1,oneday(G2198,D2199,G2199,K2199,L2199,Summary!$E$19/2,Data!N2198,Data!O2198,Summary!$E$14,Summary!$E$20,Summary!$E$21,1),0)</f>
        <v>461000</v>
      </c>
      <c r="O2199" s="31">
        <f>IF(M2199=1,oneday(G2198,D2199,G2199,K2199,L2199,Summary!$E$19/2,Data!N2198,Data!O2198,Summary!$E$14,Summary!$E$20,Summary!$E$21,2),0)</f>
        <v>3336229.7555541988</v>
      </c>
      <c r="P2199" s="31">
        <f t="shared" si="104"/>
        <v>74559.61540222168</v>
      </c>
      <c r="Q2199" s="31">
        <f>IF(M2199=1,oneday(G2198,D2199,G2199,K2199,L2199,Summary!$E$19/2,Data!N2198,Data!O2198,Summary!$E$14,Summary!$E$20,Summary!$E$21,3),0)</f>
        <v>0</v>
      </c>
    </row>
    <row r="2200" spans="1:17" x14ac:dyDescent="0.2">
      <c r="A2200" s="32">
        <f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si="102"/>
        <v>0</v>
      </c>
      <c r="M2200">
        <f>IF(AND(B2200&gt;Summary!$E$12,B2200&lt;Summary!$E$13),1,0)</f>
        <v>1</v>
      </c>
      <c r="N2200">
        <f>IF(M2200=1,oneday(G2199,D2200,G2200,K2200,L2200,Summary!$E$19/2,Data!N2199,Data!O2199,Summary!$E$14,Summary!$E$20,Summary!$E$21,1),0)</f>
        <v>470000</v>
      </c>
      <c r="O2200" s="31">
        <f>IF(M2200=1,oneday(G2199,D2200,G2200,K2200,L2200,Summary!$E$19/2,Data!N2199,Data!O2199,Summary!$E$14,Summary!$E$20,Summary!$E$21,2),0)</f>
        <v>3165479.9272918697</v>
      </c>
      <c r="P2200" s="31">
        <f t="shared" si="104"/>
        <v>-170749.8282623291</v>
      </c>
      <c r="Q2200" s="31">
        <f>IF(M2200=1,oneday(G2199,D2200,G2200,K2200,L2200,Summary!$E$19/2,Data!N2199,Data!O2199,Summary!$E$14,Summary!$E$20,Summary!$E$21,3),0)</f>
        <v>0</v>
      </c>
    </row>
    <row r="2201" spans="1:17" x14ac:dyDescent="0.2">
      <c r="A2201" s="32">
        <f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si="102"/>
        <v>0</v>
      </c>
      <c r="M2201">
        <f>IF(AND(B2201&gt;Summary!$E$12,B2201&lt;Summary!$E$13),1,0)</f>
        <v>1</v>
      </c>
      <c r="N2201">
        <f>IF(M2201=1,oneday(G2200,D2201,G2201,K2201,L2201,Summary!$E$19/2,Data!N2200,Data!O2200,Summary!$E$14,Summary!$E$20,Summary!$E$21,1),0)</f>
        <v>490000</v>
      </c>
      <c r="O2201" s="31">
        <f>IF(M2201=1,oneday(G2200,D2201,G2201,K2201,L2201,Summary!$E$19/2,Data!N2200,Data!O2200,Summary!$E$14,Summary!$E$20,Summary!$E$21,2),0)</f>
        <v>2906280.0630950928</v>
      </c>
      <c r="P2201" s="31">
        <f t="shared" si="104"/>
        <v>-259199.86419677688</v>
      </c>
      <c r="Q2201" s="31">
        <f>IF(M2201=1,oneday(G2200,D2201,G2201,K2201,L2201,Summary!$E$19/2,Data!N2200,Data!O2200,Summary!$E$14,Summary!$E$20,Summary!$E$21,3),0)</f>
        <v>0</v>
      </c>
    </row>
    <row r="2202" spans="1:17" x14ac:dyDescent="0.2">
      <c r="A2202" s="32">
        <f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si="102"/>
        <v>0</v>
      </c>
      <c r="M2202">
        <f>IF(AND(B2202&gt;Summary!$E$12,B2202&lt;Summary!$E$13),1,0)</f>
        <v>1</v>
      </c>
      <c r="N2202">
        <f>IF(M2202=1,oneday(G2201,D2202,G2202,K2202,L2202,Summary!$E$19/2,Data!N2201,Data!O2201,Summary!$E$14,Summary!$E$20,Summary!$E$21,1),0)</f>
        <v>487000</v>
      </c>
      <c r="O2202" s="31">
        <f>IF(M2202=1,oneday(G2201,D2202,G2202,K2202,L2202,Summary!$E$19/2,Data!N2201,Data!O2201,Summary!$E$14,Summary!$E$20,Summary!$E$21,2),0)</f>
        <v>3043540.0612640376</v>
      </c>
      <c r="P2202" s="31">
        <f t="shared" si="104"/>
        <v>137259.99816894485</v>
      </c>
      <c r="Q2202" s="31">
        <f>IF(M2202=1,oneday(G2201,D2202,G2202,K2202,L2202,Summary!$E$19/2,Data!N2201,Data!O2201,Summary!$E$14,Summary!$E$20,Summary!$E$21,3),0)</f>
        <v>0</v>
      </c>
    </row>
    <row r="2203" spans="1:17" x14ac:dyDescent="0.2">
      <c r="A2203" s="32">
        <f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si="102"/>
        <v>0</v>
      </c>
      <c r="M2203">
        <f>IF(AND(B2203&gt;Summary!$E$12,B2203&lt;Summary!$E$13),1,0)</f>
        <v>1</v>
      </c>
      <c r="N2203">
        <f>IF(M2203=1,oneday(G2202,D2203,G2203,K2203,L2203,Summary!$E$19/2,Data!N2202,Data!O2202,Summary!$E$14,Summary!$E$20,Summary!$E$21,1),0)</f>
        <v>502000</v>
      </c>
      <c r="O2203" s="31">
        <f>IF(M2203=1,oneday(G2202,D2203,G2203,K2203,L2203,Summary!$E$19/2,Data!N2202,Data!O2202,Summary!$E$14,Summary!$E$20,Summary!$E$21,2),0)</f>
        <v>2874449.6342468276</v>
      </c>
      <c r="P2203" s="31">
        <f t="shared" si="104"/>
        <v>-169090.42701721005</v>
      </c>
      <c r="Q2203" s="31">
        <f>IF(M2203=1,oneday(G2202,D2203,G2203,K2203,L2203,Summary!$E$19/2,Data!N2202,Data!O2202,Summary!$E$14,Summary!$E$20,Summary!$E$21,3),0)</f>
        <v>0</v>
      </c>
    </row>
    <row r="2204" spans="1:17" x14ac:dyDescent="0.2">
      <c r="A2204" s="32">
        <f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si="102"/>
        <v>0</v>
      </c>
      <c r="M2204">
        <f>IF(AND(B2204&gt;Summary!$E$12,B2204&lt;Summary!$E$13),1,0)</f>
        <v>1</v>
      </c>
      <c r="N2204">
        <f>IF(M2204=1,oneday(G2203,D2204,G2204,K2204,L2204,Summary!$E$19/2,Data!N2203,Data!O2203,Summary!$E$14,Summary!$E$20,Summary!$E$21,1),0)</f>
        <v>515000</v>
      </c>
      <c r="O2204" s="31">
        <f>IF(M2204=1,oneday(G2203,D2204,G2204,K2204,L2204,Summary!$E$19/2,Data!N2203,Data!O2203,Summary!$E$14,Summary!$E$20,Summary!$E$21,2),0)</f>
        <v>2710760.4022216829</v>
      </c>
      <c r="P2204" s="31">
        <f t="shared" si="104"/>
        <v>-163689.23202514462</v>
      </c>
      <c r="Q2204" s="31">
        <f>IF(M2204=1,oneday(G2203,D2204,G2204,K2204,L2204,Summary!$E$19/2,Data!N2203,Data!O2203,Summary!$E$14,Summary!$E$20,Summary!$E$21,3),0)</f>
        <v>0</v>
      </c>
    </row>
    <row r="2205" spans="1:17" x14ac:dyDescent="0.2">
      <c r="A2205" s="32">
        <f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si="102"/>
        <v>0</v>
      </c>
      <c r="M2205">
        <f>IF(AND(B2205&gt;Summary!$E$12,B2205&lt;Summary!$E$13),1,0)</f>
        <v>1</v>
      </c>
      <c r="N2205">
        <f>IF(M2205=1,oneday(G2204,D2205,G2205,K2205,L2205,Summary!$E$19/2,Data!N2204,Data!O2204,Summary!$E$14,Summary!$E$20,Summary!$E$21,1),0)</f>
        <v>529000</v>
      </c>
      <c r="O2205" s="31">
        <f>IF(M2205=1,oneday(G2204,D2205,G2205,K2205,L2205,Summary!$E$19/2,Data!N2204,Data!O2204,Summary!$E$14,Summary!$E$20,Summary!$E$21,2),0)</f>
        <v>2403169.9657440237</v>
      </c>
      <c r="P2205" s="31">
        <f t="shared" si="104"/>
        <v>-307590.43647765927</v>
      </c>
      <c r="Q2205" s="31">
        <f>IF(M2205=1,oneday(G2204,D2205,G2205,K2205,L2205,Summary!$E$19/2,Data!N2204,Data!O2204,Summary!$E$14,Summary!$E$20,Summary!$E$21,3),0)</f>
        <v>0</v>
      </c>
    </row>
    <row r="2206" spans="1:17" x14ac:dyDescent="0.2">
      <c r="A2206" s="32">
        <f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si="102"/>
        <v>0</v>
      </c>
      <c r="M2206">
        <f>IF(AND(B2206&gt;Summary!$E$12,B2206&lt;Summary!$E$13),1,0)</f>
        <v>1</v>
      </c>
      <c r="N2206">
        <f>IF(M2206=1,oneday(G2205,D2206,G2206,K2206,L2206,Summary!$E$19/2,Data!N2205,Data!O2205,Summary!$E$14,Summary!$E$20,Summary!$E$21,1),0)</f>
        <v>534000</v>
      </c>
      <c r="O2206" s="31">
        <f>IF(M2206=1,oneday(G2205,D2206,G2206,K2206,L2206,Summary!$E$19/2,Data!N2205,Data!O2205,Summary!$E$14,Summary!$E$20,Summary!$E$21,2),0)</f>
        <v>2412329.8442840632</v>
      </c>
      <c r="P2206" s="31">
        <f t="shared" si="104"/>
        <v>9159.8785400395282</v>
      </c>
      <c r="Q2206" s="31">
        <f>IF(M2206=1,oneday(G2205,D2206,G2206,K2206,L2206,Summary!$E$19/2,Data!N2205,Data!O2205,Summary!$E$14,Summary!$E$20,Summary!$E$21,3),0)</f>
        <v>0</v>
      </c>
    </row>
    <row r="2207" spans="1:17" x14ac:dyDescent="0.2">
      <c r="A2207" s="32">
        <f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si="102"/>
        <v>0</v>
      </c>
      <c r="M2207">
        <f>IF(AND(B2207&gt;Summary!$E$12,B2207&lt;Summary!$E$13),1,0)</f>
        <v>1</v>
      </c>
      <c r="N2207">
        <f>IF(M2207=1,oneday(G2206,D2207,G2207,K2207,L2207,Summary!$E$19/2,Data!N2206,Data!O2206,Summary!$E$14,Summary!$E$20,Summary!$E$21,1),0)</f>
        <v>517000</v>
      </c>
      <c r="O2207" s="31">
        <f>IF(M2207=1,oneday(G2206,D2207,G2207,K2207,L2207,Summary!$E$19/2,Data!N2206,Data!O2206,Summary!$E$14,Summary!$E$20,Summary!$E$21,2),0)</f>
        <v>2476140.0440979037</v>
      </c>
      <c r="P2207" s="31">
        <f t="shared" si="104"/>
        <v>63810.199813840445</v>
      </c>
      <c r="Q2207" s="31">
        <f>IF(M2207=1,oneday(G2206,D2207,G2207,K2207,L2207,Summary!$E$19/2,Data!N2206,Data!O2206,Summary!$E$14,Summary!$E$20,Summary!$E$21,3),0)</f>
        <v>0</v>
      </c>
    </row>
    <row r="2208" spans="1:17" x14ac:dyDescent="0.2">
      <c r="A2208" s="32">
        <f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si="102"/>
        <v>0</v>
      </c>
      <c r="M2208">
        <f>IF(AND(B2208&gt;Summary!$E$12,B2208&lt;Summary!$E$13),1,0)</f>
        <v>1</v>
      </c>
      <c r="N2208">
        <f>IF(M2208=1,oneday(G2207,D2208,G2208,K2208,L2208,Summary!$E$19/2,Data!N2207,Data!O2207,Summary!$E$14,Summary!$E$20,Summary!$E$21,1),0)</f>
        <v>512000</v>
      </c>
      <c r="O2208" s="31">
        <f>IF(M2208=1,oneday(G2207,D2208,G2208,K2208,L2208,Summary!$E$19/2,Data!N2207,Data!O2207,Summary!$E$14,Summary!$E$20,Summary!$E$21,2),0)</f>
        <v>2723239.4615936307</v>
      </c>
      <c r="P2208" s="31">
        <f t="shared" si="104"/>
        <v>247099.41749572707</v>
      </c>
      <c r="Q2208" s="31">
        <f>IF(M2208=1,oneday(G2207,D2208,G2208,K2208,L2208,Summary!$E$19/2,Data!N2207,Data!O2207,Summary!$E$14,Summary!$E$20,Summary!$E$21,3),0)</f>
        <v>0</v>
      </c>
    </row>
    <row r="2209" spans="1:17" x14ac:dyDescent="0.2">
      <c r="A2209" s="32">
        <f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si="102"/>
        <v>0</v>
      </c>
      <c r="M2209">
        <f>IF(AND(B2209&gt;Summary!$E$12,B2209&lt;Summary!$E$13),1,0)</f>
        <v>1</v>
      </c>
      <c r="N2209">
        <f>IF(M2209=1,oneday(G2208,D2209,G2209,K2209,L2209,Summary!$E$19/2,Data!N2208,Data!O2208,Summary!$E$14,Summary!$E$20,Summary!$E$21,1),0)</f>
        <v>515000</v>
      </c>
      <c r="O2209" s="31">
        <f>IF(M2209=1,oneday(G2208,D2209,G2209,K2209,L2209,Summary!$E$19/2,Data!N2208,Data!O2208,Summary!$E$14,Summary!$E$20,Summary!$E$21,2),0)</f>
        <v>2784109.538574222</v>
      </c>
      <c r="P2209" s="31">
        <f t="shared" si="104"/>
        <v>60870.076980591286</v>
      </c>
      <c r="Q2209" s="31">
        <f>IF(M2209=1,oneday(G2208,D2209,G2209,K2209,L2209,Summary!$E$19/2,Data!N2208,Data!O2208,Summary!$E$14,Summary!$E$20,Summary!$E$21,3),0)</f>
        <v>0</v>
      </c>
    </row>
    <row r="2210" spans="1:17" x14ac:dyDescent="0.2">
      <c r="A2210" s="32">
        <f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si="102"/>
        <v>0</v>
      </c>
      <c r="M2210">
        <f>IF(AND(B2210&gt;Summary!$E$12,B2210&lt;Summary!$E$13),1,0)</f>
        <v>1</v>
      </c>
      <c r="N2210">
        <f>IF(M2210=1,oneday(G2209,D2210,G2210,K2210,L2210,Summary!$E$19/2,Data!N2209,Data!O2209,Summary!$E$14,Summary!$E$20,Summary!$E$21,1),0)</f>
        <v>519000</v>
      </c>
      <c r="O2210" s="31">
        <f>IF(M2210=1,oneday(G2209,D2210,G2210,K2210,L2210,Summary!$E$19/2,Data!N2209,Data!O2209,Summary!$E$14,Summary!$E$20,Summary!$E$21,2),0)</f>
        <v>2649380.0518035926</v>
      </c>
      <c r="P2210" s="31">
        <f t="shared" si="104"/>
        <v>-134729.48677062942</v>
      </c>
      <c r="Q2210" s="31">
        <f>IF(M2210=1,oneday(G2209,D2210,G2210,K2210,L2210,Summary!$E$19/2,Data!N2209,Data!O2209,Summary!$E$14,Summary!$E$20,Summary!$E$21,3),0)</f>
        <v>0</v>
      </c>
    </row>
    <row r="2211" spans="1:17" x14ac:dyDescent="0.2">
      <c r="A2211" s="32">
        <f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si="102"/>
        <v>0</v>
      </c>
      <c r="M2211">
        <f>IF(AND(B2211&gt;Summary!$E$12,B2211&lt;Summary!$E$13),1,0)</f>
        <v>1</v>
      </c>
      <c r="N2211">
        <f>IF(M2211=1,oneday(G2210,D2211,G2211,K2211,L2211,Summary!$E$19/2,Data!N2210,Data!O2210,Summary!$E$14,Summary!$E$20,Summary!$E$21,1),0)</f>
        <v>522000</v>
      </c>
      <c r="O2211" s="31">
        <f>IF(M2211=1,oneday(G2210,D2211,G2211,K2211,L2211,Summary!$E$19/2,Data!N2210,Data!O2210,Summary!$E$14,Summary!$E$20,Summary!$E$21,2),0)</f>
        <v>2503250.3328704876</v>
      </c>
      <c r="P2211" s="31">
        <f t="shared" si="104"/>
        <v>-146129.718933105</v>
      </c>
      <c r="Q2211" s="31">
        <f>IF(M2211=1,oneday(G2210,D2211,G2211,K2211,L2211,Summary!$E$19/2,Data!N2210,Data!O2210,Summary!$E$14,Summary!$E$20,Summary!$E$21,3),0)</f>
        <v>0</v>
      </c>
    </row>
    <row r="2212" spans="1:17" x14ac:dyDescent="0.2">
      <c r="A2212" s="32">
        <f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si="105">IF(A2212=B2212,1,0)</f>
        <v>0</v>
      </c>
      <c r="M2212">
        <f>IF(AND(B2212&gt;Summary!$E$12,B2212&lt;Summary!$E$13),1,0)</f>
        <v>1</v>
      </c>
      <c r="N2212">
        <f>IF(M2212=1,oneday(G2211,D2212,G2212,K2212,L2212,Summary!$E$19/2,Data!N2211,Data!O2211,Summary!$E$14,Summary!$E$20,Summary!$E$21,1),0)</f>
        <v>523000</v>
      </c>
      <c r="O2212" s="31">
        <f>IF(M2212=1,oneday(G2211,D2212,G2212,K2212,L2212,Summary!$E$19/2,Data!N2211,Data!O2211,Summary!$E$14,Summary!$E$20,Summary!$E$21,2),0)</f>
        <v>2486889.6150970501</v>
      </c>
      <c r="P2212" s="31">
        <f t="shared" si="104"/>
        <v>-16360.7177734375</v>
      </c>
      <c r="Q2212" s="31">
        <f>IF(M2212=1,oneday(G2211,D2212,G2212,K2212,L2212,Summary!$E$19/2,Data!N2211,Data!O2211,Summary!$E$14,Summary!$E$20,Summary!$E$21,3),0)</f>
        <v>0</v>
      </c>
    </row>
    <row r="2213" spans="1:17" x14ac:dyDescent="0.2">
      <c r="A2213" s="32">
        <f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si="105"/>
        <v>1</v>
      </c>
      <c r="M2213">
        <f>IF(AND(B2213&gt;Summary!$E$12,B2213&lt;Summary!$E$13),1,0)</f>
        <v>1</v>
      </c>
      <c r="N2213">
        <f>IF(M2213=1,oneday(G2212,D2213,G2213,K2213,L2213,Summary!$E$19/2,Data!N2212,Data!O2212,Summary!$E$14,Summary!$E$20,Summary!$E$21,1),0)</f>
        <v>537000</v>
      </c>
      <c r="O2213" s="31">
        <f>IF(M2213=1,oneday(G2212,D2213,G2213,K2213,L2213,Summary!$E$19/2,Data!N2212,Data!O2212,Summary!$E$14,Summary!$E$20,Summary!$E$21,2),0)</f>
        <v>2367848.5865783752</v>
      </c>
      <c r="P2213" s="31">
        <f t="shared" si="104"/>
        <v>-119041.0285186749</v>
      </c>
      <c r="Q2213" s="31">
        <f>IF(M2213=1,oneday(G2212,D2213,G2213,K2213,L2213,Summary!$E$19/2,Data!N2212,Data!O2212,Summary!$E$14,Summary!$E$20,Summary!$E$21,3),0)</f>
        <v>5369.0986633300781</v>
      </c>
    </row>
    <row r="2214" spans="1:17" x14ac:dyDescent="0.2">
      <c r="A2214" s="32">
        <f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si="105"/>
        <v>0</v>
      </c>
      <c r="M2214">
        <f>IF(AND(B2214&gt;Summary!$E$12,B2214&lt;Summary!$E$13),1,0)</f>
        <v>1</v>
      </c>
      <c r="N2214">
        <f>IF(M2214=1,oneday(G2213,D2214,G2214,K2214,L2214,Summary!$E$19/2,Data!N2213,Data!O2213,Summary!$E$14,Summary!$E$20,Summary!$E$21,1),0)</f>
        <v>556000</v>
      </c>
      <c r="O2214" s="31">
        <f>IF(M2214=1,oneday(G2213,D2214,G2214,K2214,L2214,Summary!$E$19/2,Data!N2213,Data!O2213,Summary!$E$14,Summary!$E$20,Summary!$E$21,2),0)</f>
        <v>2049389.2845153888</v>
      </c>
      <c r="P2214" s="31">
        <f t="shared" si="104"/>
        <v>-318459.30206298642</v>
      </c>
      <c r="Q2214" s="31">
        <f>IF(M2214=1,oneday(G2213,D2214,G2214,K2214,L2214,Summary!$E$19/2,Data!N2213,Data!O2213,Summary!$E$14,Summary!$E$20,Summary!$E$21,3),0)</f>
        <v>0</v>
      </c>
    </row>
    <row r="2215" spans="1:17" x14ac:dyDescent="0.2">
      <c r="A2215" s="32">
        <f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si="105"/>
        <v>0</v>
      </c>
      <c r="M2215">
        <f>IF(AND(B2215&gt;Summary!$E$12,B2215&lt;Summary!$E$13),1,0)</f>
        <v>1</v>
      </c>
      <c r="N2215">
        <f>IF(M2215=1,oneday(G2214,D2215,G2215,K2215,L2215,Summary!$E$19/2,Data!N2214,Data!O2214,Summary!$E$14,Summary!$E$20,Summary!$E$21,1),0)</f>
        <v>549000</v>
      </c>
      <c r="O2215" s="31">
        <f>IF(M2215=1,oneday(G2214,D2215,G2215,K2215,L2215,Summary!$E$19/2,Data!N2214,Data!O2214,Summary!$E$14,Summary!$E$20,Summary!$E$21,2),0)</f>
        <v>2208109.4048309401</v>
      </c>
      <c r="P2215" s="31">
        <f t="shared" si="104"/>
        <v>158720.12031555129</v>
      </c>
      <c r="Q2215" s="31">
        <f>IF(M2215=1,oneday(G2214,D2215,G2215,K2215,L2215,Summary!$E$19/2,Data!N2214,Data!O2214,Summary!$E$14,Summary!$E$20,Summary!$E$21,3),0)</f>
        <v>0</v>
      </c>
    </row>
    <row r="2216" spans="1:17" x14ac:dyDescent="0.2">
      <c r="A2216" s="32">
        <f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si="105"/>
        <v>0</v>
      </c>
      <c r="M2216">
        <f>IF(AND(B2216&gt;Summary!$E$12,B2216&lt;Summary!$E$13),1,0)</f>
        <v>1</v>
      </c>
      <c r="N2216">
        <f>IF(M2216=1,oneday(G2215,D2216,G2216,K2216,L2216,Summary!$E$19/2,Data!N2215,Data!O2215,Summary!$E$14,Summary!$E$20,Summary!$E$21,1),0)</f>
        <v>549000</v>
      </c>
      <c r="O2216" s="31">
        <f>IF(M2216=1,oneday(G2215,D2216,G2216,K2216,L2216,Summary!$E$19/2,Data!N2215,Data!O2215,Summary!$E$14,Summary!$E$20,Summary!$E$21,2),0)</f>
        <v>2327418.6508941725</v>
      </c>
      <c r="P2216" s="31">
        <f t="shared" si="104"/>
        <v>119309.24606323242</v>
      </c>
      <c r="Q2216" s="31">
        <f>IF(M2216=1,oneday(G2215,D2216,G2216,K2216,L2216,Summary!$E$19/2,Data!N2215,Data!O2215,Summary!$E$14,Summary!$E$20,Summary!$E$21,3),0)</f>
        <v>0</v>
      </c>
    </row>
    <row r="2217" spans="1:17" x14ac:dyDescent="0.2">
      <c r="A2217" s="32">
        <f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si="105"/>
        <v>0</v>
      </c>
      <c r="M2217">
        <f>IF(AND(B2217&gt;Summary!$E$12,B2217&lt;Summary!$E$13),1,0)</f>
        <v>1</v>
      </c>
      <c r="N2217">
        <f>IF(M2217=1,oneday(G2216,D2217,G2217,K2217,L2217,Summary!$E$19/2,Data!N2216,Data!O2216,Summary!$E$14,Summary!$E$20,Summary!$E$21,1),0)</f>
        <v>564000</v>
      </c>
      <c r="O2217" s="31">
        <f>IF(M2217=1,oneday(G2216,D2217,G2217,K2217,L2217,Summary!$E$19/2,Data!N2216,Data!O2216,Summary!$E$14,Summary!$E$20,Summary!$E$21,2),0)</f>
        <v>2080339.0347290132</v>
      </c>
      <c r="P2217" s="31">
        <f t="shared" si="104"/>
        <v>-247079.61616515927</v>
      </c>
      <c r="Q2217" s="31">
        <f>IF(M2217=1,oneday(G2216,D2217,G2217,K2217,L2217,Summary!$E$19/2,Data!N2216,Data!O2216,Summary!$E$14,Summary!$E$20,Summary!$E$21,3),0)</f>
        <v>0</v>
      </c>
    </row>
    <row r="2218" spans="1:17" x14ac:dyDescent="0.2">
      <c r="A2218" s="32">
        <f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si="105"/>
        <v>0</v>
      </c>
      <c r="M2218">
        <f>IF(AND(B2218&gt;Summary!$E$12,B2218&lt;Summary!$E$13),1,0)</f>
        <v>1</v>
      </c>
      <c r="N2218">
        <f>IF(M2218=1,oneday(G2217,D2218,G2218,K2218,L2218,Summary!$E$19/2,Data!N2217,Data!O2217,Summary!$E$14,Summary!$E$20,Summary!$E$21,1),0)</f>
        <v>561000</v>
      </c>
      <c r="O2218" s="31">
        <f>IF(M2218=1,oneday(G2217,D2218,G2218,K2218,L2218,Summary!$E$19/2,Data!N2217,Data!O2217,Summary!$E$14,Summary!$E$20,Summary!$E$21,2),0)</f>
        <v>2241739.1619873135</v>
      </c>
      <c r="P2218" s="31">
        <f t="shared" si="104"/>
        <v>161400.12725830032</v>
      </c>
      <c r="Q2218" s="31">
        <f>IF(M2218=1,oneday(G2217,D2218,G2218,K2218,L2218,Summary!$E$19/2,Data!N2217,Data!O2217,Summary!$E$14,Summary!$E$20,Summary!$E$21,3),0)</f>
        <v>0</v>
      </c>
    </row>
    <row r="2219" spans="1:17" x14ac:dyDescent="0.2">
      <c r="A2219" s="32">
        <f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si="105"/>
        <v>0</v>
      </c>
      <c r="M2219">
        <f>IF(AND(B2219&gt;Summary!$E$12,B2219&lt;Summary!$E$13),1,0)</f>
        <v>1</v>
      </c>
      <c r="N2219">
        <f>IF(M2219=1,oneday(G2218,D2219,G2219,K2219,L2219,Summary!$E$19/2,Data!N2218,Data!O2218,Summary!$E$14,Summary!$E$20,Summary!$E$21,1),0)</f>
        <v>568000</v>
      </c>
      <c r="O2219" s="31">
        <f>IF(M2219=1,oneday(G2218,D2219,G2219,K2219,L2219,Summary!$E$19/2,Data!N2218,Data!O2218,Summary!$E$14,Summary!$E$20,Summary!$E$21,2),0)</f>
        <v>2193978.8211822608</v>
      </c>
      <c r="P2219" s="31">
        <f t="shared" si="104"/>
        <v>-47760.34080505278</v>
      </c>
      <c r="Q2219" s="31">
        <f>IF(M2219=1,oneday(G2218,D2219,G2219,K2219,L2219,Summary!$E$19/2,Data!N2218,Data!O2218,Summary!$E$14,Summary!$E$20,Summary!$E$21,3),0)</f>
        <v>0</v>
      </c>
    </row>
    <row r="2220" spans="1:17" x14ac:dyDescent="0.2">
      <c r="A2220" s="32">
        <f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si="105"/>
        <v>0</v>
      </c>
      <c r="M2220">
        <f>IF(AND(B2220&gt;Summary!$E$12,B2220&lt;Summary!$E$13),1,0)</f>
        <v>1</v>
      </c>
      <c r="N2220">
        <f>IF(M2220=1,oneday(G2219,D2220,G2220,K2220,L2220,Summary!$E$19/2,Data!N2219,Data!O2219,Summary!$E$14,Summary!$E$20,Summary!$E$21,1),0)</f>
        <v>546000</v>
      </c>
      <c r="O2220" s="31">
        <f>IF(M2220=1,oneday(G2219,D2220,G2220,K2220,L2220,Summary!$E$19/2,Data!N2219,Data!O2219,Summary!$E$14,Summary!$E$20,Summary!$E$21,2),0)</f>
        <v>2468129.5128631662</v>
      </c>
      <c r="P2220" s="31">
        <f t="shared" si="104"/>
        <v>274150.69168090541</v>
      </c>
      <c r="Q2220" s="31">
        <f>IF(M2220=1,oneday(G2219,D2220,G2220,K2220,L2220,Summary!$E$19/2,Data!N2219,Data!O2219,Summary!$E$14,Summary!$E$20,Summary!$E$21,3),0)</f>
        <v>0</v>
      </c>
    </row>
    <row r="2221" spans="1:17" x14ac:dyDescent="0.2">
      <c r="A2221" s="32">
        <f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si="105"/>
        <v>0</v>
      </c>
      <c r="M2221">
        <f>IF(AND(B2221&gt;Summary!$E$12,B2221&lt;Summary!$E$13),1,0)</f>
        <v>1</v>
      </c>
      <c r="N2221">
        <f>IF(M2221=1,oneday(G2220,D2221,G2221,K2221,L2221,Summary!$E$19/2,Data!N2220,Data!O2220,Summary!$E$14,Summary!$E$20,Summary!$E$21,1),0)</f>
        <v>534000</v>
      </c>
      <c r="O2221" s="31">
        <f>IF(M2221=1,oneday(G2220,D2221,G2221,K2221,L2221,Summary!$E$19/2,Data!N2220,Data!O2220,Summary!$E$14,Summary!$E$20,Summary!$E$21,2),0)</f>
        <v>2682448.9369964655</v>
      </c>
      <c r="P2221" s="31">
        <f t="shared" si="104"/>
        <v>214319.42413329938</v>
      </c>
      <c r="Q2221" s="31">
        <f>IF(M2221=1,oneday(G2220,D2221,G2221,K2221,L2221,Summary!$E$19/2,Data!N2220,Data!O2220,Summary!$E$14,Summary!$E$20,Summary!$E$21,3),0)</f>
        <v>0</v>
      </c>
    </row>
    <row r="2222" spans="1:17" x14ac:dyDescent="0.2">
      <c r="A2222" s="32">
        <f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si="105"/>
        <v>0</v>
      </c>
      <c r="M2222">
        <f>IF(AND(B2222&gt;Summary!$E$12,B2222&lt;Summary!$E$13),1,0)</f>
        <v>1</v>
      </c>
      <c r="N2222">
        <f>IF(M2222=1,oneday(G2221,D2222,G2222,K2222,L2222,Summary!$E$19/2,Data!N2221,Data!O2221,Summary!$E$14,Summary!$E$20,Summary!$E$21,1),0)</f>
        <v>546000</v>
      </c>
      <c r="O2222" s="31">
        <f>IF(M2222=1,oneday(G2221,D2222,G2222,K2222,L2222,Summary!$E$19/2,Data!N2221,Data!O2221,Summary!$E$14,Summary!$E$20,Summary!$E$21,2),0)</f>
        <v>2556268.8074493478</v>
      </c>
      <c r="P2222" s="31">
        <f t="shared" si="104"/>
        <v>-126180.12954711774</v>
      </c>
      <c r="Q2222" s="31">
        <f>IF(M2222=1,oneday(G2221,D2222,G2222,K2222,L2222,Summary!$E$19/2,Data!N2221,Data!O2221,Summary!$E$14,Summary!$E$20,Summary!$E$21,3),0)</f>
        <v>0</v>
      </c>
    </row>
    <row r="2223" spans="1:17" x14ac:dyDescent="0.2">
      <c r="A2223" s="32">
        <f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si="105"/>
        <v>0</v>
      </c>
      <c r="M2223">
        <f>IF(AND(B2223&gt;Summary!$E$12,B2223&lt;Summary!$E$13),1,0)</f>
        <v>1</v>
      </c>
      <c r="N2223">
        <f>IF(M2223=1,oneday(G2222,D2223,G2223,K2223,L2223,Summary!$E$19/2,Data!N2222,Data!O2222,Summary!$E$14,Summary!$E$20,Summary!$E$21,1),0)</f>
        <v>538000</v>
      </c>
      <c r="O2223" s="31">
        <f>IF(M2223=1,oneday(G2222,D2223,G2223,K2223,L2223,Summary!$E$19/2,Data!N2222,Data!O2222,Summary!$E$14,Summary!$E$20,Summary!$E$21,2),0)</f>
        <v>2559108.5709381164</v>
      </c>
      <c r="P2223" s="31">
        <f t="shared" si="104"/>
        <v>2839.7634887685999</v>
      </c>
      <c r="Q2223" s="31">
        <f>IF(M2223=1,oneday(G2222,D2223,G2223,K2223,L2223,Summary!$E$19/2,Data!N2222,Data!O2222,Summary!$E$14,Summary!$E$20,Summary!$E$21,3),0)</f>
        <v>0</v>
      </c>
    </row>
    <row r="2224" spans="1:17" x14ac:dyDescent="0.2">
      <c r="A2224" s="32">
        <f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si="105"/>
        <v>0</v>
      </c>
      <c r="M2224">
        <f>IF(AND(B2224&gt;Summary!$E$12,B2224&lt;Summary!$E$13),1,0)</f>
        <v>1</v>
      </c>
      <c r="N2224">
        <f>IF(M2224=1,oneday(G2223,D2224,G2224,K2224,L2224,Summary!$E$19/2,Data!N2223,Data!O2223,Summary!$E$14,Summary!$E$20,Summary!$E$21,1),0)</f>
        <v>558000</v>
      </c>
      <c r="O2224" s="31">
        <f>IF(M2224=1,oneday(G2223,D2224,G2224,K2224,L2224,Summary!$E$19/2,Data!N2223,Data!O2223,Summary!$E$14,Summary!$E$20,Summary!$E$21,2),0)</f>
        <v>2287649.3721771329</v>
      </c>
      <c r="P2224" s="31">
        <f t="shared" si="104"/>
        <v>-271459.19876098353</v>
      </c>
      <c r="Q2224" s="31">
        <f>IF(M2224=1,oneday(G2223,D2224,G2224,K2224,L2224,Summary!$E$19/2,Data!N2223,Data!O2223,Summary!$E$14,Summary!$E$20,Summary!$E$21,3),0)</f>
        <v>0</v>
      </c>
    </row>
    <row r="2225" spans="1:17" x14ac:dyDescent="0.2">
      <c r="A2225" s="32">
        <f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si="105"/>
        <v>0</v>
      </c>
      <c r="M2225">
        <f>IF(AND(B2225&gt;Summary!$E$12,B2225&lt;Summary!$E$13),1,0)</f>
        <v>1</v>
      </c>
      <c r="N2225">
        <f>IF(M2225=1,oneday(G2224,D2225,G2225,K2225,L2225,Summary!$E$19/2,Data!N2224,Data!O2224,Summary!$E$14,Summary!$E$20,Summary!$E$21,1),0)</f>
        <v>579000</v>
      </c>
      <c r="O2225" s="31">
        <f>IF(M2225=1,oneday(G2224,D2225,G2225,K2225,L2225,Summary!$E$19/2,Data!N2224,Data!O2224,Summary!$E$14,Summary!$E$20,Summary!$E$21,2),0)</f>
        <v>1837529.545669565</v>
      </c>
      <c r="P2225" s="31">
        <f t="shared" si="104"/>
        <v>-450119.82650756789</v>
      </c>
      <c r="Q2225" s="31">
        <f>IF(M2225=1,oneday(G2224,D2225,G2225,K2225,L2225,Summary!$E$19/2,Data!N2224,Data!O2224,Summary!$E$14,Summary!$E$20,Summary!$E$21,3),0)</f>
        <v>0</v>
      </c>
    </row>
    <row r="2226" spans="1:17" x14ac:dyDescent="0.2">
      <c r="A2226" s="32">
        <f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si="105"/>
        <v>0</v>
      </c>
      <c r="M2226">
        <f>IF(AND(B2226&gt;Summary!$E$12,B2226&lt;Summary!$E$13),1,0)</f>
        <v>1</v>
      </c>
      <c r="N2226">
        <f>IF(M2226=1,oneday(G2225,D2226,G2226,K2226,L2226,Summary!$E$19/2,Data!N2225,Data!O2225,Summary!$E$14,Summary!$E$20,Summary!$E$21,1),0)</f>
        <v>579000</v>
      </c>
      <c r="O2226" s="31">
        <f>IF(M2226=1,oneday(G2225,D2226,G2226,K2226,L2226,Summary!$E$19/2,Data!N2225,Data!O2225,Summary!$E$14,Summary!$E$20,Summary!$E$21,2),0)</f>
        <v>1846739.413146982</v>
      </c>
      <c r="P2226" s="31">
        <f t="shared" si="104"/>
        <v>9209.8674774169922</v>
      </c>
      <c r="Q2226" s="31">
        <f>IF(M2226=1,oneday(G2225,D2226,G2226,K2226,L2226,Summary!$E$19/2,Data!N2225,Data!O2225,Summary!$E$14,Summary!$E$20,Summary!$E$21,3),0)</f>
        <v>0</v>
      </c>
    </row>
    <row r="2227" spans="1:17" x14ac:dyDescent="0.2">
      <c r="A2227" s="32">
        <f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si="105"/>
        <v>0</v>
      </c>
      <c r="M2227">
        <f>IF(AND(B2227&gt;Summary!$E$12,B2227&lt;Summary!$E$13),1,0)</f>
        <v>1</v>
      </c>
      <c r="N2227">
        <f>IF(M2227=1,oneday(G2226,D2227,G2227,K2227,L2227,Summary!$E$19/2,Data!N2226,Data!O2226,Summary!$E$14,Summary!$E$20,Summary!$E$21,1),0)</f>
        <v>569000</v>
      </c>
      <c r="O2227" s="31">
        <f>IF(M2227=1,oneday(G2226,D2227,G2227,K2227,L2227,Summary!$E$19/2,Data!N2226,Data!O2226,Summary!$E$14,Summary!$E$20,Summary!$E$21,2),0)</f>
        <v>2074018.795471201</v>
      </c>
      <c r="P2227" s="31">
        <f t="shared" si="104"/>
        <v>227279.38232421898</v>
      </c>
      <c r="Q2227" s="31">
        <f>IF(M2227=1,oneday(G2226,D2227,G2227,K2227,L2227,Summary!$E$19/2,Data!N2226,Data!O2226,Summary!$E$14,Summary!$E$20,Summary!$E$21,3),0)</f>
        <v>0</v>
      </c>
    </row>
    <row r="2228" spans="1:17" x14ac:dyDescent="0.2">
      <c r="A2228" s="32">
        <f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si="105"/>
        <v>0</v>
      </c>
      <c r="M2228">
        <f>IF(AND(B2228&gt;Summary!$E$12,B2228&lt;Summary!$E$13),1,0)</f>
        <v>1</v>
      </c>
      <c r="N2228">
        <f>IF(M2228=1,oneday(G2227,D2228,G2228,K2228,L2228,Summary!$E$19/2,Data!N2227,Data!O2227,Summary!$E$14,Summary!$E$20,Summary!$E$21,1),0)</f>
        <v>560000</v>
      </c>
      <c r="O2228" s="31">
        <f>IF(M2228=1,oneday(G2227,D2228,G2228,K2228,L2228,Summary!$E$19/2,Data!N2227,Data!O2227,Summary!$E$14,Summary!$E$20,Summary!$E$21,2),0)</f>
        <v>2406129.5686340416</v>
      </c>
      <c r="P2228" s="31">
        <f t="shared" si="104"/>
        <v>332110.77316284063</v>
      </c>
      <c r="Q2228" s="31">
        <f>IF(M2228=1,oneday(G2227,D2228,G2228,K2228,L2228,Summary!$E$19/2,Data!N2227,Data!O2227,Summary!$E$14,Summary!$E$20,Summary!$E$21,3),0)</f>
        <v>0</v>
      </c>
    </row>
    <row r="2229" spans="1:17" x14ac:dyDescent="0.2">
      <c r="A2229" s="32">
        <f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si="105"/>
        <v>0</v>
      </c>
      <c r="M2229">
        <f>IF(AND(B2229&gt;Summary!$E$12,B2229&lt;Summary!$E$13),1,0)</f>
        <v>1</v>
      </c>
      <c r="N2229">
        <f>IF(M2229=1,oneday(G2228,D2229,G2229,K2229,L2229,Summary!$E$19/2,Data!N2228,Data!O2228,Summary!$E$14,Summary!$E$20,Summary!$E$21,1),0)</f>
        <v>565000</v>
      </c>
      <c r="O2229" s="31">
        <f>IF(M2229=1,oneday(G2228,D2229,G2229,K2229,L2229,Summary!$E$19/2,Data!N2228,Data!O2228,Summary!$E$14,Summary!$E$20,Summary!$E$21,2),0)</f>
        <v>2241478.6637878506</v>
      </c>
      <c r="P2229" s="31">
        <f t="shared" si="104"/>
        <v>-164650.90484619094</v>
      </c>
      <c r="Q2229" s="31">
        <f>IF(M2229=1,oneday(G2228,D2229,G2229,K2229,L2229,Summary!$E$19/2,Data!N2228,Data!O2228,Summary!$E$14,Summary!$E$20,Summary!$E$21,3),0)</f>
        <v>0</v>
      </c>
    </row>
    <row r="2230" spans="1:17" x14ac:dyDescent="0.2">
      <c r="A2230" s="32">
        <f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si="105"/>
        <v>0</v>
      </c>
      <c r="M2230">
        <f>IF(AND(B2230&gt;Summary!$E$12,B2230&lt;Summary!$E$13),1,0)</f>
        <v>1</v>
      </c>
      <c r="N2230">
        <f>IF(M2230=1,oneday(G2229,D2230,G2230,K2230,L2230,Summary!$E$19/2,Data!N2229,Data!O2229,Summary!$E$14,Summary!$E$20,Summary!$E$21,1),0)</f>
        <v>550000</v>
      </c>
      <c r="O2230" s="31">
        <f>IF(M2230=1,oneday(G2229,D2230,G2230,K2230,L2230,Summary!$E$19/2,Data!N2229,Data!O2229,Summary!$E$14,Summary!$E$20,Summary!$E$21,2),0)</f>
        <v>2467129.2741394113</v>
      </c>
      <c r="P2230" s="31">
        <f t="shared" si="104"/>
        <v>225650.61035156064</v>
      </c>
      <c r="Q2230" s="31">
        <f>IF(M2230=1,oneday(G2229,D2230,G2230,K2230,L2230,Summary!$E$19/2,Data!N2229,Data!O2229,Summary!$E$14,Summary!$E$20,Summary!$E$21,3),0)</f>
        <v>0</v>
      </c>
    </row>
    <row r="2231" spans="1:17" x14ac:dyDescent="0.2">
      <c r="A2231" s="32">
        <f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si="105"/>
        <v>0</v>
      </c>
      <c r="M2231">
        <f>IF(AND(B2231&gt;Summary!$E$12,B2231&lt;Summary!$E$13),1,0)</f>
        <v>1</v>
      </c>
      <c r="N2231">
        <f>IF(M2231=1,oneday(G2230,D2231,G2231,K2231,L2231,Summary!$E$19/2,Data!N2230,Data!O2230,Summary!$E$14,Summary!$E$20,Summary!$E$21,1),0)</f>
        <v>553000</v>
      </c>
      <c r="O2231" s="31">
        <f>IF(M2231=1,oneday(G2230,D2231,G2231,K2231,L2231,Summary!$E$19/2,Data!N2230,Data!O2230,Summary!$E$14,Summary!$E$20,Summary!$E$21,2),0)</f>
        <v>2514918.9792633131</v>
      </c>
      <c r="P2231" s="31">
        <f t="shared" si="104"/>
        <v>47789.705123901833</v>
      </c>
      <c r="Q2231" s="31">
        <f>IF(M2231=1,oneday(G2230,D2231,G2231,K2231,L2231,Summary!$E$19/2,Data!N2230,Data!O2230,Summary!$E$14,Summary!$E$20,Summary!$E$21,3),0)</f>
        <v>0</v>
      </c>
    </row>
    <row r="2232" spans="1:17" x14ac:dyDescent="0.2">
      <c r="A2232" s="32">
        <f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si="105"/>
        <v>0</v>
      </c>
      <c r="M2232">
        <f>IF(AND(B2232&gt;Summary!$E$12,B2232&lt;Summary!$E$13),1,0)</f>
        <v>1</v>
      </c>
      <c r="N2232">
        <f>IF(M2232=1,oneday(G2231,D2232,G2232,K2232,L2232,Summary!$E$19/2,Data!N2231,Data!O2231,Summary!$E$14,Summary!$E$20,Summary!$E$21,1),0)</f>
        <v>553000</v>
      </c>
      <c r="O2232" s="31">
        <f>IF(M2232=1,oneday(G2231,D2232,G2232,K2232,L2232,Summary!$E$19/2,Data!N2231,Data!O2231,Summary!$E$14,Summary!$E$20,Summary!$E$21,2),0)</f>
        <v>2668168.9792633131</v>
      </c>
      <c r="P2232" s="31">
        <f t="shared" si="104"/>
        <v>153250</v>
      </c>
      <c r="Q2232" s="31">
        <f>IF(M2232=1,oneday(G2231,D2232,G2232,K2232,L2232,Summary!$E$19/2,Data!N2231,Data!O2231,Summary!$E$14,Summary!$E$20,Summary!$E$21,3),0)</f>
        <v>0</v>
      </c>
    </row>
    <row r="2233" spans="1:17" x14ac:dyDescent="0.2">
      <c r="A2233" s="32">
        <f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si="105"/>
        <v>0</v>
      </c>
      <c r="M2233">
        <f>IF(AND(B2233&gt;Summary!$E$12,B2233&lt;Summary!$E$13),1,0)</f>
        <v>1</v>
      </c>
      <c r="N2233">
        <f>IF(M2233=1,oneday(G2232,D2233,G2233,K2233,L2233,Summary!$E$19/2,Data!N2232,Data!O2232,Summary!$E$14,Summary!$E$20,Summary!$E$21,1),0)</f>
        <v>560000</v>
      </c>
      <c r="O2233" s="31">
        <f>IF(M2233=1,oneday(G2232,D2233,G2233,K2233,L2233,Summary!$E$19/2,Data!N2232,Data!O2232,Summary!$E$14,Summary!$E$20,Summary!$E$21,2),0)</f>
        <v>2533018.7191772545</v>
      </c>
      <c r="P2233" s="31">
        <f t="shared" si="104"/>
        <v>-135150.26008605864</v>
      </c>
      <c r="Q2233" s="31">
        <f>IF(M2233=1,oneday(G2232,D2233,G2233,K2233,L2233,Summary!$E$19/2,Data!N2232,Data!O2232,Summary!$E$14,Summary!$E$20,Summary!$E$21,3),0)</f>
        <v>0</v>
      </c>
    </row>
    <row r="2234" spans="1:17" x14ac:dyDescent="0.2">
      <c r="A2234" s="32">
        <f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si="105"/>
        <v>0</v>
      </c>
      <c r="M2234">
        <f>IF(AND(B2234&gt;Summary!$E$12,B2234&lt;Summary!$E$13),1,0)</f>
        <v>1</v>
      </c>
      <c r="N2234">
        <f>IF(M2234=1,oneday(G2233,D2234,G2234,K2234,L2234,Summary!$E$19/2,Data!N2233,Data!O2233,Summary!$E$14,Summary!$E$20,Summary!$E$21,1),0)</f>
        <v>572000</v>
      </c>
      <c r="O2234" s="31">
        <f>IF(M2234=1,oneday(G2233,D2234,G2234,K2234,L2234,Summary!$E$19/2,Data!N2233,Data!O2233,Summary!$E$14,Summary!$E$20,Summary!$E$21,2),0)</f>
        <v>2310478.6691284277</v>
      </c>
      <c r="P2234" s="31">
        <f t="shared" si="104"/>
        <v>-222540.05004882673</v>
      </c>
      <c r="Q2234" s="31">
        <f>IF(M2234=1,oneday(G2233,D2234,G2234,K2234,L2234,Summary!$E$19/2,Data!N2233,Data!O2233,Summary!$E$14,Summary!$E$20,Summary!$E$21,3),0)</f>
        <v>0</v>
      </c>
    </row>
    <row r="2235" spans="1:17" x14ac:dyDescent="0.2">
      <c r="A2235" s="32">
        <f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si="105"/>
        <v>1</v>
      </c>
      <c r="M2235">
        <f>IF(AND(B2235&gt;Summary!$E$12,B2235&lt;Summary!$E$13),1,0)</f>
        <v>1</v>
      </c>
      <c r="N2235">
        <f>IF(M2235=1,oneday(G2234,D2235,G2235,K2235,L2235,Summary!$E$19/2,Data!N2234,Data!O2234,Summary!$E$14,Summary!$E$20,Summary!$E$21,1),0)</f>
        <v>562000</v>
      </c>
      <c r="O2235" s="31">
        <f>IF(M2235=1,oneday(G2234,D2235,G2235,K2235,L2235,Summary!$E$19/2,Data!N2234,Data!O2234,Summary!$E$14,Summary!$E$20,Summary!$E$21,2),0)</f>
        <v>2508169.584808358</v>
      </c>
      <c r="P2235" s="31">
        <f t="shared" si="104"/>
        <v>197690.91567993024</v>
      </c>
      <c r="Q2235" s="31">
        <f>IF(M2235=1,oneday(G2234,D2235,G2235,K2235,L2235,Summary!$E$19/2,Data!N2234,Data!O2234,Summary!$E$14,Summary!$E$20,Summary!$E$21,3),0)</f>
        <v>-84299.785614013672</v>
      </c>
    </row>
    <row r="2236" spans="1:17" x14ac:dyDescent="0.2">
      <c r="A2236" s="32">
        <f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si="105"/>
        <v>0</v>
      </c>
      <c r="M2236">
        <f>IF(AND(B2236&gt;Summary!$E$12,B2236&lt;Summary!$E$13),1,0)</f>
        <v>1</v>
      </c>
      <c r="N2236">
        <f>IF(M2236=1,oneday(G2235,D2236,G2236,K2236,L2236,Summary!$E$19/2,Data!N2235,Data!O2235,Summary!$E$14,Summary!$E$20,Summary!$E$21,1),0)</f>
        <v>570000</v>
      </c>
      <c r="O2236" s="31">
        <f>IF(M2236=1,oneday(G2235,D2236,G2236,K2236,L2236,Summary!$E$19/2,Data!N2235,Data!O2235,Summary!$E$14,Summary!$E$20,Summary!$E$21,2),0)</f>
        <v>2398368.8987732027</v>
      </c>
      <c r="P2236" s="31">
        <f t="shared" si="104"/>
        <v>-109800.68603515532</v>
      </c>
      <c r="Q2236" s="31">
        <f>IF(M2236=1,oneday(G2235,D2236,G2236,K2236,L2236,Summary!$E$19/2,Data!N2235,Data!O2235,Summary!$E$14,Summary!$E$20,Summary!$E$21,3),0)</f>
        <v>0</v>
      </c>
    </row>
    <row r="2237" spans="1:17" x14ac:dyDescent="0.2">
      <c r="A2237" s="32">
        <f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si="105"/>
        <v>0</v>
      </c>
      <c r="M2237">
        <f>IF(AND(B2237&gt;Summary!$E$12,B2237&lt;Summary!$E$13),1,0)</f>
        <v>1</v>
      </c>
      <c r="N2237">
        <f>IF(M2237=1,oneday(G2236,D2237,G2237,K2237,L2237,Summary!$E$19/2,Data!N2236,Data!O2236,Summary!$E$14,Summary!$E$20,Summary!$E$21,1),0)</f>
        <v>566000</v>
      </c>
      <c r="O2237" s="31">
        <f>IF(M2237=1,oneday(G2236,D2237,G2237,K2237,L2237,Summary!$E$19/2,Data!N2236,Data!O2236,Summary!$E$14,Summary!$E$20,Summary!$E$21,2),0)</f>
        <v>2572589.2926025479</v>
      </c>
      <c r="P2237" s="31">
        <f t="shared" si="104"/>
        <v>174220.39382934524</v>
      </c>
      <c r="Q2237" s="31">
        <f>IF(M2237=1,oneday(G2236,D2237,G2237,K2237,L2237,Summary!$E$19/2,Data!N2236,Data!O2236,Summary!$E$14,Summary!$E$20,Summary!$E$21,3),0)</f>
        <v>0</v>
      </c>
    </row>
    <row r="2238" spans="1:17" x14ac:dyDescent="0.2">
      <c r="A2238" s="32">
        <f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si="105"/>
        <v>0</v>
      </c>
      <c r="M2238">
        <f>IF(AND(B2238&gt;Summary!$E$12,B2238&lt;Summary!$E$13),1,0)</f>
        <v>1</v>
      </c>
      <c r="N2238">
        <f>IF(M2238=1,oneday(G2237,D2238,G2238,K2238,L2238,Summary!$E$19/2,Data!N2237,Data!O2237,Summary!$E$14,Summary!$E$20,Summary!$E$21,1),0)</f>
        <v>558000</v>
      </c>
      <c r="O2238" s="31">
        <f>IF(M2238=1,oneday(G2237,D2238,G2238,K2238,L2238,Summary!$E$19/2,Data!N2237,Data!O2237,Summary!$E$14,Summary!$E$20,Summary!$E$21,2),0)</f>
        <v>2790109.6362304767</v>
      </c>
      <c r="P2238" s="31">
        <f t="shared" si="104"/>
        <v>217520.34362792876</v>
      </c>
      <c r="Q2238" s="31">
        <f>IF(M2238=1,oneday(G2237,D2238,G2238,K2238,L2238,Summary!$E$19/2,Data!N2237,Data!O2237,Summary!$E$14,Summary!$E$20,Summary!$E$21,3),0)</f>
        <v>0</v>
      </c>
    </row>
    <row r="2239" spans="1:17" x14ac:dyDescent="0.2">
      <c r="A2239" s="32">
        <f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si="105"/>
        <v>0</v>
      </c>
      <c r="M2239">
        <f>IF(AND(B2239&gt;Summary!$E$12,B2239&lt;Summary!$E$13),1,0)</f>
        <v>1</v>
      </c>
      <c r="N2239">
        <f>IF(M2239=1,oneday(G2238,D2239,G2239,K2239,L2239,Summary!$E$19/2,Data!N2238,Data!O2238,Summary!$E$14,Summary!$E$20,Summary!$E$21,1),0)</f>
        <v>559000</v>
      </c>
      <c r="O2239" s="31">
        <f>IF(M2239=1,oneday(G2238,D2239,G2239,K2239,L2239,Summary!$E$19/2,Data!N2238,Data!O2238,Summary!$E$14,Summary!$E$20,Summary!$E$21,2),0)</f>
        <v>2699029.3387603839</v>
      </c>
      <c r="P2239" s="31">
        <f t="shared" si="104"/>
        <v>-91080.297470092773</v>
      </c>
      <c r="Q2239" s="31">
        <f>IF(M2239=1,oneday(G2238,D2239,G2239,K2239,L2239,Summary!$E$19/2,Data!N2238,Data!O2238,Summary!$E$14,Summary!$E$20,Summary!$E$21,3),0)</f>
        <v>0</v>
      </c>
    </row>
    <row r="2240" spans="1:17" x14ac:dyDescent="0.2">
      <c r="A2240" s="32">
        <f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si="105"/>
        <v>0</v>
      </c>
      <c r="M2240">
        <f>IF(AND(B2240&gt;Summary!$E$12,B2240&lt;Summary!$E$13),1,0)</f>
        <v>1</v>
      </c>
      <c r="N2240">
        <f>IF(M2240=1,oneday(G2239,D2240,G2240,K2240,L2240,Summary!$E$19/2,Data!N2239,Data!O2239,Summary!$E$14,Summary!$E$20,Summary!$E$21,1),0)</f>
        <v>567000</v>
      </c>
      <c r="O2240" s="31">
        <f>IF(M2240=1,oneday(G2239,D2240,G2240,K2240,L2240,Summary!$E$19/2,Data!N2239,Data!O2239,Summary!$E$14,Summary!$E$20,Summary!$E$21,2),0)</f>
        <v>2556268.9530944913</v>
      </c>
      <c r="P2240" s="31">
        <f t="shared" si="104"/>
        <v>-142760.38566589262</v>
      </c>
      <c r="Q2240" s="31">
        <f>IF(M2240=1,oneday(G2239,D2240,G2240,K2240,L2240,Summary!$E$19/2,Data!N2239,Data!O2239,Summary!$E$14,Summary!$E$20,Summary!$E$21,3),0)</f>
        <v>0</v>
      </c>
    </row>
    <row r="2241" spans="1:17" x14ac:dyDescent="0.2">
      <c r="A2241" s="32">
        <f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si="105"/>
        <v>0</v>
      </c>
      <c r="M2241">
        <f>IF(AND(B2241&gt;Summary!$E$12,B2241&lt;Summary!$E$13),1,0)</f>
        <v>1</v>
      </c>
      <c r="N2241">
        <f>IF(M2241=1,oneday(G2240,D2241,G2241,K2241,L2241,Summary!$E$19/2,Data!N2240,Data!O2240,Summary!$E$14,Summary!$E$20,Summary!$E$21,1),0)</f>
        <v>564000</v>
      </c>
      <c r="O2241" s="31">
        <f>IF(M2241=1,oneday(G2240,D2241,G2241,K2241,L2241,Summary!$E$19/2,Data!N2240,Data!O2240,Summary!$E$14,Summary!$E$20,Summary!$E$21,2),0)</f>
        <v>2599439.601516732</v>
      </c>
      <c r="P2241" s="31">
        <f t="shared" si="104"/>
        <v>43170.648422240745</v>
      </c>
      <c r="Q2241" s="31">
        <f>IF(M2241=1,oneday(G2240,D2241,G2241,K2241,L2241,Summary!$E$19/2,Data!N2240,Data!O2240,Summary!$E$14,Summary!$E$20,Summary!$E$21,3),0)</f>
        <v>0</v>
      </c>
    </row>
    <row r="2242" spans="1:17" x14ac:dyDescent="0.2">
      <c r="A2242" s="32">
        <f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si="105"/>
        <v>0</v>
      </c>
      <c r="M2242">
        <f>IF(AND(B2242&gt;Summary!$E$12,B2242&lt;Summary!$E$13),1,0)</f>
        <v>1</v>
      </c>
      <c r="N2242">
        <f>IF(M2242=1,oneday(G2241,D2242,G2242,K2242,L2242,Summary!$E$19/2,Data!N2241,Data!O2241,Summary!$E$14,Summary!$E$20,Summary!$E$21,1),0)</f>
        <v>565000</v>
      </c>
      <c r="O2242" s="31">
        <f>IF(M2242=1,oneday(G2241,D2242,G2242,K2242,L2242,Summary!$E$19/2,Data!N2241,Data!O2241,Summary!$E$14,Summary!$E$20,Summary!$E$21,2),0)</f>
        <v>2591819.0856933678</v>
      </c>
      <c r="P2242" s="31">
        <f t="shared" si="104"/>
        <v>-7620.5158233642578</v>
      </c>
      <c r="Q2242" s="31">
        <f>IF(M2242=1,oneday(G2241,D2242,G2242,K2242,L2242,Summary!$E$19/2,Data!N2241,Data!O2241,Summary!$E$14,Summary!$E$20,Summary!$E$21,3),0)</f>
        <v>0</v>
      </c>
    </row>
    <row r="2243" spans="1:17" x14ac:dyDescent="0.2">
      <c r="A2243" s="32">
        <f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si="105"/>
        <v>0</v>
      </c>
      <c r="M2243">
        <f>IF(AND(B2243&gt;Summary!$E$12,B2243&lt;Summary!$E$13),1,0)</f>
        <v>1</v>
      </c>
      <c r="N2243">
        <f>IF(M2243=1,oneday(G2242,D2243,G2243,K2243,L2243,Summary!$E$19/2,Data!N2242,Data!O2242,Summary!$E$14,Summary!$E$20,Summary!$E$21,1),0)</f>
        <v>565000</v>
      </c>
      <c r="O2243" s="31">
        <f>IF(M2243=1,oneday(G2242,D2243,G2243,K2243,L2243,Summary!$E$19/2,Data!N2242,Data!O2242,Summary!$E$14,Summary!$E$20,Summary!$E$21,2),0)</f>
        <v>2640718.783950814</v>
      </c>
      <c r="P2243" s="31">
        <f t="shared" si="104"/>
        <v>48899.698257446289</v>
      </c>
      <c r="Q2243" s="31">
        <f>IF(M2243=1,oneday(G2242,D2243,G2243,K2243,L2243,Summary!$E$19/2,Data!N2242,Data!O2242,Summary!$E$14,Summary!$E$20,Summary!$E$21,3),0)</f>
        <v>0</v>
      </c>
    </row>
    <row r="2244" spans="1:17" x14ac:dyDescent="0.2">
      <c r="A2244" s="32">
        <f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si="105"/>
        <v>0</v>
      </c>
      <c r="M2244">
        <f>IF(AND(B2244&gt;Summary!$E$12,B2244&lt;Summary!$E$13),1,0)</f>
        <v>1</v>
      </c>
      <c r="N2244">
        <f>IF(M2244=1,oneday(G2243,D2244,G2244,K2244,L2244,Summary!$E$19/2,Data!N2243,Data!O2243,Summary!$E$14,Summary!$E$20,Summary!$E$21,1),0)</f>
        <v>555000</v>
      </c>
      <c r="O2244" s="31">
        <f>IF(M2244=1,oneday(G2243,D2244,G2244,K2244,L2244,Summary!$E$19/2,Data!N2243,Data!O2243,Summary!$E$14,Summary!$E$20,Summary!$E$21,2),0)</f>
        <v>2828919.5606231759</v>
      </c>
      <c r="P2244" s="31">
        <f t="shared" si="104"/>
        <v>188200.77667236188</v>
      </c>
      <c r="Q2244" s="31">
        <f>IF(M2244=1,oneday(G2243,D2244,G2244,K2244,L2244,Summary!$E$19/2,Data!N2243,Data!O2243,Summary!$E$14,Summary!$E$20,Summary!$E$21,3),0)</f>
        <v>0</v>
      </c>
    </row>
    <row r="2245" spans="1:17" x14ac:dyDescent="0.2">
      <c r="A2245" s="32">
        <f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si="105"/>
        <v>0</v>
      </c>
      <c r="M2245">
        <f>IF(AND(B2245&gt;Summary!$E$12,B2245&lt;Summary!$E$13),1,0)</f>
        <v>1</v>
      </c>
      <c r="N2245">
        <f>IF(M2245=1,oneday(G2244,D2245,G2245,K2245,L2245,Summary!$E$19/2,Data!N2244,Data!O2244,Summary!$E$14,Summary!$E$20,Summary!$E$21,1),0)</f>
        <v>547000</v>
      </c>
      <c r="O2245" s="31">
        <f>IF(M2245=1,oneday(G2244,D2245,G2245,K2245,L2245,Summary!$E$19/2,Data!N2244,Data!O2244,Summary!$E$14,Summary!$E$20,Summary!$E$21,2),0)</f>
        <v>2970409.3065643371</v>
      </c>
      <c r="P2245" s="31">
        <f t="shared" si="104"/>
        <v>141489.74594116118</v>
      </c>
      <c r="Q2245" s="31">
        <f>IF(M2245=1,oneday(G2244,D2245,G2245,K2245,L2245,Summary!$E$19/2,Data!N2244,Data!O2244,Summary!$E$14,Summary!$E$20,Summary!$E$21,3),0)</f>
        <v>0</v>
      </c>
    </row>
    <row r="2246" spans="1:17" x14ac:dyDescent="0.2">
      <c r="A2246" s="32">
        <f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si="105"/>
        <v>0</v>
      </c>
      <c r="M2246">
        <f>IF(AND(B2246&gt;Summary!$E$12,B2246&lt;Summary!$E$13),1,0)</f>
        <v>1</v>
      </c>
      <c r="N2246">
        <f>IF(M2246=1,oneday(G2245,D2246,G2246,K2246,L2246,Summary!$E$19/2,Data!N2245,Data!O2245,Summary!$E$14,Summary!$E$20,Summary!$E$21,1),0)</f>
        <v>548000</v>
      </c>
      <c r="O2246" s="31">
        <f>IF(M2246=1,oneday(G2245,D2246,G2246,K2246,L2246,Summary!$E$19/2,Data!N2245,Data!O2245,Summary!$E$14,Summary!$E$20,Summary!$E$21,2),0)</f>
        <v>2985369.3056488098</v>
      </c>
      <c r="P2246" s="31">
        <f t="shared" si="104"/>
        <v>14959.999084472656</v>
      </c>
      <c r="Q2246" s="31">
        <f>IF(M2246=1,oneday(G2245,D2246,G2246,K2246,L2246,Summary!$E$19/2,Data!N2245,Data!O2245,Summary!$E$14,Summary!$E$20,Summary!$E$21,3),0)</f>
        <v>0</v>
      </c>
    </row>
    <row r="2247" spans="1:17" x14ac:dyDescent="0.2">
      <c r="A2247" s="32">
        <f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si="105"/>
        <v>0</v>
      </c>
      <c r="M2247">
        <f>IF(AND(B2247&gt;Summary!$E$12,B2247&lt;Summary!$E$13),1,0)</f>
        <v>1</v>
      </c>
      <c r="N2247">
        <f>IF(M2247=1,oneday(G2246,D2247,G2247,K2247,L2247,Summary!$E$19/2,Data!N2246,Data!O2246,Summary!$E$14,Summary!$E$20,Summary!$E$21,1),0)</f>
        <v>537000</v>
      </c>
      <c r="O2247" s="31">
        <f>IF(M2247=1,oneday(G2246,D2247,G2247,K2247,L2247,Summary!$E$19/2,Data!N2246,Data!O2246,Summary!$E$14,Summary!$E$20,Summary!$E$21,2),0)</f>
        <v>3201039.7638702439</v>
      </c>
      <c r="P2247" s="31">
        <f t="shared" si="104"/>
        <v>215670.45822143415</v>
      </c>
      <c r="Q2247" s="31">
        <f>IF(M2247=1,oneday(G2246,D2247,G2247,K2247,L2247,Summary!$E$19/2,Data!N2246,Data!O2246,Summary!$E$14,Summary!$E$20,Summary!$E$21,3),0)</f>
        <v>0</v>
      </c>
    </row>
    <row r="2248" spans="1:17" x14ac:dyDescent="0.2">
      <c r="A2248" s="32">
        <f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si="105"/>
        <v>0</v>
      </c>
      <c r="M2248">
        <f>IF(AND(B2248&gt;Summary!$E$12,B2248&lt;Summary!$E$13),1,0)</f>
        <v>1</v>
      </c>
      <c r="N2248">
        <f>IF(M2248=1,oneday(G2247,D2248,G2248,K2248,L2248,Summary!$E$19/2,Data!N2247,Data!O2247,Summary!$E$14,Summary!$E$20,Summary!$E$21,1),0)</f>
        <v>543000</v>
      </c>
      <c r="O2248" s="31">
        <f>IF(M2248=1,oneday(G2247,D2248,G2248,K2248,L2248,Summary!$E$19/2,Data!N2247,Data!O2247,Summary!$E$14,Summary!$E$20,Summary!$E$21,2),0)</f>
        <v>3166959.6887970027</v>
      </c>
      <c r="P2248" s="31">
        <f t="shared" si="104"/>
        <v>-34080.075073241256</v>
      </c>
      <c r="Q2248" s="31">
        <f>IF(M2248=1,oneday(G2247,D2248,G2248,K2248,L2248,Summary!$E$19/2,Data!N2247,Data!O2247,Summary!$E$14,Summary!$E$20,Summary!$E$21,3),0)</f>
        <v>0</v>
      </c>
    </row>
    <row r="2249" spans="1:17" x14ac:dyDescent="0.2">
      <c r="A2249" s="32">
        <f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si="105"/>
        <v>0</v>
      </c>
      <c r="M2249">
        <f>IF(AND(B2249&gt;Summary!$E$12,B2249&lt;Summary!$E$13),1,0)</f>
        <v>1</v>
      </c>
      <c r="N2249">
        <f>IF(M2249=1,oneday(G2248,D2249,G2249,K2249,L2249,Summary!$E$19/2,Data!N2248,Data!O2248,Summary!$E$14,Summary!$E$20,Summary!$E$21,1),0)</f>
        <v>557000</v>
      </c>
      <c r="O2249" s="31">
        <f>IF(M2249=1,oneday(G2248,D2249,G2249,K2249,L2249,Summary!$E$19/2,Data!N2248,Data!O2248,Summary!$E$14,Summary!$E$20,Summary!$E$21,2),0)</f>
        <v>2907309.6877288893</v>
      </c>
      <c r="P2249" s="31">
        <f t="shared" si="104"/>
        <v>-259650.00106811337</v>
      </c>
      <c r="Q2249" s="31">
        <f>IF(M2249=1,oneday(G2248,D2249,G2249,K2249,L2249,Summary!$E$19/2,Data!N2248,Data!O2248,Summary!$E$14,Summary!$E$20,Summary!$E$21,3),0)</f>
        <v>0</v>
      </c>
    </row>
    <row r="2250" spans="1:17" x14ac:dyDescent="0.2">
      <c r="A2250" s="32">
        <f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si="105"/>
        <v>0</v>
      </c>
      <c r="M2250">
        <f>IF(AND(B2250&gt;Summary!$E$12,B2250&lt;Summary!$E$13),1,0)</f>
        <v>1</v>
      </c>
      <c r="N2250">
        <f>IF(M2250=1,oneday(G2249,D2250,G2250,K2250,L2250,Summary!$E$19/2,Data!N2249,Data!O2249,Summary!$E$14,Summary!$E$20,Summary!$E$21,1),0)</f>
        <v>560000</v>
      </c>
      <c r="O2250" s="31">
        <f>IF(M2250=1,oneday(G2249,D2250,G2250,K2250,L2250,Summary!$E$19/2,Data!N2249,Data!O2249,Summary!$E$14,Summary!$E$20,Summary!$E$21,2),0)</f>
        <v>2916499.5641326983</v>
      </c>
      <c r="P2250" s="31">
        <f t="shared" si="104"/>
        <v>9189.8764038090594</v>
      </c>
      <c r="Q2250" s="31">
        <f>IF(M2250=1,oneday(G2249,D2250,G2250,K2250,L2250,Summary!$E$19/2,Data!N2249,Data!O2249,Summary!$E$14,Summary!$E$20,Summary!$E$21,3),0)</f>
        <v>0</v>
      </c>
    </row>
    <row r="2251" spans="1:17" x14ac:dyDescent="0.2">
      <c r="A2251" s="32">
        <f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si="105"/>
        <v>0</v>
      </c>
      <c r="M2251">
        <f>IF(AND(B2251&gt;Summary!$E$12,B2251&lt;Summary!$E$13),1,0)</f>
        <v>1</v>
      </c>
      <c r="N2251">
        <f>IF(M2251=1,oneday(G2250,D2251,G2251,K2251,L2251,Summary!$E$19/2,Data!N2250,Data!O2250,Summary!$E$14,Summary!$E$20,Summary!$E$21,1),0)</f>
        <v>557000</v>
      </c>
      <c r="O2251" s="31">
        <f>IF(M2251=1,oneday(G2250,D2251,G2251,K2251,L2251,Summary!$E$19/2,Data!N2250,Data!O2250,Summary!$E$14,Summary!$E$20,Summary!$E$21,2),0)</f>
        <v>3160859.4768524244</v>
      </c>
      <c r="P2251" s="31">
        <f t="shared" si="104"/>
        <v>244359.9127197261</v>
      </c>
      <c r="Q2251" s="31">
        <f>IF(M2251=1,oneday(G2250,D2251,G2251,K2251,L2251,Summary!$E$19/2,Data!N2250,Data!O2250,Summary!$E$14,Summary!$E$20,Summary!$E$21,3),0)</f>
        <v>0</v>
      </c>
    </row>
    <row r="2252" spans="1:17" x14ac:dyDescent="0.2">
      <c r="A2252" s="32">
        <f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si="105"/>
        <v>0</v>
      </c>
      <c r="M2252">
        <f>IF(AND(B2252&gt;Summary!$E$12,B2252&lt;Summary!$E$13),1,0)</f>
        <v>1</v>
      </c>
      <c r="N2252">
        <f>IF(M2252=1,oneday(G2251,D2252,G2252,K2252,L2252,Summary!$E$19/2,Data!N2251,Data!O2251,Summary!$E$14,Summary!$E$20,Summary!$E$21,1),0)</f>
        <v>569000</v>
      </c>
      <c r="O2252" s="31">
        <f>IF(M2252=1,oneday(G2251,D2252,G2252,K2252,L2252,Summary!$E$19/2,Data!N2251,Data!O2251,Summary!$E$14,Summary!$E$20,Summary!$E$21,2),0)</f>
        <v>3050858.7868499844</v>
      </c>
      <c r="P2252" s="31">
        <f t="shared" si="104"/>
        <v>-110000.69000244001</v>
      </c>
      <c r="Q2252" s="31">
        <f>IF(M2252=1,oneday(G2251,D2252,G2252,K2252,L2252,Summary!$E$19/2,Data!N2251,Data!O2251,Summary!$E$14,Summary!$E$20,Summary!$E$21,3),0)</f>
        <v>0</v>
      </c>
    </row>
    <row r="2253" spans="1:17" x14ac:dyDescent="0.2">
      <c r="A2253" s="32">
        <f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si="105"/>
        <v>0</v>
      </c>
      <c r="M2253">
        <f>IF(AND(B2253&gt;Summary!$E$12,B2253&lt;Summary!$E$13),1,0)</f>
        <v>1</v>
      </c>
      <c r="N2253">
        <f>IF(M2253=1,oneday(G2252,D2253,G2253,K2253,L2253,Summary!$E$19/2,Data!N2252,Data!O2252,Summary!$E$14,Summary!$E$20,Summary!$E$21,1),0)</f>
        <v>581000</v>
      </c>
      <c r="O2253" s="31">
        <f>IF(M2253=1,oneday(G2252,D2253,G2253,K2253,L2253,Summary!$E$19/2,Data!N2252,Data!O2252,Summary!$E$14,Summary!$E$20,Summary!$E$21,2),0)</f>
        <v>2300819.7953796489</v>
      </c>
      <c r="P2253" s="31">
        <f t="shared" si="104"/>
        <v>-750038.99147033552</v>
      </c>
      <c r="Q2253" s="31">
        <f>IF(M2253=1,oneday(G2252,D2253,G2253,K2253,L2253,Summary!$E$19/2,Data!N2252,Data!O2252,Summary!$E$14,Summary!$E$20,Summary!$E$21,3),0)</f>
        <v>0</v>
      </c>
    </row>
    <row r="2254" spans="1:17" x14ac:dyDescent="0.2">
      <c r="A2254" s="32">
        <f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si="105"/>
        <v>0</v>
      </c>
      <c r="M2254">
        <f>IF(AND(B2254&gt;Summary!$E$12,B2254&lt;Summary!$E$13),1,0)</f>
        <v>1</v>
      </c>
      <c r="N2254">
        <f>IF(M2254=1,oneday(G2253,D2254,G2254,K2254,L2254,Summary!$E$19/2,Data!N2253,Data!O2253,Summary!$E$14,Summary!$E$20,Summary!$E$21,1),0)</f>
        <v>578000</v>
      </c>
      <c r="O2254" s="31">
        <f>IF(M2254=1,oneday(G2253,D2254,G2254,K2254,L2254,Summary!$E$19/2,Data!N2253,Data!O2253,Summary!$E$14,Summary!$E$20,Summary!$E$21,2),0)</f>
        <v>2484069.2173004248</v>
      </c>
      <c r="P2254" s="31">
        <f t="shared" si="104"/>
        <v>183249.4219207759</v>
      </c>
      <c r="Q2254" s="31">
        <f>IF(M2254=1,oneday(G2253,D2254,G2254,K2254,L2254,Summary!$E$19/2,Data!N2253,Data!O2253,Summary!$E$14,Summary!$E$20,Summary!$E$21,3),0)</f>
        <v>0</v>
      </c>
    </row>
    <row r="2255" spans="1:17" x14ac:dyDescent="0.2">
      <c r="A2255" s="32">
        <f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si="105"/>
        <v>1</v>
      </c>
      <c r="M2255">
        <f>IF(AND(B2255&gt;Summary!$E$12,B2255&lt;Summary!$E$13),1,0)</f>
        <v>1</v>
      </c>
      <c r="N2255">
        <f>IF(M2255=1,oneday(G2254,D2255,G2255,K2255,L2255,Summary!$E$19/2,Data!N2254,Data!O2254,Summary!$E$14,Summary!$E$20,Summary!$E$21,1),0)</f>
        <v>576000</v>
      </c>
      <c r="O2255" s="31">
        <f>IF(M2255=1,oneday(G2254,D2255,G2255,K2255,L2255,Summary!$E$19/2,Data!N2254,Data!O2254,Summary!$E$14,Summary!$E$20,Summary!$E$21,2),0)</f>
        <v>2458920.4911041358</v>
      </c>
      <c r="P2255" s="31">
        <f t="shared" si="104"/>
        <v>-25148.726196289063</v>
      </c>
      <c r="Q2255" s="31">
        <f>IF(M2255=1,oneday(G2254,D2255,G2255,K2255,L2255,Summary!$E$19/2,Data!N2254,Data!O2254,Summary!$E$14,Summary!$E$20,Summary!$E$21,3),0)</f>
        <v>-115199.3408203125</v>
      </c>
    </row>
    <row r="2256" spans="1:17" x14ac:dyDescent="0.2">
      <c r="A2256" s="32">
        <f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si="105"/>
        <v>0</v>
      </c>
      <c r="M2256">
        <f>IF(AND(B2256&gt;Summary!$E$12,B2256&lt;Summary!$E$13),1,0)</f>
        <v>1</v>
      </c>
      <c r="N2256">
        <f>IF(M2256=1,oneday(G2255,D2256,G2256,K2256,L2256,Summary!$E$19/2,Data!N2255,Data!O2255,Summary!$E$14,Summary!$E$20,Summary!$E$21,1),0)</f>
        <v>576000</v>
      </c>
      <c r="O2256" s="31">
        <f>IF(M2256=1,oneday(G2255,D2256,G2256,K2256,L2256,Summary!$E$19/2,Data!N2255,Data!O2255,Summary!$E$14,Summary!$E$20,Summary!$E$21,2),0)</f>
        <v>2543039.8758697608</v>
      </c>
      <c r="P2256" s="31">
        <f t="shared" ref="P2256:P2319" si="107">IF(M2256=1,O2256-O2255,0)</f>
        <v>84119.384765625</v>
      </c>
      <c r="Q2256" s="31">
        <f>IF(M2256=1,oneday(G2255,D2256,G2256,K2256,L2256,Summary!$E$19/2,Data!N2255,Data!O2255,Summary!$E$14,Summary!$E$20,Summary!$E$21,3),0)</f>
        <v>0</v>
      </c>
    </row>
    <row r="2257" spans="1:17" x14ac:dyDescent="0.2">
      <c r="A2257" s="32">
        <f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si="105"/>
        <v>0</v>
      </c>
      <c r="M2257">
        <f>IF(AND(B2257&gt;Summary!$E$12,B2257&lt;Summary!$E$13),1,0)</f>
        <v>1</v>
      </c>
      <c r="N2257">
        <f>IF(M2257=1,oneday(G2256,D2257,G2257,K2257,L2257,Summary!$E$19/2,Data!N2256,Data!O2256,Summary!$E$14,Summary!$E$20,Summary!$E$21,1),0)</f>
        <v>578000</v>
      </c>
      <c r="O2257" s="31">
        <f>IF(M2257=1,oneday(G2256,D2257,G2257,K2257,L2257,Summary!$E$19/2,Data!N2256,Data!O2256,Summary!$E$14,Summary!$E$20,Summary!$E$21,2),0)</f>
        <v>2425450.1401519873</v>
      </c>
      <c r="P2257" s="31">
        <f t="shared" si="107"/>
        <v>-117589.73571777344</v>
      </c>
      <c r="Q2257" s="31">
        <f>IF(M2257=1,oneday(G2256,D2257,G2257,K2257,L2257,Summary!$E$19/2,Data!N2256,Data!O2256,Summary!$E$14,Summary!$E$20,Summary!$E$21,3),0)</f>
        <v>0</v>
      </c>
    </row>
    <row r="2258" spans="1:17" x14ac:dyDescent="0.2">
      <c r="A2258" s="32">
        <f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si="105"/>
        <v>0</v>
      </c>
      <c r="M2258">
        <f>IF(AND(B2258&gt;Summary!$E$12,B2258&lt;Summary!$E$13),1,0)</f>
        <v>1</v>
      </c>
      <c r="N2258">
        <f>IF(M2258=1,oneday(G2257,D2258,G2258,K2258,L2258,Summary!$E$19/2,Data!N2257,Data!O2257,Summary!$E$14,Summary!$E$20,Summary!$E$21,1),0)</f>
        <v>572000</v>
      </c>
      <c r="O2258" s="31">
        <f>IF(M2258=1,oneday(G2257,D2258,G2258,K2258,L2258,Summary!$E$19/2,Data!N2257,Data!O2257,Summary!$E$14,Summary!$E$20,Summary!$E$21,2),0)</f>
        <v>2468719.6973419278</v>
      </c>
      <c r="P2258" s="31">
        <f t="shared" si="107"/>
        <v>43269.557189940475</v>
      </c>
      <c r="Q2258" s="31">
        <f>IF(M2258=1,oneday(G2257,D2258,G2258,K2258,L2258,Summary!$E$19/2,Data!N2257,Data!O2257,Summary!$E$14,Summary!$E$20,Summary!$E$21,3),0)</f>
        <v>0</v>
      </c>
    </row>
    <row r="2259" spans="1:17" x14ac:dyDescent="0.2">
      <c r="A2259" s="32">
        <f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si="105"/>
        <v>0</v>
      </c>
      <c r="M2259">
        <f>IF(AND(B2259&gt;Summary!$E$12,B2259&lt;Summary!$E$13),1,0)</f>
        <v>1</v>
      </c>
      <c r="N2259">
        <f>IF(M2259=1,oneday(G2258,D2259,G2259,K2259,L2259,Summary!$E$19/2,Data!N2258,Data!O2258,Summary!$E$14,Summary!$E$20,Summary!$E$21,1),0)</f>
        <v>567000</v>
      </c>
      <c r="O2259" s="31">
        <f>IF(M2259=1,oneday(G2258,D2259,G2259,K2259,L2259,Summary!$E$19/2,Data!N2258,Data!O2258,Summary!$E$14,Summary!$E$20,Summary!$E$21,2),0)</f>
        <v>2471679.4435119713</v>
      </c>
      <c r="P2259" s="31">
        <f t="shared" si="107"/>
        <v>2959.7461700434797</v>
      </c>
      <c r="Q2259" s="31">
        <f>IF(M2259=1,oneday(G2258,D2259,G2259,K2259,L2259,Summary!$E$19/2,Data!N2258,Data!O2258,Summary!$E$14,Summary!$E$20,Summary!$E$21,3),0)</f>
        <v>0</v>
      </c>
    </row>
    <row r="2260" spans="1:17" x14ac:dyDescent="0.2">
      <c r="A2260" s="32">
        <f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si="105"/>
        <v>0</v>
      </c>
      <c r="M2260">
        <f>IF(AND(B2260&gt;Summary!$E$12,B2260&lt;Summary!$E$13),1,0)</f>
        <v>1</v>
      </c>
      <c r="N2260">
        <f>IF(M2260=1,oneday(G2259,D2260,G2260,K2260,L2260,Summary!$E$19/2,Data!N2259,Data!O2259,Summary!$E$14,Summary!$E$20,Summary!$E$21,1),0)</f>
        <v>562000</v>
      </c>
      <c r="O2260" s="31">
        <f>IF(M2260=1,oneday(G2259,D2260,G2260,K2260,L2260,Summary!$E$19/2,Data!N2259,Data!O2259,Summary!$E$14,Summary!$E$20,Summary!$E$21,2),0)</f>
        <v>2650559.962234505</v>
      </c>
      <c r="P2260" s="31">
        <f t="shared" si="107"/>
        <v>178880.51872253371</v>
      </c>
      <c r="Q2260" s="31">
        <f>IF(M2260=1,oneday(G2259,D2260,G2260,K2260,L2260,Summary!$E$19/2,Data!N2259,Data!O2259,Summary!$E$14,Summary!$E$20,Summary!$E$21,3),0)</f>
        <v>0</v>
      </c>
    </row>
    <row r="2261" spans="1:17" x14ac:dyDescent="0.2">
      <c r="A2261" s="32">
        <f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si="105"/>
        <v>0</v>
      </c>
      <c r="M2261">
        <f>IF(AND(B2261&gt;Summary!$E$12,B2261&lt;Summary!$E$13),1,0)</f>
        <v>1</v>
      </c>
      <c r="N2261">
        <f>IF(M2261=1,oneday(G2260,D2261,G2261,K2261,L2261,Summary!$E$19/2,Data!N2260,Data!O2260,Summary!$E$14,Summary!$E$20,Summary!$E$21,1),0)</f>
        <v>562000</v>
      </c>
      <c r="O2261" s="31">
        <f>IF(M2261=1,oneday(G2260,D2261,G2261,K2261,L2261,Summary!$E$19/2,Data!N2260,Data!O2260,Summary!$E$14,Summary!$E$20,Summary!$E$21,2),0)</f>
        <v>2626220.133743294</v>
      </c>
      <c r="P2261" s="31">
        <f t="shared" si="107"/>
        <v>-24339.828491210938</v>
      </c>
      <c r="Q2261" s="31">
        <f>IF(M2261=1,oneday(G2260,D2261,G2261,K2261,L2261,Summary!$E$19/2,Data!N2260,Data!O2260,Summary!$E$14,Summary!$E$20,Summary!$E$21,3),0)</f>
        <v>0</v>
      </c>
    </row>
    <row r="2262" spans="1:17" x14ac:dyDescent="0.2">
      <c r="A2262" s="32">
        <f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si="105"/>
        <v>0</v>
      </c>
      <c r="M2262">
        <f>IF(AND(B2262&gt;Summary!$E$12,B2262&lt;Summary!$E$13),1,0)</f>
        <v>1</v>
      </c>
      <c r="N2262">
        <f>IF(M2262=1,oneday(G2261,D2262,G2262,K2262,L2262,Summary!$E$19/2,Data!N2261,Data!O2261,Summary!$E$14,Summary!$E$20,Summary!$E$21,1),0)</f>
        <v>569000</v>
      </c>
      <c r="O2262" s="31">
        <f>IF(M2262=1,oneday(G2261,D2262,G2262,K2262,L2262,Summary!$E$19/2,Data!N2261,Data!O2261,Summary!$E$14,Summary!$E$20,Summary!$E$21,2),0)</f>
        <v>2449090.0495910733</v>
      </c>
      <c r="P2262" s="31">
        <f t="shared" si="107"/>
        <v>-177130.08415222075</v>
      </c>
      <c r="Q2262" s="31">
        <f>IF(M2262=1,oneday(G2261,D2262,G2262,K2262,L2262,Summary!$E$19/2,Data!N2261,Data!O2261,Summary!$E$14,Summary!$E$20,Summary!$E$21,3),0)</f>
        <v>0</v>
      </c>
    </row>
    <row r="2263" spans="1:17" x14ac:dyDescent="0.2">
      <c r="A2263" s="32">
        <f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si="105"/>
        <v>0</v>
      </c>
      <c r="M2263">
        <f>IF(AND(B2263&gt;Summary!$E$12,B2263&lt;Summary!$E$13),1,0)</f>
        <v>1</v>
      </c>
      <c r="N2263">
        <f>IF(M2263=1,oneday(G2262,D2263,G2263,K2263,L2263,Summary!$E$19/2,Data!N2262,Data!O2262,Summary!$E$14,Summary!$E$20,Summary!$E$21,1),0)</f>
        <v>560000</v>
      </c>
      <c r="O2263" s="31">
        <f>IF(M2263=1,oneday(G2262,D2263,G2263,K2263,L2263,Summary!$E$19/2,Data!N2262,Data!O2262,Summary!$E$14,Summary!$E$20,Summary!$E$21,2),0)</f>
        <v>2633349.6264648517</v>
      </c>
      <c r="P2263" s="31">
        <f t="shared" si="107"/>
        <v>184259.57687377837</v>
      </c>
      <c r="Q2263" s="31">
        <f>IF(M2263=1,oneday(G2262,D2263,G2263,K2263,L2263,Summary!$E$19/2,Data!N2262,Data!O2262,Summary!$E$14,Summary!$E$20,Summary!$E$21,3),0)</f>
        <v>0</v>
      </c>
    </row>
    <row r="2264" spans="1:17" x14ac:dyDescent="0.2">
      <c r="A2264" s="32">
        <f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si="105"/>
        <v>0</v>
      </c>
      <c r="M2264">
        <f>IF(AND(B2264&gt;Summary!$E$12,B2264&lt;Summary!$E$13),1,0)</f>
        <v>1</v>
      </c>
      <c r="N2264">
        <f>IF(M2264=1,oneday(G2263,D2264,G2264,K2264,L2264,Summary!$E$19/2,Data!N2263,Data!O2263,Summary!$E$14,Summary!$E$20,Summary!$E$21,1),0)</f>
        <v>560000</v>
      </c>
      <c r="O2264" s="31">
        <f>IF(M2264=1,oneday(G2263,D2264,G2264,K2264,L2264,Summary!$E$19/2,Data!N2263,Data!O2263,Summary!$E$14,Summary!$E$20,Summary!$E$21,2),0)</f>
        <v>2642749.4982910235</v>
      </c>
      <c r="P2264" s="31">
        <f t="shared" si="107"/>
        <v>9399.871826171875</v>
      </c>
      <c r="Q2264" s="31">
        <f>IF(M2264=1,oneday(G2263,D2264,G2264,K2264,L2264,Summary!$E$19/2,Data!N2263,Data!O2263,Summary!$E$14,Summary!$E$20,Summary!$E$21,3),0)</f>
        <v>0</v>
      </c>
    </row>
    <row r="2265" spans="1:17" x14ac:dyDescent="0.2">
      <c r="A2265" s="32">
        <f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si="105"/>
        <v>0</v>
      </c>
      <c r="M2265">
        <f>IF(AND(B2265&gt;Summary!$E$12,B2265&lt;Summary!$E$13),1,0)</f>
        <v>1</v>
      </c>
      <c r="N2265">
        <f>IF(M2265=1,oneday(G2264,D2265,G2265,K2265,L2265,Summary!$E$19/2,Data!N2264,Data!O2264,Summary!$E$14,Summary!$E$20,Summary!$E$21,1),0)</f>
        <v>562000</v>
      </c>
      <c r="O2265" s="31">
        <f>IF(M2265=1,oneday(G2264,D2265,G2265,K2265,L2265,Summary!$E$19/2,Data!N2264,Data!O2264,Summary!$E$14,Summary!$E$20,Summary!$E$21,2),0)</f>
        <v>2612859.5382690509</v>
      </c>
      <c r="P2265" s="31">
        <f t="shared" si="107"/>
        <v>-29889.960021972656</v>
      </c>
      <c r="Q2265" s="31">
        <f>IF(M2265=1,oneday(G2264,D2265,G2265,K2265,L2265,Summary!$E$19/2,Data!N2264,Data!O2264,Summary!$E$14,Summary!$E$20,Summary!$E$21,3),0)</f>
        <v>0</v>
      </c>
    </row>
    <row r="2266" spans="1:17" x14ac:dyDescent="0.2">
      <c r="A2266" s="32">
        <f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si="105"/>
        <v>0</v>
      </c>
      <c r="M2266">
        <f>IF(AND(B2266&gt;Summary!$E$12,B2266&lt;Summary!$E$13),1,0)</f>
        <v>1</v>
      </c>
      <c r="N2266">
        <f>IF(M2266=1,oneday(G2265,D2266,G2266,K2266,L2266,Summary!$E$19/2,Data!N2265,Data!O2265,Summary!$E$14,Summary!$E$20,Summary!$E$21,1),0)</f>
        <v>566000</v>
      </c>
      <c r="O2266" s="31">
        <f>IF(M2266=1,oneday(G2265,D2266,G2266,K2266,L2266,Summary!$E$19/2,Data!N2265,Data!O2265,Summary!$E$14,Summary!$E$20,Summary!$E$21,2),0)</f>
        <v>2605000.0981140221</v>
      </c>
      <c r="P2266" s="31">
        <f t="shared" si="107"/>
        <v>-7859.4401550288312</v>
      </c>
      <c r="Q2266" s="31">
        <f>IF(M2266=1,oneday(G2265,D2266,G2266,K2266,L2266,Summary!$E$19/2,Data!N2265,Data!O2265,Summary!$E$14,Summary!$E$20,Summary!$E$21,3),0)</f>
        <v>0</v>
      </c>
    </row>
    <row r="2267" spans="1:17" x14ac:dyDescent="0.2">
      <c r="A2267" s="32">
        <f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si="105"/>
        <v>0</v>
      </c>
      <c r="M2267">
        <f>IF(AND(B2267&gt;Summary!$E$12,B2267&lt;Summary!$E$13),1,0)</f>
        <v>1</v>
      </c>
      <c r="N2267">
        <f>IF(M2267=1,oneday(G2266,D2267,G2267,K2267,L2267,Summary!$E$19/2,Data!N2266,Data!O2266,Summary!$E$14,Summary!$E$20,Summary!$E$21,1),0)</f>
        <v>562000</v>
      </c>
      <c r="O2267" s="31">
        <f>IF(M2267=1,oneday(G2266,D2267,G2267,K2267,L2267,Summary!$E$19/2,Data!N2266,Data!O2266,Summary!$E$14,Summary!$E$20,Summary!$E$21,2),0)</f>
        <v>2710260.0083923419</v>
      </c>
      <c r="P2267" s="31">
        <f t="shared" si="107"/>
        <v>105259.91027831985</v>
      </c>
      <c r="Q2267" s="31">
        <f>IF(M2267=1,oneday(G2266,D2267,G2267,K2267,L2267,Summary!$E$19/2,Data!N2266,Data!O2266,Summary!$E$14,Summary!$E$20,Summary!$E$21,3),0)</f>
        <v>0</v>
      </c>
    </row>
    <row r="2268" spans="1:17" x14ac:dyDescent="0.2">
      <c r="A2268" s="32">
        <f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si="105"/>
        <v>0</v>
      </c>
      <c r="M2268">
        <f>IF(AND(B2268&gt;Summary!$E$12,B2268&lt;Summary!$E$13),1,0)</f>
        <v>1</v>
      </c>
      <c r="N2268">
        <f>IF(M2268=1,oneday(G2267,D2268,G2268,K2268,L2268,Summary!$E$19/2,Data!N2267,Data!O2267,Summary!$E$14,Summary!$E$20,Summary!$E$21,1),0)</f>
        <v>560000</v>
      </c>
      <c r="O2268" s="31">
        <f>IF(M2268=1,oneday(G2267,D2268,G2268,K2268,L2268,Summary!$E$19/2,Data!N2267,Data!O2267,Summary!$E$14,Summary!$E$20,Summary!$E$21,2),0)</f>
        <v>2736370.2658081134</v>
      </c>
      <c r="P2268" s="31">
        <f t="shared" si="107"/>
        <v>26110.257415771484</v>
      </c>
      <c r="Q2268" s="31">
        <f>IF(M2268=1,oneday(G2267,D2268,G2268,K2268,L2268,Summary!$E$19/2,Data!N2267,Data!O2267,Summary!$E$14,Summary!$E$20,Summary!$E$21,3),0)</f>
        <v>0</v>
      </c>
    </row>
    <row r="2269" spans="1:17" x14ac:dyDescent="0.2">
      <c r="A2269" s="32">
        <f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si="105"/>
        <v>0</v>
      </c>
      <c r="M2269">
        <f>IF(AND(B2269&gt;Summary!$E$12,B2269&lt;Summary!$E$13),1,0)</f>
        <v>1</v>
      </c>
      <c r="N2269">
        <f>IF(M2269=1,oneday(G2268,D2269,G2269,K2269,L2269,Summary!$E$19/2,Data!N2268,Data!O2268,Summary!$E$14,Summary!$E$20,Summary!$E$21,1),0)</f>
        <v>565000</v>
      </c>
      <c r="O2269" s="31">
        <f>IF(M2269=1,oneday(G2268,D2269,G2269,K2269,L2269,Summary!$E$19/2,Data!N2268,Data!O2268,Summary!$E$14,Summary!$E$20,Summary!$E$21,2),0)</f>
        <v>2644419.9663543785</v>
      </c>
      <c r="P2269" s="31">
        <f t="shared" si="107"/>
        <v>-91950.299453734886</v>
      </c>
      <c r="Q2269" s="31">
        <f>IF(M2269=1,oneday(G2268,D2269,G2269,K2269,L2269,Summary!$E$19/2,Data!N2268,Data!O2268,Summary!$E$14,Summary!$E$20,Summary!$E$21,3),0)</f>
        <v>0</v>
      </c>
    </row>
    <row r="2270" spans="1:17" x14ac:dyDescent="0.2">
      <c r="A2270" s="32">
        <f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si="105"/>
        <v>0</v>
      </c>
      <c r="M2270">
        <f>IF(AND(B2270&gt;Summary!$E$12,B2270&lt;Summary!$E$13),1,0)</f>
        <v>1</v>
      </c>
      <c r="N2270">
        <f>IF(M2270=1,oneday(G2269,D2270,G2270,K2270,L2270,Summary!$E$19/2,Data!N2269,Data!O2269,Summary!$E$14,Summary!$E$20,Summary!$E$21,1),0)</f>
        <v>557000</v>
      </c>
      <c r="O2270" s="31">
        <f>IF(M2270=1,oneday(G2269,D2270,G2270,K2270,L2270,Summary!$E$19/2,Data!N2269,Data!O2269,Summary!$E$14,Summary!$E$20,Summary!$E$21,2),0)</f>
        <v>2844629.9214172438</v>
      </c>
      <c r="P2270" s="31">
        <f t="shared" si="107"/>
        <v>200209.95506286528</v>
      </c>
      <c r="Q2270" s="31">
        <f>IF(M2270=1,oneday(G2269,D2270,G2270,K2270,L2270,Summary!$E$19/2,Data!N2269,Data!O2269,Summary!$E$14,Summary!$E$20,Summary!$E$21,3),0)</f>
        <v>0</v>
      </c>
    </row>
    <row r="2271" spans="1:17" x14ac:dyDescent="0.2">
      <c r="A2271" s="32">
        <f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si="105"/>
        <v>0</v>
      </c>
      <c r="M2271">
        <f>IF(AND(B2271&gt;Summary!$E$12,B2271&lt;Summary!$E$13),1,0)</f>
        <v>1</v>
      </c>
      <c r="N2271">
        <f>IF(M2271=1,oneday(G2270,D2271,G2271,K2271,L2271,Summary!$E$19/2,Data!N2270,Data!O2270,Summary!$E$14,Summary!$E$20,Summary!$E$21,1),0)</f>
        <v>549000</v>
      </c>
      <c r="O2271" s="31">
        <f>IF(M2271=1,oneday(G2270,D2271,G2271,K2271,L2271,Summary!$E$19/2,Data!N2270,Data!O2270,Summary!$E$14,Summary!$E$20,Summary!$E$21,2),0)</f>
        <v>3053420.1338958805</v>
      </c>
      <c r="P2271" s="31">
        <f t="shared" si="107"/>
        <v>208790.21247863676</v>
      </c>
      <c r="Q2271" s="31">
        <f>IF(M2271=1,oneday(G2270,D2271,G2271,K2271,L2271,Summary!$E$19/2,Data!N2270,Data!O2270,Summary!$E$14,Summary!$E$20,Summary!$E$21,3),0)</f>
        <v>0</v>
      </c>
    </row>
    <row r="2272" spans="1:17" x14ac:dyDescent="0.2">
      <c r="A2272" s="32">
        <f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si="105"/>
        <v>0</v>
      </c>
      <c r="M2272">
        <f>IF(AND(B2272&gt;Summary!$E$12,B2272&lt;Summary!$E$13),1,0)</f>
        <v>1</v>
      </c>
      <c r="N2272">
        <f>IF(M2272=1,oneday(G2271,D2272,G2272,K2272,L2272,Summary!$E$19/2,Data!N2271,Data!O2271,Summary!$E$14,Summary!$E$20,Summary!$E$21,1),0)</f>
        <v>549000</v>
      </c>
      <c r="O2272" s="31">
        <f>IF(M2272=1,oneday(G2271,D2272,G2272,K2272,L2272,Summary!$E$19/2,Data!N2271,Data!O2271,Summary!$E$14,Summary!$E$20,Summary!$E$21,2),0)</f>
        <v>3051949.7569274968</v>
      </c>
      <c r="P2272" s="31">
        <f t="shared" si="107"/>
        <v>-1470.3769683837891</v>
      </c>
      <c r="Q2272" s="31">
        <f>IF(M2272=1,oneday(G2271,D2272,G2272,K2272,L2272,Summary!$E$19/2,Data!N2271,Data!O2271,Summary!$E$14,Summary!$E$20,Summary!$E$21,3),0)</f>
        <v>0</v>
      </c>
    </row>
    <row r="2273" spans="1:17" x14ac:dyDescent="0.2">
      <c r="A2273" s="32">
        <f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si="105"/>
        <v>0</v>
      </c>
      <c r="M2273">
        <f>IF(AND(B2273&gt;Summary!$E$12,B2273&lt;Summary!$E$13),1,0)</f>
        <v>1</v>
      </c>
      <c r="N2273">
        <f>IF(M2273=1,oneday(G2272,D2273,G2273,K2273,L2273,Summary!$E$19/2,Data!N2272,Data!O2272,Summary!$E$14,Summary!$E$20,Summary!$E$21,1),0)</f>
        <v>545000</v>
      </c>
      <c r="O2273" s="31">
        <f>IF(M2273=1,oneday(G2272,D2273,G2273,K2273,L2273,Summary!$E$19/2,Data!N2272,Data!O2272,Summary!$E$14,Summary!$E$20,Summary!$E$21,2),0)</f>
        <v>3115979.8431396545</v>
      </c>
      <c r="P2273" s="31">
        <f t="shared" si="107"/>
        <v>64030.086212157737</v>
      </c>
      <c r="Q2273" s="31">
        <f>IF(M2273=1,oneday(G2272,D2273,G2273,K2273,L2273,Summary!$E$19/2,Data!N2272,Data!O2272,Summary!$E$14,Summary!$E$20,Summary!$E$21,3),0)</f>
        <v>0</v>
      </c>
    </row>
    <row r="2274" spans="1:17" x14ac:dyDescent="0.2">
      <c r="A2274" s="32">
        <f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si="105"/>
        <v>0</v>
      </c>
      <c r="M2274">
        <f>IF(AND(B2274&gt;Summary!$E$12,B2274&lt;Summary!$E$13),1,0)</f>
        <v>1</v>
      </c>
      <c r="N2274">
        <f>IF(M2274=1,oneday(G2273,D2274,G2274,K2274,L2274,Summary!$E$19/2,Data!N2273,Data!O2273,Summary!$E$14,Summary!$E$20,Summary!$E$21,1),0)</f>
        <v>550000</v>
      </c>
      <c r="O2274" s="31">
        <f>IF(M2274=1,oneday(G2273,D2274,G2274,K2274,L2274,Summary!$E$19/2,Data!N2273,Data!O2273,Summary!$E$14,Summary!$E$20,Summary!$E$21,2),0)</f>
        <v>3037829.8023223942</v>
      </c>
      <c r="P2274" s="31">
        <f t="shared" si="107"/>
        <v>-78150.040817260277</v>
      </c>
      <c r="Q2274" s="31">
        <f>IF(M2274=1,oneday(G2273,D2274,G2274,K2274,L2274,Summary!$E$19/2,Data!N2273,Data!O2273,Summary!$E$14,Summary!$E$20,Summary!$E$21,3),0)</f>
        <v>0</v>
      </c>
    </row>
    <row r="2275" spans="1:17" x14ac:dyDescent="0.2">
      <c r="A2275" s="32">
        <f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si="105"/>
        <v>1</v>
      </c>
      <c r="M2275">
        <f>IF(AND(B2275&gt;Summary!$E$12,B2275&lt;Summary!$E$13),1,0)</f>
        <v>1</v>
      </c>
      <c r="N2275">
        <f>IF(M2275=1,oneday(G2274,D2275,G2275,K2275,L2275,Summary!$E$19/2,Data!N2274,Data!O2274,Summary!$E$14,Summary!$E$20,Summary!$E$21,1),0)</f>
        <v>541000</v>
      </c>
      <c r="O2275" s="31">
        <f>IF(M2275=1,oneday(G2274,D2275,G2275,K2275,L2275,Summary!$E$19/2,Data!N2274,Data!O2274,Summary!$E$14,Summary!$E$20,Summary!$E$21,2),0)</f>
        <v>3075101.3363647512</v>
      </c>
      <c r="P2275" s="31">
        <f t="shared" si="107"/>
        <v>37271.534042357001</v>
      </c>
      <c r="Q2275" s="31">
        <f>IF(M2275=1,oneday(G2274,D2275,G2275,K2275,L2275,Summary!$E$19/2,Data!N2274,Data!O2274,Summary!$E$14,Summary!$E$20,Summary!$E$21,3),0)</f>
        <v>-97379.133224487305</v>
      </c>
    </row>
    <row r="2276" spans="1:17" x14ac:dyDescent="0.2">
      <c r="A2276" s="32">
        <f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si="108">IF(A2276=B2276,1,0)</f>
        <v>0</v>
      </c>
      <c r="M2276">
        <f>IF(AND(B2276&gt;Summary!$E$12,B2276&lt;Summary!$E$13),1,0)</f>
        <v>1</v>
      </c>
      <c r="N2276">
        <f>IF(M2276=1,oneday(G2275,D2276,G2276,K2276,L2276,Summary!$E$19/2,Data!N2275,Data!O2275,Summary!$E$14,Summary!$E$20,Summary!$E$21,1),0)</f>
        <v>554000</v>
      </c>
      <c r="O2276" s="31">
        <f>IF(M2276=1,oneday(G2275,D2276,G2276,K2276,L2276,Summary!$E$19/2,Data!N2275,Data!O2275,Summary!$E$14,Summary!$E$20,Summary!$E$21,2),0)</f>
        <v>2876120.6366729806</v>
      </c>
      <c r="P2276" s="31">
        <f t="shared" si="107"/>
        <v>-198980.6996917706</v>
      </c>
      <c r="Q2276" s="31">
        <f>IF(M2276=1,oneday(G2275,D2276,G2276,K2276,L2276,Summary!$E$19/2,Data!N2275,Data!O2275,Summary!$E$14,Summary!$E$20,Summary!$E$21,3),0)</f>
        <v>0</v>
      </c>
    </row>
    <row r="2277" spans="1:17" x14ac:dyDescent="0.2">
      <c r="A2277" s="32">
        <f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si="108"/>
        <v>0</v>
      </c>
      <c r="M2277">
        <f>IF(AND(B2277&gt;Summary!$E$12,B2277&lt;Summary!$E$13),1,0)</f>
        <v>1</v>
      </c>
      <c r="N2277">
        <f>IF(M2277=1,oneday(G2276,D2277,G2277,K2277,L2277,Summary!$E$19/2,Data!N2276,Data!O2276,Summary!$E$14,Summary!$E$20,Summary!$E$21,1),0)</f>
        <v>554000</v>
      </c>
      <c r="O2277" s="31">
        <f>IF(M2277=1,oneday(G2276,D2277,G2277,K2277,L2277,Summary!$E$19/2,Data!N2276,Data!O2276,Summary!$E$14,Summary!$E$20,Summary!$E$21,2),0)</f>
        <v>3018540.3830719064</v>
      </c>
      <c r="P2277" s="31">
        <f t="shared" si="107"/>
        <v>142419.74639892578</v>
      </c>
      <c r="Q2277" s="31">
        <f>IF(M2277=1,oneday(G2276,D2277,G2277,K2277,L2277,Summary!$E$19/2,Data!N2276,Data!O2276,Summary!$E$14,Summary!$E$20,Summary!$E$21,3),0)</f>
        <v>0</v>
      </c>
    </row>
    <row r="2278" spans="1:17" x14ac:dyDescent="0.2">
      <c r="A2278" s="32">
        <f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si="108"/>
        <v>0</v>
      </c>
      <c r="M2278">
        <f>IF(AND(B2278&gt;Summary!$E$12,B2278&lt;Summary!$E$13),1,0)</f>
        <v>1</v>
      </c>
      <c r="N2278">
        <f>IF(M2278=1,oneday(G2277,D2278,G2278,K2278,L2278,Summary!$E$19/2,Data!N2277,Data!O2277,Summary!$E$14,Summary!$E$20,Summary!$E$21,1),0)</f>
        <v>553000</v>
      </c>
      <c r="O2278" s="31">
        <f>IF(M2278=1,oneday(G2277,D2278,G2278,K2278,L2278,Summary!$E$19/2,Data!N2277,Data!O2277,Summary!$E$14,Summary!$E$20,Summary!$E$21,2),0)</f>
        <v>3083340.4681396554</v>
      </c>
      <c r="P2278" s="31">
        <f t="shared" si="107"/>
        <v>64800.085067749023</v>
      </c>
      <c r="Q2278" s="31">
        <f>IF(M2278=1,oneday(G2277,D2278,G2278,K2278,L2278,Summary!$E$19/2,Data!N2277,Data!O2277,Summary!$E$14,Summary!$E$20,Summary!$E$21,3),0)</f>
        <v>0</v>
      </c>
    </row>
    <row r="2279" spans="1:17" x14ac:dyDescent="0.2">
      <c r="A2279" s="32">
        <f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si="108"/>
        <v>0</v>
      </c>
      <c r="M2279">
        <f>IF(AND(B2279&gt;Summary!$E$12,B2279&lt;Summary!$E$13),1,0)</f>
        <v>1</v>
      </c>
      <c r="N2279">
        <f>IF(M2279=1,oneday(G2278,D2279,G2279,K2279,L2279,Summary!$E$19/2,Data!N2278,Data!O2278,Summary!$E$14,Summary!$E$20,Summary!$E$21,1),0)</f>
        <v>553000</v>
      </c>
      <c r="O2279" s="31">
        <f>IF(M2279=1,oneday(G2278,D2279,G2279,K2279,L2279,Summary!$E$19/2,Data!N2278,Data!O2278,Summary!$E$14,Summary!$E$20,Summary!$E$21,2),0)</f>
        <v>3081751.1431884835</v>
      </c>
      <c r="P2279" s="31">
        <f t="shared" si="107"/>
        <v>-1589.324951171875</v>
      </c>
      <c r="Q2279" s="31">
        <f>IF(M2279=1,oneday(G2278,D2279,G2279,K2279,L2279,Summary!$E$19/2,Data!N2278,Data!O2278,Summary!$E$14,Summary!$E$20,Summary!$E$21,3),0)</f>
        <v>0</v>
      </c>
    </row>
    <row r="2280" spans="1:17" x14ac:dyDescent="0.2">
      <c r="A2280" s="32">
        <f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si="108"/>
        <v>0</v>
      </c>
      <c r="M2280">
        <f>IF(AND(B2280&gt;Summary!$E$12,B2280&lt;Summary!$E$13),1,0)</f>
        <v>1</v>
      </c>
      <c r="N2280">
        <f>IF(M2280=1,oneday(G2279,D2280,G2280,K2280,L2280,Summary!$E$19/2,Data!N2279,Data!O2279,Summary!$E$14,Summary!$E$20,Summary!$E$21,1),0)</f>
        <v>553000</v>
      </c>
      <c r="O2280" s="31">
        <f>IF(M2280=1,oneday(G2279,D2280,G2280,K2280,L2280,Summary!$E$19/2,Data!N2279,Data!O2279,Summary!$E$14,Summary!$E$20,Summary!$E$21,2),0)</f>
        <v>3146521.2275695871</v>
      </c>
      <c r="P2280" s="31">
        <f t="shared" si="107"/>
        <v>64770.084381103516</v>
      </c>
      <c r="Q2280" s="31">
        <f>IF(M2280=1,oneday(G2279,D2280,G2280,K2280,L2280,Summary!$E$19/2,Data!N2279,Data!O2279,Summary!$E$14,Summary!$E$20,Summary!$E$21,3),0)</f>
        <v>0</v>
      </c>
    </row>
    <row r="2281" spans="1:17" x14ac:dyDescent="0.2">
      <c r="A2281" s="32">
        <f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si="108"/>
        <v>0</v>
      </c>
      <c r="M2281">
        <f>IF(AND(B2281&gt;Summary!$E$12,B2281&lt;Summary!$E$13),1,0)</f>
        <v>1</v>
      </c>
      <c r="N2281">
        <f>IF(M2281=1,oneday(G2280,D2281,G2281,K2281,L2281,Summary!$E$19/2,Data!N2280,Data!O2280,Summary!$E$14,Summary!$E$20,Summary!$E$21,1),0)</f>
        <v>558000</v>
      </c>
      <c r="O2281" s="31">
        <f>IF(M2281=1,oneday(G2280,D2281,G2281,K2281,L2281,Summary!$E$19/2,Data!N2280,Data!O2280,Summary!$E$14,Summary!$E$20,Summary!$E$21,2),0)</f>
        <v>3094610.7630920485</v>
      </c>
      <c r="P2281" s="31">
        <f t="shared" si="107"/>
        <v>-51910.464477538597</v>
      </c>
      <c r="Q2281" s="31">
        <f>IF(M2281=1,oneday(G2280,D2281,G2281,K2281,L2281,Summary!$E$19/2,Data!N2280,Data!O2280,Summary!$E$14,Summary!$E$20,Summary!$E$21,3),0)</f>
        <v>0</v>
      </c>
    </row>
    <row r="2282" spans="1:17" x14ac:dyDescent="0.2">
      <c r="A2282" s="32">
        <f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si="108"/>
        <v>0</v>
      </c>
      <c r="M2282">
        <f>IF(AND(B2282&gt;Summary!$E$12,B2282&lt;Summary!$E$13),1,0)</f>
        <v>1</v>
      </c>
      <c r="N2282">
        <f>IF(M2282=1,oneday(G2281,D2282,G2282,K2282,L2282,Summary!$E$19/2,Data!N2281,Data!O2281,Summary!$E$14,Summary!$E$20,Summary!$E$21,1),0)</f>
        <v>557000</v>
      </c>
      <c r="O2282" s="31">
        <f>IF(M2282=1,oneday(G2281,D2282,G2282,K2282,L2282,Summary!$E$19/2,Data!N2281,Data!O2281,Summary!$E$14,Summary!$E$20,Summary!$E$21,2),0)</f>
        <v>3159790.8473205641</v>
      </c>
      <c r="P2282" s="31">
        <f t="shared" si="107"/>
        <v>65180.084228515625</v>
      </c>
      <c r="Q2282" s="31">
        <f>IF(M2282=1,oneday(G2281,D2282,G2282,K2282,L2282,Summary!$E$19/2,Data!N2281,Data!O2281,Summary!$E$14,Summary!$E$20,Summary!$E$21,3),0)</f>
        <v>0</v>
      </c>
    </row>
    <row r="2283" spans="1:17" x14ac:dyDescent="0.2">
      <c r="A2283" s="32">
        <f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si="108"/>
        <v>0</v>
      </c>
      <c r="M2283">
        <f>IF(AND(B2283&gt;Summary!$E$12,B2283&lt;Summary!$E$13),1,0)</f>
        <v>1</v>
      </c>
      <c r="N2283">
        <f>IF(M2283=1,oneday(G2282,D2283,G2283,K2283,L2283,Summary!$E$19/2,Data!N2282,Data!O2282,Summary!$E$14,Summary!$E$20,Summary!$E$21,1),0)</f>
        <v>551000</v>
      </c>
      <c r="O2283" s="31">
        <f>IF(M2283=1,oneday(G2282,D2283,G2283,K2283,L2283,Summary!$E$19/2,Data!N2282,Data!O2282,Summary!$E$14,Summary!$E$20,Summary!$E$21,2),0)</f>
        <v>3279871.1402130192</v>
      </c>
      <c r="P2283" s="31">
        <f t="shared" si="107"/>
        <v>120080.29289245512</v>
      </c>
      <c r="Q2283" s="31">
        <f>IF(M2283=1,oneday(G2282,D2283,G2283,K2283,L2283,Summary!$E$19/2,Data!N2282,Data!O2282,Summary!$E$14,Summary!$E$20,Summary!$E$21,3),0)</f>
        <v>0</v>
      </c>
    </row>
    <row r="2284" spans="1:17" x14ac:dyDescent="0.2">
      <c r="A2284" s="32">
        <f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si="108"/>
        <v>0</v>
      </c>
      <c r="M2284">
        <f>IF(AND(B2284&gt;Summary!$E$12,B2284&lt;Summary!$E$13),1,0)</f>
        <v>1</v>
      </c>
      <c r="N2284">
        <f>IF(M2284=1,oneday(G2283,D2284,G2284,K2284,L2284,Summary!$E$19/2,Data!N2283,Data!O2283,Summary!$E$14,Summary!$E$20,Summary!$E$21,1),0)</f>
        <v>546000</v>
      </c>
      <c r="O2284" s="31">
        <f>IF(M2284=1,oneday(G2283,D2284,G2284,K2284,L2284,Summary!$E$19/2,Data!N2283,Data!O2283,Summary!$E$14,Summary!$E$20,Summary!$E$21,2),0)</f>
        <v>3514720.9296417297</v>
      </c>
      <c r="P2284" s="31">
        <f t="shared" si="107"/>
        <v>234849.78942871047</v>
      </c>
      <c r="Q2284" s="31">
        <f>IF(M2284=1,oneday(G2283,D2284,G2284,K2284,L2284,Summary!$E$19/2,Data!N2283,Data!O2283,Summary!$E$14,Summary!$E$20,Summary!$E$21,3),0)</f>
        <v>0</v>
      </c>
    </row>
    <row r="2285" spans="1:17" x14ac:dyDescent="0.2">
      <c r="A2285" s="32">
        <f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si="108"/>
        <v>0</v>
      </c>
      <c r="M2285">
        <f>IF(AND(B2285&gt;Summary!$E$12,B2285&lt;Summary!$E$13),1,0)</f>
        <v>1</v>
      </c>
      <c r="N2285">
        <f>IF(M2285=1,oneday(G2284,D2285,G2285,K2285,L2285,Summary!$E$19/2,Data!N2284,Data!O2284,Summary!$E$14,Summary!$E$20,Summary!$E$21,1),0)</f>
        <v>545000</v>
      </c>
      <c r="O2285" s="31">
        <f>IF(M2285=1,oneday(G2284,D2285,G2285,K2285,L2285,Summary!$E$19/2,Data!N2284,Data!O2284,Summary!$E$14,Summary!$E$20,Summary!$E$21,2),0)</f>
        <v>3507830.4305267395</v>
      </c>
      <c r="P2285" s="31">
        <f t="shared" si="107"/>
        <v>-6890.4991149902344</v>
      </c>
      <c r="Q2285" s="31">
        <f>IF(M2285=1,oneday(G2284,D2285,G2285,K2285,L2285,Summary!$E$19/2,Data!N2284,Data!O2284,Summary!$E$14,Summary!$E$20,Summary!$E$21,3),0)</f>
        <v>0</v>
      </c>
    </row>
    <row r="2286" spans="1:17" x14ac:dyDescent="0.2">
      <c r="A2286" s="32">
        <f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si="108"/>
        <v>0</v>
      </c>
      <c r="M2286">
        <f>IF(AND(B2286&gt;Summary!$E$12,B2286&lt;Summary!$E$13),1,0)</f>
        <v>1</v>
      </c>
      <c r="N2286">
        <f>IF(M2286=1,oneday(G2285,D2286,G2286,K2286,L2286,Summary!$E$19/2,Data!N2285,Data!O2285,Summary!$E$14,Summary!$E$20,Summary!$E$21,1),0)</f>
        <v>535000</v>
      </c>
      <c r="O2286" s="31">
        <f>IF(M2286=1,oneday(G2285,D2286,G2286,K2286,L2286,Summary!$E$19/2,Data!N2285,Data!O2285,Summary!$E$14,Summary!$E$20,Summary!$E$21,2),0)</f>
        <v>3788131.3315582322</v>
      </c>
      <c r="P2286" s="31">
        <f t="shared" si="107"/>
        <v>280300.90103149274</v>
      </c>
      <c r="Q2286" s="31">
        <f>IF(M2286=1,oneday(G2285,D2286,G2286,K2286,L2286,Summary!$E$19/2,Data!N2285,Data!O2285,Summary!$E$14,Summary!$E$20,Summary!$E$21,3),0)</f>
        <v>0</v>
      </c>
    </row>
    <row r="2287" spans="1:17" x14ac:dyDescent="0.2">
      <c r="A2287" s="32">
        <f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si="108"/>
        <v>0</v>
      </c>
      <c r="M2287">
        <f>IF(AND(B2287&gt;Summary!$E$12,B2287&lt;Summary!$E$13),1,0)</f>
        <v>1</v>
      </c>
      <c r="N2287">
        <f>IF(M2287=1,oneday(G2286,D2287,G2287,K2287,L2287,Summary!$E$19/2,Data!N2286,Data!O2286,Summary!$E$14,Summary!$E$20,Summary!$E$21,1),0)</f>
        <v>530000</v>
      </c>
      <c r="O2287" s="31">
        <f>IF(M2287=1,oneday(G2286,D2287,G2287,K2287,L2287,Summary!$E$19/2,Data!N2286,Data!O2286,Summary!$E$14,Summary!$E$20,Summary!$E$21,2),0)</f>
        <v>3888181.2495422405</v>
      </c>
      <c r="P2287" s="31">
        <f t="shared" si="107"/>
        <v>100049.91798400832</v>
      </c>
      <c r="Q2287" s="31">
        <f>IF(M2287=1,oneday(G2286,D2287,G2287,K2287,L2287,Summary!$E$19/2,Data!N2286,Data!O2286,Summary!$E$14,Summary!$E$20,Summary!$E$21,3),0)</f>
        <v>0</v>
      </c>
    </row>
    <row r="2288" spans="1:17" x14ac:dyDescent="0.2">
      <c r="A2288" s="32">
        <f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si="108"/>
        <v>0</v>
      </c>
      <c r="M2288">
        <f>IF(AND(B2288&gt;Summary!$E$12,B2288&lt;Summary!$E$13),1,0)</f>
        <v>1</v>
      </c>
      <c r="N2288">
        <f>IF(M2288=1,oneday(G2287,D2288,G2288,K2288,L2288,Summary!$E$19/2,Data!N2287,Data!O2287,Summary!$E$14,Summary!$E$20,Summary!$E$21,1),0)</f>
        <v>533000</v>
      </c>
      <c r="O2288" s="31">
        <f>IF(M2288=1,oneday(G2287,D2288,G2288,K2288,L2288,Summary!$E$19/2,Data!N2287,Data!O2287,Summary!$E$14,Summary!$E$20,Summary!$E$21,2),0)</f>
        <v>3786370.6014251756</v>
      </c>
      <c r="P2288" s="31">
        <f t="shared" si="107"/>
        <v>-101810.64811706496</v>
      </c>
      <c r="Q2288" s="31">
        <f>IF(M2288=1,oneday(G2287,D2288,G2288,K2288,L2288,Summary!$E$19/2,Data!N2287,Data!O2287,Summary!$E$14,Summary!$E$20,Summary!$E$21,3),0)</f>
        <v>0</v>
      </c>
    </row>
    <row r="2289" spans="1:17" x14ac:dyDescent="0.2">
      <c r="A2289" s="32">
        <f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si="108"/>
        <v>0</v>
      </c>
      <c r="M2289">
        <f>IF(AND(B2289&gt;Summary!$E$12,B2289&lt;Summary!$E$13),1,0)</f>
        <v>1</v>
      </c>
      <c r="N2289">
        <f>IF(M2289=1,oneday(G2288,D2289,G2289,K2289,L2289,Summary!$E$19/2,Data!N2288,Data!O2288,Summary!$E$14,Summary!$E$20,Summary!$E$21,1),0)</f>
        <v>526000</v>
      </c>
      <c r="O2289" s="31">
        <f>IF(M2289=1,oneday(G2288,D2289,G2289,K2289,L2289,Summary!$E$19/2,Data!N2288,Data!O2288,Summary!$E$14,Summary!$E$20,Summary!$E$21,2),0)</f>
        <v>4008331.2841796912</v>
      </c>
      <c r="P2289" s="31">
        <f t="shared" si="107"/>
        <v>221960.68275451567</v>
      </c>
      <c r="Q2289" s="31">
        <f>IF(M2289=1,oneday(G2288,D2289,G2289,K2289,L2289,Summary!$E$19/2,Data!N2288,Data!O2288,Summary!$E$14,Summary!$E$20,Summary!$E$21,3),0)</f>
        <v>0</v>
      </c>
    </row>
    <row r="2290" spans="1:17" x14ac:dyDescent="0.2">
      <c r="A2290" s="32">
        <f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si="108"/>
        <v>0</v>
      </c>
      <c r="M2290">
        <f>IF(AND(B2290&gt;Summary!$E$12,B2290&lt;Summary!$E$13),1,0)</f>
        <v>1</v>
      </c>
      <c r="N2290">
        <f>IF(M2290=1,oneday(G2289,D2290,G2290,K2290,L2290,Summary!$E$19/2,Data!N2289,Data!O2289,Summary!$E$14,Summary!$E$20,Summary!$E$21,1),0)</f>
        <v>533000</v>
      </c>
      <c r="O2290" s="31">
        <f>IF(M2290=1,oneday(G2289,D2290,G2290,K2290,L2290,Summary!$E$19/2,Data!N2289,Data!O2289,Summary!$E$14,Summary!$E$20,Summary!$E$21,2),0)</f>
        <v>3859430.5548858689</v>
      </c>
      <c r="P2290" s="31">
        <f t="shared" si="107"/>
        <v>-148900.72929382231</v>
      </c>
      <c r="Q2290" s="31">
        <f>IF(M2290=1,oneday(G2289,D2290,G2290,K2290,L2290,Summary!$E$19/2,Data!N2289,Data!O2289,Summary!$E$14,Summary!$E$20,Summary!$E$21,3),0)</f>
        <v>0</v>
      </c>
    </row>
    <row r="2291" spans="1:17" x14ac:dyDescent="0.2">
      <c r="A2291" s="32">
        <f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si="108"/>
        <v>0</v>
      </c>
      <c r="M2291">
        <f>IF(AND(B2291&gt;Summary!$E$12,B2291&lt;Summary!$E$13),1,0)</f>
        <v>1</v>
      </c>
      <c r="N2291">
        <f>IF(M2291=1,oneday(G2290,D2291,G2291,K2291,L2291,Summary!$E$19/2,Data!N2290,Data!O2290,Summary!$E$14,Summary!$E$20,Summary!$E$21,1),0)</f>
        <v>531000</v>
      </c>
      <c r="O2291" s="31">
        <f>IF(M2291=1,oneday(G2290,D2291,G2291,K2291,L2291,Summary!$E$19/2,Data!N2290,Data!O2290,Summary!$E$14,Summary!$E$20,Summary!$E$21,2),0)</f>
        <v>3943591.1243438763</v>
      </c>
      <c r="P2291" s="31">
        <f t="shared" si="107"/>
        <v>84160.569458007347</v>
      </c>
      <c r="Q2291" s="31">
        <f>IF(M2291=1,oneday(G2290,D2291,G2291,K2291,L2291,Summary!$E$19/2,Data!N2290,Data!O2290,Summary!$E$14,Summary!$E$20,Summary!$E$21,3),0)</f>
        <v>0</v>
      </c>
    </row>
    <row r="2292" spans="1:17" x14ac:dyDescent="0.2">
      <c r="A2292" s="32">
        <f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si="108"/>
        <v>0</v>
      </c>
      <c r="M2292">
        <f>IF(AND(B2292&gt;Summary!$E$12,B2292&lt;Summary!$E$13),1,0)</f>
        <v>1</v>
      </c>
      <c r="N2292">
        <f>IF(M2292=1,oneday(G2291,D2292,G2292,K2292,L2292,Summary!$E$19/2,Data!N2291,Data!O2291,Summary!$E$14,Summary!$E$20,Summary!$E$21,1),0)</f>
        <v>543000</v>
      </c>
      <c r="O2292" s="31">
        <f>IF(M2292=1,oneday(G2291,D2292,G2292,K2292,L2292,Summary!$E$19/2,Data!N2291,Data!O2291,Summary!$E$14,Summary!$E$20,Summary!$E$21,2),0)</f>
        <v>3839430.4688262995</v>
      </c>
      <c r="P2292" s="31">
        <f t="shared" si="107"/>
        <v>-104160.65551757673</v>
      </c>
      <c r="Q2292" s="31">
        <f>IF(M2292=1,oneday(G2291,D2292,G2292,K2292,L2292,Summary!$E$19/2,Data!N2291,Data!O2291,Summary!$E$14,Summary!$E$20,Summary!$E$21,3),0)</f>
        <v>0</v>
      </c>
    </row>
    <row r="2293" spans="1:17" x14ac:dyDescent="0.2">
      <c r="A2293" s="32">
        <f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si="108"/>
        <v>0</v>
      </c>
      <c r="M2293">
        <f>IF(AND(B2293&gt;Summary!$E$12,B2293&lt;Summary!$E$13),1,0)</f>
        <v>1</v>
      </c>
      <c r="N2293">
        <f>IF(M2293=1,oneday(G2292,D2293,G2293,K2293,L2293,Summary!$E$19/2,Data!N2292,Data!O2292,Summary!$E$14,Summary!$E$20,Summary!$E$21,1),0)</f>
        <v>555000</v>
      </c>
      <c r="O2293" s="31">
        <f>IF(M2293=1,oneday(G2292,D2293,G2293,K2293,L2293,Summary!$E$19/2,Data!N2292,Data!O2292,Summary!$E$14,Summary!$E$20,Summary!$E$21,2),0)</f>
        <v>3656491.1859130929</v>
      </c>
      <c r="P2293" s="31">
        <f t="shared" si="107"/>
        <v>-182939.28291320661</v>
      </c>
      <c r="Q2293" s="31">
        <f>IF(M2293=1,oneday(G2292,D2293,G2293,K2293,L2293,Summary!$E$19/2,Data!N2292,Data!O2292,Summary!$E$14,Summary!$E$20,Summary!$E$21,3),0)</f>
        <v>0</v>
      </c>
    </row>
    <row r="2294" spans="1:17" x14ac:dyDescent="0.2">
      <c r="A2294" s="32">
        <f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si="108"/>
        <v>0</v>
      </c>
      <c r="M2294">
        <f>IF(AND(B2294&gt;Summary!$E$12,B2294&lt;Summary!$E$13),1,0)</f>
        <v>1</v>
      </c>
      <c r="N2294">
        <f>IF(M2294=1,oneday(G2293,D2294,G2294,K2294,L2294,Summary!$E$19/2,Data!N2293,Data!O2293,Summary!$E$14,Summary!$E$20,Summary!$E$21,1),0)</f>
        <v>555000</v>
      </c>
      <c r="O2294" s="31">
        <f>IF(M2294=1,oneday(G2293,D2294,G2294,K2294,L2294,Summary!$E$19/2,Data!N2293,Data!O2293,Summary!$E$14,Summary!$E$20,Summary!$E$21,2),0)</f>
        <v>3677041.3129425119</v>
      </c>
      <c r="P2294" s="31">
        <f t="shared" si="107"/>
        <v>20550.127029418945</v>
      </c>
      <c r="Q2294" s="31">
        <f>IF(M2294=1,oneday(G2293,D2294,G2294,K2294,L2294,Summary!$E$19/2,Data!N2293,Data!O2293,Summary!$E$14,Summary!$E$20,Summary!$E$21,3),0)</f>
        <v>0</v>
      </c>
    </row>
    <row r="2295" spans="1:17" x14ac:dyDescent="0.2">
      <c r="A2295" s="32">
        <f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si="108"/>
        <v>0</v>
      </c>
      <c r="M2295">
        <f>IF(AND(B2295&gt;Summary!$E$12,B2295&lt;Summary!$E$13),1,0)</f>
        <v>1</v>
      </c>
      <c r="N2295">
        <f>IF(M2295=1,oneday(G2294,D2295,G2295,K2295,L2295,Summary!$E$19/2,Data!N2294,Data!O2294,Summary!$E$14,Summary!$E$20,Summary!$E$21,1),0)</f>
        <v>548000</v>
      </c>
      <c r="O2295" s="31">
        <f>IF(M2295=1,oneday(G2294,D2295,G2295,K2295,L2295,Summary!$E$19/2,Data!N2294,Data!O2294,Summary!$E$14,Summary!$E$20,Summary!$E$21,2),0)</f>
        <v>3879690.3406524719</v>
      </c>
      <c r="P2295" s="31">
        <f t="shared" si="107"/>
        <v>202649.02770996001</v>
      </c>
      <c r="Q2295" s="31">
        <f>IF(M2295=1,oneday(G2294,D2295,G2295,K2295,L2295,Summary!$E$19/2,Data!N2294,Data!O2294,Summary!$E$14,Summary!$E$20,Summary!$E$21,3),0)</f>
        <v>0</v>
      </c>
    </row>
    <row r="2296" spans="1:17" x14ac:dyDescent="0.2">
      <c r="A2296" s="32">
        <f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si="108"/>
        <v>0</v>
      </c>
      <c r="M2296">
        <f>IF(AND(B2296&gt;Summary!$E$12,B2296&lt;Summary!$E$13),1,0)</f>
        <v>1</v>
      </c>
      <c r="N2296">
        <f>IF(M2296=1,oneday(G2295,D2296,G2296,K2296,L2296,Summary!$E$19/2,Data!N2295,Data!O2295,Summary!$E$14,Summary!$E$20,Summary!$E$21,1),0)</f>
        <v>548000</v>
      </c>
      <c r="O2296" s="31">
        <f>IF(M2296=1,oneday(G2295,D2296,G2296,K2296,L2296,Summary!$E$19/2,Data!N2295,Data!O2295,Summary!$E$14,Summary!$E$20,Summary!$E$21,2),0)</f>
        <v>3911130.7169342102</v>
      </c>
      <c r="P2296" s="31">
        <f t="shared" si="107"/>
        <v>31440.376281738281</v>
      </c>
      <c r="Q2296" s="31">
        <f>IF(M2296=1,oneday(G2295,D2296,G2296,K2296,L2296,Summary!$E$19/2,Data!N2295,Data!O2295,Summary!$E$14,Summary!$E$20,Summary!$E$21,3),0)</f>
        <v>0</v>
      </c>
    </row>
    <row r="2297" spans="1:17" x14ac:dyDescent="0.2">
      <c r="A2297" s="32">
        <f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si="108"/>
        <v>0</v>
      </c>
      <c r="M2297">
        <f>IF(AND(B2297&gt;Summary!$E$12,B2297&lt;Summary!$E$13),1,0)</f>
        <v>1</v>
      </c>
      <c r="N2297">
        <f>IF(M2297=1,oneday(G2296,D2297,G2297,K2297,L2297,Summary!$E$19/2,Data!N2296,Data!O2296,Summary!$E$14,Summary!$E$20,Summary!$E$21,1),0)</f>
        <v>545000</v>
      </c>
      <c r="O2297" s="31">
        <f>IF(M2297=1,oneday(G2296,D2297,G2297,K2297,L2297,Summary!$E$19/2,Data!N2296,Data!O2296,Summary!$E$14,Summary!$E$20,Summary!$E$21,2),0)</f>
        <v>3931400.8412170466</v>
      </c>
      <c r="P2297" s="31">
        <f t="shared" si="107"/>
        <v>20270.124282836448</v>
      </c>
      <c r="Q2297" s="31">
        <f>IF(M2297=1,oneday(G2296,D2297,G2297,K2297,L2297,Summary!$E$19/2,Data!N2296,Data!O2296,Summary!$E$14,Summary!$E$20,Summary!$E$21,3),0)</f>
        <v>0</v>
      </c>
    </row>
    <row r="2298" spans="1:17" x14ac:dyDescent="0.2">
      <c r="A2298" s="32">
        <f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si="108"/>
        <v>1</v>
      </c>
      <c r="M2298">
        <f>IF(AND(B2298&gt;Summary!$E$12,B2298&lt;Summary!$E$13),1,0)</f>
        <v>1</v>
      </c>
      <c r="N2298">
        <f>IF(M2298=1,oneday(G2297,D2298,G2298,K2298,L2298,Summary!$E$19/2,Data!N2297,Data!O2297,Summary!$E$14,Summary!$E$20,Summary!$E$21,1),0)</f>
        <v>549000</v>
      </c>
      <c r="O2298" s="31">
        <f>IF(M2298=1,oneday(G2297,D2298,G2298,K2298,L2298,Summary!$E$19/2,Data!N2297,Data!O2297,Summary!$E$14,Summary!$E$20,Summary!$E$21,2),0)</f>
        <v>3842311.596069342</v>
      </c>
      <c r="P2298" s="31">
        <f t="shared" si="107"/>
        <v>-89089.245147704612</v>
      </c>
      <c r="Q2298" s="31">
        <f>IF(M2298=1,oneday(G2297,D2298,G2298,K2298,L2298,Summary!$E$19/2,Data!N2297,Data!O2297,Summary!$E$14,Summary!$E$20,Summary!$E$21,3),0)</f>
        <v>-27449.581146240234</v>
      </c>
    </row>
    <row r="2299" spans="1:17" x14ac:dyDescent="0.2">
      <c r="A2299" s="32">
        <f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si="108"/>
        <v>0</v>
      </c>
      <c r="M2299">
        <f>IF(AND(B2299&gt;Summary!$E$12,B2299&lt;Summary!$E$13),1,0)</f>
        <v>1</v>
      </c>
      <c r="N2299">
        <f>IF(M2299=1,oneday(G2298,D2299,G2299,K2299,L2299,Summary!$E$19/2,Data!N2298,Data!O2298,Summary!$E$14,Summary!$E$20,Summary!$E$21,1),0)</f>
        <v>551000</v>
      </c>
      <c r="O2299" s="31">
        <f>IF(M2299=1,oneday(G2298,D2299,G2299,K2299,L2299,Summary!$E$19/2,Data!N2298,Data!O2298,Summary!$E$14,Summary!$E$20,Summary!$E$21,2),0)</f>
        <v>3857201.5966796936</v>
      </c>
      <c r="P2299" s="31">
        <f t="shared" si="107"/>
        <v>14890.000610351563</v>
      </c>
      <c r="Q2299" s="31">
        <f>IF(M2299=1,oneday(G2298,D2299,G2299,K2299,L2299,Summary!$E$19/2,Data!N2298,Data!O2298,Summary!$E$14,Summary!$E$20,Summary!$E$21,3),0)</f>
        <v>0</v>
      </c>
    </row>
    <row r="2300" spans="1:17" x14ac:dyDescent="0.2">
      <c r="A2300" s="32">
        <f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si="108"/>
        <v>0</v>
      </c>
      <c r="M2300">
        <f>IF(AND(B2300&gt;Summary!$E$12,B2300&lt;Summary!$E$13),1,0)</f>
        <v>1</v>
      </c>
      <c r="N2300">
        <f>IF(M2300=1,oneday(G2299,D2300,G2300,K2300,L2300,Summary!$E$19/2,Data!N2299,Data!O2299,Summary!$E$14,Summary!$E$20,Summary!$E$21,1),0)</f>
        <v>547000</v>
      </c>
      <c r="O2300" s="31">
        <f>IF(M2300=1,oneday(G2299,D2300,G2300,K2300,L2300,Summary!$E$19/2,Data!N2299,Data!O2299,Summary!$E$14,Summary!$E$20,Summary!$E$21,2),0)</f>
        <v>3932430.8844757136</v>
      </c>
      <c r="P2300" s="31">
        <f t="shared" si="107"/>
        <v>75229.287796020042</v>
      </c>
      <c r="Q2300" s="31">
        <f>IF(M2300=1,oneday(G2299,D2300,G2300,K2300,L2300,Summary!$E$19/2,Data!N2299,Data!O2299,Summary!$E$14,Summary!$E$20,Summary!$E$21,3),0)</f>
        <v>0</v>
      </c>
    </row>
    <row r="2301" spans="1:17" x14ac:dyDescent="0.2">
      <c r="A2301" s="32">
        <f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si="108"/>
        <v>0</v>
      </c>
      <c r="M2301">
        <f>IF(AND(B2301&gt;Summary!$E$12,B2301&lt;Summary!$E$13),1,0)</f>
        <v>1</v>
      </c>
      <c r="N2301">
        <f>IF(M2301=1,oneday(G2300,D2301,G2301,K2301,L2301,Summary!$E$19/2,Data!N2300,Data!O2300,Summary!$E$14,Summary!$E$20,Summary!$E$21,1),0)</f>
        <v>547000</v>
      </c>
      <c r="O2301" s="31">
        <f>IF(M2301=1,oneday(G2300,D2301,G2301,K2301,L2301,Summary!$E$19/2,Data!N2300,Data!O2300,Summary!$E$14,Summary!$E$20,Summary!$E$21,2),0)</f>
        <v>3985721.7608642634</v>
      </c>
      <c r="P2301" s="31">
        <f t="shared" si="107"/>
        <v>53290.876388549805</v>
      </c>
      <c r="Q2301" s="31">
        <f>IF(M2301=1,oneday(G2300,D2301,G2301,K2301,L2301,Summary!$E$19/2,Data!N2300,Data!O2300,Summary!$E$14,Summary!$E$20,Summary!$E$21,3),0)</f>
        <v>0</v>
      </c>
    </row>
    <row r="2302" spans="1:17" x14ac:dyDescent="0.2">
      <c r="A2302" s="32">
        <f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si="108"/>
        <v>0</v>
      </c>
      <c r="M2302">
        <f>IF(AND(B2302&gt;Summary!$E$12,B2302&lt;Summary!$E$13),1,0)</f>
        <v>1</v>
      </c>
      <c r="N2302">
        <f>IF(M2302=1,oneday(G2301,D2302,G2302,K2302,L2302,Summary!$E$19/2,Data!N2301,Data!O2301,Summary!$E$14,Summary!$E$20,Summary!$E$21,1),0)</f>
        <v>544000</v>
      </c>
      <c r="O2302" s="31">
        <f>IF(M2302=1,oneday(G2301,D2302,G2302,K2302,L2302,Summary!$E$19/2,Data!N2301,Data!O2301,Summary!$E$14,Summary!$E$20,Summary!$E$21,2),0)</f>
        <v>4066181.1761474661</v>
      </c>
      <c r="P2302" s="31">
        <f t="shared" si="107"/>
        <v>80459.415283202659</v>
      </c>
      <c r="Q2302" s="31">
        <f>IF(M2302=1,oneday(G2301,D2302,G2302,K2302,L2302,Summary!$E$19/2,Data!N2301,Data!O2301,Summary!$E$14,Summary!$E$20,Summary!$E$21,3),0)</f>
        <v>0</v>
      </c>
    </row>
    <row r="2303" spans="1:17" x14ac:dyDescent="0.2">
      <c r="A2303" s="32">
        <f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si="108"/>
        <v>0</v>
      </c>
      <c r="M2303">
        <f>IF(AND(B2303&gt;Summary!$E$12,B2303&lt;Summary!$E$13),1,0)</f>
        <v>1</v>
      </c>
      <c r="N2303">
        <f>IF(M2303=1,oneday(G2302,D2303,G2303,K2303,L2303,Summary!$E$19/2,Data!N2302,Data!O2302,Summary!$E$14,Summary!$E$20,Summary!$E$21,1),0)</f>
        <v>526000</v>
      </c>
      <c r="O2303" s="31">
        <f>IF(M2303=1,oneday(G2302,D2303,G2303,K2303,L2303,Summary!$E$19/2,Data!N2302,Data!O2302,Summary!$E$14,Summary!$E$20,Summary!$E$21,2),0)</f>
        <v>4271531.4834594764</v>
      </c>
      <c r="P2303" s="31">
        <f t="shared" si="107"/>
        <v>205350.30731201032</v>
      </c>
      <c r="Q2303" s="31">
        <f>IF(M2303=1,oneday(G2302,D2303,G2303,K2303,L2303,Summary!$E$19/2,Data!N2302,Data!O2302,Summary!$E$14,Summary!$E$20,Summary!$E$21,3),0)</f>
        <v>0</v>
      </c>
    </row>
    <row r="2304" spans="1:17" x14ac:dyDescent="0.2">
      <c r="A2304" s="32">
        <f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si="108"/>
        <v>0</v>
      </c>
      <c r="M2304">
        <f>IF(AND(B2304&gt;Summary!$E$12,B2304&lt;Summary!$E$13),1,0)</f>
        <v>1</v>
      </c>
      <c r="N2304">
        <f>IF(M2304=1,oneday(G2303,D2304,G2304,K2304,L2304,Summary!$E$19/2,Data!N2303,Data!O2303,Summary!$E$14,Summary!$E$20,Summary!$E$21,1),0)</f>
        <v>520000</v>
      </c>
      <c r="O2304" s="31">
        <f>IF(M2304=1,oneday(G2303,D2304,G2304,K2304,L2304,Summary!$E$19/2,Data!N2303,Data!O2303,Summary!$E$14,Summary!$E$20,Summary!$E$21,2),0)</f>
        <v>4327981.4414978083</v>
      </c>
      <c r="P2304" s="31">
        <f t="shared" si="107"/>
        <v>56449.958038331941</v>
      </c>
      <c r="Q2304" s="31">
        <f>IF(M2304=1,oneday(G2303,D2304,G2304,K2304,L2304,Summary!$E$19/2,Data!N2303,Data!O2303,Summary!$E$14,Summary!$E$20,Summary!$E$21,3),0)</f>
        <v>0</v>
      </c>
    </row>
    <row r="2305" spans="1:17" x14ac:dyDescent="0.2">
      <c r="A2305" s="32">
        <f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si="108"/>
        <v>0</v>
      </c>
      <c r="M2305">
        <f>IF(AND(B2305&gt;Summary!$E$12,B2305&lt;Summary!$E$13),1,0)</f>
        <v>1</v>
      </c>
      <c r="N2305">
        <f>IF(M2305=1,oneday(G2304,D2305,G2305,K2305,L2305,Summary!$E$19/2,Data!N2304,Data!O2304,Summary!$E$14,Summary!$E$20,Summary!$E$21,1),0)</f>
        <v>521000</v>
      </c>
      <c r="O2305" s="31">
        <f>IF(M2305=1,oneday(G2304,D2305,G2305,K2305,L2305,Summary!$E$19/2,Data!N2304,Data!O2304,Summary!$E$14,Summary!$E$20,Summary!$E$21,2),0)</f>
        <v>4342931.4422607478</v>
      </c>
      <c r="P2305" s="31">
        <f t="shared" si="107"/>
        <v>14950.000762939453</v>
      </c>
      <c r="Q2305" s="31">
        <f>IF(M2305=1,oneday(G2304,D2305,G2305,K2305,L2305,Summary!$E$19/2,Data!N2304,Data!O2304,Summary!$E$14,Summary!$E$20,Summary!$E$21,3),0)</f>
        <v>0</v>
      </c>
    </row>
    <row r="2306" spans="1:17" x14ac:dyDescent="0.2">
      <c r="A2306" s="32">
        <f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si="108"/>
        <v>0</v>
      </c>
      <c r="M2306">
        <f>IF(AND(B2306&gt;Summary!$E$12,B2306&lt;Summary!$E$13),1,0)</f>
        <v>1</v>
      </c>
      <c r="N2306">
        <f>IF(M2306=1,oneday(G2305,D2306,G2306,K2306,L2306,Summary!$E$19/2,Data!N2305,Data!O2305,Summary!$E$14,Summary!$E$20,Summary!$E$21,1),0)</f>
        <v>509000</v>
      </c>
      <c r="O2306" s="31">
        <f>IF(M2306=1,oneday(G2305,D2306,G2306,K2306,L2306,Summary!$E$19/2,Data!N2305,Data!O2305,Summary!$E$14,Summary!$E$20,Summary!$E$21,2),0)</f>
        <v>4496141.6706848238</v>
      </c>
      <c r="P2306" s="31">
        <f t="shared" si="107"/>
        <v>153210.22842407599</v>
      </c>
      <c r="Q2306" s="31">
        <f>IF(M2306=1,oneday(G2305,D2306,G2306,K2306,L2306,Summary!$E$19/2,Data!N2305,Data!O2305,Summary!$E$14,Summary!$E$20,Summary!$E$21,3),0)</f>
        <v>0</v>
      </c>
    </row>
    <row r="2307" spans="1:17" x14ac:dyDescent="0.2">
      <c r="A2307" s="32">
        <f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si="108"/>
        <v>0</v>
      </c>
      <c r="M2307">
        <f>IF(AND(B2307&gt;Summary!$E$12,B2307&lt;Summary!$E$13),1,0)</f>
        <v>1</v>
      </c>
      <c r="N2307">
        <f>IF(M2307=1,oneday(G2306,D2307,G2307,K2307,L2307,Summary!$E$19/2,Data!N2306,Data!O2306,Summary!$E$14,Summary!$E$20,Summary!$E$21,1),0)</f>
        <v>516000</v>
      </c>
      <c r="O2307" s="31">
        <f>IF(M2307=1,oneday(G2306,D2307,G2307,K2307,L2307,Summary!$E$19/2,Data!N2306,Data!O2306,Summary!$E$14,Summary!$E$20,Summary!$E$21,2),0)</f>
        <v>4347280.8450317448</v>
      </c>
      <c r="P2307" s="31">
        <f t="shared" si="107"/>
        <v>-148860.82565307897</v>
      </c>
      <c r="Q2307" s="31">
        <f>IF(M2307=1,oneday(G2306,D2307,G2307,K2307,L2307,Summary!$E$19/2,Data!N2306,Data!O2306,Summary!$E$14,Summary!$E$20,Summary!$E$21,3),0)</f>
        <v>0</v>
      </c>
    </row>
    <row r="2308" spans="1:17" x14ac:dyDescent="0.2">
      <c r="A2308" s="32">
        <f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si="108"/>
        <v>0</v>
      </c>
      <c r="M2308">
        <f>IF(AND(B2308&gt;Summary!$E$12,B2308&lt;Summary!$E$13),1,0)</f>
        <v>1</v>
      </c>
      <c r="N2308">
        <f>IF(M2308=1,oneday(G2307,D2308,G2308,K2308,L2308,Summary!$E$19/2,Data!N2307,Data!O2307,Summary!$E$14,Summary!$E$20,Summary!$E$21,1),0)</f>
        <v>518000</v>
      </c>
      <c r="O2308" s="31">
        <f>IF(M2308=1,oneday(G2307,D2308,G2308,K2308,L2308,Summary!$E$19/2,Data!N2307,Data!O2307,Summary!$E$14,Summary!$E$20,Summary!$E$21,2),0)</f>
        <v>4346691.4755249079</v>
      </c>
      <c r="P2308" s="31">
        <f t="shared" si="107"/>
        <v>-589.36950683686882</v>
      </c>
      <c r="Q2308" s="31">
        <f>IF(M2308=1,oneday(G2307,D2308,G2308,K2308,L2308,Summary!$E$19/2,Data!N2307,Data!O2307,Summary!$E$14,Summary!$E$20,Summary!$E$21,3),0)</f>
        <v>0</v>
      </c>
    </row>
    <row r="2309" spans="1:17" x14ac:dyDescent="0.2">
      <c r="A2309" s="32">
        <f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si="108"/>
        <v>0</v>
      </c>
      <c r="M2309">
        <f>IF(AND(B2309&gt;Summary!$E$12,B2309&lt;Summary!$E$13),1,0)</f>
        <v>1</v>
      </c>
      <c r="N2309">
        <f>IF(M2309=1,oneday(G2308,D2309,G2309,K2309,L2309,Summary!$E$19/2,Data!N2308,Data!O2308,Summary!$E$14,Summary!$E$20,Summary!$E$21,1),0)</f>
        <v>516000</v>
      </c>
      <c r="O2309" s="31">
        <f>IF(M2309=1,oneday(G2308,D2309,G2309,K2309,L2309,Summary!$E$19/2,Data!N2308,Data!O2308,Summary!$E$14,Summary!$E$20,Summary!$E$21,2),0)</f>
        <v>4330500.7647705143</v>
      </c>
      <c r="P2309" s="31">
        <f t="shared" si="107"/>
        <v>-16190.7107543936</v>
      </c>
      <c r="Q2309" s="31">
        <f>IF(M2309=1,oneday(G2308,D2309,G2309,K2309,L2309,Summary!$E$19/2,Data!N2308,Data!O2308,Summary!$E$14,Summary!$E$20,Summary!$E$21,3),0)</f>
        <v>0</v>
      </c>
    </row>
    <row r="2310" spans="1:17" x14ac:dyDescent="0.2">
      <c r="A2310" s="32">
        <f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si="108"/>
        <v>0</v>
      </c>
      <c r="M2310">
        <f>IF(AND(B2310&gt;Summary!$E$12,B2310&lt;Summary!$E$13),1,0)</f>
        <v>1</v>
      </c>
      <c r="N2310">
        <f>IF(M2310=1,oneday(G2309,D2310,G2310,K2310,L2310,Summary!$E$19/2,Data!N2309,Data!O2309,Summary!$E$14,Summary!$E$20,Summary!$E$21,1),0)</f>
        <v>512000</v>
      </c>
      <c r="O2310" s="31">
        <f>IF(M2310=1,oneday(G2309,D2310,G2310,K2310,L2310,Summary!$E$19/2,Data!N2309,Data!O2309,Summary!$E$14,Summary!$E$20,Summary!$E$21,2),0)</f>
        <v>4422601.5487670973</v>
      </c>
      <c r="P2310" s="31">
        <f t="shared" si="107"/>
        <v>92100.783996582963</v>
      </c>
      <c r="Q2310" s="31">
        <f>IF(M2310=1,oneday(G2309,D2310,G2310,K2310,L2310,Summary!$E$19/2,Data!N2309,Data!O2309,Summary!$E$14,Summary!$E$20,Summary!$E$21,3),0)</f>
        <v>0</v>
      </c>
    </row>
    <row r="2311" spans="1:17" x14ac:dyDescent="0.2">
      <c r="A2311" s="32">
        <f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si="108"/>
        <v>0</v>
      </c>
      <c r="M2311">
        <f>IF(AND(B2311&gt;Summary!$E$12,B2311&lt;Summary!$E$13),1,0)</f>
        <v>1</v>
      </c>
      <c r="N2311">
        <f>IF(M2311=1,oneday(G2310,D2311,G2311,K2311,L2311,Summary!$E$19/2,Data!N2310,Data!O2310,Summary!$E$14,Summary!$E$20,Summary!$E$21,1),0)</f>
        <v>509000</v>
      </c>
      <c r="O2311" s="31">
        <f>IF(M2311=1,oneday(G2310,D2311,G2311,K2311,L2311,Summary!$E$19/2,Data!N2310,Data!O2310,Summary!$E$14,Summary!$E$20,Summary!$E$21,2),0)</f>
        <v>4509101.2358093346</v>
      </c>
      <c r="P2311" s="31">
        <f t="shared" si="107"/>
        <v>86499.687042237259</v>
      </c>
      <c r="Q2311" s="31">
        <f>IF(M2311=1,oneday(G2310,D2311,G2311,K2311,L2311,Summary!$E$19/2,Data!N2310,Data!O2310,Summary!$E$14,Summary!$E$20,Summary!$E$21,3),0)</f>
        <v>0</v>
      </c>
    </row>
    <row r="2312" spans="1:17" x14ac:dyDescent="0.2">
      <c r="A2312" s="32">
        <f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si="108"/>
        <v>0</v>
      </c>
      <c r="M2312">
        <f>IF(AND(B2312&gt;Summary!$E$12,B2312&lt;Summary!$E$13),1,0)</f>
        <v>1</v>
      </c>
      <c r="N2312">
        <f>IF(M2312=1,oneday(G2311,D2312,G2312,K2312,L2312,Summary!$E$19/2,Data!N2311,Data!O2311,Summary!$E$14,Summary!$E$20,Summary!$E$21,1),0)</f>
        <v>510000</v>
      </c>
      <c r="O2312" s="31">
        <f>IF(M2312=1,oneday(G2311,D2312,G2312,K2312,L2312,Summary!$E$19/2,Data!N2311,Data!O2311,Summary!$E$14,Summary!$E$20,Summary!$E$21,2),0)</f>
        <v>4503690.7686615074</v>
      </c>
      <c r="P2312" s="31">
        <f t="shared" si="107"/>
        <v>-5410.4671478271484</v>
      </c>
      <c r="Q2312" s="31">
        <f>IF(M2312=1,oneday(G2311,D2312,G2312,K2312,L2312,Summary!$E$19/2,Data!N2311,Data!O2311,Summary!$E$14,Summary!$E$20,Summary!$E$21,3),0)</f>
        <v>0</v>
      </c>
    </row>
    <row r="2313" spans="1:17" x14ac:dyDescent="0.2">
      <c r="A2313" s="32">
        <f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si="108"/>
        <v>0</v>
      </c>
      <c r="M2313">
        <f>IF(AND(B2313&gt;Summary!$E$12,B2313&lt;Summary!$E$13),1,0)</f>
        <v>1</v>
      </c>
      <c r="N2313">
        <f>IF(M2313=1,oneday(G2312,D2313,G2313,K2313,L2313,Summary!$E$19/2,Data!N2312,Data!O2312,Summary!$E$14,Summary!$E$20,Summary!$E$21,1),0)</f>
        <v>516000</v>
      </c>
      <c r="O2313" s="31">
        <f>IF(M2313=1,oneday(G2312,D2313,G2313,K2313,L2313,Summary!$E$19/2,Data!N2312,Data!O2312,Summary!$E$14,Summary!$E$20,Summary!$E$21,2),0)</f>
        <v>4415881.3578033512</v>
      </c>
      <c r="P2313" s="31">
        <f t="shared" si="107"/>
        <v>-87809.41085815616</v>
      </c>
      <c r="Q2313" s="31">
        <f>IF(M2313=1,oneday(G2312,D2313,G2313,K2313,L2313,Summary!$E$19/2,Data!N2312,Data!O2312,Summary!$E$14,Summary!$E$20,Summary!$E$21,3),0)</f>
        <v>0</v>
      </c>
    </row>
    <row r="2314" spans="1:17" x14ac:dyDescent="0.2">
      <c r="A2314" s="32">
        <f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si="108"/>
        <v>0</v>
      </c>
      <c r="M2314">
        <f>IF(AND(B2314&gt;Summary!$E$12,B2314&lt;Summary!$E$13),1,0)</f>
        <v>1</v>
      </c>
      <c r="N2314">
        <f>IF(M2314=1,oneday(G2313,D2314,G2314,K2314,L2314,Summary!$E$19/2,Data!N2313,Data!O2313,Summary!$E$14,Summary!$E$20,Summary!$E$21,1),0)</f>
        <v>519000</v>
      </c>
      <c r="O2314" s="31">
        <f>IF(M2314=1,oneday(G2313,D2314,G2314,K2314,L2314,Summary!$E$19/2,Data!N2313,Data!O2313,Summary!$E$14,Summary!$E$20,Summary!$E$21,2),0)</f>
        <v>4322280.8441925105</v>
      </c>
      <c r="P2314" s="31">
        <f t="shared" si="107"/>
        <v>-93600.513610840775</v>
      </c>
      <c r="Q2314" s="31">
        <f>IF(M2314=1,oneday(G2313,D2314,G2314,K2314,L2314,Summary!$E$19/2,Data!N2313,Data!O2313,Summary!$E$14,Summary!$E$20,Summary!$E$21,3),0)</f>
        <v>0</v>
      </c>
    </row>
    <row r="2315" spans="1:17" x14ac:dyDescent="0.2">
      <c r="A2315" s="32">
        <f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si="108"/>
        <v>0</v>
      </c>
      <c r="M2315">
        <f>IF(AND(B2315&gt;Summary!$E$12,B2315&lt;Summary!$E$13),1,0)</f>
        <v>1</v>
      </c>
      <c r="N2315">
        <f>IF(M2315=1,oneday(G2314,D2315,G2315,K2315,L2315,Summary!$E$19/2,Data!N2314,Data!O2314,Summary!$E$14,Summary!$E$20,Summary!$E$21,1),0)</f>
        <v>512000</v>
      </c>
      <c r="O2315" s="31">
        <f>IF(M2315=1,oneday(G2314,D2315,G2315,K2315,L2315,Summary!$E$19/2,Data!N2314,Data!O2314,Summary!$E$14,Summary!$E$20,Summary!$E$21,2),0)</f>
        <v>4409101.5103912437</v>
      </c>
      <c r="P2315" s="31">
        <f t="shared" si="107"/>
        <v>86820.666198733263</v>
      </c>
      <c r="Q2315" s="31">
        <f>IF(M2315=1,oneday(G2314,D2315,G2315,K2315,L2315,Summary!$E$19/2,Data!N2314,Data!O2314,Summary!$E$14,Summary!$E$20,Summary!$E$21,3),0)</f>
        <v>0</v>
      </c>
    </row>
    <row r="2316" spans="1:17" x14ac:dyDescent="0.2">
      <c r="A2316" s="32">
        <f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si="108"/>
        <v>0</v>
      </c>
      <c r="M2316">
        <f>IF(AND(B2316&gt;Summary!$E$12,B2316&lt;Summary!$E$13),1,0)</f>
        <v>1</v>
      </c>
      <c r="N2316">
        <f>IF(M2316=1,oneday(G2315,D2316,G2316,K2316,L2316,Summary!$E$19/2,Data!N2315,Data!O2315,Summary!$E$14,Summary!$E$20,Summary!$E$21,1),0)</f>
        <v>515000</v>
      </c>
      <c r="O2316" s="31">
        <f>IF(M2316=1,oneday(G2315,D2316,G2316,K2316,L2316,Summary!$E$19/2,Data!N2315,Data!O2315,Summary!$E$14,Summary!$E$20,Summary!$E$21,2),0)</f>
        <v>4336791.4745330885</v>
      </c>
      <c r="P2316" s="31">
        <f t="shared" si="107"/>
        <v>-72310.035858155228</v>
      </c>
      <c r="Q2316" s="31">
        <f>IF(M2316=1,oneday(G2315,D2316,G2316,K2316,L2316,Summary!$E$19/2,Data!N2315,Data!O2315,Summary!$E$14,Summary!$E$20,Summary!$E$21,3),0)</f>
        <v>0</v>
      </c>
    </row>
    <row r="2317" spans="1:17" x14ac:dyDescent="0.2">
      <c r="A2317" s="32">
        <f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si="108"/>
        <v>0</v>
      </c>
      <c r="M2317">
        <f>IF(AND(B2317&gt;Summary!$E$12,B2317&lt;Summary!$E$13),1,0)</f>
        <v>1</v>
      </c>
      <c r="N2317">
        <f>IF(M2317=1,oneday(G2316,D2317,G2317,K2317,L2317,Summary!$E$19/2,Data!N2316,Data!O2316,Summary!$E$14,Summary!$E$20,Summary!$E$21,1),0)</f>
        <v>521000</v>
      </c>
      <c r="O2317" s="31">
        <f>IF(M2317=1,oneday(G2316,D2317,G2317,K2317,L2317,Summary!$E$19/2,Data!N2316,Data!O2316,Summary!$E$14,Summary!$E$20,Summary!$E$21,2),0)</f>
        <v>4145101.6792297438</v>
      </c>
      <c r="P2317" s="31">
        <f t="shared" si="107"/>
        <v>-191689.79530334473</v>
      </c>
      <c r="Q2317" s="31">
        <f>IF(M2317=1,oneday(G2316,D2317,G2317,K2317,L2317,Summary!$E$19/2,Data!N2316,Data!O2316,Summary!$E$14,Summary!$E$20,Summary!$E$21,3),0)</f>
        <v>0</v>
      </c>
    </row>
    <row r="2318" spans="1:17" x14ac:dyDescent="0.2">
      <c r="A2318" s="32">
        <f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si="108"/>
        <v>1</v>
      </c>
      <c r="M2318">
        <f>IF(AND(B2318&gt;Summary!$E$12,B2318&lt;Summary!$E$13),1,0)</f>
        <v>1</v>
      </c>
      <c r="N2318">
        <f>IF(M2318=1,oneday(G2317,D2318,G2318,K2318,L2318,Summary!$E$19/2,Data!N2317,Data!O2317,Summary!$E$14,Summary!$E$20,Summary!$E$21,1),0)</f>
        <v>521000</v>
      </c>
      <c r="O2318" s="31">
        <f>IF(M2318=1,oneday(G2317,D2318,G2318,K2318,L2318,Summary!$E$19/2,Data!N2317,Data!O2317,Summary!$E$14,Summary!$E$20,Summary!$E$21,2),0)</f>
        <v>4274721.3214874342</v>
      </c>
      <c r="P2318" s="31">
        <f t="shared" si="107"/>
        <v>129619.64225769043</v>
      </c>
      <c r="Q2318" s="31">
        <f>IF(M2318=1,oneday(G2317,D2318,G2318,K2318,L2318,Summary!$E$19/2,Data!N2317,Data!O2317,Summary!$E$14,Summary!$E$20,Summary!$E$21,3),0)</f>
        <v>-31259.721755981445</v>
      </c>
    </row>
    <row r="2319" spans="1:17" x14ac:dyDescent="0.2">
      <c r="A2319" s="32">
        <f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si="108"/>
        <v>0</v>
      </c>
      <c r="M2319">
        <f>IF(AND(B2319&gt;Summary!$E$12,B2319&lt;Summary!$E$13),1,0)</f>
        <v>1</v>
      </c>
      <c r="N2319">
        <f>IF(M2319=1,oneday(G2318,D2319,G2319,K2319,L2319,Summary!$E$19/2,Data!N2318,Data!O2318,Summary!$E$14,Summary!$E$20,Summary!$E$21,1),0)</f>
        <v>511000</v>
      </c>
      <c r="O2319" s="31">
        <f>IF(M2319=1,oneday(G2318,D2319,G2319,K2319,L2319,Summary!$E$19/2,Data!N2318,Data!O2318,Summary!$E$14,Summary!$E$20,Summary!$E$21,2),0)</f>
        <v>4548271.3222503774</v>
      </c>
      <c r="P2319" s="31">
        <f t="shared" si="107"/>
        <v>273550.00076294318</v>
      </c>
      <c r="Q2319" s="31">
        <f>IF(M2319=1,oneday(G2318,D2319,G2319,K2319,L2319,Summary!$E$19/2,Data!N2318,Data!O2318,Summary!$E$14,Summary!$E$20,Summary!$E$21,3),0)</f>
        <v>0</v>
      </c>
    </row>
    <row r="2320" spans="1:17" x14ac:dyDescent="0.2">
      <c r="A2320" s="32">
        <f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si="108"/>
        <v>0</v>
      </c>
      <c r="M2320">
        <f>IF(AND(B2320&gt;Summary!$E$12,B2320&lt;Summary!$E$13),1,0)</f>
        <v>1</v>
      </c>
      <c r="N2320">
        <f>IF(M2320=1,oneday(G2319,D2320,G2320,K2320,L2320,Summary!$E$19/2,Data!N2319,Data!O2319,Summary!$E$14,Summary!$E$20,Summary!$E$21,1),0)</f>
        <v>508000</v>
      </c>
      <c r="O2320" s="31">
        <f>IF(M2320=1,oneday(G2319,D2320,G2320,K2320,L2320,Summary!$E$19/2,Data!N2319,Data!O2319,Summary!$E$14,Summary!$E$20,Summary!$E$21,2),0)</f>
        <v>4583501.7889404418</v>
      </c>
      <c r="P2320" s="31">
        <f t="shared" ref="P2320:P2383" si="110">IF(M2320=1,O2320-O2319,0)</f>
        <v>35230.466690064408</v>
      </c>
      <c r="Q2320" s="31">
        <f>IF(M2320=1,oneday(G2319,D2320,G2320,K2320,L2320,Summary!$E$19/2,Data!N2319,Data!O2319,Summary!$E$14,Summary!$E$20,Summary!$E$21,3),0)</f>
        <v>0</v>
      </c>
    </row>
    <row r="2321" spans="1:17" x14ac:dyDescent="0.2">
      <c r="A2321" s="32">
        <f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si="108"/>
        <v>0</v>
      </c>
      <c r="M2321">
        <f>IF(AND(B2321&gt;Summary!$E$12,B2321&lt;Summary!$E$13),1,0)</f>
        <v>1</v>
      </c>
      <c r="N2321">
        <f>IF(M2321=1,oneday(G2320,D2321,G2321,K2321,L2321,Summary!$E$19/2,Data!N2320,Data!O2320,Summary!$E$14,Summary!$E$20,Summary!$E$21,1),0)</f>
        <v>492000</v>
      </c>
      <c r="O2321" s="31">
        <f>IF(M2321=1,oneday(G2320,D2321,G2321,K2321,L2321,Summary!$E$19/2,Data!N2320,Data!O2320,Summary!$E$14,Summary!$E$20,Summary!$E$21,2),0)</f>
        <v>5132581.5176391779</v>
      </c>
      <c r="P2321" s="31">
        <f t="shared" si="110"/>
        <v>549079.72869873606</v>
      </c>
      <c r="Q2321" s="31">
        <f>IF(M2321=1,oneday(G2320,D2321,G2321,K2321,L2321,Summary!$E$19/2,Data!N2320,Data!O2320,Summary!$E$14,Summary!$E$20,Summary!$E$21,3),0)</f>
        <v>0</v>
      </c>
    </row>
    <row r="2322" spans="1:17" x14ac:dyDescent="0.2">
      <c r="A2322" s="32">
        <f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si="108"/>
        <v>0</v>
      </c>
      <c r="M2322">
        <f>IF(AND(B2322&gt;Summary!$E$12,B2322&lt;Summary!$E$13),1,0)</f>
        <v>1</v>
      </c>
      <c r="N2322">
        <f>IF(M2322=1,oneday(G2321,D2322,G2322,K2322,L2322,Summary!$E$19/2,Data!N2321,Data!O2321,Summary!$E$14,Summary!$E$20,Summary!$E$21,1),0)</f>
        <v>491000</v>
      </c>
      <c r="O2322" s="31">
        <f>IF(M2322=1,oneday(G2321,D2322,G2322,K2322,L2322,Summary!$E$19/2,Data!N2321,Data!O2321,Summary!$E$14,Summary!$E$20,Summary!$E$21,2),0)</f>
        <v>5108181.5542602716</v>
      </c>
      <c r="P2322" s="31">
        <f t="shared" si="110"/>
        <v>-24399.96337890625</v>
      </c>
      <c r="Q2322" s="31">
        <f>IF(M2322=1,oneday(G2321,D2322,G2322,K2322,L2322,Summary!$E$19/2,Data!N2321,Data!O2321,Summary!$E$14,Summary!$E$20,Summary!$E$21,3),0)</f>
        <v>0</v>
      </c>
    </row>
    <row r="2323" spans="1:17" x14ac:dyDescent="0.2">
      <c r="A2323" s="32">
        <f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si="108"/>
        <v>0</v>
      </c>
      <c r="M2323">
        <f>IF(AND(B2323&gt;Summary!$E$12,B2323&lt;Summary!$E$13),1,0)</f>
        <v>1</v>
      </c>
      <c r="N2323">
        <f>IF(M2323=1,oneday(G2322,D2323,G2323,K2323,L2323,Summary!$E$19/2,Data!N2322,Data!O2322,Summary!$E$14,Summary!$E$20,Summary!$E$21,1),0)</f>
        <v>487000</v>
      </c>
      <c r="O2323" s="31">
        <f>IF(M2323=1,oneday(G2322,D2323,G2323,K2323,L2323,Summary!$E$19/2,Data!N2322,Data!O2322,Summary!$E$14,Summary!$E$20,Summary!$E$21,2),0)</f>
        <v>5137611.8880462833</v>
      </c>
      <c r="P2323" s="31">
        <f t="shared" si="110"/>
        <v>29430.333786011674</v>
      </c>
      <c r="Q2323" s="31">
        <f>IF(M2323=1,oneday(G2322,D2323,G2323,K2323,L2323,Summary!$E$19/2,Data!N2322,Data!O2322,Summary!$E$14,Summary!$E$20,Summary!$E$21,3),0)</f>
        <v>0</v>
      </c>
    </row>
    <row r="2324" spans="1:17" x14ac:dyDescent="0.2">
      <c r="A2324" s="32">
        <f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si="108"/>
        <v>0</v>
      </c>
      <c r="M2324">
        <f>IF(AND(B2324&gt;Summary!$E$12,B2324&lt;Summary!$E$13),1,0)</f>
        <v>1</v>
      </c>
      <c r="N2324">
        <f>IF(M2324=1,oneday(G2323,D2324,G2324,K2324,L2324,Summary!$E$19/2,Data!N2323,Data!O2323,Summary!$E$14,Summary!$E$20,Summary!$E$21,1),0)</f>
        <v>476000</v>
      </c>
      <c r="O2324" s="31">
        <f>IF(M2324=1,oneday(G2323,D2324,G2324,K2324,L2324,Summary!$E$19/2,Data!N2323,Data!O2323,Summary!$E$14,Summary!$E$20,Summary!$E$21,2),0)</f>
        <v>5228331.8095398173</v>
      </c>
      <c r="P2324" s="31">
        <f t="shared" si="110"/>
        <v>90719.921493533999</v>
      </c>
      <c r="Q2324" s="31">
        <f>IF(M2324=1,oneday(G2323,D2324,G2324,K2324,L2324,Summary!$E$19/2,Data!N2323,Data!O2323,Summary!$E$14,Summary!$E$20,Summary!$E$21,3),0)</f>
        <v>0</v>
      </c>
    </row>
    <row r="2325" spans="1:17" x14ac:dyDescent="0.2">
      <c r="A2325" s="32">
        <f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si="108"/>
        <v>0</v>
      </c>
      <c r="M2325">
        <f>IF(AND(B2325&gt;Summary!$E$12,B2325&lt;Summary!$E$13),1,0)</f>
        <v>1</v>
      </c>
      <c r="N2325">
        <f>IF(M2325=1,oneday(G2324,D2325,G2325,K2325,L2325,Summary!$E$19/2,Data!N2324,Data!O2324,Summary!$E$14,Summary!$E$20,Summary!$E$21,1),0)</f>
        <v>479000</v>
      </c>
      <c r="O2325" s="31">
        <f>IF(M2325=1,oneday(G2324,D2325,G2325,K2325,L2325,Summary!$E$19/2,Data!N2324,Data!O2324,Summary!$E$14,Summary!$E$20,Summary!$E$21,2),0)</f>
        <v>5205011.8497467255</v>
      </c>
      <c r="P2325" s="31">
        <f t="shared" si="110"/>
        <v>-23319.959793091752</v>
      </c>
      <c r="Q2325" s="31">
        <f>IF(M2325=1,oneday(G2324,D2325,G2325,K2325,L2325,Summary!$E$19/2,Data!N2324,Data!O2324,Summary!$E$14,Summary!$E$20,Summary!$E$21,3),0)</f>
        <v>0</v>
      </c>
    </row>
    <row r="2326" spans="1:17" x14ac:dyDescent="0.2">
      <c r="A2326" s="32">
        <f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si="108"/>
        <v>0</v>
      </c>
      <c r="M2326">
        <f>IF(AND(B2326&gt;Summary!$E$12,B2326&lt;Summary!$E$13),1,0)</f>
        <v>1</v>
      </c>
      <c r="N2326">
        <f>IF(M2326=1,oneday(G2325,D2326,G2326,K2326,L2326,Summary!$E$19/2,Data!N2325,Data!O2325,Summary!$E$14,Summary!$E$20,Summary!$E$21,1),0)</f>
        <v>472000</v>
      </c>
      <c r="O2326" s="31">
        <f>IF(M2326=1,oneday(G2325,D2326,G2326,K2326,L2326,Summary!$E$19/2,Data!N2325,Data!O2325,Summary!$E$14,Summary!$E$20,Summary!$E$21,2),0)</f>
        <v>5257421.8046570066</v>
      </c>
      <c r="P2326" s="31">
        <f t="shared" si="110"/>
        <v>52409.954910281114</v>
      </c>
      <c r="Q2326" s="31">
        <f>IF(M2326=1,oneday(G2325,D2326,G2326,K2326,L2326,Summary!$E$19/2,Data!N2325,Data!O2325,Summary!$E$14,Summary!$E$20,Summary!$E$21,3),0)</f>
        <v>0</v>
      </c>
    </row>
    <row r="2327" spans="1:17" x14ac:dyDescent="0.2">
      <c r="A2327" s="32">
        <f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si="108"/>
        <v>0</v>
      </c>
      <c r="M2327">
        <f>IF(AND(B2327&gt;Summary!$E$12,B2327&lt;Summary!$E$13),1,0)</f>
        <v>1</v>
      </c>
      <c r="N2327">
        <f>IF(M2327=1,oneday(G2326,D2327,G2327,K2327,L2327,Summary!$E$19/2,Data!N2326,Data!O2326,Summary!$E$14,Summary!$E$20,Summary!$E$21,1),0)</f>
        <v>470000</v>
      </c>
      <c r="O2327" s="31">
        <f>IF(M2327=1,oneday(G2326,D2327,G2327,K2327,L2327,Summary!$E$19/2,Data!N2326,Data!O2326,Summary!$E$14,Summary!$E$20,Summary!$E$21,2),0)</f>
        <v>5423331.6607666267</v>
      </c>
      <c r="P2327" s="31">
        <f t="shared" si="110"/>
        <v>165909.85610962007</v>
      </c>
      <c r="Q2327" s="31">
        <f>IF(M2327=1,oneday(G2326,D2327,G2327,K2327,L2327,Summary!$E$19/2,Data!N2326,Data!O2326,Summary!$E$14,Summary!$E$20,Summary!$E$21,3),0)</f>
        <v>0</v>
      </c>
    </row>
    <row r="2328" spans="1:17" x14ac:dyDescent="0.2">
      <c r="A2328" s="32">
        <f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si="108"/>
        <v>0</v>
      </c>
      <c r="M2328">
        <f>IF(AND(B2328&gt;Summary!$E$12,B2328&lt;Summary!$E$13),1,0)</f>
        <v>1</v>
      </c>
      <c r="N2328">
        <f>IF(M2328=1,oneday(G2327,D2328,G2328,K2328,L2328,Summary!$E$19/2,Data!N2327,Data!O2327,Summary!$E$14,Summary!$E$20,Summary!$E$21,1),0)</f>
        <v>467000</v>
      </c>
      <c r="O2328" s="31">
        <f>IF(M2328=1,oneday(G2327,D2328,G2328,K2328,L2328,Summary!$E$19/2,Data!N2327,Data!O2327,Summary!$E$14,Summary!$E$20,Summary!$E$21,2),0)</f>
        <v>5461621.3010406755</v>
      </c>
      <c r="P2328" s="31">
        <f t="shared" si="110"/>
        <v>38289.640274048783</v>
      </c>
      <c r="Q2328" s="31">
        <f>IF(M2328=1,oneday(G2327,D2328,G2328,K2328,L2328,Summary!$E$19/2,Data!N2327,Data!O2327,Summary!$E$14,Summary!$E$20,Summary!$E$21,3),0)</f>
        <v>0</v>
      </c>
    </row>
    <row r="2329" spans="1:17" x14ac:dyDescent="0.2">
      <c r="A2329" s="32">
        <f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si="108"/>
        <v>0</v>
      </c>
      <c r="M2329">
        <f>IF(AND(B2329&gt;Summary!$E$12,B2329&lt;Summary!$E$13),1,0)</f>
        <v>1</v>
      </c>
      <c r="N2329">
        <f>IF(M2329=1,oneday(G2328,D2329,G2329,K2329,L2329,Summary!$E$19/2,Data!N2328,Data!O2328,Summary!$E$14,Summary!$E$20,Summary!$E$21,1),0)</f>
        <v>467000</v>
      </c>
      <c r="O2329" s="31">
        <f>IF(M2329=1,oneday(G2328,D2329,G2329,K2329,L2329,Summary!$E$19/2,Data!N2328,Data!O2328,Summary!$E$14,Summary!$E$20,Summary!$E$21,2),0)</f>
        <v>5542001.9067383073</v>
      </c>
      <c r="P2329" s="31">
        <f t="shared" si="110"/>
        <v>80380.605697631836</v>
      </c>
      <c r="Q2329" s="31">
        <f>IF(M2329=1,oneday(G2328,D2329,G2329,K2329,L2329,Summary!$E$19/2,Data!N2328,Data!O2328,Summary!$E$14,Summary!$E$20,Summary!$E$21,3),0)</f>
        <v>0</v>
      </c>
    </row>
    <row r="2330" spans="1:17" x14ac:dyDescent="0.2">
      <c r="A2330" s="32">
        <f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si="108"/>
        <v>0</v>
      </c>
      <c r="M2330">
        <f>IF(AND(B2330&gt;Summary!$E$12,B2330&lt;Summary!$E$13),1,0)</f>
        <v>1</v>
      </c>
      <c r="N2330">
        <f>IF(M2330=1,oneday(G2329,D2330,G2330,K2330,L2330,Summary!$E$19/2,Data!N2329,Data!O2329,Summary!$E$14,Summary!$E$20,Summary!$E$21,1),0)</f>
        <v>467000</v>
      </c>
      <c r="O2330" s="31">
        <f>IF(M2330=1,oneday(G2329,D2330,G2330,K2330,L2330,Summary!$E$19/2,Data!N2329,Data!O2329,Summary!$E$14,Summary!$E$20,Summary!$E$21,2),0)</f>
        <v>5472941.7642212175</v>
      </c>
      <c r="P2330" s="31">
        <f t="shared" si="110"/>
        <v>-69060.142517089844</v>
      </c>
      <c r="Q2330" s="31">
        <f>IF(M2330=1,oneday(G2329,D2330,G2330,K2330,L2330,Summary!$E$19/2,Data!N2329,Data!O2329,Summary!$E$14,Summary!$E$20,Summary!$E$21,3),0)</f>
        <v>0</v>
      </c>
    </row>
    <row r="2331" spans="1:17" x14ac:dyDescent="0.2">
      <c r="A2331" s="32">
        <f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si="108"/>
        <v>0</v>
      </c>
      <c r="M2331">
        <f>IF(AND(B2331&gt;Summary!$E$12,B2331&lt;Summary!$E$13),1,0)</f>
        <v>1</v>
      </c>
      <c r="N2331">
        <f>IF(M2331=1,oneday(G2330,D2331,G2331,K2331,L2331,Summary!$E$19/2,Data!N2330,Data!O2330,Summary!$E$14,Summary!$E$20,Summary!$E$21,1),0)</f>
        <v>468000</v>
      </c>
      <c r="O2331" s="31">
        <f>IF(M2331=1,oneday(G2330,D2331,G2331,K2331,L2331,Summary!$E$19/2,Data!N2330,Data!O2330,Summary!$E$14,Summary!$E$20,Summary!$E$21,2),0)</f>
        <v>5431861.3713836931</v>
      </c>
      <c r="P2331" s="31">
        <f t="shared" si="110"/>
        <v>-41080.392837524414</v>
      </c>
      <c r="Q2331" s="31">
        <f>IF(M2331=1,oneday(G2330,D2331,G2331,K2331,L2331,Summary!$E$19/2,Data!N2330,Data!O2330,Summary!$E$14,Summary!$E$20,Summary!$E$21,3),0)</f>
        <v>0</v>
      </c>
    </row>
    <row r="2332" spans="1:17" x14ac:dyDescent="0.2">
      <c r="A2332" s="32">
        <f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si="108"/>
        <v>0</v>
      </c>
      <c r="M2332">
        <f>IF(AND(B2332&gt;Summary!$E$12,B2332&lt;Summary!$E$13),1,0)</f>
        <v>1</v>
      </c>
      <c r="N2332">
        <f>IF(M2332=1,oneday(G2331,D2332,G2332,K2332,L2332,Summary!$E$19/2,Data!N2331,Data!O2331,Summary!$E$14,Summary!$E$20,Summary!$E$21,1),0)</f>
        <v>454000</v>
      </c>
      <c r="O2332" s="31">
        <f>IF(M2332=1,oneday(G2331,D2332,G2332,K2332,L2332,Summary!$E$19/2,Data!N2331,Data!O2331,Summary!$E$14,Summary!$E$20,Summary!$E$21,2),0)</f>
        <v>5532491.6170502016</v>
      </c>
      <c r="P2332" s="31">
        <f t="shared" si="110"/>
        <v>100630.24566650856</v>
      </c>
      <c r="Q2332" s="31">
        <f>IF(M2332=1,oneday(G2331,D2332,G2332,K2332,L2332,Summary!$E$19/2,Data!N2331,Data!O2331,Summary!$E$14,Summary!$E$20,Summary!$E$21,3),0)</f>
        <v>0</v>
      </c>
    </row>
    <row r="2333" spans="1:17" x14ac:dyDescent="0.2">
      <c r="A2333" s="32">
        <f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si="108"/>
        <v>0</v>
      </c>
      <c r="M2333">
        <f>IF(AND(B2333&gt;Summary!$E$12,B2333&lt;Summary!$E$13),1,0)</f>
        <v>1</v>
      </c>
      <c r="N2333">
        <f>IF(M2333=1,oneday(G2332,D2333,G2333,K2333,L2333,Summary!$E$19/2,Data!N2332,Data!O2332,Summary!$E$14,Summary!$E$20,Summary!$E$21,1),0)</f>
        <v>461000</v>
      </c>
      <c r="O2333" s="31">
        <f>IF(M2333=1,oneday(G2332,D2333,G2333,K2333,L2333,Summary!$E$19/2,Data!N2332,Data!O2332,Summary!$E$14,Summary!$E$20,Summary!$E$21,2),0)</f>
        <v>5473871.6895294469</v>
      </c>
      <c r="P2333" s="31">
        <f t="shared" si="110"/>
        <v>-58619.927520754747</v>
      </c>
      <c r="Q2333" s="31">
        <f>IF(M2333=1,oneday(G2332,D2333,G2333,K2333,L2333,Summary!$E$19/2,Data!N2332,Data!O2332,Summary!$E$14,Summary!$E$20,Summary!$E$21,3),0)</f>
        <v>0</v>
      </c>
    </row>
    <row r="2334" spans="1:17" x14ac:dyDescent="0.2">
      <c r="A2334" s="32">
        <f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si="108"/>
        <v>0</v>
      </c>
      <c r="M2334">
        <f>IF(AND(B2334&gt;Summary!$E$12,B2334&lt;Summary!$E$13),1,0)</f>
        <v>1</v>
      </c>
      <c r="N2334">
        <f>IF(M2334=1,oneday(G2333,D2334,G2334,K2334,L2334,Summary!$E$19/2,Data!N2333,Data!O2333,Summary!$E$14,Summary!$E$20,Summary!$E$21,1),0)</f>
        <v>458000</v>
      </c>
      <c r="O2334" s="31">
        <f>IF(M2334=1,oneday(G2333,D2334,G2334,K2334,L2334,Summary!$E$19/2,Data!N2333,Data!O2333,Summary!$E$14,Summary!$E$20,Summary!$E$21,2),0)</f>
        <v>5465641.1614990523</v>
      </c>
      <c r="P2334" s="31">
        <f t="shared" si="110"/>
        <v>-8230.5280303945765</v>
      </c>
      <c r="Q2334" s="31">
        <f>IF(M2334=1,oneday(G2333,D2334,G2334,K2334,L2334,Summary!$E$19/2,Data!N2333,Data!O2333,Summary!$E$14,Summary!$E$20,Summary!$E$21,3),0)</f>
        <v>0</v>
      </c>
    </row>
    <row r="2335" spans="1:17" x14ac:dyDescent="0.2">
      <c r="A2335" s="32">
        <f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si="108"/>
        <v>0</v>
      </c>
      <c r="M2335">
        <f>IF(AND(B2335&gt;Summary!$E$12,B2335&lt;Summary!$E$13),1,0)</f>
        <v>1</v>
      </c>
      <c r="N2335">
        <f>IF(M2335=1,oneday(G2334,D2335,G2335,K2335,L2335,Summary!$E$19/2,Data!N2334,Data!O2334,Summary!$E$14,Summary!$E$20,Summary!$E$21,1),0)</f>
        <v>455000</v>
      </c>
      <c r="O2335" s="31">
        <f>IF(M2335=1,oneday(G2334,D2335,G2335,K2335,L2335,Summary!$E$19/2,Data!N2334,Data!O2334,Summary!$E$14,Summary!$E$20,Summary!$E$21,2),0)</f>
        <v>5507881.7886352837</v>
      </c>
      <c r="P2335" s="31">
        <f t="shared" si="110"/>
        <v>42240.6271362314</v>
      </c>
      <c r="Q2335" s="31">
        <f>IF(M2335=1,oneday(G2334,D2335,G2335,K2335,L2335,Summary!$E$19/2,Data!N2334,Data!O2334,Summary!$E$14,Summary!$E$20,Summary!$E$21,3),0)</f>
        <v>0</v>
      </c>
    </row>
    <row r="2336" spans="1:17" x14ac:dyDescent="0.2">
      <c r="A2336" s="32">
        <f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si="108"/>
        <v>0</v>
      </c>
      <c r="M2336">
        <f>IF(AND(B2336&gt;Summary!$E$12,B2336&lt;Summary!$E$13),1,0)</f>
        <v>1</v>
      </c>
      <c r="N2336">
        <f>IF(M2336=1,oneday(G2335,D2336,G2336,K2336,L2336,Summary!$E$19/2,Data!N2335,Data!O2335,Summary!$E$14,Summary!$E$20,Summary!$E$21,1),0)</f>
        <v>455000</v>
      </c>
      <c r="O2336" s="31">
        <f>IF(M2336=1,oneday(G2335,D2336,G2336,K2336,L2336,Summary!$E$19/2,Data!N2335,Data!O2335,Summary!$E$14,Summary!$E$20,Summary!$E$21,2),0)</f>
        <v>5495581.1637878716</v>
      </c>
      <c r="P2336" s="31">
        <f t="shared" si="110"/>
        <v>-12300.624847412109</v>
      </c>
      <c r="Q2336" s="31">
        <f>IF(M2336=1,oneday(G2335,D2336,G2336,K2336,L2336,Summary!$E$19/2,Data!N2335,Data!O2335,Summary!$E$14,Summary!$E$20,Summary!$E$21,3),0)</f>
        <v>0</v>
      </c>
    </row>
    <row r="2337" spans="1:17" x14ac:dyDescent="0.2">
      <c r="A2337" s="32">
        <f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si="108"/>
        <v>0</v>
      </c>
      <c r="M2337">
        <f>IF(AND(B2337&gt;Summary!$E$12,B2337&lt;Summary!$E$13),1,0)</f>
        <v>1</v>
      </c>
      <c r="N2337">
        <f>IF(M2337=1,oneday(G2336,D2337,G2337,K2337,L2337,Summary!$E$19/2,Data!N2336,Data!O2336,Summary!$E$14,Summary!$E$20,Summary!$E$21,1),0)</f>
        <v>450000</v>
      </c>
      <c r="O2337" s="31">
        <f>IF(M2337=1,oneday(G2336,D2337,G2337,K2337,L2337,Summary!$E$19/2,Data!N2336,Data!O2336,Summary!$E$14,Summary!$E$20,Summary!$E$21,2),0)</f>
        <v>5505481.9271087963</v>
      </c>
      <c r="P2337" s="31">
        <f t="shared" si="110"/>
        <v>9900.7633209247142</v>
      </c>
      <c r="Q2337" s="31">
        <f>IF(M2337=1,oneday(G2336,D2337,G2337,K2337,L2337,Summary!$E$19/2,Data!N2336,Data!O2336,Summary!$E$14,Summary!$E$20,Summary!$E$21,3),0)</f>
        <v>0</v>
      </c>
    </row>
    <row r="2338" spans="1:17" x14ac:dyDescent="0.2">
      <c r="A2338" s="32">
        <f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si="108"/>
        <v>0</v>
      </c>
      <c r="M2338">
        <f>IF(AND(B2338&gt;Summary!$E$12,B2338&lt;Summary!$E$13),1,0)</f>
        <v>1</v>
      </c>
      <c r="N2338">
        <f>IF(M2338=1,oneday(G2337,D2338,G2338,K2338,L2338,Summary!$E$19/2,Data!N2337,Data!O2337,Summary!$E$14,Summary!$E$20,Summary!$E$21,1),0)</f>
        <v>451000</v>
      </c>
      <c r="O2338" s="31">
        <f>IF(M2338=1,oneday(G2337,D2338,G2338,K2338,L2338,Summary!$E$19/2,Data!N2337,Data!O2337,Summary!$E$14,Summary!$E$20,Summary!$E$21,2),0)</f>
        <v>5506951.6174316723</v>
      </c>
      <c r="P2338" s="31">
        <f t="shared" si="110"/>
        <v>1469.6903228759766</v>
      </c>
      <c r="Q2338" s="31">
        <f>IF(M2338=1,oneday(G2337,D2338,G2338,K2338,L2338,Summary!$E$19/2,Data!N2337,Data!O2337,Summary!$E$14,Summary!$E$20,Summary!$E$21,3),0)</f>
        <v>0</v>
      </c>
    </row>
    <row r="2339" spans="1:17" x14ac:dyDescent="0.2">
      <c r="A2339" s="32">
        <f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si="108"/>
        <v>1</v>
      </c>
      <c r="M2339">
        <f>IF(AND(B2339&gt;Summary!$E$12,B2339&lt;Summary!$E$13),1,0)</f>
        <v>1</v>
      </c>
      <c r="N2339">
        <f>IF(M2339=1,oneday(G2338,D2339,G2339,K2339,L2339,Summary!$E$19/2,Data!N2338,Data!O2338,Summary!$E$14,Summary!$E$20,Summary!$E$21,1),0)</f>
        <v>449000</v>
      </c>
      <c r="O2339" s="31">
        <f>IF(M2339=1,oneday(G2338,D2339,G2339,K2339,L2339,Summary!$E$19/2,Data!N2338,Data!O2338,Summary!$E$14,Summary!$E$20,Summary!$E$21,2),0)</f>
        <v>5481411.5490722982</v>
      </c>
      <c r="P2339" s="31">
        <f t="shared" si="110"/>
        <v>-25540.068359374069</v>
      </c>
      <c r="Q2339" s="31">
        <f>IF(M2339=1,oneday(G2338,D2339,G2339,K2339,L2339,Summary!$E$19/2,Data!N2338,Data!O2338,Summary!$E$14,Summary!$E$20,Summary!$E$21,3),0)</f>
        <v>-40410.068511962891</v>
      </c>
    </row>
    <row r="2340" spans="1:17" x14ac:dyDescent="0.2">
      <c r="A2340" s="32">
        <f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si="111">IF(A2340=B2340,1,0)</f>
        <v>0</v>
      </c>
      <c r="M2340">
        <f>IF(AND(B2340&gt;Summary!$E$12,B2340&lt;Summary!$E$13),1,0)</f>
        <v>1</v>
      </c>
      <c r="N2340">
        <f>IF(M2340=1,oneday(G2339,D2340,G2340,K2340,L2340,Summary!$E$19/2,Data!N2339,Data!O2339,Summary!$E$14,Summary!$E$20,Summary!$E$21,1),0)</f>
        <v>431000</v>
      </c>
      <c r="O2340" s="31">
        <f>IF(M2340=1,oneday(G2339,D2340,G2340,K2340,L2340,Summary!$E$19/2,Data!N2339,Data!O2339,Summary!$E$14,Summary!$E$20,Summary!$E$21,2),0)</f>
        <v>5589701.2503815079</v>
      </c>
      <c r="P2340" s="31">
        <f t="shared" si="110"/>
        <v>108289.70130920969</v>
      </c>
      <c r="Q2340" s="31">
        <f>IF(M2340=1,oneday(G2339,D2340,G2340,K2340,L2340,Summary!$E$19/2,Data!N2339,Data!O2339,Summary!$E$14,Summary!$E$20,Summary!$E$21,3),0)</f>
        <v>0</v>
      </c>
    </row>
    <row r="2341" spans="1:17" x14ac:dyDescent="0.2">
      <c r="A2341" s="32">
        <f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si="111"/>
        <v>0</v>
      </c>
      <c r="M2341">
        <f>IF(AND(B2341&gt;Summary!$E$12,B2341&lt;Summary!$E$13),1,0)</f>
        <v>1</v>
      </c>
      <c r="N2341">
        <f>IF(M2341=1,oneday(G2340,D2341,G2341,K2341,L2341,Summary!$E$19/2,Data!N2340,Data!O2340,Summary!$E$14,Summary!$E$20,Summary!$E$21,1),0)</f>
        <v>430000</v>
      </c>
      <c r="O2341" s="31">
        <f>IF(M2341=1,oneday(G2340,D2341,G2341,K2341,L2341,Summary!$E$19/2,Data!N2340,Data!O2340,Summary!$E$14,Summary!$E$20,Summary!$E$21,2),0)</f>
        <v>5652071.512527504</v>
      </c>
      <c r="P2341" s="31">
        <f t="shared" si="110"/>
        <v>62370.262145996094</v>
      </c>
      <c r="Q2341" s="31">
        <f>IF(M2341=1,oneday(G2340,D2341,G2341,K2341,L2341,Summary!$E$19/2,Data!N2340,Data!O2340,Summary!$E$14,Summary!$E$20,Summary!$E$21,3),0)</f>
        <v>0</v>
      </c>
    </row>
    <row r="2342" spans="1:17" x14ac:dyDescent="0.2">
      <c r="A2342" s="32">
        <f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si="111"/>
        <v>0</v>
      </c>
      <c r="M2342">
        <f>IF(AND(B2342&gt;Summary!$E$12,B2342&lt;Summary!$E$13),1,0)</f>
        <v>1</v>
      </c>
      <c r="N2342">
        <f>IF(M2342=1,oneday(G2341,D2342,G2342,K2342,L2342,Summary!$E$19/2,Data!N2341,Data!O2341,Summary!$E$14,Summary!$E$20,Summary!$E$21,1),0)</f>
        <v>429000</v>
      </c>
      <c r="O2342" s="31">
        <f>IF(M2342=1,oneday(G2341,D2342,G2342,K2342,L2342,Summary!$E$19/2,Data!N2341,Data!O2341,Summary!$E$14,Summary!$E$20,Summary!$E$21,2),0)</f>
        <v>5796011.1849975968</v>
      </c>
      <c r="P2342" s="31">
        <f t="shared" si="110"/>
        <v>143939.67247009277</v>
      </c>
      <c r="Q2342" s="31">
        <f>IF(M2342=1,oneday(G2341,D2342,G2342,K2342,L2342,Summary!$E$19/2,Data!N2341,Data!O2341,Summary!$E$14,Summary!$E$20,Summary!$E$21,3),0)</f>
        <v>0</v>
      </c>
    </row>
    <row r="2343" spans="1:17" x14ac:dyDescent="0.2">
      <c r="A2343" s="32">
        <f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si="111"/>
        <v>0</v>
      </c>
      <c r="M2343">
        <f>IF(AND(B2343&gt;Summary!$E$12,B2343&lt;Summary!$E$13),1,0)</f>
        <v>1</v>
      </c>
      <c r="N2343">
        <f>IF(M2343=1,oneday(G2342,D2343,G2343,K2343,L2343,Summary!$E$19/2,Data!N2342,Data!O2342,Summary!$E$14,Summary!$E$20,Summary!$E$21,1),0)</f>
        <v>433000</v>
      </c>
      <c r="O2343" s="31">
        <f>IF(M2343=1,oneday(G2342,D2343,G2343,K2343,L2343,Summary!$E$19/2,Data!N2342,Data!O2342,Summary!$E$14,Summary!$E$20,Summary!$E$21,2),0)</f>
        <v>5677601.4156341916</v>
      </c>
      <c r="P2343" s="31">
        <f t="shared" si="110"/>
        <v>-118409.76936340518</v>
      </c>
      <c r="Q2343" s="31">
        <f>IF(M2343=1,oneday(G2342,D2343,G2343,K2343,L2343,Summary!$E$19/2,Data!N2342,Data!O2342,Summary!$E$14,Summary!$E$20,Summary!$E$21,3),0)</f>
        <v>0</v>
      </c>
    </row>
    <row r="2344" spans="1:17" x14ac:dyDescent="0.2">
      <c r="A2344" s="32">
        <f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si="111"/>
        <v>0</v>
      </c>
      <c r="M2344">
        <f>IF(AND(B2344&gt;Summary!$E$12,B2344&lt;Summary!$E$13),1,0)</f>
        <v>1</v>
      </c>
      <c r="N2344">
        <f>IF(M2344=1,oneday(G2343,D2344,G2344,K2344,L2344,Summary!$E$19/2,Data!N2343,Data!O2343,Summary!$E$14,Summary!$E$20,Summary!$E$21,1),0)</f>
        <v>439000</v>
      </c>
      <c r="O2344" s="31">
        <f>IF(M2344=1,oneday(G2343,D2344,G2344,K2344,L2344,Summary!$E$19/2,Data!N2343,Data!O2343,Summary!$E$14,Summary!$E$20,Summary!$E$21,2),0)</f>
        <v>5631171.6854095804</v>
      </c>
      <c r="P2344" s="31">
        <f t="shared" si="110"/>
        <v>-46429.730224611238</v>
      </c>
      <c r="Q2344" s="31">
        <f>IF(M2344=1,oneday(G2343,D2344,G2344,K2344,L2344,Summary!$E$19/2,Data!N2343,Data!O2343,Summary!$E$14,Summary!$E$20,Summary!$E$21,3),0)</f>
        <v>0</v>
      </c>
    </row>
    <row r="2345" spans="1:17" x14ac:dyDescent="0.2">
      <c r="A2345" s="32">
        <f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si="111"/>
        <v>0</v>
      </c>
      <c r="M2345">
        <f>IF(AND(B2345&gt;Summary!$E$12,B2345&lt;Summary!$E$13),1,0)</f>
        <v>1</v>
      </c>
      <c r="N2345">
        <f>IF(M2345=1,oneday(G2344,D2345,G2345,K2345,L2345,Summary!$E$19/2,Data!N2344,Data!O2344,Summary!$E$14,Summary!$E$20,Summary!$E$21,1),0)</f>
        <v>449000</v>
      </c>
      <c r="O2345" s="31">
        <f>IF(M2345=1,oneday(G2344,D2345,G2345,K2345,L2345,Summary!$E$19/2,Data!N2344,Data!O2344,Summary!$E$14,Summary!$E$20,Summary!$E$21,2),0)</f>
        <v>5556621.3558197329</v>
      </c>
      <c r="P2345" s="31">
        <f t="shared" si="110"/>
        <v>-74550.329589847475</v>
      </c>
      <c r="Q2345" s="31">
        <f>IF(M2345=1,oneday(G2344,D2345,G2345,K2345,L2345,Summary!$E$19/2,Data!N2344,Data!O2344,Summary!$E$14,Summary!$E$20,Summary!$E$21,3),0)</f>
        <v>0</v>
      </c>
    </row>
    <row r="2346" spans="1:17" x14ac:dyDescent="0.2">
      <c r="A2346" s="32">
        <f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si="111"/>
        <v>0</v>
      </c>
      <c r="M2346">
        <f>IF(AND(B2346&gt;Summary!$E$12,B2346&lt;Summary!$E$13),1,0)</f>
        <v>1</v>
      </c>
      <c r="N2346">
        <f>IF(M2346=1,oneday(G2345,D2346,G2346,K2346,L2346,Summary!$E$19/2,Data!N2345,Data!O2345,Summary!$E$14,Summary!$E$20,Summary!$E$21,1),0)</f>
        <v>464000</v>
      </c>
      <c r="O2346" s="31">
        <f>IF(M2346=1,oneday(G2345,D2346,G2346,K2346,L2346,Summary!$E$19/2,Data!N2345,Data!O2345,Summary!$E$14,Summary!$E$20,Summary!$E$21,2),0)</f>
        <v>5280361.6401672624</v>
      </c>
      <c r="P2346" s="31">
        <f t="shared" si="110"/>
        <v>-276259.71565247048</v>
      </c>
      <c r="Q2346" s="31">
        <f>IF(M2346=1,oneday(G2345,D2346,G2346,K2346,L2346,Summary!$E$19/2,Data!N2345,Data!O2345,Summary!$E$14,Summary!$E$20,Summary!$E$21,3),0)</f>
        <v>0</v>
      </c>
    </row>
    <row r="2347" spans="1:17" x14ac:dyDescent="0.2">
      <c r="A2347" s="32">
        <f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si="111"/>
        <v>0</v>
      </c>
      <c r="M2347">
        <f>IF(AND(B2347&gt;Summary!$E$12,B2347&lt;Summary!$E$13),1,0)</f>
        <v>1</v>
      </c>
      <c r="N2347">
        <f>IF(M2347=1,oneday(G2346,D2347,G2347,K2347,L2347,Summary!$E$19/2,Data!N2346,Data!O2346,Summary!$E$14,Summary!$E$20,Summary!$E$21,1),0)</f>
        <v>461000</v>
      </c>
      <c r="O2347" s="31">
        <f>IF(M2347=1,oneday(G2346,D2347,G2347,K2347,L2347,Summary!$E$19/2,Data!N2346,Data!O2346,Summary!$E$14,Summary!$E$20,Summary!$E$21,2),0)</f>
        <v>5415821.7459106715</v>
      </c>
      <c r="P2347" s="31">
        <f t="shared" si="110"/>
        <v>135460.10574340913</v>
      </c>
      <c r="Q2347" s="31">
        <f>IF(M2347=1,oneday(G2346,D2347,G2347,K2347,L2347,Summary!$E$19/2,Data!N2346,Data!O2346,Summary!$E$14,Summary!$E$20,Summary!$E$21,3),0)</f>
        <v>0</v>
      </c>
    </row>
    <row r="2348" spans="1:17" x14ac:dyDescent="0.2">
      <c r="A2348" s="32">
        <f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si="111"/>
        <v>0</v>
      </c>
      <c r="M2348">
        <f>IF(AND(B2348&gt;Summary!$E$12,B2348&lt;Summary!$E$13),1,0)</f>
        <v>1</v>
      </c>
      <c r="N2348">
        <f>IF(M2348=1,oneday(G2347,D2348,G2348,K2348,L2348,Summary!$E$19/2,Data!N2347,Data!O2347,Summary!$E$14,Summary!$E$20,Summary!$E$21,1),0)</f>
        <v>455000</v>
      </c>
      <c r="O2348" s="31">
        <f>IF(M2348=1,oneday(G2347,D2348,G2348,K2348,L2348,Summary!$E$19/2,Data!N2347,Data!O2347,Summary!$E$14,Summary!$E$20,Summary!$E$21,2),0)</f>
        <v>5540711.6358185103</v>
      </c>
      <c r="P2348" s="31">
        <f t="shared" si="110"/>
        <v>124889.88990783878</v>
      </c>
      <c r="Q2348" s="31">
        <f>IF(M2348=1,oneday(G2347,D2348,G2348,K2348,L2348,Summary!$E$19/2,Data!N2347,Data!O2347,Summary!$E$14,Summary!$E$20,Summary!$E$21,3),0)</f>
        <v>0</v>
      </c>
    </row>
    <row r="2349" spans="1:17" x14ac:dyDescent="0.2">
      <c r="A2349" s="32">
        <f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si="111"/>
        <v>0</v>
      </c>
      <c r="M2349">
        <f>IF(AND(B2349&gt;Summary!$E$12,B2349&lt;Summary!$E$13),1,0)</f>
        <v>1</v>
      </c>
      <c r="N2349">
        <f>IF(M2349=1,oneday(G2348,D2349,G2349,K2349,L2349,Summary!$E$19/2,Data!N2348,Data!O2348,Summary!$E$14,Summary!$E$20,Summary!$E$21,1),0)</f>
        <v>458000</v>
      </c>
      <c r="O2349" s="31">
        <f>IF(M2349=1,oneday(G2348,D2349,G2349,K2349,L2349,Summary!$E$19/2,Data!N2348,Data!O2348,Summary!$E$14,Summary!$E$20,Summary!$E$21,2),0)</f>
        <v>5459981.1840820592</v>
      </c>
      <c r="P2349" s="31">
        <f t="shared" si="110"/>
        <v>-80730.451736451127</v>
      </c>
      <c r="Q2349" s="31">
        <f>IF(M2349=1,oneday(G2348,D2349,G2349,K2349,L2349,Summary!$E$19/2,Data!N2348,Data!O2348,Summary!$E$14,Summary!$E$20,Summary!$E$21,3),0)</f>
        <v>0</v>
      </c>
    </row>
    <row r="2350" spans="1:17" x14ac:dyDescent="0.2">
      <c r="A2350" s="32">
        <f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si="111"/>
        <v>0</v>
      </c>
      <c r="M2350">
        <f>IF(AND(B2350&gt;Summary!$E$12,B2350&lt;Summary!$E$13),1,0)</f>
        <v>1</v>
      </c>
      <c r="N2350">
        <f>IF(M2350=1,oneday(G2349,D2350,G2350,K2350,L2350,Summary!$E$19/2,Data!N2349,Data!O2349,Summary!$E$14,Summary!$E$20,Summary!$E$21,1),0)</f>
        <v>460000</v>
      </c>
      <c r="O2350" s="31">
        <f>IF(M2350=1,oneday(G2349,D2350,G2350,K2350,L2350,Summary!$E$19/2,Data!N2349,Data!O2349,Summary!$E$14,Summary!$E$20,Summary!$E$21,2),0)</f>
        <v>5250431.289062527</v>
      </c>
      <c r="P2350" s="31">
        <f t="shared" si="110"/>
        <v>-209549.89501953218</v>
      </c>
      <c r="Q2350" s="31">
        <f>IF(M2350=1,oneday(G2349,D2350,G2350,K2350,L2350,Summary!$E$19/2,Data!N2349,Data!O2349,Summary!$E$14,Summary!$E$20,Summary!$E$21,3),0)</f>
        <v>0</v>
      </c>
    </row>
    <row r="2351" spans="1:17" x14ac:dyDescent="0.2">
      <c r="A2351" s="32">
        <f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si="111"/>
        <v>0</v>
      </c>
      <c r="M2351">
        <f>IF(AND(B2351&gt;Summary!$E$12,B2351&lt;Summary!$E$13),1,0)</f>
        <v>1</v>
      </c>
      <c r="N2351">
        <f>IF(M2351=1,oneday(G2350,D2351,G2351,K2351,L2351,Summary!$E$19/2,Data!N2350,Data!O2350,Summary!$E$14,Summary!$E$20,Summary!$E$21,1),0)</f>
        <v>459000</v>
      </c>
      <c r="O2351" s="31">
        <f>IF(M2351=1,oneday(G2350,D2351,G2351,K2351,L2351,Summary!$E$19/2,Data!N2350,Data!O2350,Summary!$E$14,Summary!$E$20,Summary!$E$21,2),0)</f>
        <v>5270001.393661526</v>
      </c>
      <c r="P2351" s="31">
        <f t="shared" si="110"/>
        <v>19570.104598999023</v>
      </c>
      <c r="Q2351" s="31">
        <f>IF(M2351=1,oneday(G2350,D2351,G2351,K2351,L2351,Summary!$E$19/2,Data!N2350,Data!O2350,Summary!$E$14,Summary!$E$20,Summary!$E$21,3),0)</f>
        <v>0</v>
      </c>
    </row>
    <row r="2352" spans="1:17" x14ac:dyDescent="0.2">
      <c r="A2352" s="32">
        <f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si="111"/>
        <v>0</v>
      </c>
      <c r="M2352">
        <f>IF(AND(B2352&gt;Summary!$E$12,B2352&lt;Summary!$E$13),1,0)</f>
        <v>1</v>
      </c>
      <c r="N2352">
        <f>IF(M2352=1,oneday(G2351,D2352,G2352,K2352,L2352,Summary!$E$19/2,Data!N2351,Data!O2351,Summary!$E$14,Summary!$E$20,Summary!$E$21,1),0)</f>
        <v>456000</v>
      </c>
      <c r="O2352" s="31">
        <f>IF(M2352=1,oneday(G2351,D2352,G2352,K2352,L2352,Summary!$E$19/2,Data!N2351,Data!O2351,Summary!$E$14,Summary!$E$20,Summary!$E$21,2),0)</f>
        <v>5280171.2924957555</v>
      </c>
      <c r="P2352" s="31">
        <f t="shared" si="110"/>
        <v>10169.898834229447</v>
      </c>
      <c r="Q2352" s="31">
        <f>IF(M2352=1,oneday(G2351,D2352,G2352,K2352,L2352,Summary!$E$19/2,Data!N2351,Data!O2351,Summary!$E$14,Summary!$E$20,Summary!$E$21,3),0)</f>
        <v>0</v>
      </c>
    </row>
    <row r="2353" spans="1:17" x14ac:dyDescent="0.2">
      <c r="A2353" s="32">
        <f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si="111"/>
        <v>0</v>
      </c>
      <c r="M2353">
        <f>IF(AND(B2353&gt;Summary!$E$12,B2353&lt;Summary!$E$13),1,0)</f>
        <v>1</v>
      </c>
      <c r="N2353">
        <f>IF(M2353=1,oneday(G2352,D2353,G2353,K2353,L2353,Summary!$E$19/2,Data!N2352,Data!O2352,Summary!$E$14,Summary!$E$20,Summary!$E$21,1),0)</f>
        <v>465000</v>
      </c>
      <c r="O2353" s="31">
        <f>IF(M2353=1,oneday(G2352,D2353,G2353,K2353,L2353,Summary!$E$19/2,Data!N2352,Data!O2352,Summary!$E$14,Summary!$E$20,Summary!$E$21,2),0)</f>
        <v>5239011.7905426277</v>
      </c>
      <c r="P2353" s="31">
        <f t="shared" si="110"/>
        <v>-41159.501953127794</v>
      </c>
      <c r="Q2353" s="31">
        <f>IF(M2353=1,oneday(G2352,D2353,G2353,K2353,L2353,Summary!$E$19/2,Data!N2352,Data!O2352,Summary!$E$14,Summary!$E$20,Summary!$E$21,3),0)</f>
        <v>0</v>
      </c>
    </row>
    <row r="2354" spans="1:17" x14ac:dyDescent="0.2">
      <c r="A2354" s="32">
        <f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si="111"/>
        <v>0</v>
      </c>
      <c r="M2354">
        <f>IF(AND(B2354&gt;Summary!$E$12,B2354&lt;Summary!$E$13),1,0)</f>
        <v>1</v>
      </c>
      <c r="N2354">
        <f>IF(M2354=1,oneday(G2353,D2354,G2354,K2354,L2354,Summary!$E$19/2,Data!N2353,Data!O2353,Summary!$E$14,Summary!$E$20,Summary!$E$21,1),0)</f>
        <v>465000</v>
      </c>
      <c r="O2354" s="31">
        <f>IF(M2354=1,oneday(G2353,D2354,G2354,K2354,L2354,Summary!$E$19/2,Data!N2353,Data!O2353,Summary!$E$14,Summary!$E$20,Summary!$E$21,2),0)</f>
        <v>5291211.7550659431</v>
      </c>
      <c r="P2354" s="31">
        <f t="shared" si="110"/>
        <v>52199.96452331543</v>
      </c>
      <c r="Q2354" s="31">
        <f>IF(M2354=1,oneday(G2353,D2354,G2354,K2354,L2354,Summary!$E$19/2,Data!N2353,Data!O2353,Summary!$E$14,Summary!$E$20,Summary!$E$21,3),0)</f>
        <v>0</v>
      </c>
    </row>
    <row r="2355" spans="1:17" x14ac:dyDescent="0.2">
      <c r="A2355" s="32">
        <f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si="111"/>
        <v>0</v>
      </c>
      <c r="M2355">
        <f>IF(AND(B2355&gt;Summary!$E$12,B2355&lt;Summary!$E$13),1,0)</f>
        <v>1</v>
      </c>
      <c r="N2355">
        <f>IF(M2355=1,oneday(G2354,D2355,G2355,K2355,L2355,Summary!$E$19/2,Data!N2354,Data!O2354,Summary!$E$14,Summary!$E$20,Summary!$E$21,1),0)</f>
        <v>465000</v>
      </c>
      <c r="O2355" s="31">
        <f>IF(M2355=1,oneday(G2354,D2355,G2355,K2355,L2355,Summary!$E$19/2,Data!N2354,Data!O2354,Summary!$E$14,Summary!$E$20,Summary!$E$21,2),0)</f>
        <v>5352711.0455322517</v>
      </c>
      <c r="P2355" s="31">
        <f t="shared" si="110"/>
        <v>61499.290466308594</v>
      </c>
      <c r="Q2355" s="31">
        <f>IF(M2355=1,oneday(G2354,D2355,G2355,K2355,L2355,Summary!$E$19/2,Data!N2354,Data!O2354,Summary!$E$14,Summary!$E$20,Summary!$E$21,3),0)</f>
        <v>0</v>
      </c>
    </row>
    <row r="2356" spans="1:17" x14ac:dyDescent="0.2">
      <c r="A2356" s="32">
        <f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si="111"/>
        <v>0</v>
      </c>
      <c r="M2356">
        <f>IF(AND(B2356&gt;Summary!$E$12,B2356&lt;Summary!$E$13),1,0)</f>
        <v>1</v>
      </c>
      <c r="N2356">
        <f>IF(M2356=1,oneday(G2355,D2356,G2356,K2356,L2356,Summary!$E$19/2,Data!N2355,Data!O2355,Summary!$E$14,Summary!$E$20,Summary!$E$21,1),0)</f>
        <v>455000</v>
      </c>
      <c r="O2356" s="31">
        <f>IF(M2356=1,oneday(G2355,D2356,G2356,K2356,L2356,Summary!$E$19/2,Data!N2355,Data!O2355,Summary!$E$14,Summary!$E$20,Summary!$E$21,2),0)</f>
        <v>5482011.0462951949</v>
      </c>
      <c r="P2356" s="31">
        <f t="shared" si="110"/>
        <v>129300.00076294318</v>
      </c>
      <c r="Q2356" s="31">
        <f>IF(M2356=1,oneday(G2355,D2356,G2356,K2356,L2356,Summary!$E$19/2,Data!N2355,Data!O2355,Summary!$E$14,Summary!$E$20,Summary!$E$21,3),0)</f>
        <v>0</v>
      </c>
    </row>
    <row r="2357" spans="1:17" x14ac:dyDescent="0.2">
      <c r="A2357" s="32">
        <f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si="111"/>
        <v>0</v>
      </c>
      <c r="M2357">
        <f>IF(AND(B2357&gt;Summary!$E$12,B2357&lt;Summary!$E$13),1,0)</f>
        <v>1</v>
      </c>
      <c r="N2357">
        <f>IF(M2357=1,oneday(G2356,D2357,G2357,K2357,L2357,Summary!$E$19/2,Data!N2356,Data!O2356,Summary!$E$14,Summary!$E$20,Summary!$E$21,1),0)</f>
        <v>454000</v>
      </c>
      <c r="O2357" s="31">
        <f>IF(M2357=1,oneday(G2356,D2357,G2357,K2357,L2357,Summary!$E$19/2,Data!N2356,Data!O2356,Summary!$E$14,Summary!$E$20,Summary!$E$21,2),0)</f>
        <v>5533371.8785095504</v>
      </c>
      <c r="P2357" s="31">
        <f t="shared" si="110"/>
        <v>51360.832214355469</v>
      </c>
      <c r="Q2357" s="31">
        <f>IF(M2357=1,oneday(G2356,D2357,G2357,K2357,L2357,Summary!$E$19/2,Data!N2356,Data!O2356,Summary!$E$14,Summary!$E$20,Summary!$E$21,3),0)</f>
        <v>0</v>
      </c>
    </row>
    <row r="2358" spans="1:17" x14ac:dyDescent="0.2">
      <c r="A2358" s="32">
        <f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si="111"/>
        <v>0</v>
      </c>
      <c r="M2358">
        <f>IF(AND(B2358&gt;Summary!$E$12,B2358&lt;Summary!$E$13),1,0)</f>
        <v>1</v>
      </c>
      <c r="N2358">
        <f>IF(M2358=1,oneday(G2357,D2358,G2358,K2358,L2358,Summary!$E$19/2,Data!N2357,Data!O2357,Summary!$E$14,Summary!$E$20,Summary!$E$21,1),0)</f>
        <v>463000</v>
      </c>
      <c r="O2358" s="31">
        <f>IF(M2358=1,oneday(G2357,D2358,G2358,K2358,L2358,Summary!$E$19/2,Data!N2357,Data!O2357,Summary!$E$14,Summary!$E$20,Summary!$E$21,2),0)</f>
        <v>5451681.4241028093</v>
      </c>
      <c r="P2358" s="31">
        <f t="shared" si="110"/>
        <v>-81690.454406741075</v>
      </c>
      <c r="Q2358" s="31">
        <f>IF(M2358=1,oneday(G2357,D2358,G2358,K2358,L2358,Summary!$E$19/2,Data!N2357,Data!O2357,Summary!$E$14,Summary!$E$20,Summary!$E$21,3),0)</f>
        <v>0</v>
      </c>
    </row>
    <row r="2359" spans="1:17" x14ac:dyDescent="0.2">
      <c r="A2359" s="32">
        <f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si="111"/>
        <v>0</v>
      </c>
      <c r="M2359">
        <f>IF(AND(B2359&gt;Summary!$E$12,B2359&lt;Summary!$E$13),1,0)</f>
        <v>1</v>
      </c>
      <c r="N2359">
        <f>IF(M2359=1,oneday(G2358,D2359,G2359,K2359,L2359,Summary!$E$19/2,Data!N2358,Data!O2358,Summary!$E$14,Summary!$E$20,Summary!$E$21,1),0)</f>
        <v>452000</v>
      </c>
      <c r="O2359" s="31">
        <f>IF(M2359=1,oneday(G2358,D2359,G2359,K2359,L2359,Summary!$E$19/2,Data!N2358,Data!O2358,Summary!$E$14,Summary!$E$20,Summary!$E$21,2),0)</f>
        <v>5561821.881637603</v>
      </c>
      <c r="P2359" s="31">
        <f t="shared" si="110"/>
        <v>110140.45753479376</v>
      </c>
      <c r="Q2359" s="31">
        <f>IF(M2359=1,oneday(G2358,D2359,G2359,K2359,L2359,Summary!$E$19/2,Data!N2358,Data!O2358,Summary!$E$14,Summary!$E$20,Summary!$E$21,3),0)</f>
        <v>0</v>
      </c>
    </row>
    <row r="2360" spans="1:17" x14ac:dyDescent="0.2">
      <c r="A2360" s="32">
        <f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si="111"/>
        <v>0</v>
      </c>
      <c r="M2360">
        <f>IF(AND(B2360&gt;Summary!$E$12,B2360&lt;Summary!$E$13),1,0)</f>
        <v>1</v>
      </c>
      <c r="N2360">
        <f>IF(M2360=1,oneday(G2359,D2360,G2360,K2360,L2360,Summary!$E$19/2,Data!N2359,Data!O2359,Summary!$E$14,Summary!$E$20,Summary!$E$21,1),0)</f>
        <v>452000</v>
      </c>
      <c r="O2360" s="31">
        <f>IF(M2360=1,oneday(G2359,D2360,G2360,K2360,L2360,Summary!$E$19/2,Data!N2359,Data!O2359,Summary!$E$14,Summary!$E$20,Summary!$E$21,2),0)</f>
        <v>5572301.7781830132</v>
      </c>
      <c r="P2360" s="31">
        <f t="shared" si="110"/>
        <v>10479.896545410156</v>
      </c>
      <c r="Q2360" s="31">
        <f>IF(M2360=1,oneday(G2359,D2360,G2360,K2360,L2360,Summary!$E$19/2,Data!N2359,Data!O2359,Summary!$E$14,Summary!$E$20,Summary!$E$21,3),0)</f>
        <v>0</v>
      </c>
    </row>
    <row r="2361" spans="1:17" x14ac:dyDescent="0.2">
      <c r="A2361" s="32">
        <f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si="111"/>
        <v>1</v>
      </c>
      <c r="M2361">
        <f>IF(AND(B2361&gt;Summary!$E$12,B2361&lt;Summary!$E$13),1,0)</f>
        <v>1</v>
      </c>
      <c r="N2361">
        <f>IF(M2361=1,oneday(G2360,D2361,G2361,K2361,L2361,Summary!$E$19/2,Data!N2360,Data!O2360,Summary!$E$14,Summary!$E$20,Summary!$E$21,1),0)</f>
        <v>446000</v>
      </c>
      <c r="O2361" s="31">
        <f>IF(M2361=1,oneday(G2360,D2361,G2361,K2361,L2361,Summary!$E$19/2,Data!N2360,Data!O2360,Summary!$E$14,Summary!$E$20,Summary!$E$21,2),0)</f>
        <v>5667311.9092560131</v>
      </c>
      <c r="P2361" s="31">
        <f t="shared" si="110"/>
        <v>95010.13107299991</v>
      </c>
      <c r="Q2361" s="31">
        <f>IF(M2361=1,oneday(G2360,D2361,G2361,K2361,L2361,Summary!$E$19/2,Data!N2360,Data!O2360,Summary!$E$14,Summary!$E$20,Summary!$E$21,3),0)</f>
        <v>53520.374298095703</v>
      </c>
    </row>
    <row r="2362" spans="1:17" x14ac:dyDescent="0.2">
      <c r="A2362" s="32">
        <f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si="111"/>
        <v>0</v>
      </c>
      <c r="M2362">
        <f>IF(AND(B2362&gt;Summary!$E$12,B2362&lt;Summary!$E$13),1,0)</f>
        <v>1</v>
      </c>
      <c r="N2362">
        <f>IF(M2362=1,oneday(G2361,D2362,G2362,K2362,L2362,Summary!$E$19/2,Data!N2361,Data!O2361,Summary!$E$14,Summary!$E$20,Summary!$E$21,1),0)</f>
        <v>444000</v>
      </c>
      <c r="O2362" s="31">
        <f>IF(M2362=1,oneday(G2361,D2362,G2362,K2362,L2362,Summary!$E$19/2,Data!N2361,Data!O2361,Summary!$E$14,Summary!$E$20,Summary!$E$21,2),0)</f>
        <v>5735721.4334869711</v>
      </c>
      <c r="P2362" s="31">
        <f t="shared" si="110"/>
        <v>68409.524230957963</v>
      </c>
      <c r="Q2362" s="31">
        <f>IF(M2362=1,oneday(G2361,D2362,G2362,K2362,L2362,Summary!$E$19/2,Data!N2361,Data!O2361,Summary!$E$14,Summary!$E$20,Summary!$E$21,3),0)</f>
        <v>0</v>
      </c>
    </row>
    <row r="2363" spans="1:17" x14ac:dyDescent="0.2">
      <c r="A2363" s="32">
        <f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si="111"/>
        <v>0</v>
      </c>
      <c r="M2363">
        <f>IF(AND(B2363&gt;Summary!$E$12,B2363&lt;Summary!$E$13),1,0)</f>
        <v>1</v>
      </c>
      <c r="N2363">
        <f>IF(M2363=1,oneday(G2362,D2363,G2363,K2363,L2363,Summary!$E$19/2,Data!N2362,Data!O2362,Summary!$E$14,Summary!$E$20,Summary!$E$21,1),0)</f>
        <v>447000</v>
      </c>
      <c r="O2363" s="31">
        <f>IF(M2363=1,oneday(G2362,D2363,G2363,K2363,L2363,Summary!$E$19/2,Data!N2362,Data!O2362,Summary!$E$14,Summary!$E$20,Summary!$E$21,2),0)</f>
        <v>5759391.6355896313</v>
      </c>
      <c r="P2363" s="31">
        <f t="shared" si="110"/>
        <v>23670.202102660201</v>
      </c>
      <c r="Q2363" s="31">
        <f>IF(M2363=1,oneday(G2362,D2363,G2363,K2363,L2363,Summary!$E$19/2,Data!N2362,Data!O2362,Summary!$E$14,Summary!$E$20,Summary!$E$21,3),0)</f>
        <v>0</v>
      </c>
    </row>
    <row r="2364" spans="1:17" x14ac:dyDescent="0.2">
      <c r="A2364" s="32">
        <f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si="111"/>
        <v>0</v>
      </c>
      <c r="M2364">
        <f>IF(AND(B2364&gt;Summary!$E$12,B2364&lt;Summary!$E$13),1,0)</f>
        <v>1</v>
      </c>
      <c r="N2364">
        <f>IF(M2364=1,oneday(G2363,D2364,G2364,K2364,L2364,Summary!$E$19/2,Data!N2363,Data!O2363,Summary!$E$14,Summary!$E$20,Summary!$E$21,1),0)</f>
        <v>438000</v>
      </c>
      <c r="O2364" s="31">
        <f>IF(M2364=1,oneday(G2363,D2364,G2364,K2364,L2364,Summary!$E$19/2,Data!N2363,Data!O2363,Summary!$E$14,Summary!$E$20,Summary!$E$21,2),0)</f>
        <v>5799772.2432709085</v>
      </c>
      <c r="P2364" s="31">
        <f t="shared" si="110"/>
        <v>40380.607681277208</v>
      </c>
      <c r="Q2364" s="31">
        <f>IF(M2364=1,oneday(G2363,D2364,G2364,K2364,L2364,Summary!$E$19/2,Data!N2363,Data!O2363,Summary!$E$14,Summary!$E$20,Summary!$E$21,3),0)</f>
        <v>0</v>
      </c>
    </row>
    <row r="2365" spans="1:17" x14ac:dyDescent="0.2">
      <c r="A2365" s="32">
        <f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si="111"/>
        <v>0</v>
      </c>
      <c r="M2365">
        <f>IF(AND(B2365&gt;Summary!$E$12,B2365&lt;Summary!$E$13),1,0)</f>
        <v>1</v>
      </c>
      <c r="N2365">
        <f>IF(M2365=1,oneday(G2364,D2365,G2365,K2365,L2365,Summary!$E$19/2,Data!N2364,Data!O2364,Summary!$E$14,Summary!$E$20,Summary!$E$21,1),0)</f>
        <v>439000</v>
      </c>
      <c r="O2365" s="31">
        <f>IF(M2365=1,oneday(G2364,D2365,G2365,K2365,L2365,Summary!$E$19/2,Data!N2364,Data!O2364,Summary!$E$14,Summary!$E$20,Summary!$E$21,2),0)</f>
        <v>5819121.5074158059</v>
      </c>
      <c r="P2365" s="31">
        <f t="shared" si="110"/>
        <v>19349.264144897461</v>
      </c>
      <c r="Q2365" s="31">
        <f>IF(M2365=1,oneday(G2364,D2365,G2365,K2365,L2365,Summary!$E$19/2,Data!N2364,Data!O2364,Summary!$E$14,Summary!$E$20,Summary!$E$21,3),0)</f>
        <v>0</v>
      </c>
    </row>
    <row r="2366" spans="1:17" x14ac:dyDescent="0.2">
      <c r="A2366" s="32">
        <f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si="111"/>
        <v>0</v>
      </c>
      <c r="M2366">
        <f>IF(AND(B2366&gt;Summary!$E$12,B2366&lt;Summary!$E$13),1,0)</f>
        <v>1</v>
      </c>
      <c r="N2366">
        <f>IF(M2366=1,oneday(G2365,D2366,G2366,K2366,L2366,Summary!$E$19/2,Data!N2365,Data!O2365,Summary!$E$14,Summary!$E$20,Summary!$E$21,1),0)</f>
        <v>438000</v>
      </c>
      <c r="O2366" s="31">
        <f>IF(M2366=1,oneday(G2365,D2366,G2366,K2366,L2366,Summary!$E$19/2,Data!N2365,Data!O2365,Summary!$E$14,Summary!$E$20,Summary!$E$21,2),0)</f>
        <v>5812131.8414306985</v>
      </c>
      <c r="P2366" s="31">
        <f t="shared" si="110"/>
        <v>-6989.6659851074219</v>
      </c>
      <c r="Q2366" s="31">
        <f>IF(M2366=1,oneday(G2365,D2366,G2366,K2366,L2366,Summary!$E$19/2,Data!N2365,Data!O2365,Summary!$E$14,Summary!$E$20,Summary!$E$21,3),0)</f>
        <v>0</v>
      </c>
    </row>
    <row r="2367" spans="1:17" x14ac:dyDescent="0.2">
      <c r="A2367" s="32">
        <f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si="111"/>
        <v>0</v>
      </c>
      <c r="M2367">
        <f>IF(AND(B2367&gt;Summary!$E$12,B2367&lt;Summary!$E$13),1,0)</f>
        <v>1</v>
      </c>
      <c r="N2367">
        <f>IF(M2367=1,oneday(G2366,D2367,G2367,K2367,L2367,Summary!$E$19/2,Data!N2366,Data!O2366,Summary!$E$14,Summary!$E$20,Summary!$E$21,1),0)</f>
        <v>439000</v>
      </c>
      <c r="O2367" s="31">
        <f>IF(M2367=1,oneday(G2366,D2367,G2367,K2367,L2367,Summary!$E$19/2,Data!N2366,Data!O2366,Summary!$E$14,Summary!$E$20,Summary!$E$21,2),0)</f>
        <v>5752611.8085480081</v>
      </c>
      <c r="P2367" s="31">
        <f t="shared" si="110"/>
        <v>-59520.03288269043</v>
      </c>
      <c r="Q2367" s="31">
        <f>IF(M2367=1,oneday(G2366,D2367,G2367,K2367,L2367,Summary!$E$19/2,Data!N2366,Data!O2366,Summary!$E$14,Summary!$E$20,Summary!$E$21,3),0)</f>
        <v>0</v>
      </c>
    </row>
    <row r="2368" spans="1:17" x14ac:dyDescent="0.2">
      <c r="A2368" s="32">
        <f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si="111"/>
        <v>0</v>
      </c>
      <c r="M2368">
        <f>IF(AND(B2368&gt;Summary!$E$12,B2368&lt;Summary!$E$13),1,0)</f>
        <v>1</v>
      </c>
      <c r="N2368">
        <f>IF(M2368=1,oneday(G2367,D2368,G2368,K2368,L2368,Summary!$E$19/2,Data!N2367,Data!O2367,Summary!$E$14,Summary!$E$20,Summary!$E$21,1),0)</f>
        <v>433000</v>
      </c>
      <c r="O2368" s="31">
        <f>IF(M2368=1,oneday(G2367,D2368,G2368,K2368,L2368,Summary!$E$19/2,Data!N2367,Data!O2367,Summary!$E$14,Summary!$E$20,Summary!$E$21,2),0)</f>
        <v>5784542.2086334592</v>
      </c>
      <c r="P2368" s="31">
        <f t="shared" si="110"/>
        <v>31930.400085451081</v>
      </c>
      <c r="Q2368" s="31">
        <f>IF(M2368=1,oneday(G2367,D2368,G2368,K2368,L2368,Summary!$E$19/2,Data!N2367,Data!O2367,Summary!$E$14,Summary!$E$20,Summary!$E$21,3),0)</f>
        <v>0</v>
      </c>
    </row>
    <row r="2369" spans="1:17" x14ac:dyDescent="0.2">
      <c r="A2369" s="32">
        <f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si="111"/>
        <v>0</v>
      </c>
      <c r="M2369">
        <f>IF(AND(B2369&gt;Summary!$E$12,B2369&lt;Summary!$E$13),1,0)</f>
        <v>1</v>
      </c>
      <c r="N2369">
        <f>IF(M2369=1,oneday(G2368,D2369,G2369,K2369,L2369,Summary!$E$19/2,Data!N2368,Data!O2368,Summary!$E$14,Summary!$E$20,Summary!$E$21,1),0)</f>
        <v>440000</v>
      </c>
      <c r="O2369" s="31">
        <f>IF(M2369=1,oneday(G2368,D2369,G2369,K2369,L2369,Summary!$E$19/2,Data!N2368,Data!O2368,Summary!$E$14,Summary!$E$20,Summary!$E$21,2),0)</f>
        <v>5673061.8170166351</v>
      </c>
      <c r="P2369" s="31">
        <f t="shared" si="110"/>
        <v>-111480.39161682408</v>
      </c>
      <c r="Q2369" s="31">
        <f>IF(M2369=1,oneday(G2368,D2369,G2369,K2369,L2369,Summary!$E$19/2,Data!N2368,Data!O2368,Summary!$E$14,Summary!$E$20,Summary!$E$21,3),0)</f>
        <v>0</v>
      </c>
    </row>
    <row r="2370" spans="1:17" x14ac:dyDescent="0.2">
      <c r="A2370" s="32">
        <f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si="111"/>
        <v>0</v>
      </c>
      <c r="M2370">
        <f>IF(AND(B2370&gt;Summary!$E$12,B2370&lt;Summary!$E$13),1,0)</f>
        <v>1</v>
      </c>
      <c r="N2370">
        <f>IF(M2370=1,oneday(G2369,D2370,G2370,K2370,L2370,Summary!$E$19/2,Data!N2369,Data!O2369,Summary!$E$14,Summary!$E$20,Summary!$E$21,1),0)</f>
        <v>443000</v>
      </c>
      <c r="O2370" s="31">
        <f>IF(M2370=1,oneday(G2369,D2370,G2370,K2370,L2370,Summary!$E$19/2,Data!N2369,Data!O2369,Summary!$E$14,Summary!$E$20,Summary!$E$21,2),0)</f>
        <v>5586622.022323641</v>
      </c>
      <c r="P2370" s="31">
        <f t="shared" si="110"/>
        <v>-86439.794692994095</v>
      </c>
      <c r="Q2370" s="31">
        <f>IF(M2370=1,oneday(G2369,D2370,G2370,K2370,L2370,Summary!$E$19/2,Data!N2369,Data!O2369,Summary!$E$14,Summary!$E$20,Summary!$E$21,3),0)</f>
        <v>0</v>
      </c>
    </row>
    <row r="2371" spans="1:17" x14ac:dyDescent="0.2">
      <c r="A2371" s="32">
        <f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si="111"/>
        <v>0</v>
      </c>
      <c r="M2371">
        <f>IF(AND(B2371&gt;Summary!$E$12,B2371&lt;Summary!$E$13),1,0)</f>
        <v>1</v>
      </c>
      <c r="N2371">
        <f>IF(M2371=1,oneday(G2370,D2371,G2371,K2371,L2371,Summary!$E$19/2,Data!N2370,Data!O2370,Summary!$E$14,Summary!$E$20,Summary!$E$21,1),0)</f>
        <v>446000</v>
      </c>
      <c r="O2371" s="31">
        <f>IF(M2371=1,oneday(G2370,D2371,G2371,K2371,L2371,Summary!$E$19/2,Data!N2370,Data!O2370,Summary!$E$14,Summary!$E$20,Summary!$E$21,2),0)</f>
        <v>5526131.9880676586</v>
      </c>
      <c r="P2371" s="31">
        <f t="shared" si="110"/>
        <v>-60490.034255982377</v>
      </c>
      <c r="Q2371" s="31">
        <f>IF(M2371=1,oneday(G2370,D2371,G2371,K2371,L2371,Summary!$E$19/2,Data!N2370,Data!O2370,Summary!$E$14,Summary!$E$20,Summary!$E$21,3),0)</f>
        <v>0</v>
      </c>
    </row>
    <row r="2372" spans="1:17" x14ac:dyDescent="0.2">
      <c r="A2372" s="32">
        <f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si="111"/>
        <v>0</v>
      </c>
      <c r="M2372">
        <f>IF(AND(B2372&gt;Summary!$E$12,B2372&lt;Summary!$E$13),1,0)</f>
        <v>1</v>
      </c>
      <c r="N2372">
        <f>IF(M2372=1,oneday(G2371,D2372,G2372,K2372,L2372,Summary!$E$19/2,Data!N2371,Data!O2371,Summary!$E$14,Summary!$E$20,Summary!$E$21,1),0)</f>
        <v>440000</v>
      </c>
      <c r="O2372" s="31">
        <f>IF(M2372=1,oneday(G2371,D2372,G2372,K2372,L2372,Summary!$E$19/2,Data!N2371,Data!O2371,Summary!$E$14,Summary!$E$20,Summary!$E$21,2),0)</f>
        <v>5647481.8827820159</v>
      </c>
      <c r="P2372" s="31">
        <f t="shared" si="110"/>
        <v>121349.89471435733</v>
      </c>
      <c r="Q2372" s="31">
        <f>IF(M2372=1,oneday(G2371,D2372,G2372,K2372,L2372,Summary!$E$19/2,Data!N2371,Data!O2371,Summary!$E$14,Summary!$E$20,Summary!$E$21,3),0)</f>
        <v>0</v>
      </c>
    </row>
    <row r="2373" spans="1:17" x14ac:dyDescent="0.2">
      <c r="A2373" s="32">
        <f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si="111"/>
        <v>0</v>
      </c>
      <c r="M2373">
        <f>IF(AND(B2373&gt;Summary!$E$12,B2373&lt;Summary!$E$13),1,0)</f>
        <v>1</v>
      </c>
      <c r="N2373">
        <f>IF(M2373=1,oneday(G2372,D2373,G2373,K2373,L2373,Summary!$E$19/2,Data!N2372,Data!O2372,Summary!$E$14,Summary!$E$20,Summary!$E$21,1),0)</f>
        <v>447000</v>
      </c>
      <c r="O2373" s="31">
        <f>IF(M2373=1,oneday(G2372,D2373,G2373,K2373,L2373,Summary!$E$19/2,Data!N2372,Data!O2372,Summary!$E$14,Summary!$E$20,Summary!$E$21,2),0)</f>
        <v>5573501.5369415591</v>
      </c>
      <c r="P2373" s="31">
        <f t="shared" si="110"/>
        <v>-73980.345840456896</v>
      </c>
      <c r="Q2373" s="31">
        <f>IF(M2373=1,oneday(G2372,D2373,G2373,K2373,L2373,Summary!$E$19/2,Data!N2372,Data!O2372,Summary!$E$14,Summary!$E$20,Summary!$E$21,3),0)</f>
        <v>0</v>
      </c>
    </row>
    <row r="2374" spans="1:17" x14ac:dyDescent="0.2">
      <c r="A2374" s="32">
        <f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si="111"/>
        <v>0</v>
      </c>
      <c r="M2374">
        <f>IF(AND(B2374&gt;Summary!$E$12,B2374&lt;Summary!$E$13),1,0)</f>
        <v>1</v>
      </c>
      <c r="N2374">
        <f>IF(M2374=1,oneday(G2373,D2374,G2374,K2374,L2374,Summary!$E$19/2,Data!N2373,Data!O2373,Summary!$E$14,Summary!$E$20,Summary!$E$21,1),0)</f>
        <v>448000</v>
      </c>
      <c r="O2374" s="31">
        <f>IF(M2374=1,oneday(G2373,D2374,G2374,K2374,L2374,Summary!$E$19/2,Data!N2373,Data!O2373,Summary!$E$14,Summary!$E$20,Summary!$E$21,2),0)</f>
        <v>5503532.1517944643</v>
      </c>
      <c r="P2374" s="31">
        <f t="shared" si="110"/>
        <v>-69969.385147094727</v>
      </c>
      <c r="Q2374" s="31">
        <f>IF(M2374=1,oneday(G2373,D2374,G2374,K2374,L2374,Summary!$E$19/2,Data!N2373,Data!O2373,Summary!$E$14,Summary!$E$20,Summary!$E$21,3),0)</f>
        <v>0</v>
      </c>
    </row>
    <row r="2375" spans="1:17" x14ac:dyDescent="0.2">
      <c r="A2375" s="32">
        <f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si="111"/>
        <v>0</v>
      </c>
      <c r="M2375">
        <f>IF(AND(B2375&gt;Summary!$E$12,B2375&lt;Summary!$E$13),1,0)</f>
        <v>1</v>
      </c>
      <c r="N2375">
        <f>IF(M2375=1,oneday(G2374,D2375,G2375,K2375,L2375,Summary!$E$19/2,Data!N2374,Data!O2374,Summary!$E$14,Summary!$E$20,Summary!$E$21,1),0)</f>
        <v>448000</v>
      </c>
      <c r="O2375" s="31">
        <f>IF(M2375=1,oneday(G2374,D2375,G2375,K2375,L2375,Summary!$E$19/2,Data!N2374,Data!O2374,Summary!$E$14,Summary!$E$20,Summary!$E$21,2),0)</f>
        <v>5464771.7758179018</v>
      </c>
      <c r="P2375" s="31">
        <f t="shared" si="110"/>
        <v>-38760.3759765625</v>
      </c>
      <c r="Q2375" s="31">
        <f>IF(M2375=1,oneday(G2374,D2375,G2375,K2375,L2375,Summary!$E$19/2,Data!N2374,Data!O2374,Summary!$E$14,Summary!$E$20,Summary!$E$21,3),0)</f>
        <v>0</v>
      </c>
    </row>
    <row r="2376" spans="1:17" x14ac:dyDescent="0.2">
      <c r="A2376" s="32">
        <f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si="111"/>
        <v>0</v>
      </c>
      <c r="M2376">
        <f>IF(AND(B2376&gt;Summary!$E$12,B2376&lt;Summary!$E$13),1,0)</f>
        <v>1</v>
      </c>
      <c r="N2376">
        <f>IF(M2376=1,oneday(G2375,D2376,G2376,K2376,L2376,Summary!$E$19/2,Data!N2375,Data!O2375,Summary!$E$14,Summary!$E$20,Summary!$E$21,1),0)</f>
        <v>447000</v>
      </c>
      <c r="O2376" s="31">
        <f>IF(M2376=1,oneday(G2375,D2376,G2376,K2376,L2376,Summary!$E$19/2,Data!N2375,Data!O2375,Summary!$E$14,Summary!$E$20,Summary!$E$21,2),0)</f>
        <v>5555891.8109894106</v>
      </c>
      <c r="P2376" s="31">
        <f t="shared" si="110"/>
        <v>91120.035171508789</v>
      </c>
      <c r="Q2376" s="31">
        <f>IF(M2376=1,oneday(G2375,D2376,G2376,K2376,L2376,Summary!$E$19/2,Data!N2375,Data!O2375,Summary!$E$14,Summary!$E$20,Summary!$E$21,3),0)</f>
        <v>0</v>
      </c>
    </row>
    <row r="2377" spans="1:17" x14ac:dyDescent="0.2">
      <c r="A2377" s="32">
        <f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si="111"/>
        <v>0</v>
      </c>
      <c r="M2377">
        <f>IF(AND(B2377&gt;Summary!$E$12,B2377&lt;Summary!$E$13),1,0)</f>
        <v>1</v>
      </c>
      <c r="N2377">
        <f>IF(M2377=1,oneday(G2376,D2377,G2377,K2377,L2377,Summary!$E$19/2,Data!N2376,Data!O2376,Summary!$E$14,Summary!$E$20,Summary!$E$21,1),0)</f>
        <v>445000</v>
      </c>
      <c r="O2377" s="31">
        <f>IF(M2377=1,oneday(G2376,D2377,G2377,K2377,L2377,Summary!$E$19/2,Data!N2376,Data!O2376,Summary!$E$14,Summary!$E$20,Summary!$E$21,2),0)</f>
        <v>5686981.9134521801</v>
      </c>
      <c r="P2377" s="31">
        <f t="shared" si="110"/>
        <v>131090.10246276949</v>
      </c>
      <c r="Q2377" s="31">
        <f>IF(M2377=1,oneday(G2376,D2377,G2377,K2377,L2377,Summary!$E$19/2,Data!N2376,Data!O2376,Summary!$E$14,Summary!$E$20,Summary!$E$21,3),0)</f>
        <v>0</v>
      </c>
    </row>
    <row r="2378" spans="1:17" x14ac:dyDescent="0.2">
      <c r="A2378" s="32">
        <f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si="111"/>
        <v>0</v>
      </c>
      <c r="M2378">
        <f>IF(AND(B2378&gt;Summary!$E$12,B2378&lt;Summary!$E$13),1,0)</f>
        <v>1</v>
      </c>
      <c r="N2378">
        <f>IF(M2378=1,oneday(G2377,D2378,G2378,K2378,L2378,Summary!$E$19/2,Data!N2377,Data!O2377,Summary!$E$14,Summary!$E$20,Summary!$E$21,1),0)</f>
        <v>447000</v>
      </c>
      <c r="O2378" s="31">
        <f>IF(M2378=1,oneday(G2377,D2378,G2378,K2378,L2378,Summary!$E$19/2,Data!N2377,Data!O2377,Summary!$E$14,Summary!$E$20,Summary!$E$21,2),0)</f>
        <v>5675172.1517181704</v>
      </c>
      <c r="P2378" s="31">
        <f t="shared" si="110"/>
        <v>-11809.76173400972</v>
      </c>
      <c r="Q2378" s="31">
        <f>IF(M2378=1,oneday(G2377,D2378,G2378,K2378,L2378,Summary!$E$19/2,Data!N2377,Data!O2377,Summary!$E$14,Summary!$E$20,Summary!$E$21,3),0)</f>
        <v>0</v>
      </c>
    </row>
    <row r="2379" spans="1:17" x14ac:dyDescent="0.2">
      <c r="A2379" s="32">
        <f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si="111"/>
        <v>0</v>
      </c>
      <c r="M2379">
        <f>IF(AND(B2379&gt;Summary!$E$12,B2379&lt;Summary!$E$13),1,0)</f>
        <v>1</v>
      </c>
      <c r="N2379">
        <f>IF(M2379=1,oneday(G2378,D2379,G2379,K2379,L2379,Summary!$E$19/2,Data!N2378,Data!O2378,Summary!$E$14,Summary!$E$20,Summary!$E$21,1),0)</f>
        <v>442000</v>
      </c>
      <c r="O2379" s="31">
        <f>IF(M2379=1,oneday(G2378,D2379,G2379,K2379,L2379,Summary!$E$19/2,Data!N2378,Data!O2378,Summary!$E$14,Summary!$E$20,Summary!$E$21,2),0)</f>
        <v>5765712.1781921713</v>
      </c>
      <c r="P2379" s="31">
        <f t="shared" si="110"/>
        <v>90540.026474000886</v>
      </c>
      <c r="Q2379" s="31">
        <f>IF(M2379=1,oneday(G2378,D2379,G2379,K2379,L2379,Summary!$E$19/2,Data!N2378,Data!O2378,Summary!$E$14,Summary!$E$20,Summary!$E$21,3),0)</f>
        <v>0</v>
      </c>
    </row>
    <row r="2380" spans="1:17" x14ac:dyDescent="0.2">
      <c r="A2380" s="32">
        <f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si="111"/>
        <v>0</v>
      </c>
      <c r="M2380">
        <f>IF(AND(B2380&gt;Summary!$E$12,B2380&lt;Summary!$E$13),1,0)</f>
        <v>1</v>
      </c>
      <c r="N2380">
        <f>IF(M2380=1,oneday(G2379,D2380,G2380,K2380,L2380,Summary!$E$19/2,Data!N2379,Data!O2379,Summary!$E$14,Summary!$E$20,Summary!$E$21,1),0)</f>
        <v>442000</v>
      </c>
      <c r="O2380" s="31">
        <f>IF(M2380=1,oneday(G2379,D2380,G2380,K2380,L2380,Summary!$E$19/2,Data!N2379,Data!O2379,Summary!$E$14,Summary!$E$20,Summary!$E$21,2),0)</f>
        <v>5789551.5374756185</v>
      </c>
      <c r="P2380" s="31">
        <f t="shared" si="110"/>
        <v>23839.359283447266</v>
      </c>
      <c r="Q2380" s="31">
        <f>IF(M2380=1,oneday(G2379,D2380,G2380,K2380,L2380,Summary!$E$19/2,Data!N2379,Data!O2379,Summary!$E$14,Summary!$E$20,Summary!$E$21,3),0)</f>
        <v>0</v>
      </c>
    </row>
    <row r="2381" spans="1:17" x14ac:dyDescent="0.2">
      <c r="A2381" s="32">
        <f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si="111"/>
        <v>1</v>
      </c>
      <c r="M2381">
        <f>IF(AND(B2381&gt;Summary!$E$12,B2381&lt;Summary!$E$13),1,0)</f>
        <v>1</v>
      </c>
      <c r="N2381">
        <f>IF(M2381=1,oneday(G2380,D2381,G2381,K2381,L2381,Summary!$E$19/2,Data!N2380,Data!O2380,Summary!$E$14,Summary!$E$20,Summary!$E$21,1),0)</f>
        <v>444000</v>
      </c>
      <c r="O2381" s="31">
        <f>IF(M2381=1,oneday(G2380,D2381,G2381,K2381,L2381,Summary!$E$19/2,Data!N2380,Data!O2380,Summary!$E$14,Summary!$E$20,Summary!$E$21,2),0)</f>
        <v>5844602.4496460278</v>
      </c>
      <c r="P2381" s="31">
        <f t="shared" si="110"/>
        <v>55050.912170409225</v>
      </c>
      <c r="Q2381" s="31">
        <f>IF(M2381=1,oneday(G2380,D2381,G2381,K2381,L2381,Summary!$E$19/2,Data!N2380,Data!O2380,Summary!$E$14,Summary!$E$20,Summary!$E$21,3),0)</f>
        <v>84360.237121582031</v>
      </c>
    </row>
    <row r="2382" spans="1:17" x14ac:dyDescent="0.2">
      <c r="A2382" s="32">
        <f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si="111"/>
        <v>0</v>
      </c>
      <c r="M2382">
        <f>IF(AND(B2382&gt;Summary!$E$12,B2382&lt;Summary!$E$13),1,0)</f>
        <v>1</v>
      </c>
      <c r="N2382">
        <f>IF(M2382=1,oneday(G2381,D2382,G2382,K2382,L2382,Summary!$E$19/2,Data!N2381,Data!O2381,Summary!$E$14,Summary!$E$20,Summary!$E$21,1),0)</f>
        <v>439000</v>
      </c>
      <c r="O2382" s="31">
        <f>IF(M2382=1,oneday(G2381,D2382,G2382,K2382,L2382,Summary!$E$19/2,Data!N2381,Data!O2381,Summary!$E$14,Summary!$E$20,Summary!$E$21,2),0)</f>
        <v>5890132.313766513</v>
      </c>
      <c r="P2382" s="31">
        <f t="shared" si="110"/>
        <v>45529.864120485261</v>
      </c>
      <c r="Q2382" s="31">
        <f>IF(M2382=1,oneday(G2381,D2382,G2382,K2382,L2382,Summary!$E$19/2,Data!N2381,Data!O2381,Summary!$E$14,Summary!$E$20,Summary!$E$21,3),0)</f>
        <v>0</v>
      </c>
    </row>
    <row r="2383" spans="1:17" x14ac:dyDescent="0.2">
      <c r="A2383" s="32">
        <f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si="111"/>
        <v>0</v>
      </c>
      <c r="M2383">
        <f>IF(AND(B2383&gt;Summary!$E$12,B2383&lt;Summary!$E$13),1,0)</f>
        <v>1</v>
      </c>
      <c r="N2383">
        <f>IF(M2383=1,oneday(G2382,D2383,G2383,K2383,L2383,Summary!$E$19/2,Data!N2382,Data!O2382,Summary!$E$14,Summary!$E$20,Summary!$E$21,1),0)</f>
        <v>446000</v>
      </c>
      <c r="O2383" s="31">
        <f>IF(M2383=1,oneday(G2382,D2383,G2383,K2383,L2383,Summary!$E$19/2,Data!N2382,Data!O2382,Summary!$E$14,Summary!$E$20,Summary!$E$21,2),0)</f>
        <v>5746182.0506286928</v>
      </c>
      <c r="P2383" s="31">
        <f t="shared" si="110"/>
        <v>-143950.26313782018</v>
      </c>
      <c r="Q2383" s="31">
        <f>IF(M2383=1,oneday(G2382,D2383,G2383,K2383,L2383,Summary!$E$19/2,Data!N2382,Data!O2382,Summary!$E$14,Summary!$E$20,Summary!$E$21,3),0)</f>
        <v>0</v>
      </c>
    </row>
    <row r="2384" spans="1:17" x14ac:dyDescent="0.2">
      <c r="A2384" s="32">
        <f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si="111"/>
        <v>0</v>
      </c>
      <c r="M2384">
        <f>IF(AND(B2384&gt;Summary!$E$12,B2384&lt;Summary!$E$13),1,0)</f>
        <v>1</v>
      </c>
      <c r="N2384">
        <f>IF(M2384=1,oneday(G2383,D2384,G2384,K2384,L2384,Summary!$E$19/2,Data!N2383,Data!O2383,Summary!$E$14,Summary!$E$20,Summary!$E$21,1),0)</f>
        <v>435000</v>
      </c>
      <c r="O2384" s="31">
        <f>IF(M2384=1,oneday(G2383,D2384,G2384,K2384,L2384,Summary!$E$19/2,Data!N2383,Data!O2383,Summary!$E$14,Summary!$E$20,Summary!$E$21,2),0)</f>
        <v>5964252.4913025247</v>
      </c>
      <c r="P2384" s="31">
        <f t="shared" ref="P2384:P2447" si="113">IF(M2384=1,O2384-O2383,0)</f>
        <v>218070.44067383185</v>
      </c>
      <c r="Q2384" s="31">
        <f>IF(M2384=1,oneday(G2383,D2384,G2384,K2384,L2384,Summary!$E$19/2,Data!N2383,Data!O2383,Summary!$E$14,Summary!$E$20,Summary!$E$21,3),0)</f>
        <v>0</v>
      </c>
    </row>
    <row r="2385" spans="1:17" x14ac:dyDescent="0.2">
      <c r="A2385" s="32">
        <f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si="111"/>
        <v>0</v>
      </c>
      <c r="M2385">
        <f>IF(AND(B2385&gt;Summary!$E$12,B2385&lt;Summary!$E$13),1,0)</f>
        <v>1</v>
      </c>
      <c r="N2385">
        <f>IF(M2385=1,oneday(G2384,D2385,G2385,K2385,L2385,Summary!$E$19/2,Data!N2384,Data!O2384,Summary!$E$14,Summary!$E$20,Summary!$E$21,1),0)</f>
        <v>448000</v>
      </c>
      <c r="O2385" s="31">
        <f>IF(M2385=1,oneday(G2384,D2385,G2385,K2385,L2385,Summary!$E$19/2,Data!N2384,Data!O2384,Summary!$E$14,Summary!$E$20,Summary!$E$21,2),0)</f>
        <v>5806741.9320679009</v>
      </c>
      <c r="P2385" s="31">
        <f t="shared" si="113"/>
        <v>-157510.5592346238</v>
      </c>
      <c r="Q2385" s="31">
        <f>IF(M2385=1,oneday(G2384,D2385,G2385,K2385,L2385,Summary!$E$19/2,Data!N2384,Data!O2384,Summary!$E$14,Summary!$E$20,Summary!$E$21,3),0)</f>
        <v>0</v>
      </c>
    </row>
    <row r="2386" spans="1:17" x14ac:dyDescent="0.2">
      <c r="A2386" s="32">
        <f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si="111"/>
        <v>0</v>
      </c>
      <c r="M2386">
        <f>IF(AND(B2386&gt;Summary!$E$12,B2386&lt;Summary!$E$13),1,0)</f>
        <v>1</v>
      </c>
      <c r="N2386">
        <f>IF(M2386=1,oneday(G2385,D2386,G2386,K2386,L2386,Summary!$E$19/2,Data!N2385,Data!O2385,Summary!$E$14,Summary!$E$20,Summary!$E$21,1),0)</f>
        <v>445000</v>
      </c>
      <c r="O2386" s="31">
        <f>IF(M2386=1,oneday(G2385,D2386,G2386,K2386,L2386,Summary!$E$19/2,Data!N2385,Data!O2385,Summary!$E$14,Summary!$E$20,Summary!$E$21,2),0)</f>
        <v>5848381.6967010805</v>
      </c>
      <c r="P2386" s="31">
        <f t="shared" si="113"/>
        <v>41639.764633179642</v>
      </c>
      <c r="Q2386" s="31">
        <f>IF(M2386=1,oneday(G2385,D2386,G2386,K2386,L2386,Summary!$E$19/2,Data!N2385,Data!O2385,Summary!$E$14,Summary!$E$20,Summary!$E$21,3),0)</f>
        <v>0</v>
      </c>
    </row>
    <row r="2387" spans="1:17" x14ac:dyDescent="0.2">
      <c r="A2387" s="32">
        <f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si="111"/>
        <v>0</v>
      </c>
      <c r="M2387">
        <f>IF(AND(B2387&gt;Summary!$E$12,B2387&lt;Summary!$E$13),1,0)</f>
        <v>1</v>
      </c>
      <c r="N2387">
        <f>IF(M2387=1,oneday(G2386,D2387,G2387,K2387,L2387,Summary!$E$19/2,Data!N2386,Data!O2386,Summary!$E$14,Summary!$E$20,Summary!$E$21,1),0)</f>
        <v>451000</v>
      </c>
      <c r="O2387" s="31">
        <f>IF(M2387=1,oneday(G2386,D2387,G2387,K2387,L2387,Summary!$E$19/2,Data!N2386,Data!O2386,Summary!$E$14,Summary!$E$20,Summary!$E$21,2),0)</f>
        <v>5827151.7288208297</v>
      </c>
      <c r="P2387" s="31">
        <f t="shared" si="113"/>
        <v>-21229.967880250886</v>
      </c>
      <c r="Q2387" s="31">
        <f>IF(M2387=1,oneday(G2386,D2387,G2387,K2387,L2387,Summary!$E$19/2,Data!N2386,Data!O2386,Summary!$E$14,Summary!$E$20,Summary!$E$21,3),0)</f>
        <v>0</v>
      </c>
    </row>
    <row r="2388" spans="1:17" x14ac:dyDescent="0.2">
      <c r="A2388" s="32">
        <f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si="111"/>
        <v>0</v>
      </c>
      <c r="M2388">
        <f>IF(AND(B2388&gt;Summary!$E$12,B2388&lt;Summary!$E$13),1,0)</f>
        <v>1</v>
      </c>
      <c r="N2388">
        <f>IF(M2388=1,oneday(G2387,D2388,G2388,K2388,L2388,Summary!$E$19/2,Data!N2387,Data!O2387,Summary!$E$14,Summary!$E$20,Summary!$E$21,1),0)</f>
        <v>447000</v>
      </c>
      <c r="O2388" s="31">
        <f>IF(M2388=1,oneday(G2387,D2388,G2388,K2388,L2388,Summary!$E$19/2,Data!N2387,Data!O2387,Summary!$E$14,Summary!$E$20,Summary!$E$21,2),0)</f>
        <v>5922911.8679809878</v>
      </c>
      <c r="P2388" s="31">
        <f t="shared" si="113"/>
        <v>95760.139160158113</v>
      </c>
      <c r="Q2388" s="31">
        <f>IF(M2388=1,oneday(G2387,D2388,G2388,K2388,L2388,Summary!$E$19/2,Data!N2387,Data!O2387,Summary!$E$14,Summary!$E$20,Summary!$E$21,3),0)</f>
        <v>0</v>
      </c>
    </row>
    <row r="2389" spans="1:17" x14ac:dyDescent="0.2">
      <c r="A2389" s="32">
        <f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si="111"/>
        <v>0</v>
      </c>
      <c r="M2389">
        <f>IF(AND(B2389&gt;Summary!$E$12,B2389&lt;Summary!$E$13),1,0)</f>
        <v>1</v>
      </c>
      <c r="N2389">
        <f>IF(M2389=1,oneday(G2388,D2389,G2389,K2389,L2389,Summary!$E$19/2,Data!N2388,Data!O2388,Summary!$E$14,Summary!$E$20,Summary!$E$21,1),0)</f>
        <v>443000</v>
      </c>
      <c r="O2389" s="31">
        <f>IF(M2389=1,oneday(G2388,D2389,G2389,K2389,L2389,Summary!$E$19/2,Data!N2388,Data!O2388,Summary!$E$14,Summary!$E$20,Summary!$E$21,2),0)</f>
        <v>6013561.9054413168</v>
      </c>
      <c r="P2389" s="31">
        <f t="shared" si="113"/>
        <v>90650.037460329011</v>
      </c>
      <c r="Q2389" s="31">
        <f>IF(M2389=1,oneday(G2388,D2389,G2389,K2389,L2389,Summary!$E$19/2,Data!N2388,Data!O2388,Summary!$E$14,Summary!$E$20,Summary!$E$21,3),0)</f>
        <v>0</v>
      </c>
    </row>
    <row r="2390" spans="1:17" x14ac:dyDescent="0.2">
      <c r="A2390" s="32">
        <f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si="111"/>
        <v>0</v>
      </c>
      <c r="M2390">
        <f>IF(AND(B2390&gt;Summary!$E$12,B2390&lt;Summary!$E$13),1,0)</f>
        <v>1</v>
      </c>
      <c r="N2390">
        <f>IF(M2390=1,oneday(G2389,D2390,G2390,K2390,L2390,Summary!$E$19/2,Data!N2389,Data!O2389,Summary!$E$14,Summary!$E$20,Summary!$E$21,1),0)</f>
        <v>436000</v>
      </c>
      <c r="O2390" s="31">
        <f>IF(M2390=1,oneday(G2389,D2390,G2390,K2390,L2390,Summary!$E$19/2,Data!N2389,Data!O2389,Summary!$E$14,Summary!$E$20,Summary!$E$21,2),0)</f>
        <v>6098391.8394470569</v>
      </c>
      <c r="P2390" s="31">
        <f t="shared" si="113"/>
        <v>84829.934005740099</v>
      </c>
      <c r="Q2390" s="31">
        <f>IF(M2390=1,oneday(G2389,D2390,G2390,K2390,L2390,Summary!$E$19/2,Data!N2389,Data!O2389,Summary!$E$14,Summary!$E$20,Summary!$E$21,3),0)</f>
        <v>0</v>
      </c>
    </row>
    <row r="2391" spans="1:17" x14ac:dyDescent="0.2">
      <c r="A2391" s="32">
        <f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si="111"/>
        <v>0</v>
      </c>
      <c r="M2391">
        <f>IF(AND(B2391&gt;Summary!$E$12,B2391&lt;Summary!$E$13),1,0)</f>
        <v>1</v>
      </c>
      <c r="N2391">
        <f>IF(M2391=1,oneday(G2390,D2391,G2391,K2391,L2391,Summary!$E$19/2,Data!N2390,Data!O2390,Summary!$E$14,Summary!$E$20,Summary!$E$21,1),0)</f>
        <v>435000</v>
      </c>
      <c r="O2391" s="31">
        <f>IF(M2391=1,oneday(G2390,D2391,G2391,K2391,L2391,Summary!$E$19/2,Data!N2390,Data!O2390,Summary!$E$14,Summary!$E$20,Summary!$E$21,2),0)</f>
        <v>6135152.3374939319</v>
      </c>
      <c r="P2391" s="31">
        <f t="shared" si="113"/>
        <v>36760.498046875</v>
      </c>
      <c r="Q2391" s="31">
        <f>IF(M2391=1,oneday(G2390,D2391,G2391,K2391,L2391,Summary!$E$19/2,Data!N2390,Data!O2390,Summary!$E$14,Summary!$E$20,Summary!$E$21,3),0)</f>
        <v>0</v>
      </c>
    </row>
    <row r="2392" spans="1:17" x14ac:dyDescent="0.2">
      <c r="A2392" s="32">
        <f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si="111"/>
        <v>0</v>
      </c>
      <c r="M2392">
        <f>IF(AND(B2392&gt;Summary!$E$12,B2392&lt;Summary!$E$13),1,0)</f>
        <v>1</v>
      </c>
      <c r="N2392">
        <f>IF(M2392=1,oneday(G2391,D2392,G2392,K2392,L2392,Summary!$E$19/2,Data!N2391,Data!O2391,Summary!$E$14,Summary!$E$20,Summary!$E$21,1),0)</f>
        <v>434000</v>
      </c>
      <c r="O2392" s="31">
        <f>IF(M2392=1,oneday(G2391,D2392,G2392,K2392,L2392,Summary!$E$19/2,Data!N2391,Data!O2391,Summary!$E$14,Summary!$E$20,Summary!$E$21,2),0)</f>
        <v>6141412.1374512073</v>
      </c>
      <c r="P2392" s="31">
        <f t="shared" si="113"/>
        <v>6259.7999572753906</v>
      </c>
      <c r="Q2392" s="31">
        <f>IF(M2392=1,oneday(G2391,D2392,G2392,K2392,L2392,Summary!$E$19/2,Data!N2391,Data!O2391,Summary!$E$14,Summary!$E$20,Summary!$E$21,3),0)</f>
        <v>0</v>
      </c>
    </row>
    <row r="2393" spans="1:17" x14ac:dyDescent="0.2">
      <c r="A2393" s="32">
        <f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si="111"/>
        <v>0</v>
      </c>
      <c r="M2393">
        <f>IF(AND(B2393&gt;Summary!$E$12,B2393&lt;Summary!$E$13),1,0)</f>
        <v>1</v>
      </c>
      <c r="N2393">
        <f>IF(M2393=1,oneday(G2392,D2393,G2393,K2393,L2393,Summary!$E$19/2,Data!N2392,Data!O2392,Summary!$E$14,Summary!$E$20,Summary!$E$21,1),0)</f>
        <v>430000</v>
      </c>
      <c r="O2393" s="31">
        <f>IF(M2393=1,oneday(G2392,D2393,G2393,K2393,L2393,Summary!$E$19/2,Data!N2392,Data!O2392,Summary!$E$14,Summary!$E$20,Summary!$E$21,2),0)</f>
        <v>6199472.2987366095</v>
      </c>
      <c r="P2393" s="31">
        <f t="shared" si="113"/>
        <v>58060.161285402253</v>
      </c>
      <c r="Q2393" s="31">
        <f>IF(M2393=1,oneday(G2392,D2393,G2393,K2393,L2393,Summary!$E$19/2,Data!N2392,Data!O2392,Summary!$E$14,Summary!$E$20,Summary!$E$21,3),0)</f>
        <v>0</v>
      </c>
    </row>
    <row r="2394" spans="1:17" x14ac:dyDescent="0.2">
      <c r="A2394" s="32">
        <f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si="111"/>
        <v>0</v>
      </c>
      <c r="M2394">
        <f>IF(AND(B2394&gt;Summary!$E$12,B2394&lt;Summary!$E$13),1,0)</f>
        <v>1</v>
      </c>
      <c r="N2394">
        <f>IF(M2394=1,oneday(G2393,D2394,G2394,K2394,L2394,Summary!$E$19/2,Data!N2393,Data!O2393,Summary!$E$14,Summary!$E$20,Summary!$E$21,1),0)</f>
        <v>429000</v>
      </c>
      <c r="O2394" s="31">
        <f>IF(M2394=1,oneday(G2393,D2394,G2394,K2394,L2394,Summary!$E$19/2,Data!N2393,Data!O2393,Summary!$E$14,Summary!$E$20,Summary!$E$21,2),0)</f>
        <v>6296111.7087555304</v>
      </c>
      <c r="P2394" s="31">
        <f t="shared" si="113"/>
        <v>96639.410018920898</v>
      </c>
      <c r="Q2394" s="31">
        <f>IF(M2394=1,oneday(G2393,D2394,G2394,K2394,L2394,Summary!$E$19/2,Data!N2393,Data!O2393,Summary!$E$14,Summary!$E$20,Summary!$E$21,3),0)</f>
        <v>0</v>
      </c>
    </row>
    <row r="2395" spans="1:17" x14ac:dyDescent="0.2">
      <c r="A2395" s="32">
        <f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si="111"/>
        <v>0</v>
      </c>
      <c r="M2395">
        <f>IF(AND(B2395&gt;Summary!$E$12,B2395&lt;Summary!$E$13),1,0)</f>
        <v>1</v>
      </c>
      <c r="N2395">
        <f>IF(M2395=1,oneday(G2394,D2395,G2395,K2395,L2395,Summary!$E$19/2,Data!N2394,Data!O2394,Summary!$E$14,Summary!$E$20,Summary!$E$21,1),0)</f>
        <v>428000</v>
      </c>
      <c r="O2395" s="31">
        <f>IF(M2395=1,oneday(G2394,D2395,G2395,K2395,L2395,Summary!$E$19/2,Data!N2394,Data!O2394,Summary!$E$14,Summary!$E$20,Summary!$E$21,2),0)</f>
        <v>6323922.0038605109</v>
      </c>
      <c r="P2395" s="31">
        <f t="shared" si="113"/>
        <v>27810.295104980469</v>
      </c>
      <c r="Q2395" s="31">
        <f>IF(M2395=1,oneday(G2394,D2395,G2395,K2395,L2395,Summary!$E$19/2,Data!N2394,Data!O2394,Summary!$E$14,Summary!$E$20,Summary!$E$21,3),0)</f>
        <v>0</v>
      </c>
    </row>
    <row r="2396" spans="1:17" x14ac:dyDescent="0.2">
      <c r="A2396" s="32">
        <f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si="111"/>
        <v>0</v>
      </c>
      <c r="M2396">
        <f>IF(AND(B2396&gt;Summary!$E$12,B2396&lt;Summary!$E$13),1,0)</f>
        <v>1</v>
      </c>
      <c r="N2396">
        <f>IF(M2396=1,oneday(G2395,D2396,G2396,K2396,L2396,Summary!$E$19/2,Data!N2395,Data!O2395,Summary!$E$14,Summary!$E$20,Summary!$E$21,1),0)</f>
        <v>431000</v>
      </c>
      <c r="O2396" s="31">
        <f>IF(M2396=1,oneday(G2395,D2396,G2396,K2396,L2396,Summary!$E$19/2,Data!N2395,Data!O2395,Summary!$E$14,Summary!$E$20,Summary!$E$21,2),0)</f>
        <v>6312972.2356415158</v>
      </c>
      <c r="P2396" s="31">
        <f t="shared" si="113"/>
        <v>-10949.768218995072</v>
      </c>
      <c r="Q2396" s="31">
        <f>IF(M2396=1,oneday(G2395,D2396,G2396,K2396,L2396,Summary!$E$19/2,Data!N2395,Data!O2395,Summary!$E$14,Summary!$E$20,Summary!$E$21,3),0)</f>
        <v>0</v>
      </c>
    </row>
    <row r="2397" spans="1:17" x14ac:dyDescent="0.2">
      <c r="A2397" s="32">
        <f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si="111"/>
        <v>0</v>
      </c>
      <c r="M2397">
        <f>IF(AND(B2397&gt;Summary!$E$12,B2397&lt;Summary!$E$13),1,0)</f>
        <v>1</v>
      </c>
      <c r="N2397">
        <f>IF(M2397=1,oneday(G2396,D2397,G2397,K2397,L2397,Summary!$E$19/2,Data!N2396,Data!O2396,Summary!$E$14,Summary!$E$20,Summary!$E$21,1),0)</f>
        <v>430000</v>
      </c>
      <c r="O2397" s="31">
        <f>IF(M2397=1,oneday(G2396,D2397,G2397,K2397,L2397,Summary!$E$19/2,Data!N2396,Data!O2396,Summary!$E$14,Summary!$E$20,Summary!$E$21,2),0)</f>
        <v>6362392.203292883</v>
      </c>
      <c r="P2397" s="31">
        <f t="shared" si="113"/>
        <v>49419.967651367188</v>
      </c>
      <c r="Q2397" s="31">
        <f>IF(M2397=1,oneday(G2396,D2397,G2397,K2397,L2397,Summary!$E$19/2,Data!N2396,Data!O2396,Summary!$E$14,Summary!$E$20,Summary!$E$21,3),0)</f>
        <v>0</v>
      </c>
    </row>
    <row r="2398" spans="1:17" x14ac:dyDescent="0.2">
      <c r="A2398" s="32">
        <f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si="111"/>
        <v>0</v>
      </c>
      <c r="M2398">
        <f>IF(AND(B2398&gt;Summary!$E$12,B2398&lt;Summary!$E$13),1,0)</f>
        <v>1</v>
      </c>
      <c r="N2398">
        <f>IF(M2398=1,oneday(G2397,D2398,G2398,K2398,L2398,Summary!$E$19/2,Data!N2397,Data!O2397,Summary!$E$14,Summary!$E$20,Summary!$E$21,1),0)</f>
        <v>423000</v>
      </c>
      <c r="O2398" s="31">
        <f>IF(M2398=1,oneday(G2397,D2398,G2398,K2398,L2398,Summary!$E$19/2,Data!N2397,Data!O2397,Summary!$E$14,Summary!$E$20,Summary!$E$21,2),0)</f>
        <v>6505481.8800354395</v>
      </c>
      <c r="P2398" s="31">
        <f t="shared" si="113"/>
        <v>143089.6767425565</v>
      </c>
      <c r="Q2398" s="31">
        <f>IF(M2398=1,oneday(G2397,D2398,G2398,K2398,L2398,Summary!$E$19/2,Data!N2397,Data!O2397,Summary!$E$14,Summary!$E$20,Summary!$E$21,3),0)</f>
        <v>0</v>
      </c>
    </row>
    <row r="2399" spans="1:17" x14ac:dyDescent="0.2">
      <c r="A2399" s="32">
        <f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si="111"/>
        <v>0</v>
      </c>
      <c r="M2399">
        <f>IF(AND(B2399&gt;Summary!$E$12,B2399&lt;Summary!$E$13),1,0)</f>
        <v>1</v>
      </c>
      <c r="N2399">
        <f>IF(M2399=1,oneday(G2398,D2399,G2399,K2399,L2399,Summary!$E$19/2,Data!N2398,Data!O2398,Summary!$E$14,Summary!$E$20,Summary!$E$21,1),0)</f>
        <v>425000</v>
      </c>
      <c r="O2399" s="31">
        <f>IF(M2399=1,oneday(G2398,D2399,G2399,K2399,L2399,Summary!$E$19/2,Data!N2398,Data!O2398,Summary!$E$14,Summary!$E$20,Summary!$E$21,2),0)</f>
        <v>6465382.2356415177</v>
      </c>
      <c r="P2399" s="31">
        <f t="shared" si="113"/>
        <v>-40099.64439392183</v>
      </c>
      <c r="Q2399" s="31">
        <f>IF(M2399=1,oneday(G2398,D2399,G2399,K2399,L2399,Summary!$E$19/2,Data!N2398,Data!O2398,Summary!$E$14,Summary!$E$20,Summary!$E$21,3),0)</f>
        <v>0</v>
      </c>
    </row>
    <row r="2400" spans="1:17" x14ac:dyDescent="0.2">
      <c r="A2400" s="32">
        <f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si="111"/>
        <v>0</v>
      </c>
      <c r="M2400">
        <f>IF(AND(B2400&gt;Summary!$E$12,B2400&lt;Summary!$E$13),1,0)</f>
        <v>1</v>
      </c>
      <c r="N2400">
        <f>IF(M2400=1,oneday(G2399,D2400,G2400,K2400,L2400,Summary!$E$19/2,Data!N2399,Data!O2399,Summary!$E$14,Summary!$E$20,Summary!$E$21,1),0)</f>
        <v>415000</v>
      </c>
      <c r="O2400" s="31">
        <f>IF(M2400=1,oneday(G2399,D2400,G2400,K2400,L2400,Summary!$E$19/2,Data!N2399,Data!O2399,Summary!$E$14,Summary!$E$20,Summary!$E$21,2),0)</f>
        <v>6567681.8473053398</v>
      </c>
      <c r="P2400" s="31">
        <f t="shared" si="113"/>
        <v>102299.61166382208</v>
      </c>
      <c r="Q2400" s="31">
        <f>IF(M2400=1,oneday(G2399,D2400,G2400,K2400,L2400,Summary!$E$19/2,Data!N2399,Data!O2399,Summary!$E$14,Summary!$E$20,Summary!$E$21,3),0)</f>
        <v>0</v>
      </c>
    </row>
    <row r="2401" spans="1:17" x14ac:dyDescent="0.2">
      <c r="A2401" s="32">
        <f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si="111"/>
        <v>0</v>
      </c>
      <c r="M2401">
        <f>IF(AND(B2401&gt;Summary!$E$12,B2401&lt;Summary!$E$13),1,0)</f>
        <v>1</v>
      </c>
      <c r="N2401">
        <f>IF(M2401=1,oneday(G2400,D2401,G2401,K2401,L2401,Summary!$E$19/2,Data!N2400,Data!O2400,Summary!$E$14,Summary!$E$20,Summary!$E$21,1),0)</f>
        <v>416000</v>
      </c>
      <c r="O2401" s="31">
        <f>IF(M2401=1,oneday(G2400,D2401,G2401,K2401,L2401,Summary!$E$19/2,Data!N2400,Data!O2400,Summary!$E$14,Summary!$E$20,Summary!$E$21,2),0)</f>
        <v>6545291.7830658378</v>
      </c>
      <c r="P2401" s="31">
        <f t="shared" si="113"/>
        <v>-22390.064239501953</v>
      </c>
      <c r="Q2401" s="31">
        <f>IF(M2401=1,oneday(G2400,D2401,G2401,K2401,L2401,Summary!$E$19/2,Data!N2400,Data!O2400,Summary!$E$14,Summary!$E$20,Summary!$E$21,3),0)</f>
        <v>0</v>
      </c>
    </row>
    <row r="2402" spans="1:17" x14ac:dyDescent="0.2">
      <c r="A2402" s="32">
        <f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si="111"/>
        <v>0</v>
      </c>
      <c r="M2402">
        <f>IF(AND(B2402&gt;Summary!$E$12,B2402&lt;Summary!$E$13),1,0)</f>
        <v>1</v>
      </c>
      <c r="N2402">
        <f>IF(M2402=1,oneday(G2401,D2402,G2402,K2402,L2402,Summary!$E$19/2,Data!N2401,Data!O2401,Summary!$E$14,Summary!$E$20,Summary!$E$21,1),0)</f>
        <v>422000</v>
      </c>
      <c r="O2402" s="31">
        <f>IF(M2402=1,oneday(G2401,D2402,G2402,K2402,L2402,Summary!$E$19/2,Data!N2401,Data!O2401,Summary!$E$14,Summary!$E$20,Summary!$E$21,2),0)</f>
        <v>6426421.9054413242</v>
      </c>
      <c r="P2402" s="31">
        <f t="shared" si="113"/>
        <v>-118869.87762451358</v>
      </c>
      <c r="Q2402" s="31">
        <f>IF(M2402=1,oneday(G2401,D2402,G2402,K2402,L2402,Summary!$E$19/2,Data!N2401,Data!O2401,Summary!$E$14,Summary!$E$20,Summary!$E$21,3),0)</f>
        <v>0</v>
      </c>
    </row>
    <row r="2403" spans="1:17" x14ac:dyDescent="0.2">
      <c r="A2403" s="32">
        <f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si="111"/>
        <v>0</v>
      </c>
      <c r="M2403">
        <f>IF(AND(B2403&gt;Summary!$E$12,B2403&lt;Summary!$E$13),1,0)</f>
        <v>1</v>
      </c>
      <c r="N2403">
        <f>IF(M2403=1,oneday(G2402,D2403,G2403,K2403,L2403,Summary!$E$19/2,Data!N2402,Data!O2402,Summary!$E$14,Summary!$E$20,Summary!$E$21,1),0)</f>
        <v>422000</v>
      </c>
      <c r="O2403" s="31">
        <f>IF(M2403=1,oneday(G2402,D2403,G2403,K2403,L2403,Summary!$E$19/2,Data!N2402,Data!O2402,Summary!$E$14,Summary!$E$20,Summary!$E$21,2),0)</f>
        <v>6416102.1308136387</v>
      </c>
      <c r="P2403" s="31">
        <f t="shared" si="113"/>
        <v>-10319.774627685547</v>
      </c>
      <c r="Q2403" s="31">
        <f>IF(M2403=1,oneday(G2402,D2403,G2403,K2403,L2403,Summary!$E$19/2,Data!N2402,Data!O2402,Summary!$E$14,Summary!$E$20,Summary!$E$21,3),0)</f>
        <v>0</v>
      </c>
    </row>
    <row r="2404" spans="1:17" x14ac:dyDescent="0.2">
      <c r="A2404" s="32">
        <f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si="114">IF(A2404=B2404,1,0)</f>
        <v>1</v>
      </c>
      <c r="M2404">
        <f>IF(AND(B2404&gt;Summary!$E$12,B2404&lt;Summary!$E$13),1,0)</f>
        <v>1</v>
      </c>
      <c r="N2404">
        <f>IF(M2404=1,oneday(G2403,D2404,G2404,K2404,L2404,Summary!$E$19/2,Data!N2403,Data!O2403,Summary!$E$14,Summary!$E$20,Summary!$E$21,1),0)</f>
        <v>426000</v>
      </c>
      <c r="O2404" s="31">
        <f>IF(M2404=1,oneday(G2403,D2404,G2404,K2404,L2404,Summary!$E$19/2,Data!N2403,Data!O2403,Summary!$E$14,Summary!$E$20,Summary!$E$21,2),0)</f>
        <v>6456481.0901642228</v>
      </c>
      <c r="P2404" s="31">
        <f t="shared" si="113"/>
        <v>40378.959350584075</v>
      </c>
      <c r="Q2404" s="31">
        <f>IF(M2404=1,oneday(G2403,D2404,G2404,K2404,L2404,Summary!$E$19/2,Data!N2403,Data!O2403,Summary!$E$14,Summary!$E$20,Summary!$E$21,3),0)</f>
        <v>42599.349975585938</v>
      </c>
    </row>
    <row r="2405" spans="1:17" x14ac:dyDescent="0.2">
      <c r="A2405" s="32">
        <f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si="114"/>
        <v>0</v>
      </c>
      <c r="M2405">
        <f>IF(AND(B2405&gt;Summary!$E$12,B2405&lt;Summary!$E$13),1,0)</f>
        <v>1</v>
      </c>
      <c r="N2405">
        <f>IF(M2405=1,oneday(G2404,D2405,G2405,K2405,L2405,Summary!$E$19/2,Data!N2404,Data!O2404,Summary!$E$14,Summary!$E$20,Summary!$E$21,1),0)</f>
        <v>419000</v>
      </c>
      <c r="O2405" s="31">
        <f>IF(M2405=1,oneday(G2404,D2405,G2405,K2405,L2405,Summary!$E$19/2,Data!N2404,Data!O2404,Summary!$E$14,Summary!$E$20,Summary!$E$21,2),0)</f>
        <v>6521551.4492798261</v>
      </c>
      <c r="P2405" s="31">
        <f t="shared" si="113"/>
        <v>65070.35911560338</v>
      </c>
      <c r="Q2405" s="31">
        <f>IF(M2405=1,oneday(G2404,D2405,G2405,K2405,L2405,Summary!$E$19/2,Data!N2404,Data!O2404,Summary!$E$14,Summary!$E$20,Summary!$E$21,3),0)</f>
        <v>0</v>
      </c>
    </row>
    <row r="2406" spans="1:17" x14ac:dyDescent="0.2">
      <c r="A2406" s="32">
        <f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si="114"/>
        <v>0</v>
      </c>
      <c r="M2406">
        <f>IF(AND(B2406&gt;Summary!$E$12,B2406&lt;Summary!$E$13),1,0)</f>
        <v>1</v>
      </c>
      <c r="N2406">
        <f>IF(M2406=1,oneday(G2405,D2406,G2406,K2406,L2406,Summary!$E$19/2,Data!N2405,Data!O2405,Summary!$E$14,Summary!$E$20,Summary!$E$21,1),0)</f>
        <v>423000</v>
      </c>
      <c r="O2406" s="31">
        <f>IF(M2406=1,oneday(G2405,D2406,G2406,K2406,L2406,Summary!$E$19/2,Data!N2405,Data!O2405,Summary!$E$14,Summary!$E$20,Summary!$E$21,2),0)</f>
        <v>6448141.8344116602</v>
      </c>
      <c r="P2406" s="31">
        <f t="shared" si="113"/>
        <v>-73409.614868165925</v>
      </c>
      <c r="Q2406" s="31">
        <f>IF(M2406=1,oneday(G2405,D2406,G2406,K2406,L2406,Summary!$E$19/2,Data!N2405,Data!O2405,Summary!$E$14,Summary!$E$20,Summary!$E$21,3),0)</f>
        <v>0</v>
      </c>
    </row>
    <row r="2407" spans="1:17" x14ac:dyDescent="0.2">
      <c r="A2407" s="32">
        <f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si="114"/>
        <v>0</v>
      </c>
      <c r="M2407">
        <f>IF(AND(B2407&gt;Summary!$E$12,B2407&lt;Summary!$E$13),1,0)</f>
        <v>1</v>
      </c>
      <c r="N2407">
        <f>IF(M2407=1,oneday(G2406,D2407,G2407,K2407,L2407,Summary!$E$19/2,Data!N2406,Data!O2406,Summary!$E$14,Summary!$E$20,Summary!$E$21,1),0)</f>
        <v>425000</v>
      </c>
      <c r="O2407" s="31">
        <f>IF(M2407=1,oneday(G2406,D2407,G2407,K2407,L2407,Summary!$E$19/2,Data!N2406,Data!O2406,Summary!$E$14,Summary!$E$20,Summary!$E$21,2),0)</f>
        <v>6416501.5768432999</v>
      </c>
      <c r="P2407" s="31">
        <f t="shared" si="113"/>
        <v>-31640.257568360306</v>
      </c>
      <c r="Q2407" s="31">
        <f>IF(M2407=1,oneday(G2406,D2407,G2407,K2407,L2407,Summary!$E$19/2,Data!N2406,Data!O2406,Summary!$E$14,Summary!$E$20,Summary!$E$21,3),0)</f>
        <v>0</v>
      </c>
    </row>
    <row r="2408" spans="1:17" x14ac:dyDescent="0.2">
      <c r="A2408" s="32">
        <f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si="114"/>
        <v>0</v>
      </c>
      <c r="M2408">
        <f>IF(AND(B2408&gt;Summary!$E$12,B2408&lt;Summary!$E$13),1,0)</f>
        <v>1</v>
      </c>
      <c r="N2408">
        <f>IF(M2408=1,oneday(G2407,D2408,G2408,K2408,L2408,Summary!$E$19/2,Data!N2407,Data!O2407,Summary!$E$14,Summary!$E$20,Summary!$E$21,1),0)</f>
        <v>424000</v>
      </c>
      <c r="O2408" s="31">
        <f>IF(M2408=1,oneday(G2407,D2408,G2408,K2408,L2408,Summary!$E$19/2,Data!N2407,Data!O2407,Summary!$E$14,Summary!$E$20,Summary!$E$21,2),0)</f>
        <v>6465471.5437317276</v>
      </c>
      <c r="P2408" s="31">
        <f t="shared" si="113"/>
        <v>48969.966888427734</v>
      </c>
      <c r="Q2408" s="31">
        <f>IF(M2408=1,oneday(G2407,D2408,G2408,K2408,L2408,Summary!$E$19/2,Data!N2407,Data!O2407,Summary!$E$14,Summary!$E$20,Summary!$E$21,3),0)</f>
        <v>0</v>
      </c>
    </row>
    <row r="2409" spans="1:17" x14ac:dyDescent="0.2">
      <c r="A2409" s="32">
        <f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si="114"/>
        <v>0</v>
      </c>
      <c r="M2409">
        <f>IF(AND(B2409&gt;Summary!$E$12,B2409&lt;Summary!$E$13),1,0)</f>
        <v>1</v>
      </c>
      <c r="N2409">
        <f>IF(M2409=1,oneday(G2408,D2409,G2409,K2409,L2409,Summary!$E$19/2,Data!N2408,Data!O2408,Summary!$E$14,Summary!$E$20,Summary!$E$21,1),0)</f>
        <v>425000</v>
      </c>
      <c r="O2409" s="31">
        <f>IF(M2409=1,oneday(G2408,D2409,G2409,K2409,L2409,Summary!$E$19/2,Data!N2408,Data!O2408,Summary!$E$14,Summary!$E$20,Summary!$E$21,2),0)</f>
        <v>6442251.4795685196</v>
      </c>
      <c r="P2409" s="31">
        <f t="shared" si="113"/>
        <v>-23220.064163208008</v>
      </c>
      <c r="Q2409" s="31">
        <f>IF(M2409=1,oneday(G2408,D2409,G2409,K2409,L2409,Summary!$E$19/2,Data!N2408,Data!O2408,Summary!$E$14,Summary!$E$20,Summary!$E$21,3),0)</f>
        <v>0</v>
      </c>
    </row>
    <row r="2410" spans="1:17" x14ac:dyDescent="0.2">
      <c r="A2410" s="32">
        <f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si="114"/>
        <v>0</v>
      </c>
      <c r="M2410">
        <f>IF(AND(B2410&gt;Summary!$E$12,B2410&lt;Summary!$E$13),1,0)</f>
        <v>1</v>
      </c>
      <c r="N2410">
        <f>IF(M2410=1,oneday(G2409,D2410,G2410,K2410,L2410,Summary!$E$19/2,Data!N2409,Data!O2409,Summary!$E$14,Summary!$E$20,Summary!$E$21,1),0)</f>
        <v>424000</v>
      </c>
      <c r="O2410" s="31">
        <f>IF(M2410=1,oneday(G2409,D2410,G2410,K2410,L2410,Summary!$E$19/2,Data!N2409,Data!O2409,Summary!$E$14,Summary!$E$20,Summary!$E$21,2),0)</f>
        <v>6474191.0585785294</v>
      </c>
      <c r="P2410" s="31">
        <f t="shared" si="113"/>
        <v>31939.579010009766</v>
      </c>
      <c r="Q2410" s="31">
        <f>IF(M2410=1,oneday(G2409,D2410,G2410,K2410,L2410,Summary!$E$19/2,Data!N2409,Data!O2409,Summary!$E$14,Summary!$E$20,Summary!$E$21,3),0)</f>
        <v>0</v>
      </c>
    </row>
    <row r="2411" spans="1:17" x14ac:dyDescent="0.2">
      <c r="A2411" s="32">
        <f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si="114"/>
        <v>0</v>
      </c>
      <c r="M2411">
        <f>IF(AND(B2411&gt;Summary!$E$12,B2411&lt;Summary!$E$13),1,0)</f>
        <v>1</v>
      </c>
      <c r="N2411">
        <f>IF(M2411=1,oneday(G2410,D2411,G2411,K2411,L2411,Summary!$E$19/2,Data!N2410,Data!O2410,Summary!$E$14,Summary!$E$20,Summary!$E$21,1),0)</f>
        <v>423000</v>
      </c>
      <c r="O2411" s="31">
        <f>IF(M2411=1,oneday(G2410,D2411,G2411,K2411,L2411,Summary!$E$19/2,Data!N2410,Data!O2410,Summary!$E$14,Summary!$E$20,Summary!$E$21,2),0)</f>
        <v>6540011.4149475479</v>
      </c>
      <c r="P2411" s="31">
        <f t="shared" si="113"/>
        <v>65820.356369018555</v>
      </c>
      <c r="Q2411" s="31">
        <f>IF(M2411=1,oneday(G2410,D2411,G2411,K2411,L2411,Summary!$E$19/2,Data!N2410,Data!O2410,Summary!$E$14,Summary!$E$20,Summary!$E$21,3),0)</f>
        <v>0</v>
      </c>
    </row>
    <row r="2412" spans="1:17" x14ac:dyDescent="0.2">
      <c r="A2412" s="32">
        <f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si="114"/>
        <v>0</v>
      </c>
      <c r="M2412">
        <f>IF(AND(B2412&gt;Summary!$E$12,B2412&lt;Summary!$E$13),1,0)</f>
        <v>1</v>
      </c>
      <c r="N2412">
        <f>IF(M2412=1,oneday(G2411,D2412,G2412,K2412,L2412,Summary!$E$19/2,Data!N2411,Data!O2411,Summary!$E$14,Summary!$E$20,Summary!$E$21,1),0)</f>
        <v>420000</v>
      </c>
      <c r="O2412" s="31">
        <f>IF(M2412=1,oneday(G2411,D2412,G2412,K2412,L2412,Summary!$E$19/2,Data!N2411,Data!O2411,Summary!$E$14,Summary!$E$20,Summary!$E$21,2),0)</f>
        <v>6592901.4790344629</v>
      </c>
      <c r="P2412" s="31">
        <f t="shared" si="113"/>
        <v>52890.064086914994</v>
      </c>
      <c r="Q2412" s="31">
        <f>IF(M2412=1,oneday(G2411,D2412,G2412,K2412,L2412,Summary!$E$19/2,Data!N2411,Data!O2411,Summary!$E$14,Summary!$E$20,Summary!$E$21,3),0)</f>
        <v>0</v>
      </c>
    </row>
    <row r="2413" spans="1:17" x14ac:dyDescent="0.2">
      <c r="A2413" s="32">
        <f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si="114"/>
        <v>0</v>
      </c>
      <c r="M2413">
        <f>IF(AND(B2413&gt;Summary!$E$12,B2413&lt;Summary!$E$13),1,0)</f>
        <v>1</v>
      </c>
      <c r="N2413">
        <f>IF(M2413=1,oneday(G2412,D2413,G2413,K2413,L2413,Summary!$E$19/2,Data!N2412,Data!O2412,Summary!$E$14,Summary!$E$20,Summary!$E$21,1),0)</f>
        <v>423000</v>
      </c>
      <c r="O2413" s="31">
        <f>IF(M2413=1,oneday(G2412,D2413,G2413,K2413,L2413,Summary!$E$19/2,Data!N2412,Data!O2412,Summary!$E$14,Summary!$E$20,Summary!$E$21,2),0)</f>
        <v>6544691.638107338</v>
      </c>
      <c r="P2413" s="31">
        <f t="shared" si="113"/>
        <v>-48209.840927124955</v>
      </c>
      <c r="Q2413" s="31">
        <f>IF(M2413=1,oneday(G2412,D2413,G2413,K2413,L2413,Summary!$E$19/2,Data!N2412,Data!O2412,Summary!$E$14,Summary!$E$20,Summary!$E$21,3),0)</f>
        <v>0</v>
      </c>
    </row>
    <row r="2414" spans="1:17" x14ac:dyDescent="0.2">
      <c r="A2414" s="32">
        <f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si="114"/>
        <v>0</v>
      </c>
      <c r="M2414">
        <f>IF(AND(B2414&gt;Summary!$E$12,B2414&lt;Summary!$E$13),1,0)</f>
        <v>1</v>
      </c>
      <c r="N2414">
        <f>IF(M2414=1,oneday(G2413,D2414,G2414,K2414,L2414,Summary!$E$19/2,Data!N2413,Data!O2413,Summary!$E$14,Summary!$E$20,Summary!$E$21,1),0)</f>
        <v>422000</v>
      </c>
      <c r="O2414" s="31">
        <f>IF(M2414=1,oneday(G2413,D2414,G2414,K2414,L2414,Summary!$E$19/2,Data!N2413,Data!O2413,Summary!$E$14,Summary!$E$20,Summary!$E$21,2),0)</f>
        <v>6576571.219558754</v>
      </c>
      <c r="P2414" s="31">
        <f t="shared" si="113"/>
        <v>31879.581451416016</v>
      </c>
      <c r="Q2414" s="31">
        <f>IF(M2414=1,oneday(G2413,D2414,G2414,K2414,L2414,Summary!$E$19/2,Data!N2413,Data!O2413,Summary!$E$14,Summary!$E$20,Summary!$E$21,3),0)</f>
        <v>0</v>
      </c>
    </row>
    <row r="2415" spans="1:17" x14ac:dyDescent="0.2">
      <c r="A2415" s="32">
        <f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si="114"/>
        <v>0</v>
      </c>
      <c r="M2415">
        <f>IF(AND(B2415&gt;Summary!$E$12,B2415&lt;Summary!$E$13),1,0)</f>
        <v>1</v>
      </c>
      <c r="N2415">
        <f>IF(M2415=1,oneday(G2414,D2415,G2415,K2415,L2415,Summary!$E$19/2,Data!N2414,Data!O2414,Summary!$E$14,Summary!$E$20,Summary!$E$21,1),0)</f>
        <v>422000</v>
      </c>
      <c r="O2415" s="31">
        <f>IF(M2415=1,oneday(G2414,D2415,G2415,K2415,L2415,Summary!$E$19/2,Data!N2414,Data!O2414,Summary!$E$14,Summary!$E$20,Summary!$E$21,2),0)</f>
        <v>6625331.1873627091</v>
      </c>
      <c r="P2415" s="31">
        <f t="shared" si="113"/>
        <v>48759.967803955078</v>
      </c>
      <c r="Q2415" s="31">
        <f>IF(M2415=1,oneday(G2414,D2415,G2415,K2415,L2415,Summary!$E$19/2,Data!N2414,Data!O2414,Summary!$E$14,Summary!$E$20,Summary!$E$21,3),0)</f>
        <v>0</v>
      </c>
    </row>
    <row r="2416" spans="1:17" x14ac:dyDescent="0.2">
      <c r="A2416" s="32">
        <f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si="114"/>
        <v>0</v>
      </c>
      <c r="M2416">
        <f>IF(AND(B2416&gt;Summary!$E$12,B2416&lt;Summary!$E$13),1,0)</f>
        <v>1</v>
      </c>
      <c r="N2416">
        <f>IF(M2416=1,oneday(G2415,D2416,G2416,K2416,L2416,Summary!$E$19/2,Data!N2415,Data!O2415,Summary!$E$14,Summary!$E$20,Summary!$E$21,1),0)</f>
        <v>422000</v>
      </c>
      <c r="O2416" s="31">
        <f>IF(M2416=1,oneday(G2415,D2416,G2416,K2416,L2416,Summary!$E$19/2,Data!N2415,Data!O2415,Summary!$E$14,Summary!$E$20,Summary!$E$21,2),0)</f>
        <v>6682531.3483429337</v>
      </c>
      <c r="P2416" s="31">
        <f t="shared" si="113"/>
        <v>57200.160980224609</v>
      </c>
      <c r="Q2416" s="31">
        <f>IF(M2416=1,oneday(G2415,D2416,G2416,K2416,L2416,Summary!$E$19/2,Data!N2415,Data!O2415,Summary!$E$14,Summary!$E$20,Summary!$E$21,3),0)</f>
        <v>0</v>
      </c>
    </row>
    <row r="2417" spans="1:17" x14ac:dyDescent="0.2">
      <c r="A2417" s="32">
        <f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si="114"/>
        <v>0</v>
      </c>
      <c r="M2417">
        <f>IF(AND(B2417&gt;Summary!$E$12,B2417&lt;Summary!$E$13),1,0)</f>
        <v>1</v>
      </c>
      <c r="N2417">
        <f>IF(M2417=1,oneday(G2416,D2417,G2417,K2417,L2417,Summary!$E$19/2,Data!N2416,Data!O2416,Summary!$E$14,Summary!$E$20,Summary!$E$21,1),0)</f>
        <v>413000</v>
      </c>
      <c r="O2417" s="31">
        <f>IF(M2417=1,oneday(G2416,D2417,G2417,K2417,L2417,Summary!$E$19/2,Data!N2416,Data!O2416,Summary!$E$14,Summary!$E$20,Summary!$E$21,2),0)</f>
        <v>6856541.7949676923</v>
      </c>
      <c r="P2417" s="31">
        <f t="shared" si="113"/>
        <v>174010.44662475865</v>
      </c>
      <c r="Q2417" s="31">
        <f>IF(M2417=1,oneday(G2416,D2417,G2417,K2417,L2417,Summary!$E$19/2,Data!N2416,Data!O2416,Summary!$E$14,Summary!$E$20,Summary!$E$21,3),0)</f>
        <v>0</v>
      </c>
    </row>
    <row r="2418" spans="1:17" x14ac:dyDescent="0.2">
      <c r="A2418" s="32">
        <f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si="114"/>
        <v>0</v>
      </c>
      <c r="M2418">
        <f>IF(AND(B2418&gt;Summary!$E$12,B2418&lt;Summary!$E$13),1,0)</f>
        <v>1</v>
      </c>
      <c r="N2418">
        <f>IF(M2418=1,oneday(G2417,D2418,G2418,K2418,L2418,Summary!$E$19/2,Data!N2417,Data!O2417,Summary!$E$14,Summary!$E$20,Summary!$E$21,1),0)</f>
        <v>413000</v>
      </c>
      <c r="O2418" s="31">
        <f>IF(M2418=1,oneday(G2417,D2418,G2418,K2418,L2418,Summary!$E$19/2,Data!N2417,Data!O2417,Summary!$E$14,Summary!$E$20,Summary!$E$21,2),0)</f>
        <v>6842631.1332703047</v>
      </c>
      <c r="P2418" s="31">
        <f t="shared" si="113"/>
        <v>-13910.661697387695</v>
      </c>
      <c r="Q2418" s="31">
        <f>IF(M2418=1,oneday(G2417,D2418,G2418,K2418,L2418,Summary!$E$19/2,Data!N2417,Data!O2417,Summary!$E$14,Summary!$E$20,Summary!$E$21,3),0)</f>
        <v>0</v>
      </c>
    </row>
    <row r="2419" spans="1:17" x14ac:dyDescent="0.2">
      <c r="A2419" s="32">
        <f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si="114"/>
        <v>0</v>
      </c>
      <c r="M2419">
        <f>IF(AND(B2419&gt;Summary!$E$12,B2419&lt;Summary!$E$13),1,0)</f>
        <v>1</v>
      </c>
      <c r="N2419">
        <f>IF(M2419=1,oneday(G2418,D2419,G2419,K2419,L2419,Summary!$E$19/2,Data!N2418,Data!O2418,Summary!$E$14,Summary!$E$20,Summary!$E$21,1),0)</f>
        <v>417000</v>
      </c>
      <c r="O2419" s="31">
        <f>IF(M2419=1,oneday(G2418,D2419,G2419,K2419,L2419,Summary!$E$19/2,Data!N2418,Data!O2418,Summary!$E$14,Summary!$E$20,Summary!$E$21,2),0)</f>
        <v>6770521.513824502</v>
      </c>
      <c r="P2419" s="31">
        <f t="shared" si="113"/>
        <v>-72109.619445802644</v>
      </c>
      <c r="Q2419" s="31">
        <f>IF(M2419=1,oneday(G2418,D2419,G2419,K2419,L2419,Summary!$E$19/2,Data!N2418,Data!O2418,Summary!$E$14,Summary!$E$20,Summary!$E$21,3),0)</f>
        <v>0</v>
      </c>
    </row>
    <row r="2420" spans="1:17" x14ac:dyDescent="0.2">
      <c r="A2420" s="32">
        <f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si="114"/>
        <v>0</v>
      </c>
      <c r="M2420">
        <f>IF(AND(B2420&gt;Summary!$E$12,B2420&lt;Summary!$E$13),1,0)</f>
        <v>1</v>
      </c>
      <c r="N2420">
        <f>IF(M2420=1,oneday(G2419,D2420,G2420,K2420,L2420,Summary!$E$19/2,Data!N2419,Data!O2419,Summary!$E$14,Summary!$E$20,Summary!$E$21,1),0)</f>
        <v>417000</v>
      </c>
      <c r="O2420" s="31">
        <f>IF(M2420=1,oneday(G2419,D2420,G2420,K2420,L2420,Summary!$E$19/2,Data!N2419,Data!O2419,Summary!$E$14,Summary!$E$20,Summary!$E$21,2),0)</f>
        <v>6781351.4183807764</v>
      </c>
      <c r="P2420" s="31">
        <f t="shared" si="113"/>
        <v>10829.904556274414</v>
      </c>
      <c r="Q2420" s="31">
        <f>IF(M2420=1,oneday(G2419,D2420,G2420,K2420,L2420,Summary!$E$19/2,Data!N2419,Data!O2419,Summary!$E$14,Summary!$E$20,Summary!$E$21,3),0)</f>
        <v>0</v>
      </c>
    </row>
    <row r="2421" spans="1:17" x14ac:dyDescent="0.2">
      <c r="A2421" s="32">
        <f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si="114"/>
        <v>0</v>
      </c>
      <c r="M2421">
        <f>IF(AND(B2421&gt;Summary!$E$12,B2421&lt;Summary!$E$13),1,0)</f>
        <v>1</v>
      </c>
      <c r="N2421">
        <f>IF(M2421=1,oneday(G2420,D2421,G2421,K2421,L2421,Summary!$E$19/2,Data!N2420,Data!O2420,Summary!$E$14,Summary!$E$20,Summary!$E$21,1),0)</f>
        <v>413000</v>
      </c>
      <c r="O2421" s="31">
        <f>IF(M2421=1,oneday(G2420,D2421,G2421,K2421,L2421,Summary!$E$19/2,Data!N2420,Data!O2420,Summary!$E$14,Summary!$E$20,Summary!$E$21,2),0)</f>
        <v>6900261.4217377119</v>
      </c>
      <c r="P2421" s="31">
        <f t="shared" si="113"/>
        <v>118910.00335693546</v>
      </c>
      <c r="Q2421" s="31">
        <f>IF(M2421=1,oneday(G2420,D2421,G2421,K2421,L2421,Summary!$E$19/2,Data!N2420,Data!O2420,Summary!$E$14,Summary!$E$20,Summary!$E$21,3),0)</f>
        <v>0</v>
      </c>
    </row>
    <row r="2422" spans="1:17" x14ac:dyDescent="0.2">
      <c r="A2422" s="32">
        <f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si="114"/>
        <v>0</v>
      </c>
      <c r="M2422">
        <f>IF(AND(B2422&gt;Summary!$E$12,B2422&lt;Summary!$E$13),1,0)</f>
        <v>1</v>
      </c>
      <c r="N2422">
        <f>IF(M2422=1,oneday(G2421,D2422,G2422,K2422,L2422,Summary!$E$19/2,Data!N2421,Data!O2421,Summary!$E$14,Summary!$E$20,Summary!$E$21,1),0)</f>
        <v>415000</v>
      </c>
      <c r="O2422" s="31">
        <f>IF(M2422=1,oneday(G2421,D2422,G2422,K2422,L2422,Summary!$E$19/2,Data!N2421,Data!O2421,Summary!$E$14,Summary!$E$20,Summary!$E$21,2),0)</f>
        <v>6894501.7374420566</v>
      </c>
      <c r="P2422" s="31">
        <f t="shared" si="113"/>
        <v>-5759.6842956552282</v>
      </c>
      <c r="Q2422" s="31">
        <f>IF(M2422=1,oneday(G2421,D2422,G2422,K2422,L2422,Summary!$E$19/2,Data!N2421,Data!O2421,Summary!$E$14,Summary!$E$20,Summary!$E$21,3),0)</f>
        <v>0</v>
      </c>
    </row>
    <row r="2423" spans="1:17" x14ac:dyDescent="0.2">
      <c r="A2423" s="32">
        <f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si="114"/>
        <v>0</v>
      </c>
      <c r="M2423">
        <f>IF(AND(B2423&gt;Summary!$E$12,B2423&lt;Summary!$E$13),1,0)</f>
        <v>1</v>
      </c>
      <c r="N2423">
        <f>IF(M2423=1,oneday(G2422,D2423,G2423,K2423,L2423,Summary!$E$19/2,Data!N2422,Data!O2422,Summary!$E$14,Summary!$E$20,Summary!$E$21,1),0)</f>
        <v>422000</v>
      </c>
      <c r="O2423" s="31">
        <f>IF(M2423=1,oneday(G2422,D2423,G2423,K2423,L2423,Summary!$E$19/2,Data!N2422,Data!O2422,Summary!$E$14,Summary!$E$20,Summary!$E$21,2),0)</f>
        <v>6850491.1906433478</v>
      </c>
      <c r="P2423" s="31">
        <f t="shared" si="113"/>
        <v>-44010.546798708849</v>
      </c>
      <c r="Q2423" s="31">
        <f>IF(M2423=1,oneday(G2422,D2423,G2423,K2423,L2423,Summary!$E$19/2,Data!N2422,Data!O2422,Summary!$E$14,Summary!$E$20,Summary!$E$21,3),0)</f>
        <v>0</v>
      </c>
    </row>
    <row r="2424" spans="1:17" x14ac:dyDescent="0.2">
      <c r="A2424" s="32">
        <f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si="114"/>
        <v>0</v>
      </c>
      <c r="M2424">
        <f>IF(AND(B2424&gt;Summary!$E$12,B2424&lt;Summary!$E$13),1,0)</f>
        <v>1</v>
      </c>
      <c r="N2424">
        <f>IF(M2424=1,oneday(G2423,D2424,G2424,K2424,L2424,Summary!$E$19/2,Data!N2423,Data!O2423,Summary!$E$14,Summary!$E$20,Summary!$E$21,1),0)</f>
        <v>429000</v>
      </c>
      <c r="O2424" s="31">
        <f>IF(M2424=1,oneday(G2423,D2424,G2424,K2424,L2424,Summary!$E$19/2,Data!N2423,Data!O2423,Summary!$E$14,Summary!$E$20,Summary!$E$21,2),0)</f>
        <v>6746421.7105865823</v>
      </c>
      <c r="P2424" s="31">
        <f t="shared" si="113"/>
        <v>-104069.48005676549</v>
      </c>
      <c r="Q2424" s="31">
        <f>IF(M2424=1,oneday(G2423,D2424,G2424,K2424,L2424,Summary!$E$19/2,Data!N2423,Data!O2423,Summary!$E$14,Summary!$E$20,Summary!$E$21,3),0)</f>
        <v>0</v>
      </c>
    </row>
    <row r="2425" spans="1:17" x14ac:dyDescent="0.2">
      <c r="A2425" s="32">
        <f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si="114"/>
        <v>1</v>
      </c>
      <c r="M2425">
        <f>IF(AND(B2425&gt;Summary!$E$12,B2425&lt;Summary!$E$13),1,0)</f>
        <v>1</v>
      </c>
      <c r="N2425">
        <f>IF(M2425=1,oneday(G2424,D2425,G2425,K2425,L2425,Summary!$E$19/2,Data!N2424,Data!O2424,Summary!$E$14,Summary!$E$20,Summary!$E$21,1),0)</f>
        <v>440000</v>
      </c>
      <c r="O2425" s="31">
        <f>IF(M2425=1,oneday(G2424,D2425,G2425,K2425,L2425,Summary!$E$19/2,Data!N2424,Data!O2424,Summary!$E$14,Summary!$E$20,Summary!$E$21,2),0)</f>
        <v>6682661.5905762026</v>
      </c>
      <c r="P2425" s="31">
        <f t="shared" si="113"/>
        <v>-63760.120010379702</v>
      </c>
      <c r="Q2425" s="31">
        <f>IF(M2425=1,oneday(G2424,D2425,G2425,K2425,L2425,Summary!$E$19/2,Data!N2424,Data!O2424,Summary!$E$14,Summary!$E$20,Summary!$E$21,3),0)</f>
        <v>30799.86572265625</v>
      </c>
    </row>
    <row r="2426" spans="1:17" x14ac:dyDescent="0.2">
      <c r="A2426" s="32">
        <f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si="114"/>
        <v>0</v>
      </c>
      <c r="M2426">
        <f>IF(AND(B2426&gt;Summary!$E$12,B2426&lt;Summary!$E$13),1,0)</f>
        <v>1</v>
      </c>
      <c r="N2426">
        <f>IF(M2426=1,oneday(G2425,D2426,G2426,K2426,L2426,Summary!$E$19/2,Data!N2425,Data!O2425,Summary!$E$14,Summary!$E$20,Summary!$E$21,1),0)</f>
        <v>447000</v>
      </c>
      <c r="O2426" s="31">
        <f>IF(M2426=1,oneday(G2425,D2426,G2426,K2426,L2426,Summary!$E$19/2,Data!N2425,Data!O2425,Summary!$E$14,Summary!$E$20,Summary!$E$21,2),0)</f>
        <v>6582351.4946747106</v>
      </c>
      <c r="P2426" s="31">
        <f t="shared" si="113"/>
        <v>-100310.09590149205</v>
      </c>
      <c r="Q2426" s="31">
        <f>IF(M2426=1,oneday(G2425,D2426,G2426,K2426,L2426,Summary!$E$19/2,Data!N2425,Data!O2425,Summary!$E$14,Summary!$E$20,Summary!$E$21,3),0)</f>
        <v>0</v>
      </c>
    </row>
    <row r="2427" spans="1:17" x14ac:dyDescent="0.2">
      <c r="A2427" s="32">
        <f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si="114"/>
        <v>0</v>
      </c>
      <c r="M2427">
        <f>IF(AND(B2427&gt;Summary!$E$12,B2427&lt;Summary!$E$13),1,0)</f>
        <v>1</v>
      </c>
      <c r="N2427">
        <f>IF(M2427=1,oneday(G2426,D2427,G2427,K2427,L2427,Summary!$E$19/2,Data!N2426,Data!O2426,Summary!$E$14,Summary!$E$20,Summary!$E$21,1),0)</f>
        <v>455000</v>
      </c>
      <c r="O2427" s="31">
        <f>IF(M2427=1,oneday(G2426,D2427,G2427,K2427,L2427,Summary!$E$19/2,Data!N2426,Data!O2426,Summary!$E$14,Summary!$E$20,Summary!$E$21,2),0)</f>
        <v>6524591.5610504402</v>
      </c>
      <c r="P2427" s="31">
        <f t="shared" si="113"/>
        <v>-57759.933624270372</v>
      </c>
      <c r="Q2427" s="31">
        <f>IF(M2427=1,oneday(G2426,D2427,G2427,K2427,L2427,Summary!$E$19/2,Data!N2426,Data!O2426,Summary!$E$14,Summary!$E$20,Summary!$E$21,3),0)</f>
        <v>0</v>
      </c>
    </row>
    <row r="2428" spans="1:17" x14ac:dyDescent="0.2">
      <c r="A2428" s="32">
        <f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si="114"/>
        <v>0</v>
      </c>
      <c r="M2428">
        <f>IF(AND(B2428&gt;Summary!$E$12,B2428&lt;Summary!$E$13),1,0)</f>
        <v>1</v>
      </c>
      <c r="N2428">
        <f>IF(M2428=1,oneday(G2427,D2428,G2428,K2428,L2428,Summary!$E$19/2,Data!N2427,Data!O2427,Summary!$E$14,Summary!$E$20,Summary!$E$21,1),0)</f>
        <v>449000</v>
      </c>
      <c r="O2428" s="31">
        <f>IF(M2428=1,oneday(G2427,D2428,G2428,K2428,L2428,Summary!$E$19/2,Data!N2427,Data!O2427,Summary!$E$14,Summary!$E$20,Summary!$E$21,2),0)</f>
        <v>6575301.5231323512</v>
      </c>
      <c r="P2428" s="31">
        <f t="shared" si="113"/>
        <v>50709.962081911042</v>
      </c>
      <c r="Q2428" s="31">
        <f>IF(M2428=1,oneday(G2427,D2428,G2428,K2428,L2428,Summary!$E$19/2,Data!N2427,Data!O2427,Summary!$E$14,Summary!$E$20,Summary!$E$21,3),0)</f>
        <v>0</v>
      </c>
    </row>
    <row r="2429" spans="1:17" x14ac:dyDescent="0.2">
      <c r="A2429" s="32">
        <f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si="114"/>
        <v>0</v>
      </c>
      <c r="M2429">
        <f>IF(AND(B2429&gt;Summary!$E$12,B2429&lt;Summary!$E$13),1,0)</f>
        <v>1</v>
      </c>
      <c r="N2429">
        <f>IF(M2429=1,oneday(G2428,D2429,G2429,K2429,L2429,Summary!$E$19/2,Data!N2428,Data!O2428,Summary!$E$14,Summary!$E$20,Summary!$E$21,1),0)</f>
        <v>459000</v>
      </c>
      <c r="O2429" s="31">
        <f>IF(M2429=1,oneday(G2428,D2429,G2429,K2429,L2429,Summary!$E$19/2,Data!N2428,Data!O2428,Summary!$E$14,Summary!$E$20,Summary!$E$21,2),0)</f>
        <v>6476101.523895287</v>
      </c>
      <c r="P2429" s="31">
        <f t="shared" si="113"/>
        <v>-99199.999237064272</v>
      </c>
      <c r="Q2429" s="31">
        <f>IF(M2429=1,oneday(G2428,D2429,G2429,K2429,L2429,Summary!$E$19/2,Data!N2428,Data!O2428,Summary!$E$14,Summary!$E$20,Summary!$E$21,3),0)</f>
        <v>0</v>
      </c>
    </row>
    <row r="2430" spans="1:17" x14ac:dyDescent="0.2">
      <c r="A2430" s="32">
        <f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si="114"/>
        <v>0</v>
      </c>
      <c r="M2430">
        <f>IF(AND(B2430&gt;Summary!$E$12,B2430&lt;Summary!$E$13),1,0)</f>
        <v>1</v>
      </c>
      <c r="N2430">
        <f>IF(M2430=1,oneday(G2429,D2430,G2430,K2430,L2430,Summary!$E$19/2,Data!N2429,Data!O2429,Summary!$E$14,Summary!$E$20,Summary!$E$21,1),0)</f>
        <v>451000</v>
      </c>
      <c r="O2430" s="31">
        <f>IF(M2430=1,oneday(G2429,D2430,G2430,K2430,L2430,Summary!$E$19/2,Data!N2429,Data!O2429,Summary!$E$14,Summary!$E$20,Summary!$E$21,2),0)</f>
        <v>6535921.6855621599</v>
      </c>
      <c r="P2430" s="31">
        <f t="shared" si="113"/>
        <v>59820.161666872911</v>
      </c>
      <c r="Q2430" s="31">
        <f>IF(M2430=1,oneday(G2429,D2430,G2430,K2430,L2430,Summary!$E$19/2,Data!N2429,Data!O2429,Summary!$E$14,Summary!$E$20,Summary!$E$21,3),0)</f>
        <v>0</v>
      </c>
    </row>
    <row r="2431" spans="1:17" x14ac:dyDescent="0.2">
      <c r="A2431" s="32">
        <f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si="114"/>
        <v>0</v>
      </c>
      <c r="M2431">
        <f>IF(AND(B2431&gt;Summary!$E$12,B2431&lt;Summary!$E$13),1,0)</f>
        <v>1</v>
      </c>
      <c r="N2431">
        <f>IF(M2431=1,oneday(G2430,D2431,G2431,K2431,L2431,Summary!$E$19/2,Data!N2430,Data!O2430,Summary!$E$14,Summary!$E$20,Summary!$E$21,1),0)</f>
        <v>463000</v>
      </c>
      <c r="O2431" s="31">
        <f>IF(M2431=1,oneday(G2430,D2431,G2431,K2431,L2431,Summary!$E$19/2,Data!N2430,Data!O2430,Summary!$E$14,Summary!$E$20,Summary!$E$21,2),0)</f>
        <v>6363550.8840942606</v>
      </c>
      <c r="P2431" s="31">
        <f t="shared" si="113"/>
        <v>-172370.80146789923</v>
      </c>
      <c r="Q2431" s="31">
        <f>IF(M2431=1,oneday(G2430,D2431,G2431,K2431,L2431,Summary!$E$19/2,Data!N2430,Data!O2430,Summary!$E$14,Summary!$E$20,Summary!$E$21,3),0)</f>
        <v>0</v>
      </c>
    </row>
    <row r="2432" spans="1:17" x14ac:dyDescent="0.2">
      <c r="A2432" s="32">
        <f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si="114"/>
        <v>0</v>
      </c>
      <c r="M2432">
        <f>IF(AND(B2432&gt;Summary!$E$12,B2432&lt;Summary!$E$13),1,0)</f>
        <v>1</v>
      </c>
      <c r="N2432">
        <f>IF(M2432=1,oneday(G2431,D2432,G2432,K2432,L2432,Summary!$E$19/2,Data!N2431,Data!O2431,Summary!$E$14,Summary!$E$20,Summary!$E$21,1),0)</f>
        <v>462000</v>
      </c>
      <c r="O2432" s="31">
        <f>IF(M2432=1,oneday(G2431,D2432,G2432,K2432,L2432,Summary!$E$19/2,Data!N2431,Data!O2431,Summary!$E$14,Summary!$E$20,Summary!$E$21,2),0)</f>
        <v>6336831.6954040751</v>
      </c>
      <c r="P2432" s="31">
        <f t="shared" si="113"/>
        <v>-26719.188690185547</v>
      </c>
      <c r="Q2432" s="31">
        <f>IF(M2432=1,oneday(G2431,D2432,G2432,K2432,L2432,Summary!$E$19/2,Data!N2431,Data!O2431,Summary!$E$14,Summary!$E$20,Summary!$E$21,3),0)</f>
        <v>0</v>
      </c>
    </row>
    <row r="2433" spans="1:17" x14ac:dyDescent="0.2">
      <c r="A2433" s="32">
        <f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si="114"/>
        <v>0</v>
      </c>
      <c r="M2433">
        <f>IF(AND(B2433&gt;Summary!$E$12,B2433&lt;Summary!$E$13),1,0)</f>
        <v>1</v>
      </c>
      <c r="N2433">
        <f>IF(M2433=1,oneday(G2432,D2433,G2433,K2433,L2433,Summary!$E$19/2,Data!N2432,Data!O2432,Summary!$E$14,Summary!$E$20,Summary!$E$21,1),0)</f>
        <v>461000</v>
      </c>
      <c r="O2433" s="31">
        <f>IF(M2433=1,oneday(G2432,D2433,G2433,K2433,L2433,Summary!$E$19/2,Data!N2432,Data!O2432,Summary!$E$14,Summary!$E$20,Summary!$E$21,2),0)</f>
        <v>6421091.5182495341</v>
      </c>
      <c r="P2433" s="31">
        <f t="shared" si="113"/>
        <v>84259.822845458984</v>
      </c>
      <c r="Q2433" s="31">
        <f>IF(M2433=1,oneday(G2432,D2433,G2433,K2433,L2433,Summary!$E$19/2,Data!N2432,Data!O2432,Summary!$E$14,Summary!$E$20,Summary!$E$21,3),0)</f>
        <v>0</v>
      </c>
    </row>
    <row r="2434" spans="1:17" x14ac:dyDescent="0.2">
      <c r="A2434" s="32">
        <f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si="114"/>
        <v>0</v>
      </c>
      <c r="M2434">
        <f>IF(AND(B2434&gt;Summary!$E$12,B2434&lt;Summary!$E$13),1,0)</f>
        <v>1</v>
      </c>
      <c r="N2434">
        <f>IF(M2434=1,oneday(G2433,D2434,G2434,K2434,L2434,Summary!$E$19/2,Data!N2433,Data!O2433,Summary!$E$14,Summary!$E$20,Summary!$E$21,1),0)</f>
        <v>465000</v>
      </c>
      <c r="O2434" s="31">
        <f>IF(M2434=1,oneday(G2433,D2434,G2434,K2434,L2434,Summary!$E$19/2,Data!N2433,Data!O2433,Summary!$E$14,Summary!$E$20,Summary!$E$21,2),0)</f>
        <v>6403401.6604614463</v>
      </c>
      <c r="P2434" s="31">
        <f t="shared" si="113"/>
        <v>-17689.8577880878</v>
      </c>
      <c r="Q2434" s="31">
        <f>IF(M2434=1,oneday(G2433,D2434,G2434,K2434,L2434,Summary!$E$19/2,Data!N2433,Data!O2433,Summary!$E$14,Summary!$E$20,Summary!$E$21,3),0)</f>
        <v>0</v>
      </c>
    </row>
    <row r="2435" spans="1:17" x14ac:dyDescent="0.2">
      <c r="A2435" s="32">
        <f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si="114"/>
        <v>0</v>
      </c>
      <c r="M2435">
        <f>IF(AND(B2435&gt;Summary!$E$12,B2435&lt;Summary!$E$13),1,0)</f>
        <v>1</v>
      </c>
      <c r="N2435">
        <f>IF(M2435=1,oneday(G2434,D2435,G2435,K2435,L2435,Summary!$E$19/2,Data!N2434,Data!O2434,Summary!$E$14,Summary!$E$20,Summary!$E$21,1),0)</f>
        <v>467000</v>
      </c>
      <c r="O2435" s="31">
        <f>IF(M2435=1,oneday(G2434,D2435,G2435,K2435,L2435,Summary!$E$19/2,Data!N2434,Data!O2434,Summary!$E$14,Summary!$E$20,Summary!$E$21,2),0)</f>
        <v>6246241.2708282666</v>
      </c>
      <c r="P2435" s="31">
        <f t="shared" si="113"/>
        <v>-157160.38963317964</v>
      </c>
      <c r="Q2435" s="31">
        <f>IF(M2435=1,oneday(G2434,D2435,G2435,K2435,L2435,Summary!$E$19/2,Data!N2434,Data!O2434,Summary!$E$14,Summary!$E$20,Summary!$E$21,3),0)</f>
        <v>0</v>
      </c>
    </row>
    <row r="2436" spans="1:17" x14ac:dyDescent="0.2">
      <c r="A2436" s="32">
        <f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si="114"/>
        <v>0</v>
      </c>
      <c r="M2436">
        <f>IF(AND(B2436&gt;Summary!$E$12,B2436&lt;Summary!$E$13),1,0)</f>
        <v>1</v>
      </c>
      <c r="N2436">
        <f>IF(M2436=1,oneday(G2435,D2436,G2436,K2436,L2436,Summary!$E$19/2,Data!N2435,Data!O2435,Summary!$E$14,Summary!$E$20,Summary!$E$21,1),0)</f>
        <v>451000</v>
      </c>
      <c r="O2436" s="31">
        <f>IF(M2436=1,oneday(G2435,D2436,G2436,K2436,L2436,Summary!$E$19/2,Data!N2435,Data!O2435,Summary!$E$14,Summary!$E$20,Summary!$E$21,2),0)</f>
        <v>6401771.0250854744</v>
      </c>
      <c r="P2436" s="31">
        <f t="shared" si="113"/>
        <v>155529.75425720774</v>
      </c>
      <c r="Q2436" s="31">
        <f>IF(M2436=1,oneday(G2435,D2436,G2436,K2436,L2436,Summary!$E$19/2,Data!N2435,Data!O2435,Summary!$E$14,Summary!$E$20,Summary!$E$21,3),0)</f>
        <v>0</v>
      </c>
    </row>
    <row r="2437" spans="1:17" x14ac:dyDescent="0.2">
      <c r="A2437" s="32">
        <f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si="114"/>
        <v>0</v>
      </c>
      <c r="M2437">
        <f>IF(AND(B2437&gt;Summary!$E$12,B2437&lt;Summary!$E$13),1,0)</f>
        <v>1</v>
      </c>
      <c r="N2437">
        <f>IF(M2437=1,oneday(G2436,D2437,G2437,K2437,L2437,Summary!$E$19/2,Data!N2436,Data!O2436,Summary!$E$14,Summary!$E$20,Summary!$E$21,1),0)</f>
        <v>461000</v>
      </c>
      <c r="O2437" s="31">
        <f>IF(M2437=1,oneday(G2436,D2437,G2437,K2437,L2437,Summary!$E$19/2,Data!N2436,Data!O2436,Summary!$E$14,Summary!$E$20,Summary!$E$21,2),0)</f>
        <v>6261580.9402466035</v>
      </c>
      <c r="P2437" s="31">
        <f t="shared" si="113"/>
        <v>-140190.08483887091</v>
      </c>
      <c r="Q2437" s="31">
        <f>IF(M2437=1,oneday(G2436,D2437,G2437,K2437,L2437,Summary!$E$19/2,Data!N2436,Data!O2436,Summary!$E$14,Summary!$E$20,Summary!$E$21,3),0)</f>
        <v>0</v>
      </c>
    </row>
    <row r="2438" spans="1:17" x14ac:dyDescent="0.2">
      <c r="A2438" s="32">
        <f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si="114"/>
        <v>0</v>
      </c>
      <c r="M2438">
        <f>IF(AND(B2438&gt;Summary!$E$12,B2438&lt;Summary!$E$13),1,0)</f>
        <v>1</v>
      </c>
      <c r="N2438">
        <f>IF(M2438=1,oneday(G2437,D2438,G2438,K2438,L2438,Summary!$E$19/2,Data!N2437,Data!O2437,Summary!$E$14,Summary!$E$20,Summary!$E$21,1),0)</f>
        <v>452000</v>
      </c>
      <c r="O2438" s="31">
        <f>IF(M2438=1,oneday(G2437,D2438,G2438,K2438,L2438,Summary!$E$19/2,Data!N2437,Data!O2437,Summary!$E$14,Summary!$E$20,Summary!$E$21,2),0)</f>
        <v>6422751.6747284178</v>
      </c>
      <c r="P2438" s="31">
        <f t="shared" si="113"/>
        <v>161170.73448181432</v>
      </c>
      <c r="Q2438" s="31">
        <f>IF(M2438=1,oneday(G2437,D2438,G2438,K2438,L2438,Summary!$E$19/2,Data!N2437,Data!O2437,Summary!$E$14,Summary!$E$20,Summary!$E$21,3),0)</f>
        <v>0</v>
      </c>
    </row>
    <row r="2439" spans="1:17" x14ac:dyDescent="0.2">
      <c r="A2439" s="32">
        <f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si="114"/>
        <v>0</v>
      </c>
      <c r="M2439">
        <f>IF(AND(B2439&gt;Summary!$E$12,B2439&lt;Summary!$E$13),1,0)</f>
        <v>1</v>
      </c>
      <c r="N2439">
        <f>IF(M2439=1,oneday(G2438,D2439,G2439,K2439,L2439,Summary!$E$19/2,Data!N2438,Data!O2438,Summary!$E$14,Summary!$E$20,Summary!$E$21,1),0)</f>
        <v>459000</v>
      </c>
      <c r="O2439" s="31">
        <f>IF(M2439=1,oneday(G2438,D2439,G2439,K2439,L2439,Summary!$E$19/2,Data!N2438,Data!O2438,Summary!$E$14,Summary!$E$20,Summary!$E$21,2),0)</f>
        <v>6369110.9780884003</v>
      </c>
      <c r="P2439" s="31">
        <f t="shared" si="113"/>
        <v>-53640.696640017442</v>
      </c>
      <c r="Q2439" s="31">
        <f>IF(M2439=1,oneday(G2438,D2439,G2439,K2439,L2439,Summary!$E$19/2,Data!N2438,Data!O2438,Summary!$E$14,Summary!$E$20,Summary!$E$21,3),0)</f>
        <v>0</v>
      </c>
    </row>
    <row r="2440" spans="1:17" x14ac:dyDescent="0.2">
      <c r="A2440" s="32">
        <f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si="114"/>
        <v>0</v>
      </c>
      <c r="M2440">
        <f>IF(AND(B2440&gt;Summary!$E$12,B2440&lt;Summary!$E$13),1,0)</f>
        <v>1</v>
      </c>
      <c r="N2440">
        <f>IF(M2440=1,oneday(G2439,D2440,G2440,K2440,L2440,Summary!$E$19/2,Data!N2439,Data!O2439,Summary!$E$14,Summary!$E$20,Summary!$E$21,1),0)</f>
        <v>460000</v>
      </c>
      <c r="O2440" s="31">
        <f>IF(M2440=1,oneday(G2439,D2440,G2440,K2440,L2440,Summary!$E$19/2,Data!N2439,Data!O2439,Summary!$E$14,Summary!$E$20,Summary!$E$21,2),0)</f>
        <v>6384080.9774017548</v>
      </c>
      <c r="P2440" s="31">
        <f t="shared" si="113"/>
        <v>14969.999313354492</v>
      </c>
      <c r="Q2440" s="31">
        <f>IF(M2440=1,oneday(G2439,D2440,G2440,K2440,L2440,Summary!$E$19/2,Data!N2439,Data!O2439,Summary!$E$14,Summary!$E$20,Summary!$E$21,3),0)</f>
        <v>0</v>
      </c>
    </row>
    <row r="2441" spans="1:17" x14ac:dyDescent="0.2">
      <c r="A2441" s="32">
        <f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si="114"/>
        <v>0</v>
      </c>
      <c r="M2441">
        <f>IF(AND(B2441&gt;Summary!$E$12,B2441&lt;Summary!$E$13),1,0)</f>
        <v>1</v>
      </c>
      <c r="N2441">
        <f>IF(M2441=1,oneday(G2440,D2441,G2441,K2441,L2441,Summary!$E$19/2,Data!N2440,Data!O2440,Summary!$E$14,Summary!$E$20,Summary!$E$21,1),0)</f>
        <v>466000</v>
      </c>
      <c r="O2441" s="31">
        <f>IF(M2441=1,oneday(G2440,D2441,G2441,K2441,L2441,Summary!$E$19/2,Data!N2440,Data!O2440,Summary!$E$14,Summary!$E$20,Summary!$E$21,2),0)</f>
        <v>6278730.8675384717</v>
      </c>
      <c r="P2441" s="31">
        <f t="shared" si="113"/>
        <v>-105350.10986328311</v>
      </c>
      <c r="Q2441" s="31">
        <f>IF(M2441=1,oneday(G2440,D2441,G2441,K2441,L2441,Summary!$E$19/2,Data!N2440,Data!O2440,Summary!$E$14,Summary!$E$20,Summary!$E$21,3),0)</f>
        <v>0</v>
      </c>
    </row>
    <row r="2442" spans="1:17" x14ac:dyDescent="0.2">
      <c r="A2442" s="32">
        <f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si="114"/>
        <v>0</v>
      </c>
      <c r="M2442">
        <f>IF(AND(B2442&gt;Summary!$E$12,B2442&lt;Summary!$E$13),1,0)</f>
        <v>1</v>
      </c>
      <c r="N2442">
        <f>IF(M2442=1,oneday(G2441,D2442,G2442,K2442,L2442,Summary!$E$19/2,Data!N2441,Data!O2441,Summary!$E$14,Summary!$E$20,Summary!$E$21,1),0)</f>
        <v>465000</v>
      </c>
      <c r="O2442" s="31">
        <f>IF(M2442=1,oneday(G2441,D2442,G2442,K2442,L2442,Summary!$E$19/2,Data!N2441,Data!O2441,Summary!$E$14,Summary!$E$20,Summary!$E$21,2),0)</f>
        <v>6233121.2579345899</v>
      </c>
      <c r="P2442" s="31">
        <f t="shared" si="113"/>
        <v>-45609.609603881836</v>
      </c>
      <c r="Q2442" s="31">
        <f>IF(M2442=1,oneday(G2441,D2442,G2442,K2442,L2442,Summary!$E$19/2,Data!N2441,Data!O2441,Summary!$E$14,Summary!$E$20,Summary!$E$21,3),0)</f>
        <v>0</v>
      </c>
    </row>
    <row r="2443" spans="1:17" x14ac:dyDescent="0.2">
      <c r="A2443" s="32">
        <f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si="114"/>
        <v>0</v>
      </c>
      <c r="M2443">
        <f>IF(AND(B2443&gt;Summary!$E$12,B2443&lt;Summary!$E$13),1,0)</f>
        <v>1</v>
      </c>
      <c r="N2443">
        <f>IF(M2443=1,oneday(G2442,D2443,G2443,K2443,L2443,Summary!$E$19/2,Data!N2442,Data!O2442,Summary!$E$14,Summary!$E$20,Summary!$E$21,1),0)</f>
        <v>456000</v>
      </c>
      <c r="O2443" s="31">
        <f>IF(M2443=1,oneday(G2442,D2443,G2443,K2443,L2443,Summary!$E$19/2,Data!N2442,Data!O2442,Summary!$E$14,Summary!$E$20,Summary!$E$21,2),0)</f>
        <v>6381441.6754150614</v>
      </c>
      <c r="P2443" s="31">
        <f t="shared" si="113"/>
        <v>148320.41748047154</v>
      </c>
      <c r="Q2443" s="31">
        <f>IF(M2443=1,oneday(G2442,D2443,G2443,K2443,L2443,Summary!$E$19/2,Data!N2442,Data!O2442,Summary!$E$14,Summary!$E$20,Summary!$E$21,3),0)</f>
        <v>0</v>
      </c>
    </row>
    <row r="2444" spans="1:17" x14ac:dyDescent="0.2">
      <c r="A2444" s="32">
        <f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si="114"/>
        <v>1</v>
      </c>
      <c r="M2444">
        <f>IF(AND(B2444&gt;Summary!$E$12,B2444&lt;Summary!$E$13),1,0)</f>
        <v>1</v>
      </c>
      <c r="N2444">
        <f>IF(M2444=1,oneday(G2443,D2444,G2444,K2444,L2444,Summary!$E$19/2,Data!N2443,Data!O2443,Summary!$E$14,Summary!$E$20,Summary!$E$21,1),0)</f>
        <v>462000</v>
      </c>
      <c r="O2444" s="31">
        <f>IF(M2444=1,oneday(G2443,D2444,G2444,K2444,L2444,Summary!$E$19/2,Data!N2443,Data!O2443,Summary!$E$14,Summary!$E$20,Summary!$E$21,2),0)</f>
        <v>6331731.0766601767</v>
      </c>
      <c r="P2444" s="31">
        <f t="shared" si="113"/>
        <v>-49710.598754884675</v>
      </c>
      <c r="Q2444" s="31">
        <f>IF(M2444=1,oneday(G2443,D2444,G2444,K2444,L2444,Summary!$E$19/2,Data!N2443,Data!O2443,Summary!$E$14,Summary!$E$20,Summary!$E$21,3),0)</f>
        <v>-13860.317230224609</v>
      </c>
    </row>
    <row r="2445" spans="1:17" x14ac:dyDescent="0.2">
      <c r="A2445" s="32">
        <f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si="114"/>
        <v>0</v>
      </c>
      <c r="M2445">
        <f>IF(AND(B2445&gt;Summary!$E$12,B2445&lt;Summary!$E$13),1,0)</f>
        <v>1</v>
      </c>
      <c r="N2445">
        <f>IF(M2445=1,oneday(G2444,D2445,G2445,K2445,L2445,Summary!$E$19/2,Data!N2444,Data!O2444,Summary!$E$14,Summary!$E$20,Summary!$E$21,1),0)</f>
        <v>467000</v>
      </c>
      <c r="O2445" s="31">
        <f>IF(M2445=1,oneday(G2444,D2445,G2445,K2445,L2445,Summary!$E$19/2,Data!N2444,Data!O2444,Summary!$E$14,Summary!$E$20,Summary!$E$21,2),0)</f>
        <v>6313891.2184143253</v>
      </c>
      <c r="P2445" s="31">
        <f t="shared" si="113"/>
        <v>-17839.858245851472</v>
      </c>
      <c r="Q2445" s="31">
        <f>IF(M2445=1,oneday(G2444,D2445,G2445,K2445,L2445,Summary!$E$19/2,Data!N2444,Data!O2444,Summary!$E$14,Summary!$E$20,Summary!$E$21,3),0)</f>
        <v>0</v>
      </c>
    </row>
    <row r="2446" spans="1:17" x14ac:dyDescent="0.2">
      <c r="A2446" s="32">
        <f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si="114"/>
        <v>0</v>
      </c>
      <c r="M2446">
        <f>IF(AND(B2446&gt;Summary!$E$12,B2446&lt;Summary!$E$13),1,0)</f>
        <v>1</v>
      </c>
      <c r="N2446">
        <f>IF(M2446=1,oneday(G2445,D2446,G2446,K2446,L2446,Summary!$E$19/2,Data!N2445,Data!O2445,Summary!$E$14,Summary!$E$20,Summary!$E$21,1),0)</f>
        <v>458000</v>
      </c>
      <c r="O2446" s="31">
        <f>IF(M2446=1,oneday(G2445,D2446,G2446,K2446,L2446,Summary!$E$19/2,Data!N2445,Data!O2445,Summary!$E$14,Summary!$E$20,Summary!$E$21,2),0)</f>
        <v>6490991.3924408173</v>
      </c>
      <c r="P2446" s="31">
        <f t="shared" si="113"/>
        <v>177100.17402649205</v>
      </c>
      <c r="Q2446" s="31">
        <f>IF(M2446=1,oneday(G2445,D2446,G2446,K2446,L2446,Summary!$E$19/2,Data!N2445,Data!O2445,Summary!$E$14,Summary!$E$20,Summary!$E$21,3),0)</f>
        <v>0</v>
      </c>
    </row>
    <row r="2447" spans="1:17" x14ac:dyDescent="0.2">
      <c r="A2447" s="32">
        <f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si="114"/>
        <v>0</v>
      </c>
      <c r="M2447">
        <f>IF(AND(B2447&gt;Summary!$E$12,B2447&lt;Summary!$E$13),1,0)</f>
        <v>1</v>
      </c>
      <c r="N2447">
        <f>IF(M2447=1,oneday(G2446,D2447,G2447,K2447,L2447,Summary!$E$19/2,Data!N2446,Data!O2446,Summary!$E$14,Summary!$E$20,Summary!$E$21,1),0)</f>
        <v>462000</v>
      </c>
      <c r="O2447" s="31">
        <f>IF(M2447=1,oneday(G2446,D2447,G2447,K2447,L2447,Summary!$E$19/2,Data!N2446,Data!O2446,Summary!$E$14,Summary!$E$20,Summary!$E$21,2),0)</f>
        <v>6441450.7999420362</v>
      </c>
      <c r="P2447" s="31">
        <f t="shared" si="113"/>
        <v>-49540.59249878116</v>
      </c>
      <c r="Q2447" s="31">
        <f>IF(M2447=1,oneday(G2446,D2447,G2447,K2447,L2447,Summary!$E$19/2,Data!N2446,Data!O2446,Summary!$E$14,Summary!$E$20,Summary!$E$21,3),0)</f>
        <v>0</v>
      </c>
    </row>
    <row r="2448" spans="1:17" x14ac:dyDescent="0.2">
      <c r="A2448" s="32">
        <f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si="114"/>
        <v>0</v>
      </c>
      <c r="M2448">
        <f>IF(AND(B2448&gt;Summary!$E$12,B2448&lt;Summary!$E$13),1,0)</f>
        <v>1</v>
      </c>
      <c r="N2448">
        <f>IF(M2448=1,oneday(G2447,D2448,G2448,K2448,L2448,Summary!$E$19/2,Data!N2447,Data!O2447,Summary!$E$14,Summary!$E$20,Summary!$E$21,1),0)</f>
        <v>464000</v>
      </c>
      <c r="O2448" s="31">
        <f>IF(M2448=1,oneday(G2447,D2448,G2448,K2448,L2448,Summary!$E$19/2,Data!N2447,Data!O2447,Summary!$E$14,Summary!$E$20,Summary!$E$21,2),0)</f>
        <v>6363921.3288116641</v>
      </c>
      <c r="P2448" s="31">
        <f t="shared" ref="P2448:P2511" si="116">IF(M2448=1,O2448-O2447,0)</f>
        <v>-77529.471130372025</v>
      </c>
      <c r="Q2448" s="31">
        <f>IF(M2448=1,oneday(G2447,D2448,G2448,K2448,L2448,Summary!$E$19/2,Data!N2447,Data!O2447,Summary!$E$14,Summary!$E$20,Summary!$E$21,3),0)</f>
        <v>0</v>
      </c>
    </row>
    <row r="2449" spans="1:17" x14ac:dyDescent="0.2">
      <c r="A2449" s="32">
        <f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si="114"/>
        <v>0</v>
      </c>
      <c r="M2449">
        <f>IF(AND(B2449&gt;Summary!$E$12,B2449&lt;Summary!$E$13),1,0)</f>
        <v>1</v>
      </c>
      <c r="N2449">
        <f>IF(M2449=1,oneday(G2448,D2449,G2449,K2449,L2449,Summary!$E$19/2,Data!N2448,Data!O2448,Summary!$E$14,Summary!$E$20,Summary!$E$21,1),0)</f>
        <v>464000</v>
      </c>
      <c r="O2449" s="31">
        <f>IF(M2449=1,oneday(G2448,D2449,G2449,K2449,L2449,Summary!$E$19/2,Data!N2448,Data!O2448,Summary!$E$14,Summary!$E$20,Summary!$E$21,2),0)</f>
        <v>6388200.6562042423</v>
      </c>
      <c r="P2449" s="31">
        <f t="shared" si="116"/>
        <v>24279.327392578125</v>
      </c>
      <c r="Q2449" s="31">
        <f>IF(M2449=1,oneday(G2448,D2449,G2449,K2449,L2449,Summary!$E$19/2,Data!N2448,Data!O2448,Summary!$E$14,Summary!$E$20,Summary!$E$21,3),0)</f>
        <v>0</v>
      </c>
    </row>
    <row r="2450" spans="1:17" x14ac:dyDescent="0.2">
      <c r="A2450" s="32">
        <f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si="114"/>
        <v>0</v>
      </c>
      <c r="M2450">
        <f>IF(AND(B2450&gt;Summary!$E$12,B2450&lt;Summary!$E$13),1,0)</f>
        <v>1</v>
      </c>
      <c r="N2450">
        <f>IF(M2450=1,oneday(G2449,D2450,G2450,K2450,L2450,Summary!$E$19/2,Data!N2449,Data!O2449,Summary!$E$14,Summary!$E$20,Summary!$E$21,1),0)</f>
        <v>463000</v>
      </c>
      <c r="O2450" s="31">
        <f>IF(M2450=1,oneday(G2449,D2450,G2450,K2450,L2450,Summary!$E$19/2,Data!N2449,Data!O2449,Summary!$E$14,Summary!$E$20,Summary!$E$21,2),0)</f>
        <v>6426361.1862945743</v>
      </c>
      <c r="P2450" s="31">
        <f t="shared" si="116"/>
        <v>38160.530090332031</v>
      </c>
      <c r="Q2450" s="31">
        <f>IF(M2450=1,oneday(G2449,D2450,G2450,K2450,L2450,Summary!$E$19/2,Data!N2449,Data!O2449,Summary!$E$14,Summary!$E$20,Summary!$E$21,3),0)</f>
        <v>0</v>
      </c>
    </row>
    <row r="2451" spans="1:17" x14ac:dyDescent="0.2">
      <c r="A2451" s="32">
        <f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si="114"/>
        <v>0</v>
      </c>
      <c r="M2451">
        <f>IF(AND(B2451&gt;Summary!$E$12,B2451&lt;Summary!$E$13),1,0)</f>
        <v>1</v>
      </c>
      <c r="N2451">
        <f>IF(M2451=1,oneday(G2450,D2451,G2451,K2451,L2451,Summary!$E$19/2,Data!N2450,Data!O2450,Summary!$E$14,Summary!$E$20,Summary!$E$21,1),0)</f>
        <v>476000</v>
      </c>
      <c r="O2451" s="31">
        <f>IF(M2451=1,oneday(G2450,D2451,G2451,K2451,L2451,Summary!$E$19/2,Data!N2450,Data!O2450,Summary!$E$14,Summary!$E$20,Summary!$E$21,2),0)</f>
        <v>6262430.6937408587</v>
      </c>
      <c r="P2451" s="31">
        <f t="shared" si="116"/>
        <v>-163930.49255371559</v>
      </c>
      <c r="Q2451" s="31">
        <f>IF(M2451=1,oneday(G2450,D2451,G2451,K2451,L2451,Summary!$E$19/2,Data!N2450,Data!O2450,Summary!$E$14,Summary!$E$20,Summary!$E$21,3),0)</f>
        <v>0</v>
      </c>
    </row>
    <row r="2452" spans="1:17" x14ac:dyDescent="0.2">
      <c r="A2452" s="32">
        <f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si="114"/>
        <v>0</v>
      </c>
      <c r="M2452">
        <f>IF(AND(B2452&gt;Summary!$E$12,B2452&lt;Summary!$E$13),1,0)</f>
        <v>1</v>
      </c>
      <c r="N2452">
        <f>IF(M2452=1,oneday(G2451,D2452,G2452,K2452,L2452,Summary!$E$19/2,Data!N2451,Data!O2451,Summary!$E$14,Summary!$E$20,Summary!$E$21,1),0)</f>
        <v>485000</v>
      </c>
      <c r="O2452" s="31">
        <f>IF(M2452=1,oneday(G2451,D2452,G2452,K2452,L2452,Summary!$E$19/2,Data!N2451,Data!O2451,Summary!$E$14,Summary!$E$20,Summary!$E$21,2),0)</f>
        <v>6095021.1021423452</v>
      </c>
      <c r="P2452" s="31">
        <f t="shared" si="116"/>
        <v>-167409.59159851354</v>
      </c>
      <c r="Q2452" s="31">
        <f>IF(M2452=1,oneday(G2451,D2452,G2452,K2452,L2452,Summary!$E$19/2,Data!N2451,Data!O2451,Summary!$E$14,Summary!$E$20,Summary!$E$21,3),0)</f>
        <v>0</v>
      </c>
    </row>
    <row r="2453" spans="1:17" x14ac:dyDescent="0.2">
      <c r="A2453" s="32">
        <f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si="114"/>
        <v>0</v>
      </c>
      <c r="M2453">
        <f>IF(AND(B2453&gt;Summary!$E$12,B2453&lt;Summary!$E$13),1,0)</f>
        <v>1</v>
      </c>
      <c r="N2453">
        <f>IF(M2453=1,oneday(G2452,D2453,G2453,K2453,L2453,Summary!$E$19/2,Data!N2452,Data!O2452,Summary!$E$14,Summary!$E$20,Summary!$E$21,1),0)</f>
        <v>485000</v>
      </c>
      <c r="O2453" s="31">
        <f>IF(M2453=1,oneday(G2452,D2453,G2453,K2453,L2453,Summary!$E$19/2,Data!N2452,Data!O2452,Summary!$E$14,Summary!$E$20,Summary!$E$21,2),0)</f>
        <v>6080921.3611602895</v>
      </c>
      <c r="P2453" s="31">
        <f t="shared" si="116"/>
        <v>-14099.740982055664</v>
      </c>
      <c r="Q2453" s="31">
        <f>IF(M2453=1,oneday(G2452,D2453,G2453,K2453,L2453,Summary!$E$19/2,Data!N2452,Data!O2452,Summary!$E$14,Summary!$E$20,Summary!$E$21,3),0)</f>
        <v>0</v>
      </c>
    </row>
    <row r="2454" spans="1:17" x14ac:dyDescent="0.2">
      <c r="A2454" s="32">
        <f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si="114"/>
        <v>0</v>
      </c>
      <c r="M2454">
        <f>IF(AND(B2454&gt;Summary!$E$12,B2454&lt;Summary!$E$13),1,0)</f>
        <v>1</v>
      </c>
      <c r="N2454">
        <f>IF(M2454=1,oneday(G2453,D2454,G2454,K2454,L2454,Summary!$E$19/2,Data!N2453,Data!O2453,Summary!$E$14,Summary!$E$20,Summary!$E$21,1),0)</f>
        <v>492000</v>
      </c>
      <c r="O2454" s="31">
        <f>IF(M2454=1,oneday(G2453,D2454,G2454,K2454,L2454,Summary!$E$19/2,Data!N2453,Data!O2453,Summary!$E$14,Summary!$E$20,Summary!$E$21,2),0)</f>
        <v>5915420.9557342613</v>
      </c>
      <c r="P2454" s="31">
        <f t="shared" si="116"/>
        <v>-165500.40542602818</v>
      </c>
      <c r="Q2454" s="31">
        <f>IF(M2454=1,oneday(G2453,D2454,G2454,K2454,L2454,Summary!$E$19/2,Data!N2453,Data!O2453,Summary!$E$14,Summary!$E$20,Summary!$E$21,3),0)</f>
        <v>0</v>
      </c>
    </row>
    <row r="2455" spans="1:17" x14ac:dyDescent="0.2">
      <c r="A2455" s="32">
        <f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si="114"/>
        <v>0</v>
      </c>
      <c r="M2455">
        <f>IF(AND(B2455&gt;Summary!$E$12,B2455&lt;Summary!$E$13),1,0)</f>
        <v>1</v>
      </c>
      <c r="N2455">
        <f>IF(M2455=1,oneday(G2454,D2455,G2455,K2455,L2455,Summary!$E$19/2,Data!N2454,Data!O2454,Summary!$E$14,Summary!$E$20,Summary!$E$21,1),0)</f>
        <v>502000</v>
      </c>
      <c r="O2455" s="31">
        <f>IF(M2455=1,oneday(G2454,D2455,G2455,K2455,L2455,Summary!$E$19/2,Data!N2454,Data!O2454,Summary!$E$14,Summary!$E$20,Summary!$E$21,2),0)</f>
        <v>5859791.2613678025</v>
      </c>
      <c r="P2455" s="31">
        <f t="shared" si="116"/>
        <v>-55629.694366458803</v>
      </c>
      <c r="Q2455" s="31">
        <f>IF(M2455=1,oneday(G2454,D2455,G2455,K2455,L2455,Summary!$E$19/2,Data!N2454,Data!O2454,Summary!$E$14,Summary!$E$20,Summary!$E$21,3),0)</f>
        <v>0</v>
      </c>
    </row>
    <row r="2456" spans="1:17" x14ac:dyDescent="0.2">
      <c r="A2456" s="32">
        <f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si="114"/>
        <v>0</v>
      </c>
      <c r="M2456">
        <f>IF(AND(B2456&gt;Summary!$E$12,B2456&lt;Summary!$E$13),1,0)</f>
        <v>1</v>
      </c>
      <c r="N2456">
        <f>IF(M2456=1,oneday(G2455,D2456,G2456,K2456,L2456,Summary!$E$19/2,Data!N2455,Data!O2455,Summary!$E$14,Summary!$E$20,Summary!$E$21,1),0)</f>
        <v>490000</v>
      </c>
      <c r="O2456" s="31">
        <f>IF(M2456=1,oneday(G2455,D2456,G2456,K2456,L2456,Summary!$E$19/2,Data!N2455,Data!O2455,Summary!$E$14,Summary!$E$20,Summary!$E$21,2),0)</f>
        <v>5992931.1391449058</v>
      </c>
      <c r="P2456" s="31">
        <f t="shared" si="116"/>
        <v>133139.87777710333</v>
      </c>
      <c r="Q2456" s="31">
        <f>IF(M2456=1,oneday(G2455,D2456,G2456,K2456,L2456,Summary!$E$19/2,Data!N2455,Data!O2455,Summary!$E$14,Summary!$E$20,Summary!$E$21,3),0)</f>
        <v>0</v>
      </c>
    </row>
    <row r="2457" spans="1:17" x14ac:dyDescent="0.2">
      <c r="A2457" s="32">
        <f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si="114"/>
        <v>0</v>
      </c>
      <c r="M2457">
        <f>IF(AND(B2457&gt;Summary!$E$12,B2457&lt;Summary!$E$13),1,0)</f>
        <v>1</v>
      </c>
      <c r="N2457">
        <f>IF(M2457=1,oneday(G2456,D2457,G2457,K2457,L2457,Summary!$E$19/2,Data!N2456,Data!O2456,Summary!$E$14,Summary!$E$20,Summary!$E$21,1),0)</f>
        <v>500000</v>
      </c>
      <c r="O2457" s="31">
        <f>IF(M2457=1,oneday(G2456,D2457,G2457,K2457,L2457,Summary!$E$19/2,Data!N2456,Data!O2456,Summary!$E$14,Summary!$E$20,Summary!$E$21,2),0)</f>
        <v>5839581.0697174119</v>
      </c>
      <c r="P2457" s="31">
        <f t="shared" si="116"/>
        <v>-153350.06942749396</v>
      </c>
      <c r="Q2457" s="31">
        <f>IF(M2457=1,oneday(G2456,D2457,G2457,K2457,L2457,Summary!$E$19/2,Data!N2456,Data!O2456,Summary!$E$14,Summary!$E$20,Summary!$E$21,3),0)</f>
        <v>0</v>
      </c>
    </row>
    <row r="2458" spans="1:17" x14ac:dyDescent="0.2">
      <c r="A2458" s="32">
        <f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si="114"/>
        <v>0</v>
      </c>
      <c r="M2458">
        <f>IF(AND(B2458&gt;Summary!$E$12,B2458&lt;Summary!$E$13),1,0)</f>
        <v>1</v>
      </c>
      <c r="N2458">
        <f>IF(M2458=1,oneday(G2457,D2458,G2458,K2458,L2458,Summary!$E$19/2,Data!N2457,Data!O2457,Summary!$E$14,Summary!$E$20,Summary!$E$21,1),0)</f>
        <v>494000</v>
      </c>
      <c r="O2458" s="31">
        <f>IF(M2458=1,oneday(G2457,D2458,G2458,K2458,L2458,Summary!$E$19/2,Data!N2457,Data!O2457,Summary!$E$14,Summary!$E$20,Summary!$E$21,2),0)</f>
        <v>5853891.066513068</v>
      </c>
      <c r="P2458" s="31">
        <f t="shared" si="116"/>
        <v>14309.99679565616</v>
      </c>
      <c r="Q2458" s="31">
        <f>IF(M2458=1,oneday(G2457,D2458,G2458,K2458,L2458,Summary!$E$19/2,Data!N2457,Data!O2457,Summary!$E$14,Summary!$E$20,Summary!$E$21,3),0)</f>
        <v>0</v>
      </c>
    </row>
    <row r="2459" spans="1:17" x14ac:dyDescent="0.2">
      <c r="A2459" s="32">
        <f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si="114"/>
        <v>0</v>
      </c>
      <c r="M2459">
        <f>IF(AND(B2459&gt;Summary!$E$12,B2459&lt;Summary!$E$13),1,0)</f>
        <v>1</v>
      </c>
      <c r="N2459">
        <f>IF(M2459=1,oneday(G2458,D2459,G2459,K2459,L2459,Summary!$E$19/2,Data!N2458,Data!O2458,Summary!$E$14,Summary!$E$20,Summary!$E$21,1),0)</f>
        <v>484000</v>
      </c>
      <c r="O2459" s="31">
        <f>IF(M2459=1,oneday(G2458,D2459,G2459,K2459,L2459,Summary!$E$19/2,Data!N2458,Data!O2458,Summary!$E$14,Summary!$E$20,Summary!$E$21,2),0)</f>
        <v>6084601.3188934429</v>
      </c>
      <c r="P2459" s="31">
        <f t="shared" si="116"/>
        <v>230710.25238037482</v>
      </c>
      <c r="Q2459" s="31">
        <f>IF(M2459=1,oneday(G2458,D2459,G2459,K2459,L2459,Summary!$E$19/2,Data!N2458,Data!O2458,Summary!$E$14,Summary!$E$20,Summary!$E$21,3),0)</f>
        <v>0</v>
      </c>
    </row>
    <row r="2460" spans="1:17" x14ac:dyDescent="0.2">
      <c r="A2460" s="32">
        <f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si="114"/>
        <v>0</v>
      </c>
      <c r="M2460">
        <f>IF(AND(B2460&gt;Summary!$E$12,B2460&lt;Summary!$E$13),1,0)</f>
        <v>1</v>
      </c>
      <c r="N2460">
        <f>IF(M2460=1,oneday(G2459,D2460,G2460,K2460,L2460,Summary!$E$19/2,Data!N2459,Data!O2459,Summary!$E$14,Summary!$E$20,Summary!$E$21,1),0)</f>
        <v>496000</v>
      </c>
      <c r="O2460" s="31">
        <f>IF(M2460=1,oneday(G2459,D2460,G2460,K2460,L2460,Summary!$E$19/2,Data!N2459,Data!O2459,Summary!$E$14,Summary!$E$20,Summary!$E$21,2),0)</f>
        <v>6005181.0732269352</v>
      </c>
      <c r="P2460" s="31">
        <f t="shared" si="116"/>
        <v>-79420.245666507632</v>
      </c>
      <c r="Q2460" s="31">
        <f>IF(M2460=1,oneday(G2459,D2460,G2460,K2460,L2460,Summary!$E$19/2,Data!N2459,Data!O2459,Summary!$E$14,Summary!$E$20,Summary!$E$21,3),0)</f>
        <v>0</v>
      </c>
    </row>
    <row r="2461" spans="1:17" x14ac:dyDescent="0.2">
      <c r="A2461" s="32">
        <f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si="114"/>
        <v>0</v>
      </c>
      <c r="M2461">
        <f>IF(AND(B2461&gt;Summary!$E$12,B2461&lt;Summary!$E$13),1,0)</f>
        <v>1</v>
      </c>
      <c r="N2461">
        <f>IF(M2461=1,oneday(G2460,D2461,G2461,K2461,L2461,Summary!$E$19/2,Data!N2460,Data!O2460,Summary!$E$14,Summary!$E$20,Summary!$E$21,1),0)</f>
        <v>493000</v>
      </c>
      <c r="O2461" s="31">
        <f>IF(M2461=1,oneday(G2460,D2461,G2461,K2461,L2461,Summary!$E$19/2,Data!N2460,Data!O2460,Summary!$E$14,Summary!$E$20,Summary!$E$21,2),0)</f>
        <v>6019941.0713958815</v>
      </c>
      <c r="P2461" s="31">
        <f t="shared" si="116"/>
        <v>14759.998168946244</v>
      </c>
      <c r="Q2461" s="31">
        <f>IF(M2461=1,oneday(G2460,D2461,G2461,K2461,L2461,Summary!$E$19/2,Data!N2460,Data!O2460,Summary!$E$14,Summary!$E$20,Summary!$E$21,3),0)</f>
        <v>0</v>
      </c>
    </row>
    <row r="2462" spans="1:17" x14ac:dyDescent="0.2">
      <c r="A2462" s="32">
        <f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si="114"/>
        <v>0</v>
      </c>
      <c r="M2462">
        <f>IF(AND(B2462&gt;Summary!$E$12,B2462&lt;Summary!$E$13),1,0)</f>
        <v>1</v>
      </c>
      <c r="N2462">
        <f>IF(M2462=1,oneday(G2461,D2462,G2462,K2462,L2462,Summary!$E$19/2,Data!N2461,Data!O2461,Summary!$E$14,Summary!$E$20,Summary!$E$21,1),0)</f>
        <v>494000</v>
      </c>
      <c r="O2462" s="31">
        <f>IF(M2462=1,oneday(G2461,D2462,G2462,K2462,L2462,Summary!$E$19/2,Data!N2461,Data!O2461,Summary!$E$14,Summary!$E$20,Summary!$E$21,2),0)</f>
        <v>5965871.3730621412</v>
      </c>
      <c r="P2462" s="31">
        <f t="shared" si="116"/>
        <v>-54069.698333740234</v>
      </c>
      <c r="Q2462" s="31">
        <f>IF(M2462=1,oneday(G2461,D2462,G2462,K2462,L2462,Summary!$E$19/2,Data!N2461,Data!O2461,Summary!$E$14,Summary!$E$20,Summary!$E$21,3),0)</f>
        <v>0</v>
      </c>
    </row>
    <row r="2463" spans="1:17" x14ac:dyDescent="0.2">
      <c r="A2463" s="32">
        <f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si="114"/>
        <v>0</v>
      </c>
      <c r="M2463">
        <f>IF(AND(B2463&gt;Summary!$E$12,B2463&lt;Summary!$E$13),1,0)</f>
        <v>1</v>
      </c>
      <c r="N2463">
        <f>IF(M2463=1,oneday(G2462,D2463,G2463,K2463,L2463,Summary!$E$19/2,Data!N2462,Data!O2462,Summary!$E$14,Summary!$E$20,Summary!$E$21,1),0)</f>
        <v>482000</v>
      </c>
      <c r="O2463" s="31">
        <f>IF(M2463=1,oneday(G2462,D2463,G2463,K2463,L2463,Summary!$E$19/2,Data!N2462,Data!O2462,Summary!$E$14,Summary!$E$20,Summary!$E$21,2),0)</f>
        <v>6205650.93360902</v>
      </c>
      <c r="P2463" s="31">
        <f t="shared" si="116"/>
        <v>239779.56054687873</v>
      </c>
      <c r="Q2463" s="31">
        <f>IF(M2463=1,oneday(G2462,D2463,G2463,K2463,L2463,Summary!$E$19/2,Data!N2462,Data!O2462,Summary!$E$14,Summary!$E$20,Summary!$E$21,3),0)</f>
        <v>0</v>
      </c>
    </row>
    <row r="2464" spans="1:17" x14ac:dyDescent="0.2">
      <c r="A2464" s="32">
        <f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si="114"/>
        <v>0</v>
      </c>
      <c r="M2464">
        <f>IF(AND(B2464&gt;Summary!$E$12,B2464&lt;Summary!$E$13),1,0)</f>
        <v>1</v>
      </c>
      <c r="N2464">
        <f>IF(M2464=1,oneday(G2463,D2464,G2464,K2464,L2464,Summary!$E$19/2,Data!N2463,Data!O2463,Summary!$E$14,Summary!$E$20,Summary!$E$21,1),0)</f>
        <v>473000</v>
      </c>
      <c r="O2464" s="31">
        <f>IF(M2464=1,oneday(G2463,D2464,G2464,K2464,L2464,Summary!$E$19/2,Data!N2463,Data!O2463,Summary!$E$14,Summary!$E$20,Summary!$E$21,2),0)</f>
        <v>6358991.3687133929</v>
      </c>
      <c r="P2464" s="31">
        <f t="shared" si="116"/>
        <v>153340.43510437291</v>
      </c>
      <c r="Q2464" s="31">
        <f>IF(M2464=1,oneday(G2463,D2464,G2464,K2464,L2464,Summary!$E$19/2,Data!N2463,Data!O2463,Summary!$E$14,Summary!$E$20,Summary!$E$21,3),0)</f>
        <v>0</v>
      </c>
    </row>
    <row r="2465" spans="1:17" x14ac:dyDescent="0.2">
      <c r="A2465" s="32">
        <f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si="114"/>
        <v>0</v>
      </c>
      <c r="M2465">
        <f>IF(AND(B2465&gt;Summary!$E$12,B2465&lt;Summary!$E$13),1,0)</f>
        <v>1</v>
      </c>
      <c r="N2465">
        <f>IF(M2465=1,oneday(G2464,D2465,G2465,K2465,L2465,Summary!$E$19/2,Data!N2464,Data!O2464,Summary!$E$14,Summary!$E$20,Summary!$E$21,1),0)</f>
        <v>466000</v>
      </c>
      <c r="O2465" s="31">
        <f>IF(M2465=1,oneday(G2464,D2465,G2465,K2465,L2465,Summary!$E$19/2,Data!N2464,Data!O2464,Summary!$E$14,Summary!$E$20,Summary!$E$21,2),0)</f>
        <v>6434500.9749603439</v>
      </c>
      <c r="P2465" s="31">
        <f t="shared" si="116"/>
        <v>75509.606246951036</v>
      </c>
      <c r="Q2465" s="31">
        <f>IF(M2465=1,oneday(G2464,D2465,G2465,K2465,L2465,Summary!$E$19/2,Data!N2464,Data!O2464,Summary!$E$14,Summary!$E$20,Summary!$E$21,3),0)</f>
        <v>0</v>
      </c>
    </row>
    <row r="2466" spans="1:17" x14ac:dyDescent="0.2">
      <c r="A2466" s="32">
        <f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si="114"/>
        <v>1</v>
      </c>
      <c r="M2466">
        <f>IF(AND(B2466&gt;Summary!$E$12,B2466&lt;Summary!$E$13),1,0)</f>
        <v>1</v>
      </c>
      <c r="N2466">
        <f>IF(M2466=1,oneday(G2465,D2466,G2466,K2466,L2466,Summary!$E$19/2,Data!N2465,Data!O2465,Summary!$E$14,Summary!$E$20,Summary!$E$21,1),0)</f>
        <v>465000</v>
      </c>
      <c r="O2466" s="31">
        <f>IF(M2466=1,oneday(G2465,D2466,G2466,K2466,L2466,Summary!$E$19/2,Data!N2465,Data!O2465,Summary!$E$14,Summary!$E$20,Summary!$E$21,2),0)</f>
        <v>6491450.1593780685</v>
      </c>
      <c r="P2466" s="31">
        <f t="shared" si="116"/>
        <v>56949.184417724609</v>
      </c>
      <c r="Q2466" s="31">
        <f>IF(M2466=1,oneday(G2465,D2466,G2466,K2466,L2466,Summary!$E$19/2,Data!N2465,Data!O2465,Summary!$E$14,Summary!$E$20,Summary!$E$21,3),0)</f>
        <v>-27900.638580322266</v>
      </c>
    </row>
    <row r="2467" spans="1:17" x14ac:dyDescent="0.2">
      <c r="A2467" s="32">
        <f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si="114"/>
        <v>0</v>
      </c>
      <c r="M2467">
        <f>IF(AND(B2467&gt;Summary!$E$12,B2467&lt;Summary!$E$13),1,0)</f>
        <v>1</v>
      </c>
      <c r="N2467">
        <f>IF(M2467=1,oneday(G2466,D2467,G2467,K2467,L2467,Summary!$E$19/2,Data!N2466,Data!O2466,Summary!$E$14,Summary!$E$20,Summary!$E$21,1),0)</f>
        <v>465000</v>
      </c>
      <c r="O2467" s="31">
        <f>IF(M2467=1,oneday(G2466,D2467,G2467,K2467,L2467,Summary!$E$19/2,Data!N2466,Data!O2466,Summary!$E$14,Summary!$E$20,Summary!$E$21,2),0)</f>
        <v>6441350.4431915451</v>
      </c>
      <c r="P2467" s="31">
        <f t="shared" si="116"/>
        <v>-50099.716186523438</v>
      </c>
      <c r="Q2467" s="31">
        <f>IF(M2467=1,oneday(G2466,D2467,G2467,K2467,L2467,Summary!$E$19/2,Data!N2466,Data!O2466,Summary!$E$14,Summary!$E$20,Summary!$E$21,3),0)</f>
        <v>0</v>
      </c>
    </row>
    <row r="2468" spans="1:17" x14ac:dyDescent="0.2">
      <c r="A2468" s="32">
        <f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si="117">IF(A2468=B2468,1,0)</f>
        <v>0</v>
      </c>
      <c r="M2468">
        <f>IF(AND(B2468&gt;Summary!$E$12,B2468&lt;Summary!$E$13),1,0)</f>
        <v>1</v>
      </c>
      <c r="N2468">
        <f>IF(M2468=1,oneday(G2467,D2468,G2468,K2468,L2468,Summary!$E$19/2,Data!N2467,Data!O2467,Summary!$E$14,Summary!$E$20,Summary!$E$21,1),0)</f>
        <v>464000</v>
      </c>
      <c r="O2468" s="31">
        <f>IF(M2468=1,oneday(G2467,D2468,G2468,K2468,L2468,Summary!$E$19/2,Data!N2467,Data!O2467,Summary!$E$14,Summary!$E$20,Summary!$E$21,2),0)</f>
        <v>6507450.7258606125</v>
      </c>
      <c r="P2468" s="31">
        <f t="shared" si="116"/>
        <v>66100.282669067383</v>
      </c>
      <c r="Q2468" s="31">
        <f>IF(M2468=1,oneday(G2467,D2468,G2468,K2468,L2468,Summary!$E$19/2,Data!N2467,Data!O2467,Summary!$E$14,Summary!$E$20,Summary!$E$21,3),0)</f>
        <v>0</v>
      </c>
    </row>
    <row r="2469" spans="1:17" x14ac:dyDescent="0.2">
      <c r="A2469" s="32">
        <f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si="117"/>
        <v>0</v>
      </c>
      <c r="M2469">
        <f>IF(AND(B2469&gt;Summary!$E$12,B2469&lt;Summary!$E$13),1,0)</f>
        <v>1</v>
      </c>
      <c r="N2469">
        <f>IF(M2469=1,oneday(G2468,D2469,G2469,K2469,L2469,Summary!$E$19/2,Data!N2468,Data!O2468,Summary!$E$14,Summary!$E$20,Summary!$E$21,1),0)</f>
        <v>471000</v>
      </c>
      <c r="O2469" s="31">
        <f>IF(M2469=1,oneday(G2468,D2469,G2469,K2469,L2469,Summary!$E$19/2,Data!N2468,Data!O2468,Summary!$E$14,Summary!$E$20,Summary!$E$21,2),0)</f>
        <v>6461290.2233123919</v>
      </c>
      <c r="P2469" s="31">
        <f t="shared" si="116"/>
        <v>-46160.502548220567</v>
      </c>
      <c r="Q2469" s="31">
        <f>IF(M2469=1,oneday(G2468,D2469,G2469,K2469,L2469,Summary!$E$19/2,Data!N2468,Data!O2468,Summary!$E$14,Summary!$E$20,Summary!$E$21,3),0)</f>
        <v>0</v>
      </c>
    </row>
    <row r="2470" spans="1:17" x14ac:dyDescent="0.2">
      <c r="A2470" s="32">
        <f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si="117"/>
        <v>0</v>
      </c>
      <c r="M2470">
        <f>IF(AND(B2470&gt;Summary!$E$12,B2470&lt;Summary!$E$13),1,0)</f>
        <v>1</v>
      </c>
      <c r="N2470">
        <f>IF(M2470=1,oneday(G2469,D2470,G2470,K2470,L2470,Summary!$E$19/2,Data!N2469,Data!O2469,Summary!$E$14,Summary!$E$20,Summary!$E$21,1),0)</f>
        <v>475000</v>
      </c>
      <c r="O2470" s="31">
        <f>IF(M2470=1,oneday(G2469,D2470,G2470,K2470,L2470,Summary!$E$19/2,Data!N2469,Data!O2469,Summary!$E$14,Summary!$E$20,Summary!$E$21,2),0)</f>
        <v>6391130.0743866097</v>
      </c>
      <c r="P2470" s="31">
        <f t="shared" si="116"/>
        <v>-70160.148925782181</v>
      </c>
      <c r="Q2470" s="31">
        <f>IF(M2470=1,oneday(G2469,D2470,G2470,K2470,L2470,Summary!$E$19/2,Data!N2469,Data!O2469,Summary!$E$14,Summary!$E$20,Summary!$E$21,3),0)</f>
        <v>0</v>
      </c>
    </row>
    <row r="2471" spans="1:17" x14ac:dyDescent="0.2">
      <c r="A2471" s="32">
        <f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si="117"/>
        <v>0</v>
      </c>
      <c r="M2471">
        <f>IF(AND(B2471&gt;Summary!$E$12,B2471&lt;Summary!$E$13),1,0)</f>
        <v>1</v>
      </c>
      <c r="N2471">
        <f>IF(M2471=1,oneday(G2470,D2471,G2471,K2471,L2471,Summary!$E$19/2,Data!N2470,Data!O2470,Summary!$E$14,Summary!$E$20,Summary!$E$21,1),0)</f>
        <v>474000</v>
      </c>
      <c r="O2471" s="31">
        <f>IF(M2471=1,oneday(G2470,D2471,G2471,K2471,L2471,Summary!$E$19/2,Data!N2470,Data!O2470,Summary!$E$14,Summary!$E$20,Summary!$E$21,2),0)</f>
        <v>6382340.4358673226</v>
      </c>
      <c r="P2471" s="31">
        <f t="shared" si="116"/>
        <v>-8789.6385192871094</v>
      </c>
      <c r="Q2471" s="31">
        <f>IF(M2471=1,oneday(G2470,D2471,G2471,K2471,L2471,Summary!$E$19/2,Data!N2470,Data!O2470,Summary!$E$14,Summary!$E$20,Summary!$E$21,3),0)</f>
        <v>0</v>
      </c>
    </row>
    <row r="2472" spans="1:17" x14ac:dyDescent="0.2">
      <c r="A2472" s="32">
        <f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si="117"/>
        <v>0</v>
      </c>
      <c r="M2472">
        <f>IF(AND(B2472&gt;Summary!$E$12,B2472&lt;Summary!$E$13),1,0)</f>
        <v>1</v>
      </c>
      <c r="N2472">
        <f>IF(M2472=1,oneday(G2471,D2472,G2472,K2472,L2472,Summary!$E$19/2,Data!N2471,Data!O2471,Summary!$E$14,Summary!$E$20,Summary!$E$21,1),0)</f>
        <v>477000</v>
      </c>
      <c r="O2472" s="31">
        <f>IF(M2472=1,oneday(G2471,D2472,G2472,K2472,L2472,Summary!$E$19/2,Data!N2471,Data!O2471,Summary!$E$14,Summary!$E$20,Summary!$E$21,2),0)</f>
        <v>6354440.3617096068</v>
      </c>
      <c r="P2472" s="31">
        <f t="shared" si="116"/>
        <v>-27900.074157715775</v>
      </c>
      <c r="Q2472" s="31">
        <f>IF(M2472=1,oneday(G2471,D2472,G2472,K2472,L2472,Summary!$E$19/2,Data!N2471,Data!O2471,Summary!$E$14,Summary!$E$20,Summary!$E$21,3),0)</f>
        <v>0</v>
      </c>
    </row>
    <row r="2473" spans="1:17" x14ac:dyDescent="0.2">
      <c r="A2473" s="32">
        <f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si="117"/>
        <v>0</v>
      </c>
      <c r="M2473">
        <f>IF(AND(B2473&gt;Summary!$E$12,B2473&lt;Summary!$E$13),1,0)</f>
        <v>1</v>
      </c>
      <c r="N2473">
        <f>IF(M2473=1,oneday(G2472,D2473,G2473,K2473,L2473,Summary!$E$19/2,Data!N2472,Data!O2472,Summary!$E$14,Summary!$E$20,Summary!$E$21,1),0)</f>
        <v>490000</v>
      </c>
      <c r="O2473" s="31">
        <f>IF(M2473=1,oneday(G2472,D2473,G2473,K2473,L2473,Summary!$E$19/2,Data!N2472,Data!O2472,Summary!$E$14,Summary!$E$20,Summary!$E$21,2),0)</f>
        <v>6146900.8222198561</v>
      </c>
      <c r="P2473" s="31">
        <f t="shared" si="116"/>
        <v>-207539.53948975075</v>
      </c>
      <c r="Q2473" s="31">
        <f>IF(M2473=1,oneday(G2472,D2473,G2473,K2473,L2473,Summary!$E$19/2,Data!N2472,Data!O2472,Summary!$E$14,Summary!$E$20,Summary!$E$21,3),0)</f>
        <v>0</v>
      </c>
    </row>
    <row r="2474" spans="1:17" x14ac:dyDescent="0.2">
      <c r="A2474" s="32">
        <f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si="117"/>
        <v>0</v>
      </c>
      <c r="M2474">
        <f>IF(AND(B2474&gt;Summary!$E$12,B2474&lt;Summary!$E$13),1,0)</f>
        <v>1</v>
      </c>
      <c r="N2474">
        <f>IF(M2474=1,oneday(G2473,D2474,G2474,K2474,L2474,Summary!$E$19/2,Data!N2473,Data!O2473,Summary!$E$14,Summary!$E$20,Summary!$E$21,1),0)</f>
        <v>484000</v>
      </c>
      <c r="O2474" s="31">
        <f>IF(M2474=1,oneday(G2473,D2474,G2474,K2474,L2474,Summary!$E$19/2,Data!N2473,Data!O2473,Summary!$E$14,Summary!$E$20,Summary!$E$21,2),0)</f>
        <v>6269010.4825592134</v>
      </c>
      <c r="P2474" s="31">
        <f t="shared" si="116"/>
        <v>122109.66033935733</v>
      </c>
      <c r="Q2474" s="31">
        <f>IF(M2474=1,oneday(G2473,D2474,G2474,K2474,L2474,Summary!$E$19/2,Data!N2473,Data!O2473,Summary!$E$14,Summary!$E$20,Summary!$E$21,3),0)</f>
        <v>0</v>
      </c>
    </row>
    <row r="2475" spans="1:17" x14ac:dyDescent="0.2">
      <c r="A2475" s="32">
        <f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si="117"/>
        <v>0</v>
      </c>
      <c r="M2475">
        <f>IF(AND(B2475&gt;Summary!$E$12,B2475&lt;Summary!$E$13),1,0)</f>
        <v>1</v>
      </c>
      <c r="N2475">
        <f>IF(M2475=1,oneday(G2474,D2475,G2475,K2475,L2475,Summary!$E$19/2,Data!N2474,Data!O2474,Summary!$E$14,Summary!$E$20,Summary!$E$21,1),0)</f>
        <v>484000</v>
      </c>
      <c r="O2475" s="31">
        <f>IF(M2475=1,oneday(G2474,D2475,G2475,K2475,L2475,Summary!$E$19/2,Data!N2474,Data!O2474,Summary!$E$14,Summary!$E$20,Summary!$E$21,2),0)</f>
        <v>6177530.8148956392</v>
      </c>
      <c r="P2475" s="31">
        <f t="shared" si="116"/>
        <v>-91479.667663574219</v>
      </c>
      <c r="Q2475" s="31">
        <f>IF(M2475=1,oneday(G2474,D2475,G2475,K2475,L2475,Summary!$E$19/2,Data!N2474,Data!O2474,Summary!$E$14,Summary!$E$20,Summary!$E$21,3),0)</f>
        <v>0</v>
      </c>
    </row>
    <row r="2476" spans="1:17" x14ac:dyDescent="0.2">
      <c r="A2476" s="32">
        <f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si="117"/>
        <v>0</v>
      </c>
      <c r="M2476">
        <f>IF(AND(B2476&gt;Summary!$E$12,B2476&lt;Summary!$E$13),1,0)</f>
        <v>1</v>
      </c>
      <c r="N2476">
        <f>IF(M2476=1,oneday(G2475,D2476,G2476,K2476,L2476,Summary!$E$19/2,Data!N2475,Data!O2475,Summary!$E$14,Summary!$E$20,Summary!$E$21,1),0)</f>
        <v>490000</v>
      </c>
      <c r="O2476" s="31">
        <f>IF(M2476=1,oneday(G2475,D2476,G2476,K2476,L2476,Summary!$E$19/2,Data!N2475,Data!O2475,Summary!$E$14,Summary!$E$20,Summary!$E$21,2),0)</f>
        <v>6148220.7479095533</v>
      </c>
      <c r="P2476" s="31">
        <f t="shared" si="116"/>
        <v>-29310.066986085847</v>
      </c>
      <c r="Q2476" s="31">
        <f>IF(M2476=1,oneday(G2475,D2476,G2476,K2476,L2476,Summary!$E$19/2,Data!N2475,Data!O2475,Summary!$E$14,Summary!$E$20,Summary!$E$21,3),0)</f>
        <v>0</v>
      </c>
    </row>
    <row r="2477" spans="1:17" x14ac:dyDescent="0.2">
      <c r="A2477" s="32">
        <f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si="117"/>
        <v>0</v>
      </c>
      <c r="M2477">
        <f>IF(AND(B2477&gt;Summary!$E$12,B2477&lt;Summary!$E$13),1,0)</f>
        <v>1</v>
      </c>
      <c r="N2477">
        <f>IF(M2477=1,oneday(G2476,D2477,G2477,K2477,L2477,Summary!$E$19/2,Data!N2476,Data!O2476,Summary!$E$14,Summary!$E$20,Summary!$E$21,1),0)</f>
        <v>495000</v>
      </c>
      <c r="O2477" s="31">
        <f>IF(M2477=1,oneday(G2476,D2477,G2477,K2477,L2477,Summary!$E$19/2,Data!N2476,Data!O2476,Summary!$E$14,Summary!$E$20,Summary!$E$21,2),0)</f>
        <v>6128469.9552154597</v>
      </c>
      <c r="P2477" s="31">
        <f t="shared" si="116"/>
        <v>-19750.79269409366</v>
      </c>
      <c r="Q2477" s="31">
        <f>IF(M2477=1,oneday(G2476,D2477,G2477,K2477,L2477,Summary!$E$19/2,Data!N2476,Data!O2476,Summary!$E$14,Summary!$E$20,Summary!$E$21,3),0)</f>
        <v>0</v>
      </c>
    </row>
    <row r="2478" spans="1:17" x14ac:dyDescent="0.2">
      <c r="A2478" s="32">
        <f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si="117"/>
        <v>0</v>
      </c>
      <c r="M2478">
        <f>IF(AND(B2478&gt;Summary!$E$12,B2478&lt;Summary!$E$13),1,0)</f>
        <v>1</v>
      </c>
      <c r="N2478">
        <f>IF(M2478=1,oneday(G2477,D2478,G2478,K2478,L2478,Summary!$E$19/2,Data!N2477,Data!O2477,Summary!$E$14,Summary!$E$20,Summary!$E$21,1),0)</f>
        <v>501000</v>
      </c>
      <c r="O2478" s="31">
        <f>IF(M2478=1,oneday(G2477,D2478,G2478,K2478,L2478,Summary!$E$19/2,Data!N2477,Data!O2477,Summary!$E$14,Summary!$E$20,Summary!$E$21,2),0)</f>
        <v>6093220.7173919715</v>
      </c>
      <c r="P2478" s="31">
        <f t="shared" si="116"/>
        <v>-35249.237823488191</v>
      </c>
      <c r="Q2478" s="31">
        <f>IF(M2478=1,oneday(G2477,D2478,G2478,K2478,L2478,Summary!$E$19/2,Data!N2477,Data!O2477,Summary!$E$14,Summary!$E$20,Summary!$E$21,3),0)</f>
        <v>0</v>
      </c>
    </row>
    <row r="2479" spans="1:17" x14ac:dyDescent="0.2">
      <c r="A2479" s="32">
        <f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si="117"/>
        <v>0</v>
      </c>
      <c r="M2479">
        <f>IF(AND(B2479&gt;Summary!$E$12,B2479&lt;Summary!$E$13),1,0)</f>
        <v>1</v>
      </c>
      <c r="N2479">
        <f>IF(M2479=1,oneday(G2478,D2479,G2479,K2479,L2479,Summary!$E$19/2,Data!N2478,Data!O2478,Summary!$E$14,Summary!$E$20,Summary!$E$21,1),0)</f>
        <v>511000</v>
      </c>
      <c r="O2479" s="31">
        <f>IF(M2479=1,oneday(G2478,D2479,G2479,K2479,L2479,Summary!$E$19/2,Data!N2478,Data!O2478,Summary!$E$14,Summary!$E$20,Summary!$E$21,2),0)</f>
        <v>5905969.9369049072</v>
      </c>
      <c r="P2479" s="31">
        <f t="shared" si="116"/>
        <v>-187250.78048706427</v>
      </c>
      <c r="Q2479" s="31">
        <f>IF(M2479=1,oneday(G2478,D2479,G2479,K2479,L2479,Summary!$E$19/2,Data!N2478,Data!O2478,Summary!$E$14,Summary!$E$20,Summary!$E$21,3),0)</f>
        <v>0</v>
      </c>
    </row>
    <row r="2480" spans="1:17" x14ac:dyDescent="0.2">
      <c r="A2480" s="32">
        <f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si="117"/>
        <v>0</v>
      </c>
      <c r="M2480">
        <f>IF(AND(B2480&gt;Summary!$E$12,B2480&lt;Summary!$E$13),1,0)</f>
        <v>1</v>
      </c>
      <c r="N2480">
        <f>IF(M2480=1,oneday(G2479,D2480,G2480,K2480,L2480,Summary!$E$19/2,Data!N2479,Data!O2479,Summary!$E$14,Summary!$E$20,Summary!$E$21,1),0)</f>
        <v>510000</v>
      </c>
      <c r="O2480" s="31">
        <f>IF(M2480=1,oneday(G2479,D2480,G2480,K2480,L2480,Summary!$E$19/2,Data!N2479,Data!O2479,Summary!$E$14,Summary!$E$20,Summary!$E$21,2),0)</f>
        <v>5982240.3665161133</v>
      </c>
      <c r="P2480" s="31">
        <f t="shared" si="116"/>
        <v>76270.429611206055</v>
      </c>
      <c r="Q2480" s="31">
        <f>IF(M2480=1,oneday(G2479,D2480,G2480,K2480,L2480,Summary!$E$19/2,Data!N2479,Data!O2479,Summary!$E$14,Summary!$E$20,Summary!$E$21,3),0)</f>
        <v>0</v>
      </c>
    </row>
    <row r="2481" spans="1:17" x14ac:dyDescent="0.2">
      <c r="A2481" s="32">
        <f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si="117"/>
        <v>0</v>
      </c>
      <c r="M2481">
        <f>IF(AND(B2481&gt;Summary!$E$12,B2481&lt;Summary!$E$13),1,0)</f>
        <v>1</v>
      </c>
      <c r="N2481">
        <f>IF(M2481=1,oneday(G2480,D2481,G2481,K2481,L2481,Summary!$E$19/2,Data!N2480,Data!O2480,Summary!$E$14,Summary!$E$20,Summary!$E$21,1),0)</f>
        <v>507000</v>
      </c>
      <c r="O2481" s="31">
        <f>IF(M2481=1,oneday(G2480,D2481,G2481,K2481,L2481,Summary!$E$19/2,Data!N2480,Data!O2480,Summary!$E$14,Summary!$E$20,Summary!$E$21,2),0)</f>
        <v>6099030.7544708261</v>
      </c>
      <c r="P2481" s="31">
        <f t="shared" si="116"/>
        <v>116790.38795471285</v>
      </c>
      <c r="Q2481" s="31">
        <f>IF(M2481=1,oneday(G2480,D2481,G2481,K2481,L2481,Summary!$E$19/2,Data!N2480,Data!O2480,Summary!$E$14,Summary!$E$20,Summary!$E$21,3),0)</f>
        <v>0</v>
      </c>
    </row>
    <row r="2482" spans="1:17" x14ac:dyDescent="0.2">
      <c r="A2482" s="32">
        <f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si="117"/>
        <v>0</v>
      </c>
      <c r="M2482">
        <f>IF(AND(B2482&gt;Summary!$E$12,B2482&lt;Summary!$E$13),1,0)</f>
        <v>1</v>
      </c>
      <c r="N2482">
        <f>IF(M2482=1,oneday(G2481,D2482,G2482,K2482,L2482,Summary!$E$19/2,Data!N2481,Data!O2481,Summary!$E$14,Summary!$E$20,Summary!$E$21,1),0)</f>
        <v>504000</v>
      </c>
      <c r="O2482" s="31">
        <f>IF(M2482=1,oneday(G2481,D2482,G2482,K2482,L2482,Summary!$E$19/2,Data!N2481,Data!O2481,Summary!$E$14,Summary!$E$20,Summary!$E$21,2),0)</f>
        <v>6200040.7926940937</v>
      </c>
      <c r="P2482" s="31">
        <f t="shared" si="116"/>
        <v>101010.03822326753</v>
      </c>
      <c r="Q2482" s="31">
        <f>IF(M2482=1,oneday(G2481,D2482,G2482,K2482,L2482,Summary!$E$19/2,Data!N2481,Data!O2481,Summary!$E$14,Summary!$E$20,Summary!$E$21,3),0)</f>
        <v>0</v>
      </c>
    </row>
    <row r="2483" spans="1:17" x14ac:dyDescent="0.2">
      <c r="A2483" s="32">
        <f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si="117"/>
        <v>0</v>
      </c>
      <c r="M2483">
        <f>IF(AND(B2483&gt;Summary!$E$12,B2483&lt;Summary!$E$13),1,0)</f>
        <v>1</v>
      </c>
      <c r="N2483">
        <f>IF(M2483=1,oneday(G2482,D2483,G2483,K2483,L2483,Summary!$E$19/2,Data!N2482,Data!O2482,Summary!$E$14,Summary!$E$20,Summary!$E$21,1),0)</f>
        <v>508000</v>
      </c>
      <c r="O2483" s="31">
        <f>IF(M2483=1,oneday(G2482,D2483,G2483,K2483,L2483,Summary!$E$19/2,Data!N2482,Data!O2482,Summary!$E$14,Summary!$E$20,Summary!$E$21,2),0)</f>
        <v>6214700.7960510263</v>
      </c>
      <c r="P2483" s="31">
        <f t="shared" si="116"/>
        <v>14660.003356932662</v>
      </c>
      <c r="Q2483" s="31">
        <f>IF(M2483=1,oneday(G2482,D2483,G2483,K2483,L2483,Summary!$E$19/2,Data!N2482,Data!O2482,Summary!$E$14,Summary!$E$20,Summary!$E$21,3),0)</f>
        <v>0</v>
      </c>
    </row>
    <row r="2484" spans="1:17" x14ac:dyDescent="0.2">
      <c r="A2484" s="32">
        <f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si="117"/>
        <v>0</v>
      </c>
      <c r="M2484">
        <f>IF(AND(B2484&gt;Summary!$E$12,B2484&lt;Summary!$E$13),1,0)</f>
        <v>1</v>
      </c>
      <c r="N2484">
        <f>IF(M2484=1,oneday(G2483,D2484,G2484,K2484,L2484,Summary!$E$19/2,Data!N2483,Data!O2483,Summary!$E$14,Summary!$E$20,Summary!$E$21,1),0)</f>
        <v>514000</v>
      </c>
      <c r="O2484" s="31">
        <f>IF(M2484=1,oneday(G2483,D2484,G2484,K2484,L2484,Summary!$E$19/2,Data!N2483,Data!O2483,Summary!$E$14,Summary!$E$20,Summary!$E$21,2),0)</f>
        <v>6081750.3291320791</v>
      </c>
      <c r="P2484" s="31">
        <f t="shared" si="116"/>
        <v>-132950.46691894718</v>
      </c>
      <c r="Q2484" s="31">
        <f>IF(M2484=1,oneday(G2483,D2484,G2484,K2484,L2484,Summary!$E$19/2,Data!N2483,Data!O2483,Summary!$E$14,Summary!$E$20,Summary!$E$21,3),0)</f>
        <v>0</v>
      </c>
    </row>
    <row r="2485" spans="1:17" x14ac:dyDescent="0.2">
      <c r="A2485" s="32">
        <f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si="117"/>
        <v>1</v>
      </c>
      <c r="M2485">
        <f>IF(AND(B2485&gt;Summary!$E$12,B2485&lt;Summary!$E$13),1,0)</f>
        <v>1</v>
      </c>
      <c r="N2485">
        <f>IF(M2485=1,oneday(G2484,D2485,G2485,K2485,L2485,Summary!$E$19/2,Data!N2484,Data!O2484,Summary!$E$14,Summary!$E$20,Summary!$E$21,1),0)</f>
        <v>513000</v>
      </c>
      <c r="O2485" s="31">
        <f>IF(M2485=1,oneday(G2484,D2485,G2485,K2485,L2485,Summary!$E$19/2,Data!N2484,Data!O2484,Summary!$E$14,Summary!$E$20,Summary!$E$21,2),0)</f>
        <v>5880990.2907562247</v>
      </c>
      <c r="P2485" s="31">
        <f t="shared" si="116"/>
        <v>-200760.03837585449</v>
      </c>
      <c r="Q2485" s="31">
        <f>IF(M2485=1,oneday(G2484,D2485,G2485,K2485,L2485,Summary!$E$19/2,Data!N2484,Data!O2484,Summary!$E$14,Summary!$E$20,Summary!$E$21,3),0)</f>
        <v>-87210.039138793945</v>
      </c>
    </row>
    <row r="2486" spans="1:17" x14ac:dyDescent="0.2">
      <c r="A2486" s="32">
        <f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si="117"/>
        <v>0</v>
      </c>
      <c r="M2486">
        <f>IF(AND(B2486&gt;Summary!$E$12,B2486&lt;Summary!$E$13),1,0)</f>
        <v>1</v>
      </c>
      <c r="N2486">
        <f>IF(M2486=1,oneday(G2485,D2486,G2486,K2486,L2486,Summary!$E$19/2,Data!N2485,Data!O2485,Summary!$E$14,Summary!$E$20,Summary!$E$21,1),0)</f>
        <v>505000</v>
      </c>
      <c r="O2486" s="31">
        <f>IF(M2486=1,oneday(G2485,D2486,G2486,K2486,L2486,Summary!$E$19/2,Data!N2485,Data!O2485,Summary!$E$14,Summary!$E$20,Summary!$E$21,2),0)</f>
        <v>6141070.0559234638</v>
      </c>
      <c r="P2486" s="31">
        <f t="shared" si="116"/>
        <v>260079.76516723912</v>
      </c>
      <c r="Q2486" s="31">
        <f>IF(M2486=1,oneday(G2485,D2486,G2486,K2486,L2486,Summary!$E$19/2,Data!N2485,Data!O2485,Summary!$E$14,Summary!$E$20,Summary!$E$21,3),0)</f>
        <v>0</v>
      </c>
    </row>
    <row r="2487" spans="1:17" x14ac:dyDescent="0.2">
      <c r="A2487" s="32">
        <f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si="117"/>
        <v>0</v>
      </c>
      <c r="M2487">
        <f>IF(AND(B2487&gt;Summary!$E$12,B2487&lt;Summary!$E$13),1,0)</f>
        <v>1</v>
      </c>
      <c r="N2487">
        <f>IF(M2487=1,oneday(G2486,D2487,G2487,K2487,L2487,Summary!$E$19/2,Data!N2486,Data!O2486,Summary!$E$14,Summary!$E$20,Summary!$E$21,1),0)</f>
        <v>505000</v>
      </c>
      <c r="O2487" s="31">
        <f>IF(M2487=1,oneday(G2486,D2487,G2487,K2487,L2487,Summary!$E$19/2,Data!N2486,Data!O2486,Summary!$E$14,Summary!$E$20,Summary!$E$21,2),0)</f>
        <v>6166170.2870941181</v>
      </c>
      <c r="P2487" s="31">
        <f t="shared" si="116"/>
        <v>25100.231170654297</v>
      </c>
      <c r="Q2487" s="31">
        <f>IF(M2487=1,oneday(G2486,D2487,G2487,K2487,L2487,Summary!$E$19/2,Data!N2486,Data!O2486,Summary!$E$14,Summary!$E$20,Summary!$E$21,3),0)</f>
        <v>0</v>
      </c>
    </row>
    <row r="2488" spans="1:17" x14ac:dyDescent="0.2">
      <c r="A2488" s="32">
        <f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si="117"/>
        <v>0</v>
      </c>
      <c r="M2488">
        <f>IF(AND(B2488&gt;Summary!$E$12,B2488&lt;Summary!$E$13),1,0)</f>
        <v>1</v>
      </c>
      <c r="N2488">
        <f>IF(M2488=1,oneday(G2487,D2488,G2488,K2488,L2488,Summary!$E$19/2,Data!N2487,Data!O2487,Summary!$E$14,Summary!$E$20,Summary!$E$21,1),0)</f>
        <v>489000</v>
      </c>
      <c r="O2488" s="31">
        <f>IF(M2488=1,oneday(G2487,D2488,G2488,K2488,L2488,Summary!$E$19/2,Data!N2487,Data!O2487,Summary!$E$14,Summary!$E$20,Summary!$E$21,2),0)</f>
        <v>6596080.2522277907</v>
      </c>
      <c r="P2488" s="31">
        <f t="shared" si="116"/>
        <v>429909.96513367258</v>
      </c>
      <c r="Q2488" s="31">
        <f>IF(M2488=1,oneday(G2487,D2488,G2488,K2488,L2488,Summary!$E$19/2,Data!N2487,Data!O2487,Summary!$E$14,Summary!$E$20,Summary!$E$21,3),0)</f>
        <v>0</v>
      </c>
    </row>
    <row r="2489" spans="1:17" x14ac:dyDescent="0.2">
      <c r="A2489" s="32">
        <f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si="117"/>
        <v>0</v>
      </c>
      <c r="M2489">
        <f>IF(AND(B2489&gt;Summary!$E$12,B2489&lt;Summary!$E$13),1,0)</f>
        <v>1</v>
      </c>
      <c r="N2489">
        <f>IF(M2489=1,oneday(G2488,D2489,G2489,K2489,L2489,Summary!$E$19/2,Data!N2488,Data!O2488,Summary!$E$14,Summary!$E$20,Summary!$E$21,1),0)</f>
        <v>488000</v>
      </c>
      <c r="O2489" s="31">
        <f>IF(M2489=1,oneday(G2488,D2489,G2489,K2489,L2489,Summary!$E$19/2,Data!N2488,Data!O2488,Summary!$E$14,Summary!$E$20,Summary!$E$21,2),0)</f>
        <v>6601260.0293731764</v>
      </c>
      <c r="P2489" s="31">
        <f t="shared" si="116"/>
        <v>5179.7771453857422</v>
      </c>
      <c r="Q2489" s="31">
        <f>IF(M2489=1,oneday(G2488,D2489,G2489,K2489,L2489,Summary!$E$19/2,Data!N2488,Data!O2488,Summary!$E$14,Summary!$E$20,Summary!$E$21,3),0)</f>
        <v>0</v>
      </c>
    </row>
    <row r="2490" spans="1:17" x14ac:dyDescent="0.2">
      <c r="A2490" s="32">
        <f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si="117"/>
        <v>0</v>
      </c>
      <c r="M2490">
        <f>IF(AND(B2490&gt;Summary!$E$12,B2490&lt;Summary!$E$13),1,0)</f>
        <v>1</v>
      </c>
      <c r="N2490">
        <f>IF(M2490=1,oneday(G2489,D2490,G2490,K2490,L2490,Summary!$E$19/2,Data!N2489,Data!O2489,Summary!$E$14,Summary!$E$20,Summary!$E$21,1),0)</f>
        <v>487000</v>
      </c>
      <c r="O2490" s="31">
        <f>IF(M2490=1,oneday(G2489,D2490,G2490,K2490,L2490,Summary!$E$19/2,Data!N2489,Data!O2489,Summary!$E$14,Summary!$E$20,Summary!$E$21,2),0)</f>
        <v>6625980.2537536696</v>
      </c>
      <c r="P2490" s="31">
        <f t="shared" si="116"/>
        <v>24720.224380493164</v>
      </c>
      <c r="Q2490" s="31">
        <f>IF(M2490=1,oneday(G2489,D2490,G2490,K2490,L2490,Summary!$E$19/2,Data!N2489,Data!O2489,Summary!$E$14,Summary!$E$20,Summary!$E$21,3),0)</f>
        <v>0</v>
      </c>
    </row>
    <row r="2491" spans="1:17" x14ac:dyDescent="0.2">
      <c r="A2491" s="32">
        <f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si="117"/>
        <v>0</v>
      </c>
      <c r="M2491">
        <f>IF(AND(B2491&gt;Summary!$E$12,B2491&lt;Summary!$E$13),1,0)</f>
        <v>1</v>
      </c>
      <c r="N2491">
        <f>IF(M2491=1,oneday(G2490,D2491,G2491,K2491,L2491,Summary!$E$19/2,Data!N2490,Data!O2490,Summary!$E$14,Summary!$E$20,Summary!$E$21,1),0)</f>
        <v>461000</v>
      </c>
      <c r="O2491" s="31">
        <f>IF(M2491=1,oneday(G2490,D2491,G2491,K2491,L2491,Summary!$E$19/2,Data!N2490,Data!O2490,Summary!$E$14,Summary!$E$20,Summary!$E$21,2),0)</f>
        <v>6995180.2735901037</v>
      </c>
      <c r="P2491" s="31">
        <f t="shared" si="116"/>
        <v>369200.01983643416</v>
      </c>
      <c r="Q2491" s="31">
        <f>IF(M2491=1,oneday(G2490,D2491,G2491,K2491,L2491,Summary!$E$19/2,Data!N2490,Data!O2490,Summary!$E$14,Summary!$E$20,Summary!$E$21,3),0)</f>
        <v>0</v>
      </c>
    </row>
    <row r="2492" spans="1:17" x14ac:dyDescent="0.2">
      <c r="A2492" s="32">
        <f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si="117"/>
        <v>0</v>
      </c>
      <c r="M2492">
        <f>IF(AND(B2492&gt;Summary!$E$12,B2492&lt;Summary!$E$13),1,0)</f>
        <v>1</v>
      </c>
      <c r="N2492">
        <f>IF(M2492=1,oneday(G2491,D2492,G2492,K2492,L2492,Summary!$E$19/2,Data!N2491,Data!O2491,Summary!$E$14,Summary!$E$20,Summary!$E$21,1),0)</f>
        <v>463000</v>
      </c>
      <c r="O2492" s="31">
        <f>IF(M2492=1,oneday(G2491,D2492,G2492,K2492,L2492,Summary!$E$19/2,Data!N2491,Data!O2491,Summary!$E$14,Summary!$E$20,Summary!$E$21,2),0)</f>
        <v>6940900.4496002346</v>
      </c>
      <c r="P2492" s="31">
        <f t="shared" si="116"/>
        <v>-54279.823989869095</v>
      </c>
      <c r="Q2492" s="31">
        <f>IF(M2492=1,oneday(G2491,D2492,G2492,K2492,L2492,Summary!$E$19/2,Data!N2491,Data!O2491,Summary!$E$14,Summary!$E$20,Summary!$E$21,3),0)</f>
        <v>0</v>
      </c>
    </row>
    <row r="2493" spans="1:17" x14ac:dyDescent="0.2">
      <c r="A2493" s="32">
        <f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si="117"/>
        <v>0</v>
      </c>
      <c r="M2493">
        <f>IF(AND(B2493&gt;Summary!$E$12,B2493&lt;Summary!$E$13),1,0)</f>
        <v>1</v>
      </c>
      <c r="N2493">
        <f>IF(M2493=1,oneday(G2492,D2493,G2493,K2493,L2493,Summary!$E$19/2,Data!N2492,Data!O2492,Summary!$E$14,Summary!$E$20,Summary!$E$21,1),0)</f>
        <v>466000</v>
      </c>
      <c r="O2493" s="31">
        <f>IF(M2493=1,oneday(G2492,D2493,G2493,K2493,L2493,Summary!$E$19/2,Data!N2492,Data!O2492,Summary!$E$14,Summary!$E$20,Summary!$E$21,2),0)</f>
        <v>6978870.0959015032</v>
      </c>
      <c r="P2493" s="31">
        <f t="shared" si="116"/>
        <v>37969.6463012686</v>
      </c>
      <c r="Q2493" s="31">
        <f>IF(M2493=1,oneday(G2492,D2493,G2493,K2493,L2493,Summary!$E$19/2,Data!N2492,Data!O2492,Summary!$E$14,Summary!$E$20,Summary!$E$21,3),0)</f>
        <v>0</v>
      </c>
    </row>
    <row r="2494" spans="1:17" x14ac:dyDescent="0.2">
      <c r="A2494" s="32">
        <f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si="117"/>
        <v>0</v>
      </c>
      <c r="M2494">
        <f>IF(AND(B2494&gt;Summary!$E$12,B2494&lt;Summary!$E$13),1,0)</f>
        <v>1</v>
      </c>
      <c r="N2494">
        <f>IF(M2494=1,oneday(G2493,D2494,G2494,K2494,L2494,Summary!$E$19/2,Data!N2493,Data!O2493,Summary!$E$14,Summary!$E$20,Summary!$E$21,1),0)</f>
        <v>475000</v>
      </c>
      <c r="O2494" s="31">
        <f>IF(M2494=1,oneday(G2493,D2494,G2494,K2494,L2494,Summary!$E$19/2,Data!N2493,Data!O2493,Summary!$E$14,Summary!$E$20,Summary!$E$21,2),0)</f>
        <v>6847970.3385925405</v>
      </c>
      <c r="P2494" s="31">
        <f t="shared" si="116"/>
        <v>-130899.75730896275</v>
      </c>
      <c r="Q2494" s="31">
        <f>IF(M2494=1,oneday(G2493,D2494,G2494,K2494,L2494,Summary!$E$19/2,Data!N2493,Data!O2493,Summary!$E$14,Summary!$E$20,Summary!$E$21,3),0)</f>
        <v>0</v>
      </c>
    </row>
    <row r="2495" spans="1:17" x14ac:dyDescent="0.2">
      <c r="A2495" s="32">
        <f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si="117"/>
        <v>0</v>
      </c>
      <c r="M2495">
        <f>IF(AND(B2495&gt;Summary!$E$12,B2495&lt;Summary!$E$13),1,0)</f>
        <v>1</v>
      </c>
      <c r="N2495">
        <f>IF(M2495=1,oneday(G2494,D2495,G2495,K2495,L2495,Summary!$E$19/2,Data!N2494,Data!O2494,Summary!$E$14,Summary!$E$20,Summary!$E$21,1),0)</f>
        <v>479000</v>
      </c>
      <c r="O2495" s="31">
        <f>IF(M2495=1,oneday(G2494,D2495,G2495,K2495,L2495,Summary!$E$19/2,Data!N2494,Data!O2494,Summary!$E$14,Summary!$E$20,Summary!$E$21,2),0)</f>
        <v>6829300.4850769145</v>
      </c>
      <c r="P2495" s="31">
        <f t="shared" si="116"/>
        <v>-18669.853515625931</v>
      </c>
      <c r="Q2495" s="31">
        <f>IF(M2495=1,oneday(G2494,D2495,G2495,K2495,L2495,Summary!$E$19/2,Data!N2494,Data!O2494,Summary!$E$14,Summary!$E$20,Summary!$E$21,3),0)</f>
        <v>0</v>
      </c>
    </row>
    <row r="2496" spans="1:17" x14ac:dyDescent="0.2">
      <c r="A2496" s="32">
        <f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si="117"/>
        <v>0</v>
      </c>
      <c r="M2496">
        <f>IF(AND(B2496&gt;Summary!$E$12,B2496&lt;Summary!$E$13),1,0)</f>
        <v>1</v>
      </c>
      <c r="N2496">
        <f>IF(M2496=1,oneday(G2495,D2496,G2496,K2496,L2496,Summary!$E$19/2,Data!N2495,Data!O2495,Summary!$E$14,Summary!$E$20,Summary!$E$21,1),0)</f>
        <v>470000</v>
      </c>
      <c r="O2496" s="31">
        <f>IF(M2496=1,oneday(G2495,D2496,G2496,K2496,L2496,Summary!$E$19/2,Data!N2495,Data!O2495,Summary!$E$14,Summary!$E$20,Summary!$E$21,2),0)</f>
        <v>7020089.9844360482</v>
      </c>
      <c r="P2496" s="31">
        <f t="shared" si="116"/>
        <v>190789.49935913365</v>
      </c>
      <c r="Q2496" s="31">
        <f>IF(M2496=1,oneday(G2495,D2496,G2496,K2496,L2496,Summary!$E$19/2,Data!N2495,Data!O2495,Summary!$E$14,Summary!$E$20,Summary!$E$21,3),0)</f>
        <v>0</v>
      </c>
    </row>
    <row r="2497" spans="1:17" x14ac:dyDescent="0.2">
      <c r="A2497" s="32">
        <f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si="117"/>
        <v>0</v>
      </c>
      <c r="M2497">
        <f>IF(AND(B2497&gt;Summary!$E$12,B2497&lt;Summary!$E$13),1,0)</f>
        <v>1</v>
      </c>
      <c r="N2497">
        <f>IF(M2497=1,oneday(G2496,D2497,G2497,K2497,L2497,Summary!$E$19/2,Data!N2496,Data!O2496,Summary!$E$14,Summary!$E$20,Summary!$E$21,1),0)</f>
        <v>470000</v>
      </c>
      <c r="O2497" s="31">
        <f>IF(M2497=1,oneday(G2496,D2497,G2497,K2497,L2497,Summary!$E$19/2,Data!N2496,Data!O2496,Summary!$E$14,Summary!$E$20,Summary!$E$21,2),0)</f>
        <v>6992789.9127197396</v>
      </c>
      <c r="P2497" s="31">
        <f t="shared" si="116"/>
        <v>-27300.071716308594</v>
      </c>
      <c r="Q2497" s="31">
        <f>IF(M2497=1,oneday(G2496,D2497,G2497,K2497,L2497,Summary!$E$19/2,Data!N2496,Data!O2496,Summary!$E$14,Summary!$E$20,Summary!$E$21,3),0)</f>
        <v>0</v>
      </c>
    </row>
    <row r="2498" spans="1:17" x14ac:dyDescent="0.2">
      <c r="A2498" s="32">
        <f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si="117"/>
        <v>0</v>
      </c>
      <c r="M2498">
        <f>IF(AND(B2498&gt;Summary!$E$12,B2498&lt;Summary!$E$13),1,0)</f>
        <v>1</v>
      </c>
      <c r="N2498">
        <f>IF(M2498=1,oneday(G2497,D2498,G2498,K2498,L2498,Summary!$E$19/2,Data!N2497,Data!O2497,Summary!$E$14,Summary!$E$20,Summary!$E$21,1),0)</f>
        <v>471000</v>
      </c>
      <c r="O2498" s="31">
        <f>IF(M2498=1,oneday(G2497,D2498,G2498,K2498,L2498,Summary!$E$19/2,Data!N2497,Data!O2497,Summary!$E$14,Summary!$E$20,Summary!$E$21,2),0)</f>
        <v>6946630.3076934945</v>
      </c>
      <c r="P2498" s="31">
        <f t="shared" si="116"/>
        <v>-46159.605026245117</v>
      </c>
      <c r="Q2498" s="31">
        <f>IF(M2498=1,oneday(G2497,D2498,G2498,K2498,L2498,Summary!$E$19/2,Data!N2497,Data!O2497,Summary!$E$14,Summary!$E$20,Summary!$E$21,3),0)</f>
        <v>0</v>
      </c>
    </row>
    <row r="2499" spans="1:17" x14ac:dyDescent="0.2">
      <c r="A2499" s="32">
        <f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si="117"/>
        <v>0</v>
      </c>
      <c r="M2499">
        <f>IF(AND(B2499&gt;Summary!$E$12,B2499&lt;Summary!$E$13),1,0)</f>
        <v>1</v>
      </c>
      <c r="N2499">
        <f>IF(M2499=1,oneday(G2498,D2499,G2499,K2499,L2499,Summary!$E$19/2,Data!N2498,Data!O2498,Summary!$E$14,Summary!$E$20,Summary!$E$21,1),0)</f>
        <v>471000</v>
      </c>
      <c r="O2499" s="31">
        <f>IF(M2499=1,oneday(G2498,D2499,G2499,K2499,L2499,Summary!$E$19/2,Data!N2498,Data!O2498,Summary!$E$14,Summary!$E$20,Summary!$E$21,2),0)</f>
        <v>6947499.9842834603</v>
      </c>
      <c r="P2499" s="31">
        <f t="shared" si="116"/>
        <v>869.67658996582031</v>
      </c>
      <c r="Q2499" s="31">
        <f>IF(M2499=1,oneday(G2498,D2499,G2499,K2499,L2499,Summary!$E$19/2,Data!N2498,Data!O2498,Summary!$E$14,Summary!$E$20,Summary!$E$21,3),0)</f>
        <v>0</v>
      </c>
    </row>
    <row r="2500" spans="1:17" x14ac:dyDescent="0.2">
      <c r="A2500" s="32">
        <f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si="117"/>
        <v>0</v>
      </c>
      <c r="M2500">
        <f>IF(AND(B2500&gt;Summary!$E$12,B2500&lt;Summary!$E$13),1,0)</f>
        <v>1</v>
      </c>
      <c r="N2500">
        <f>IF(M2500=1,oneday(G2499,D2500,G2500,K2500,L2500,Summary!$E$19/2,Data!N2499,Data!O2499,Summary!$E$14,Summary!$E$20,Summary!$E$21,1),0)</f>
        <v>473000</v>
      </c>
      <c r="O2500" s="31">
        <f>IF(M2500=1,oneday(G2499,D2500,G2500,K2500,L2500,Summary!$E$19/2,Data!N2499,Data!O2499,Summary!$E$14,Summary!$E$20,Summary!$E$21,2),0)</f>
        <v>7023600.4875183227</v>
      </c>
      <c r="P2500" s="31">
        <f t="shared" si="116"/>
        <v>76100.50323486235</v>
      </c>
      <c r="Q2500" s="31">
        <f>IF(M2500=1,oneday(G2499,D2500,G2500,K2500,L2500,Summary!$E$19/2,Data!N2499,Data!O2499,Summary!$E$14,Summary!$E$20,Summary!$E$21,3),0)</f>
        <v>0</v>
      </c>
    </row>
    <row r="2501" spans="1:17" x14ac:dyDescent="0.2">
      <c r="A2501" s="32">
        <f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si="117"/>
        <v>0</v>
      </c>
      <c r="M2501">
        <f>IF(AND(B2501&gt;Summary!$E$12,B2501&lt;Summary!$E$13),1,0)</f>
        <v>1</v>
      </c>
      <c r="N2501">
        <f>IF(M2501=1,oneday(G2500,D2501,G2501,K2501,L2501,Summary!$E$19/2,Data!N2500,Data!O2500,Summary!$E$14,Summary!$E$20,Summary!$E$21,1),0)</f>
        <v>472000</v>
      </c>
      <c r="O2501" s="31">
        <f>IF(M2501=1,oneday(G2500,D2501,G2501,K2501,L2501,Summary!$E$19/2,Data!N2500,Data!O2500,Summary!$E$14,Summary!$E$20,Summary!$E$21,2),0)</f>
        <v>7076380.4519653441</v>
      </c>
      <c r="P2501" s="31">
        <f t="shared" si="116"/>
        <v>52779.964447021484</v>
      </c>
      <c r="Q2501" s="31">
        <f>IF(M2501=1,oneday(G2500,D2501,G2501,K2501,L2501,Summary!$E$19/2,Data!N2500,Data!O2500,Summary!$E$14,Summary!$E$20,Summary!$E$21,3),0)</f>
        <v>0</v>
      </c>
    </row>
    <row r="2502" spans="1:17" x14ac:dyDescent="0.2">
      <c r="A2502" s="32">
        <f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si="117"/>
        <v>0</v>
      </c>
      <c r="M2502">
        <f>IF(AND(B2502&gt;Summary!$E$12,B2502&lt;Summary!$E$13),1,0)</f>
        <v>1</v>
      </c>
      <c r="N2502">
        <f>IF(M2502=1,oneday(G2501,D2502,G2502,K2502,L2502,Summary!$E$19/2,Data!N2501,Data!O2501,Summary!$E$14,Summary!$E$20,Summary!$E$21,1),0)</f>
        <v>482000</v>
      </c>
      <c r="O2502" s="31">
        <f>IF(M2502=1,oneday(G2501,D2502,G2502,K2502,L2502,Summary!$E$19/2,Data!N2501,Data!O2501,Summary!$E$14,Summary!$E$20,Summary!$E$21,2),0)</f>
        <v>6957370.1309204185</v>
      </c>
      <c r="P2502" s="31">
        <f t="shared" si="116"/>
        <v>-119010.3210449256</v>
      </c>
      <c r="Q2502" s="31">
        <f>IF(M2502=1,oneday(G2501,D2502,G2502,K2502,L2502,Summary!$E$19/2,Data!N2501,Data!O2501,Summary!$E$14,Summary!$E$20,Summary!$E$21,3),0)</f>
        <v>0</v>
      </c>
    </row>
    <row r="2503" spans="1:17" x14ac:dyDescent="0.2">
      <c r="A2503" s="32">
        <f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si="117"/>
        <v>0</v>
      </c>
      <c r="M2503">
        <f>IF(AND(B2503&gt;Summary!$E$12,B2503&lt;Summary!$E$13),1,0)</f>
        <v>1</v>
      </c>
      <c r="N2503">
        <f>IF(M2503=1,oneday(G2502,D2503,G2503,K2503,L2503,Summary!$E$19/2,Data!N2502,Data!O2502,Summary!$E$14,Summary!$E$20,Summary!$E$21,1),0)</f>
        <v>487000</v>
      </c>
      <c r="O2503" s="31">
        <f>IF(M2503=1,oneday(G2502,D2503,G2503,K2503,L2503,Summary!$E$19/2,Data!N2502,Data!O2502,Summary!$E$14,Summary!$E$20,Summary!$E$21,2),0)</f>
        <v>6754920.6821441716</v>
      </c>
      <c r="P2503" s="31">
        <f t="shared" si="116"/>
        <v>-202449.44877624698</v>
      </c>
      <c r="Q2503" s="31">
        <f>IF(M2503=1,oneday(G2502,D2503,G2503,K2503,L2503,Summary!$E$19/2,Data!N2502,Data!O2502,Summary!$E$14,Summary!$E$20,Summary!$E$21,3),0)</f>
        <v>0</v>
      </c>
    </row>
    <row r="2504" spans="1:17" x14ac:dyDescent="0.2">
      <c r="A2504" s="32">
        <f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si="117"/>
        <v>0</v>
      </c>
      <c r="M2504">
        <f>IF(AND(B2504&gt;Summary!$E$12,B2504&lt;Summary!$E$13),1,0)</f>
        <v>1</v>
      </c>
      <c r="N2504">
        <f>IF(M2504=1,oneday(G2503,D2504,G2504,K2504,L2504,Summary!$E$19/2,Data!N2503,Data!O2503,Summary!$E$14,Summary!$E$20,Summary!$E$21,1),0)</f>
        <v>493000</v>
      </c>
      <c r="O2504" s="31">
        <f>IF(M2504=1,oneday(G2503,D2504,G2504,K2504,L2504,Summary!$E$19/2,Data!N2503,Data!O2503,Summary!$E$14,Summary!$E$20,Summary!$E$21,2),0)</f>
        <v>6671770.3060150193</v>
      </c>
      <c r="P2504" s="31">
        <f t="shared" si="116"/>
        <v>-83150.376129152253</v>
      </c>
      <c r="Q2504" s="31">
        <f>IF(M2504=1,oneday(G2503,D2504,G2504,K2504,L2504,Summary!$E$19/2,Data!N2503,Data!O2503,Summary!$E$14,Summary!$E$20,Summary!$E$21,3),0)</f>
        <v>0</v>
      </c>
    </row>
    <row r="2505" spans="1:17" x14ac:dyDescent="0.2">
      <c r="A2505" s="32">
        <f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si="117"/>
        <v>1</v>
      </c>
      <c r="M2505">
        <f>IF(AND(B2505&gt;Summary!$E$12,B2505&lt;Summary!$E$13),1,0)</f>
        <v>1</v>
      </c>
      <c r="N2505">
        <f>IF(M2505=1,oneday(G2504,D2505,G2505,K2505,L2505,Summary!$E$19/2,Data!N2504,Data!O2504,Summary!$E$14,Summary!$E$20,Summary!$E$21,1),0)</f>
        <v>488000</v>
      </c>
      <c r="O2505" s="31">
        <f>IF(M2505=1,oneday(G2504,D2505,G2505,K2505,L2505,Summary!$E$19/2,Data!N2504,Data!O2504,Summary!$E$14,Summary!$E$20,Summary!$E$21,2),0)</f>
        <v>6676960.0841522282</v>
      </c>
      <c r="P2505" s="31">
        <f t="shared" si="116"/>
        <v>5189.7781372088939</v>
      </c>
      <c r="Q2505" s="31">
        <f>IF(M2505=1,oneday(G2504,D2505,G2505,K2505,L2505,Summary!$E$19/2,Data!N2504,Data!O2504,Summary!$E$14,Summary!$E$20,Summary!$E$21,3),0)</f>
        <v>-53680.2978515625</v>
      </c>
    </row>
    <row r="2506" spans="1:17" x14ac:dyDescent="0.2">
      <c r="A2506" s="32">
        <f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si="117"/>
        <v>0</v>
      </c>
      <c r="M2506">
        <f>IF(AND(B2506&gt;Summary!$E$12,B2506&lt;Summary!$E$13),1,0)</f>
        <v>1</v>
      </c>
      <c r="N2506">
        <f>IF(M2506=1,oneday(G2505,D2506,G2506,K2506,L2506,Summary!$E$19/2,Data!N2505,Data!O2505,Summary!$E$14,Summary!$E$20,Summary!$E$21,1),0)</f>
        <v>486000</v>
      </c>
      <c r="O2506" s="31">
        <f>IF(M2506=1,oneday(G2505,D2506,G2506,K2506,L2506,Summary!$E$19/2,Data!N2505,Data!O2505,Summary!$E$14,Summary!$E$20,Summary!$E$21,2),0)</f>
        <v>6789450.4532623366</v>
      </c>
      <c r="P2506" s="31">
        <f t="shared" si="116"/>
        <v>112490.36911010835</v>
      </c>
      <c r="Q2506" s="31">
        <f>IF(M2506=1,oneday(G2505,D2506,G2506,K2506,L2506,Summary!$E$19/2,Data!N2505,Data!O2505,Summary!$E$14,Summary!$E$20,Summary!$E$21,3),0)</f>
        <v>0</v>
      </c>
    </row>
    <row r="2507" spans="1:17" x14ac:dyDescent="0.2">
      <c r="A2507" s="32">
        <f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si="117"/>
        <v>0</v>
      </c>
      <c r="M2507">
        <f>IF(AND(B2507&gt;Summary!$E$12,B2507&lt;Summary!$E$13),1,0)</f>
        <v>1</v>
      </c>
      <c r="N2507">
        <f>IF(M2507=1,oneday(G2506,D2507,G2507,K2507,L2507,Summary!$E$19/2,Data!N2506,Data!O2506,Summary!$E$14,Summary!$E$20,Summary!$E$21,1),0)</f>
        <v>481000</v>
      </c>
      <c r="O2507" s="31">
        <f>IF(M2507=1,oneday(G2506,D2507,G2507,K2507,L2507,Summary!$E$19/2,Data!N2506,Data!O2506,Summary!$E$14,Summary!$E$20,Summary!$E$21,2),0)</f>
        <v>6998350.2686309908</v>
      </c>
      <c r="P2507" s="31">
        <f t="shared" si="116"/>
        <v>208899.81536865421</v>
      </c>
      <c r="Q2507" s="31">
        <f>IF(M2507=1,oneday(G2506,D2507,G2507,K2507,L2507,Summary!$E$19/2,Data!N2506,Data!O2506,Summary!$E$14,Summary!$E$20,Summary!$E$21,3),0)</f>
        <v>0</v>
      </c>
    </row>
    <row r="2508" spans="1:17" x14ac:dyDescent="0.2">
      <c r="A2508" s="32">
        <f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si="117"/>
        <v>0</v>
      </c>
      <c r="M2508">
        <f>IF(AND(B2508&gt;Summary!$E$12,B2508&lt;Summary!$E$13),1,0)</f>
        <v>1</v>
      </c>
      <c r="N2508">
        <f>IF(M2508=1,oneday(G2507,D2508,G2508,K2508,L2508,Summary!$E$19/2,Data!N2507,Data!O2507,Summary!$E$14,Summary!$E$20,Summary!$E$21,1),0)</f>
        <v>484000</v>
      </c>
      <c r="O2508" s="31">
        <f>IF(M2508=1,oneday(G2507,D2508,G2508,K2508,L2508,Summary!$E$19/2,Data!N2507,Data!O2507,Summary!$E$14,Summary!$E$20,Summary!$E$21,2),0)</f>
        <v>7234429.8278045738</v>
      </c>
      <c r="P2508" s="31">
        <f t="shared" si="116"/>
        <v>236079.55917358305</v>
      </c>
      <c r="Q2508" s="31">
        <f>IF(M2508=1,oneday(G2507,D2508,G2508,K2508,L2508,Summary!$E$19/2,Data!N2507,Data!O2507,Summary!$E$14,Summary!$E$20,Summary!$E$21,3),0)</f>
        <v>0</v>
      </c>
    </row>
    <row r="2509" spans="1:17" x14ac:dyDescent="0.2">
      <c r="A2509" s="32">
        <f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si="117"/>
        <v>0</v>
      </c>
      <c r="M2509">
        <f>IF(AND(B2509&gt;Summary!$E$12,B2509&lt;Summary!$E$13),1,0)</f>
        <v>1</v>
      </c>
      <c r="N2509">
        <f>IF(M2509=1,oneday(G2508,D2509,G2509,K2509,L2509,Summary!$E$19/2,Data!N2508,Data!O2508,Summary!$E$14,Summary!$E$20,Summary!$E$21,1),0)</f>
        <v>483000</v>
      </c>
      <c r="O2509" s="31">
        <f>IF(M2509=1,oneday(G2508,D2509,G2509,K2509,L2509,Summary!$E$19/2,Data!N2508,Data!O2508,Summary!$E$14,Summary!$E$20,Summary!$E$21,2),0)</f>
        <v>7273580.3805542076</v>
      </c>
      <c r="P2509" s="31">
        <f t="shared" si="116"/>
        <v>39150.552749633789</v>
      </c>
      <c r="Q2509" s="31">
        <f>IF(M2509=1,oneday(G2508,D2509,G2509,K2509,L2509,Summary!$E$19/2,Data!N2508,Data!O2508,Summary!$E$14,Summary!$E$20,Summary!$E$21,3),0)</f>
        <v>0</v>
      </c>
    </row>
    <row r="2510" spans="1:17" x14ac:dyDescent="0.2">
      <c r="A2510" s="32">
        <f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si="117"/>
        <v>0</v>
      </c>
      <c r="M2510">
        <f>IF(AND(B2510&gt;Summary!$E$12,B2510&lt;Summary!$E$13),1,0)</f>
        <v>1</v>
      </c>
      <c r="N2510">
        <f>IF(M2510=1,oneday(G2509,D2510,G2510,K2510,L2510,Summary!$E$19/2,Data!N2509,Data!O2509,Summary!$E$14,Summary!$E$20,Summary!$E$21,1),0)</f>
        <v>483000</v>
      </c>
      <c r="O2510" s="31">
        <f>IF(M2510=1,oneday(G2509,D2510,G2510,K2510,L2510,Summary!$E$19/2,Data!N2509,Data!O2509,Summary!$E$14,Summary!$E$20,Summary!$E$21,2),0)</f>
        <v>7327220.343704232</v>
      </c>
      <c r="P2510" s="31">
        <f t="shared" si="116"/>
        <v>53639.963150024414</v>
      </c>
      <c r="Q2510" s="31">
        <f>IF(M2510=1,oneday(G2509,D2510,G2510,K2510,L2510,Summary!$E$19/2,Data!N2509,Data!O2509,Summary!$E$14,Summary!$E$20,Summary!$E$21,3),0)</f>
        <v>0</v>
      </c>
    </row>
    <row r="2511" spans="1:17" x14ac:dyDescent="0.2">
      <c r="A2511" s="32">
        <f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si="117"/>
        <v>0</v>
      </c>
      <c r="M2511">
        <f>IF(AND(B2511&gt;Summary!$E$12,B2511&lt;Summary!$E$13),1,0)</f>
        <v>1</v>
      </c>
      <c r="N2511">
        <f>IF(M2511=1,oneday(G2510,D2511,G2511,K2511,L2511,Summary!$E$19/2,Data!N2510,Data!O2510,Summary!$E$14,Summary!$E$20,Summary!$E$21,1),0)</f>
        <v>480000</v>
      </c>
      <c r="O2511" s="31">
        <f>IF(M2511=1,oneday(G2510,D2511,G2511,K2511,L2511,Summary!$E$19/2,Data!N2510,Data!O2510,Summary!$E$14,Summary!$E$20,Summary!$E$21,2),0)</f>
        <v>7337180.232009897</v>
      </c>
      <c r="P2511" s="31">
        <f t="shared" si="116"/>
        <v>9959.8883056649938</v>
      </c>
      <c r="Q2511" s="31">
        <f>IF(M2511=1,oneday(G2510,D2511,G2511,K2511,L2511,Summary!$E$19/2,Data!N2510,Data!O2510,Summary!$E$14,Summary!$E$20,Summary!$E$21,3),0)</f>
        <v>0</v>
      </c>
    </row>
    <row r="2512" spans="1:17" x14ac:dyDescent="0.2">
      <c r="A2512" s="32">
        <f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si="117"/>
        <v>0</v>
      </c>
      <c r="M2512">
        <f>IF(AND(B2512&gt;Summary!$E$12,B2512&lt;Summary!$E$13),1,0)</f>
        <v>1</v>
      </c>
      <c r="N2512">
        <f>IF(M2512=1,oneday(G2511,D2512,G2512,K2512,L2512,Summary!$E$19/2,Data!N2511,Data!O2511,Summary!$E$14,Summary!$E$20,Summary!$E$21,1),0)</f>
        <v>480000</v>
      </c>
      <c r="O2512" s="31">
        <f>IF(M2512=1,oneday(G2511,D2512,G2512,K2512,L2512,Summary!$E$19/2,Data!N2511,Data!O2511,Summary!$E$14,Summary!$E$20,Summary!$E$21,2),0)</f>
        <v>7289779.7193145845</v>
      </c>
      <c r="P2512" s="31">
        <f t="shared" ref="P2512:P2575" si="119">IF(M2512=1,O2512-O2511,0)</f>
        <v>-47400.5126953125</v>
      </c>
      <c r="Q2512" s="31">
        <f>IF(M2512=1,oneday(G2511,D2512,G2512,K2512,L2512,Summary!$E$19/2,Data!N2511,Data!O2511,Summary!$E$14,Summary!$E$20,Summary!$E$21,3),0)</f>
        <v>0</v>
      </c>
    </row>
    <row r="2513" spans="1:17" x14ac:dyDescent="0.2">
      <c r="A2513" s="32">
        <f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si="117"/>
        <v>0</v>
      </c>
      <c r="M2513">
        <f>IF(AND(B2513&gt;Summary!$E$12,B2513&lt;Summary!$E$13),1,0)</f>
        <v>1</v>
      </c>
      <c r="N2513">
        <f>IF(M2513=1,oneday(G2512,D2513,G2513,K2513,L2513,Summary!$E$19/2,Data!N2512,Data!O2512,Summary!$E$14,Summary!$E$20,Summary!$E$21,1),0)</f>
        <v>482000</v>
      </c>
      <c r="O2513" s="31">
        <f>IF(M2513=1,oneday(G2512,D2513,G2513,K2513,L2513,Summary!$E$19/2,Data!N2512,Data!O2512,Summary!$E$14,Summary!$E$20,Summary!$E$21,2),0)</f>
        <v>7309489.8264312828</v>
      </c>
      <c r="P2513" s="31">
        <f t="shared" si="119"/>
        <v>19710.107116698287</v>
      </c>
      <c r="Q2513" s="31">
        <f>IF(M2513=1,oneday(G2512,D2513,G2513,K2513,L2513,Summary!$E$19/2,Data!N2512,Data!O2512,Summary!$E$14,Summary!$E$20,Summary!$E$21,3),0)</f>
        <v>0</v>
      </c>
    </row>
    <row r="2514" spans="1:17" x14ac:dyDescent="0.2">
      <c r="A2514" s="32">
        <f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si="117"/>
        <v>0</v>
      </c>
      <c r="M2514">
        <f>IF(AND(B2514&gt;Summary!$E$12,B2514&lt;Summary!$E$13),1,0)</f>
        <v>1</v>
      </c>
      <c r="N2514">
        <f>IF(M2514=1,oneday(G2513,D2514,G2514,K2514,L2514,Summary!$E$19/2,Data!N2513,Data!O2513,Summary!$E$14,Summary!$E$20,Summary!$E$21,1),0)</f>
        <v>470000</v>
      </c>
      <c r="O2514" s="31">
        <f>IF(M2514=1,oneday(G2513,D2514,G2514,K2514,L2514,Summary!$E$19/2,Data!N2513,Data!O2513,Summary!$E$14,Summary!$E$20,Summary!$E$21,2),0)</f>
        <v>7606169.9073028686</v>
      </c>
      <c r="P2514" s="31">
        <f t="shared" si="119"/>
        <v>296680.08087158576</v>
      </c>
      <c r="Q2514" s="31">
        <f>IF(M2514=1,oneday(G2513,D2514,G2514,K2514,L2514,Summary!$E$19/2,Data!N2513,Data!O2513,Summary!$E$14,Summary!$E$20,Summary!$E$21,3),0)</f>
        <v>0</v>
      </c>
    </row>
    <row r="2515" spans="1:17" x14ac:dyDescent="0.2">
      <c r="A2515" s="32">
        <f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si="117"/>
        <v>0</v>
      </c>
      <c r="M2515">
        <f>IF(AND(B2515&gt;Summary!$E$12,B2515&lt;Summary!$E$13),1,0)</f>
        <v>1</v>
      </c>
      <c r="N2515">
        <f>IF(M2515=1,oneday(G2514,D2515,G2515,K2515,L2515,Summary!$E$19/2,Data!N2514,Data!O2514,Summary!$E$14,Summary!$E$20,Summary!$E$21,1),0)</f>
        <v>475000</v>
      </c>
      <c r="O2515" s="31">
        <f>IF(M2515=1,oneday(G2514,D2515,G2515,K2515,L2515,Summary!$E$19/2,Data!N2514,Data!O2514,Summary!$E$14,Summary!$E$20,Summary!$E$21,2),0)</f>
        <v>7554870.1949310405</v>
      </c>
      <c r="P2515" s="31">
        <f t="shared" si="119"/>
        <v>-51299.712371828035</v>
      </c>
      <c r="Q2515" s="31">
        <f>IF(M2515=1,oneday(G2514,D2515,G2515,K2515,L2515,Summary!$E$19/2,Data!N2514,Data!O2514,Summary!$E$14,Summary!$E$20,Summary!$E$21,3),0)</f>
        <v>0</v>
      </c>
    </row>
    <row r="2516" spans="1:17" x14ac:dyDescent="0.2">
      <c r="A2516" s="32">
        <f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si="117"/>
        <v>0</v>
      </c>
      <c r="M2516">
        <f>IF(AND(B2516&gt;Summary!$E$12,B2516&lt;Summary!$E$13),1,0)</f>
        <v>1</v>
      </c>
      <c r="N2516">
        <f>IF(M2516=1,oneday(G2515,D2516,G2516,K2516,L2516,Summary!$E$19/2,Data!N2515,Data!O2515,Summary!$E$14,Summary!$E$20,Summary!$E$21,1),0)</f>
        <v>478000</v>
      </c>
      <c r="O2516" s="31">
        <f>IF(M2516=1,oneday(G2515,D2516,G2516,K2516,L2516,Summary!$E$19/2,Data!N2515,Data!O2515,Summary!$E$14,Summary!$E$20,Summary!$E$21,2),0)</f>
        <v>7465189.6146392915</v>
      </c>
      <c r="P2516" s="31">
        <f t="shared" si="119"/>
        <v>-89680.580291748978</v>
      </c>
      <c r="Q2516" s="31">
        <f>IF(M2516=1,oneday(G2515,D2516,G2516,K2516,L2516,Summary!$E$19/2,Data!N2515,Data!O2515,Summary!$E$14,Summary!$E$20,Summary!$E$21,3),0)</f>
        <v>0</v>
      </c>
    </row>
    <row r="2517" spans="1:17" x14ac:dyDescent="0.2">
      <c r="A2517" s="32">
        <f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si="117"/>
        <v>0</v>
      </c>
      <c r="M2517">
        <f>IF(AND(B2517&gt;Summary!$E$12,B2517&lt;Summary!$E$13),1,0)</f>
        <v>1</v>
      </c>
      <c r="N2517">
        <f>IF(M2517=1,oneday(G2516,D2517,G2517,K2517,L2517,Summary!$E$19/2,Data!N2516,Data!O2516,Summary!$E$14,Summary!$E$20,Summary!$E$21,1),0)</f>
        <v>477000</v>
      </c>
      <c r="O2517" s="31">
        <f>IF(M2517=1,oneday(G2516,D2517,G2517,K2517,L2517,Summary!$E$19/2,Data!N2516,Data!O2516,Summary!$E$14,Summary!$E$20,Summary!$E$21,2),0)</f>
        <v>7465820.1974487398</v>
      </c>
      <c r="P2517" s="31">
        <f t="shared" si="119"/>
        <v>630.58280944824219</v>
      </c>
      <c r="Q2517" s="31">
        <f>IF(M2517=1,oneday(G2516,D2517,G2517,K2517,L2517,Summary!$E$19/2,Data!N2516,Data!O2516,Summary!$E$14,Summary!$E$20,Summary!$E$21,3),0)</f>
        <v>0</v>
      </c>
    </row>
    <row r="2518" spans="1:17" x14ac:dyDescent="0.2">
      <c r="A2518" s="32">
        <f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si="117"/>
        <v>0</v>
      </c>
      <c r="M2518">
        <f>IF(AND(B2518&gt;Summary!$E$12,B2518&lt;Summary!$E$13),1,0)</f>
        <v>1</v>
      </c>
      <c r="N2518">
        <f>IF(M2518=1,oneday(G2517,D2518,G2518,K2518,L2518,Summary!$E$19/2,Data!N2517,Data!O2517,Summary!$E$14,Summary!$E$20,Summary!$E$21,1),0)</f>
        <v>491000</v>
      </c>
      <c r="O2518" s="31">
        <f>IF(M2518=1,oneday(G2517,D2518,G2518,K2518,L2518,Summary!$E$19/2,Data!N2517,Data!O2517,Summary!$E$14,Summary!$E$20,Summary!$E$21,2),0)</f>
        <v>7339059.7532653855</v>
      </c>
      <c r="P2518" s="31">
        <f t="shared" si="119"/>
        <v>-126760.44418335427</v>
      </c>
      <c r="Q2518" s="31">
        <f>IF(M2518=1,oneday(G2517,D2518,G2518,K2518,L2518,Summary!$E$19/2,Data!N2517,Data!O2517,Summary!$E$14,Summary!$E$20,Summary!$E$21,3),0)</f>
        <v>0</v>
      </c>
    </row>
    <row r="2519" spans="1:17" x14ac:dyDescent="0.2">
      <c r="A2519" s="32">
        <f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si="117"/>
        <v>0</v>
      </c>
      <c r="M2519">
        <f>IF(AND(B2519&gt;Summary!$E$12,B2519&lt;Summary!$E$13),1,0)</f>
        <v>1</v>
      </c>
      <c r="N2519">
        <f>IF(M2519=1,oneday(G2518,D2519,G2519,K2519,L2519,Summary!$E$19/2,Data!N2518,Data!O2518,Summary!$E$14,Summary!$E$20,Summary!$E$21,1),0)</f>
        <v>500000</v>
      </c>
      <c r="O2519" s="31">
        <f>IF(M2519=1,oneday(G2518,D2519,G2519,K2519,L2519,Summary!$E$19/2,Data!N2518,Data!O2518,Summary!$E$14,Summary!$E$20,Summary!$E$21,2),0)</f>
        <v>7225049.6367645282</v>
      </c>
      <c r="P2519" s="31">
        <f t="shared" si="119"/>
        <v>-114010.11650085729</v>
      </c>
      <c r="Q2519" s="31">
        <f>IF(M2519=1,oneday(G2518,D2519,G2519,K2519,L2519,Summary!$E$19/2,Data!N2518,Data!O2518,Summary!$E$14,Summary!$E$20,Summary!$E$21,3),0)</f>
        <v>0</v>
      </c>
    </row>
    <row r="2520" spans="1:17" x14ac:dyDescent="0.2">
      <c r="A2520" s="32">
        <f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si="117"/>
        <v>0</v>
      </c>
      <c r="M2520">
        <f>IF(AND(B2520&gt;Summary!$E$12,B2520&lt;Summary!$E$13),1,0)</f>
        <v>1</v>
      </c>
      <c r="N2520">
        <f>IF(M2520=1,oneday(G2519,D2520,G2520,K2520,L2520,Summary!$E$19/2,Data!N2519,Data!O2519,Summary!$E$14,Summary!$E$20,Summary!$E$21,1),0)</f>
        <v>500000</v>
      </c>
      <c r="O2520" s="31">
        <f>IF(M2520=1,oneday(G2519,D2520,G2520,K2520,L2520,Summary!$E$19/2,Data!N2519,Data!O2519,Summary!$E$14,Summary!$E$20,Summary!$E$21,2),0)</f>
        <v>7320050.5141448993</v>
      </c>
      <c r="P2520" s="31">
        <f t="shared" si="119"/>
        <v>95000.877380371094</v>
      </c>
      <c r="Q2520" s="31">
        <f>IF(M2520=1,oneday(G2519,D2520,G2520,K2520,L2520,Summary!$E$19/2,Data!N2519,Data!O2519,Summary!$E$14,Summary!$E$20,Summary!$E$21,3),0)</f>
        <v>0</v>
      </c>
    </row>
    <row r="2521" spans="1:17" x14ac:dyDescent="0.2">
      <c r="A2521" s="32">
        <f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si="117"/>
        <v>0</v>
      </c>
      <c r="M2521">
        <f>IF(AND(B2521&gt;Summary!$E$12,B2521&lt;Summary!$E$13),1,0)</f>
        <v>1</v>
      </c>
      <c r="N2521">
        <f>IF(M2521=1,oneday(G2520,D2521,G2521,K2521,L2521,Summary!$E$19/2,Data!N2520,Data!O2520,Summary!$E$14,Summary!$E$20,Summary!$E$21,1),0)</f>
        <v>512000</v>
      </c>
      <c r="O2521" s="31">
        <f>IF(M2521=1,oneday(G2520,D2521,G2521,K2521,L2521,Summary!$E$19/2,Data!N2520,Data!O2520,Summary!$E$14,Summary!$E$20,Summary!$E$21,2),0)</f>
        <v>7267709.9727630597</v>
      </c>
      <c r="P2521" s="31">
        <f t="shared" si="119"/>
        <v>-52340.541381839663</v>
      </c>
      <c r="Q2521" s="31">
        <f>IF(M2521=1,oneday(G2520,D2521,G2521,K2521,L2521,Summary!$E$19/2,Data!N2520,Data!O2520,Summary!$E$14,Summary!$E$20,Summary!$E$21,3),0)</f>
        <v>0</v>
      </c>
    </row>
    <row r="2522" spans="1:17" x14ac:dyDescent="0.2">
      <c r="A2522" s="32">
        <f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si="117"/>
        <v>0</v>
      </c>
      <c r="M2522">
        <f>IF(AND(B2522&gt;Summary!$E$12,B2522&lt;Summary!$E$13),1,0)</f>
        <v>1</v>
      </c>
      <c r="N2522">
        <f>IF(M2522=1,oneday(G2521,D2522,G2522,K2522,L2522,Summary!$E$19/2,Data!N2521,Data!O2521,Summary!$E$14,Summary!$E$20,Summary!$E$21,1),0)</f>
        <v>510000</v>
      </c>
      <c r="O2522" s="31">
        <f>IF(M2522=1,oneday(G2521,D2522,G2522,K2522,L2522,Summary!$E$19/2,Data!N2521,Data!O2521,Summary!$E$14,Summary!$E$20,Summary!$E$21,2),0)</f>
        <v>7267199.6247100821</v>
      </c>
      <c r="P2522" s="31">
        <f t="shared" si="119"/>
        <v>-510.3480529775843</v>
      </c>
      <c r="Q2522" s="31">
        <f>IF(M2522=1,oneday(G2521,D2522,G2522,K2522,L2522,Summary!$E$19/2,Data!N2521,Data!O2521,Summary!$E$14,Summary!$E$20,Summary!$E$21,3),0)</f>
        <v>0</v>
      </c>
    </row>
    <row r="2523" spans="1:17" x14ac:dyDescent="0.2">
      <c r="A2523" s="32">
        <f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si="117"/>
        <v>0</v>
      </c>
      <c r="M2523">
        <f>IF(AND(B2523&gt;Summary!$E$12,B2523&lt;Summary!$E$13),1,0)</f>
        <v>1</v>
      </c>
      <c r="N2523">
        <f>IF(M2523=1,oneday(G2522,D2523,G2523,K2523,L2523,Summary!$E$19/2,Data!N2522,Data!O2522,Summary!$E$14,Summary!$E$20,Summary!$E$21,1),0)</f>
        <v>506000</v>
      </c>
      <c r="O2523" s="31">
        <f>IF(M2523=1,oneday(G2522,D2523,G2523,K2523,L2523,Summary!$E$19/2,Data!N2522,Data!O2522,Summary!$E$14,Summary!$E$20,Summary!$E$21,2),0)</f>
        <v>7302220.0940704346</v>
      </c>
      <c r="P2523" s="31">
        <f t="shared" si="119"/>
        <v>35020.469360352494</v>
      </c>
      <c r="Q2523" s="31">
        <f>IF(M2523=1,oneday(G2522,D2523,G2523,K2523,L2523,Summary!$E$19/2,Data!N2522,Data!O2522,Summary!$E$14,Summary!$E$20,Summary!$E$21,3),0)</f>
        <v>0</v>
      </c>
    </row>
    <row r="2524" spans="1:17" x14ac:dyDescent="0.2">
      <c r="A2524" s="32">
        <f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si="117"/>
        <v>0</v>
      </c>
      <c r="M2524">
        <f>IF(AND(B2524&gt;Summary!$E$12,B2524&lt;Summary!$E$13),1,0)</f>
        <v>1</v>
      </c>
      <c r="N2524">
        <f>IF(M2524=1,oneday(G2523,D2524,G2524,K2524,L2524,Summary!$E$19/2,Data!N2523,Data!O2523,Summary!$E$14,Summary!$E$20,Summary!$E$21,1),0)</f>
        <v>504000</v>
      </c>
      <c r="O2524" s="31">
        <f>IF(M2524=1,oneday(G2523,D2524,G2524,K2524,L2524,Summary!$E$19/2,Data!N2523,Data!O2523,Summary!$E$14,Summary!$E$20,Summary!$E$21,2),0)</f>
        <v>7377830.5155181894</v>
      </c>
      <c r="P2524" s="31">
        <f t="shared" si="119"/>
        <v>75610.421447754838</v>
      </c>
      <c r="Q2524" s="31">
        <f>IF(M2524=1,oneday(G2523,D2524,G2524,K2524,L2524,Summary!$E$19/2,Data!N2523,Data!O2523,Summary!$E$14,Summary!$E$20,Summary!$E$21,3),0)</f>
        <v>0</v>
      </c>
    </row>
    <row r="2525" spans="1:17" x14ac:dyDescent="0.2">
      <c r="A2525" s="32">
        <f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si="117"/>
        <v>1</v>
      </c>
      <c r="M2525">
        <f>IF(AND(B2525&gt;Summary!$E$12,B2525&lt;Summary!$E$13),1,0)</f>
        <v>1</v>
      </c>
      <c r="N2525">
        <f>IF(M2525=1,oneday(G2524,D2525,G2525,K2525,L2525,Summary!$E$19/2,Data!N2524,Data!O2524,Summary!$E$14,Summary!$E$20,Summary!$E$21,1),0)</f>
        <v>513000</v>
      </c>
      <c r="O2525" s="31">
        <f>IF(M2525=1,oneday(G2524,D2525,G2525,K2525,L2525,Summary!$E$19/2,Data!N2524,Data!O2524,Summary!$E$14,Summary!$E$20,Summary!$E$21,2),0)</f>
        <v>7213730.3225707989</v>
      </c>
      <c r="P2525" s="31">
        <f t="shared" si="119"/>
        <v>-164100.19294739049</v>
      </c>
      <c r="Q2525" s="31">
        <f>IF(M2525=1,oneday(G2524,D2525,G2525,K2525,L2525,Summary!$E$19/2,Data!N2524,Data!O2524,Summary!$E$14,Summary!$E$20,Summary!$E$21,3),0)</f>
        <v>-71819.686889648438</v>
      </c>
    </row>
    <row r="2526" spans="1:17" x14ac:dyDescent="0.2">
      <c r="A2526" s="32">
        <f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si="117"/>
        <v>0</v>
      </c>
      <c r="M2526">
        <f>IF(AND(B2526&gt;Summary!$E$12,B2526&lt;Summary!$E$13),1,0)</f>
        <v>1</v>
      </c>
      <c r="N2526">
        <f>IF(M2526=1,oneday(G2525,D2526,G2526,K2526,L2526,Summary!$E$19/2,Data!N2525,Data!O2525,Summary!$E$14,Summary!$E$20,Summary!$E$21,1),0)</f>
        <v>532000</v>
      </c>
      <c r="O2526" s="31">
        <f>IF(M2526=1,oneday(G2525,D2526,G2526,K2526,L2526,Summary!$E$19/2,Data!N2525,Data!O2525,Summary!$E$14,Summary!$E$20,Summary!$E$21,2),0)</f>
        <v>6935560.597991935</v>
      </c>
      <c r="P2526" s="31">
        <f t="shared" si="119"/>
        <v>-278169.72457886394</v>
      </c>
      <c r="Q2526" s="31">
        <f>IF(M2526=1,oneday(G2525,D2526,G2526,K2526,L2526,Summary!$E$19/2,Data!N2525,Data!O2525,Summary!$E$14,Summary!$E$20,Summary!$E$21,3),0)</f>
        <v>0</v>
      </c>
    </row>
    <row r="2527" spans="1:17" x14ac:dyDescent="0.2">
      <c r="A2527" s="32">
        <f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si="117"/>
        <v>0</v>
      </c>
      <c r="M2527">
        <f>IF(AND(B2527&gt;Summary!$E$12,B2527&lt;Summary!$E$13),1,0)</f>
        <v>1</v>
      </c>
      <c r="N2527">
        <f>IF(M2527=1,oneday(G2526,D2527,G2527,K2527,L2527,Summary!$E$19/2,Data!N2526,Data!O2526,Summary!$E$14,Summary!$E$20,Summary!$E$21,1),0)</f>
        <v>526000</v>
      </c>
      <c r="O2527" s="31">
        <f>IF(M2527=1,oneday(G2526,D2527,G2527,K2527,L2527,Summary!$E$19/2,Data!N2526,Data!O2526,Summary!$E$14,Summary!$E$20,Summary!$E$21,2),0)</f>
        <v>7221250.7179260189</v>
      </c>
      <c r="P2527" s="31">
        <f t="shared" si="119"/>
        <v>285690.11993408389</v>
      </c>
      <c r="Q2527" s="31">
        <f>IF(M2527=1,oneday(G2526,D2527,G2527,K2527,L2527,Summary!$E$19/2,Data!N2526,Data!O2526,Summary!$E$14,Summary!$E$20,Summary!$E$21,3),0)</f>
        <v>0</v>
      </c>
    </row>
    <row r="2528" spans="1:17" x14ac:dyDescent="0.2">
      <c r="A2528" s="32">
        <f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si="117"/>
        <v>0</v>
      </c>
      <c r="M2528">
        <f>IF(AND(B2528&gt;Summary!$E$12,B2528&lt;Summary!$E$13),1,0)</f>
        <v>1</v>
      </c>
      <c r="N2528">
        <f>IF(M2528=1,oneday(G2527,D2528,G2528,K2528,L2528,Summary!$E$19/2,Data!N2527,Data!O2527,Summary!$E$14,Summary!$E$20,Summary!$E$21,1),0)</f>
        <v>524000</v>
      </c>
      <c r="O2528" s="31">
        <f>IF(M2528=1,oneday(G2527,D2528,G2528,K2528,L2528,Summary!$E$19/2,Data!N2527,Data!O2527,Summary!$E$14,Summary!$E$20,Summary!$E$21,2),0)</f>
        <v>7346580.2365112249</v>
      </c>
      <c r="P2528" s="31">
        <f t="shared" si="119"/>
        <v>125329.51858520601</v>
      </c>
      <c r="Q2528" s="31">
        <f>IF(M2528=1,oneday(G2527,D2528,G2528,K2528,L2528,Summary!$E$19/2,Data!N2527,Data!O2527,Summary!$E$14,Summary!$E$20,Summary!$E$21,3),0)</f>
        <v>0</v>
      </c>
    </row>
    <row r="2529" spans="1:17" x14ac:dyDescent="0.2">
      <c r="A2529" s="32">
        <f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si="117"/>
        <v>0</v>
      </c>
      <c r="M2529">
        <f>IF(AND(B2529&gt;Summary!$E$12,B2529&lt;Summary!$E$13),1,0)</f>
        <v>1</v>
      </c>
      <c r="N2529">
        <f>IF(M2529=1,oneday(G2528,D2529,G2529,K2529,L2529,Summary!$E$19/2,Data!N2528,Data!O2528,Summary!$E$14,Summary!$E$20,Summary!$E$21,1),0)</f>
        <v>518000</v>
      </c>
      <c r="O2529" s="31">
        <f>IF(M2529=1,oneday(G2528,D2529,G2529,K2529,L2529,Summary!$E$19/2,Data!N2528,Data!O2528,Summary!$E$14,Summary!$E$20,Summary!$E$21,2),0)</f>
        <v>7449970.2732849084</v>
      </c>
      <c r="P2529" s="31">
        <f t="shared" si="119"/>
        <v>103390.0367736835</v>
      </c>
      <c r="Q2529" s="31">
        <f>IF(M2529=1,oneday(G2528,D2529,G2529,K2529,L2529,Summary!$E$19/2,Data!N2528,Data!O2528,Summary!$E$14,Summary!$E$20,Summary!$E$21,3),0)</f>
        <v>0</v>
      </c>
    </row>
    <row r="2530" spans="1:17" x14ac:dyDescent="0.2">
      <c r="A2530" s="32">
        <f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si="117"/>
        <v>0</v>
      </c>
      <c r="M2530">
        <f>IF(AND(B2530&gt;Summary!$E$12,B2530&lt;Summary!$E$13),1,0)</f>
        <v>1</v>
      </c>
      <c r="N2530">
        <f>IF(M2530=1,oneday(G2529,D2530,G2530,K2530,L2530,Summary!$E$19/2,Data!N2529,Data!O2529,Summary!$E$14,Summary!$E$20,Summary!$E$21,1),0)</f>
        <v>514000</v>
      </c>
      <c r="O2530" s="31">
        <f>IF(M2530=1,oneday(G2529,D2530,G2530,K2530,L2530,Summary!$E$19/2,Data!N2529,Data!O2529,Summary!$E$14,Summary!$E$20,Summary!$E$21,2),0)</f>
        <v>7464630.2766418429</v>
      </c>
      <c r="P2530" s="31">
        <f t="shared" si="119"/>
        <v>14660.003356934525</v>
      </c>
      <c r="Q2530" s="31">
        <f>IF(M2530=1,oneday(G2529,D2530,G2530,K2530,L2530,Summary!$E$19/2,Data!N2529,Data!O2529,Summary!$E$14,Summary!$E$20,Summary!$E$21,3),0)</f>
        <v>0</v>
      </c>
    </row>
    <row r="2531" spans="1:17" x14ac:dyDescent="0.2">
      <c r="A2531" s="32">
        <f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si="117"/>
        <v>0</v>
      </c>
      <c r="M2531">
        <f>IF(AND(B2531&gt;Summary!$E$12,B2531&lt;Summary!$E$13),1,0)</f>
        <v>1</v>
      </c>
      <c r="N2531">
        <f>IF(M2531=1,oneday(G2530,D2531,G2531,K2531,L2531,Summary!$E$19/2,Data!N2530,Data!O2530,Summary!$E$14,Summary!$E$20,Summary!$E$21,1),0)</f>
        <v>514000</v>
      </c>
      <c r="O2531" s="31">
        <f>IF(M2531=1,oneday(G2530,D2531,G2531,K2531,L2531,Summary!$E$19/2,Data!N2530,Data!O2530,Summary!$E$14,Summary!$E$20,Summary!$E$21,2),0)</f>
        <v>7417950.8256530734</v>
      </c>
      <c r="P2531" s="31">
        <f t="shared" si="119"/>
        <v>-46679.450988769531</v>
      </c>
      <c r="Q2531" s="31">
        <f>IF(M2531=1,oneday(G2530,D2531,G2531,K2531,L2531,Summary!$E$19/2,Data!N2530,Data!O2530,Summary!$E$14,Summary!$E$20,Summary!$E$21,3),0)</f>
        <v>0</v>
      </c>
    </row>
    <row r="2532" spans="1:17" x14ac:dyDescent="0.2">
      <c r="A2532" s="32">
        <f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si="120">IF(A2532=B2532,1,0)</f>
        <v>0</v>
      </c>
      <c r="M2532">
        <f>IF(AND(B2532&gt;Summary!$E$12,B2532&lt;Summary!$E$13),1,0)</f>
        <v>1</v>
      </c>
      <c r="N2532">
        <f>IF(M2532=1,oneday(G2531,D2532,G2532,K2532,L2532,Summary!$E$19/2,Data!N2531,Data!O2531,Summary!$E$14,Summary!$E$20,Summary!$E$21,1),0)</f>
        <v>514000</v>
      </c>
      <c r="O2532" s="31">
        <f>IF(M2532=1,oneday(G2531,D2532,G2532,K2532,L2532,Summary!$E$19/2,Data!N2531,Data!O2531,Summary!$E$14,Summary!$E$20,Summary!$E$21,2),0)</f>
        <v>7427810.7080078097</v>
      </c>
      <c r="P2532" s="31">
        <f t="shared" si="119"/>
        <v>9859.8823547363281</v>
      </c>
      <c r="Q2532" s="31">
        <f>IF(M2532=1,oneday(G2531,D2532,G2532,K2532,L2532,Summary!$E$19/2,Data!N2531,Data!O2531,Summary!$E$14,Summary!$E$20,Summary!$E$21,3),0)</f>
        <v>0</v>
      </c>
    </row>
    <row r="2533" spans="1:17" x14ac:dyDescent="0.2">
      <c r="A2533" s="32">
        <f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si="120"/>
        <v>0</v>
      </c>
      <c r="M2533">
        <f>IF(AND(B2533&gt;Summary!$E$12,B2533&lt;Summary!$E$13),1,0)</f>
        <v>1</v>
      </c>
      <c r="N2533">
        <f>IF(M2533=1,oneday(G2532,D2533,G2533,K2533,L2533,Summary!$E$19/2,Data!N2532,Data!O2532,Summary!$E$14,Summary!$E$20,Summary!$E$21,1),0)</f>
        <v>511000</v>
      </c>
      <c r="O2533" s="31">
        <f>IF(M2533=1,oneday(G2532,D2533,G2533,K2533,L2533,Summary!$E$19/2,Data!N2532,Data!O2532,Summary!$E$14,Summary!$E$20,Summary!$E$21,2),0)</f>
        <v>7524810.6277465802</v>
      </c>
      <c r="P2533" s="31">
        <f t="shared" si="119"/>
        <v>96999.919738770463</v>
      </c>
      <c r="Q2533" s="31">
        <f>IF(M2533=1,oneday(G2532,D2533,G2533,K2533,L2533,Summary!$E$19/2,Data!N2532,Data!O2532,Summary!$E$14,Summary!$E$20,Summary!$E$21,3),0)</f>
        <v>0</v>
      </c>
    </row>
    <row r="2534" spans="1:17" x14ac:dyDescent="0.2">
      <c r="A2534" s="32">
        <f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si="120"/>
        <v>0</v>
      </c>
      <c r="M2534">
        <f>IF(AND(B2534&gt;Summary!$E$12,B2534&lt;Summary!$E$13),1,0)</f>
        <v>1</v>
      </c>
      <c r="N2534">
        <f>IF(M2534=1,oneday(G2533,D2534,G2534,K2534,L2534,Summary!$E$19/2,Data!N2533,Data!O2533,Summary!$E$14,Summary!$E$20,Summary!$E$21,1),0)</f>
        <v>510000</v>
      </c>
      <c r="O2534" s="31">
        <f>IF(M2534=1,oneday(G2533,D2534,G2534,K2534,L2534,Summary!$E$19/2,Data!N2533,Data!O2533,Summary!$E$14,Summary!$E$20,Summary!$E$21,2),0)</f>
        <v>7580650.5878448468</v>
      </c>
      <c r="P2534" s="31">
        <f t="shared" si="119"/>
        <v>55839.960098266602</v>
      </c>
      <c r="Q2534" s="31">
        <f>IF(M2534=1,oneday(G2533,D2534,G2534,K2534,L2534,Summary!$E$19/2,Data!N2533,Data!O2533,Summary!$E$14,Summary!$E$20,Summary!$E$21,3),0)</f>
        <v>0</v>
      </c>
    </row>
    <row r="2535" spans="1:17" x14ac:dyDescent="0.2">
      <c r="A2535" s="32">
        <f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si="120"/>
        <v>0</v>
      </c>
      <c r="M2535">
        <f>IF(AND(B2535&gt;Summary!$E$12,B2535&lt;Summary!$E$13),1,0)</f>
        <v>1</v>
      </c>
      <c r="N2535">
        <f>IF(M2535=1,oneday(G2534,D2535,G2535,K2535,L2535,Summary!$E$19/2,Data!N2534,Data!O2534,Summary!$E$14,Summary!$E$20,Summary!$E$21,1),0)</f>
        <v>509000</v>
      </c>
      <c r="O2535" s="31">
        <f>IF(M2535=1,oneday(G2534,D2535,G2535,K2535,L2535,Summary!$E$19/2,Data!N2534,Data!O2534,Summary!$E$14,Summary!$E$20,Summary!$E$21,2),0)</f>
        <v>7661890.1603698712</v>
      </c>
      <c r="P2535" s="31">
        <f t="shared" si="119"/>
        <v>81239.572525024414</v>
      </c>
      <c r="Q2535" s="31">
        <f>IF(M2535=1,oneday(G2534,D2535,G2535,K2535,L2535,Summary!$E$19/2,Data!N2534,Data!O2534,Summary!$E$14,Summary!$E$20,Summary!$E$21,3),0)</f>
        <v>0</v>
      </c>
    </row>
    <row r="2536" spans="1:17" x14ac:dyDescent="0.2">
      <c r="A2536" s="32">
        <f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si="120"/>
        <v>0</v>
      </c>
      <c r="M2536">
        <f>IF(AND(B2536&gt;Summary!$E$12,B2536&lt;Summary!$E$13),1,0)</f>
        <v>1</v>
      </c>
      <c r="N2536">
        <f>IF(M2536=1,oneday(G2535,D2536,G2536,K2536,L2536,Summary!$E$19/2,Data!N2535,Data!O2535,Summary!$E$14,Summary!$E$20,Summary!$E$21,1),0)</f>
        <v>511000</v>
      </c>
      <c r="O2536" s="31">
        <f>IF(M2536=1,oneday(G2535,D2536,G2536,K2536,L2536,Summary!$E$19/2,Data!N2535,Data!O2535,Summary!$E$14,Summary!$E$20,Summary!$E$21,2),0)</f>
        <v>7661510.7823181124</v>
      </c>
      <c r="P2536" s="31">
        <f t="shared" si="119"/>
        <v>-379.37805175874382</v>
      </c>
      <c r="Q2536" s="31">
        <f>IF(M2536=1,oneday(G2535,D2536,G2536,K2536,L2536,Summary!$E$19/2,Data!N2535,Data!O2535,Summary!$E$14,Summary!$E$20,Summary!$E$21,3),0)</f>
        <v>0</v>
      </c>
    </row>
    <row r="2537" spans="1:17" x14ac:dyDescent="0.2">
      <c r="A2537" s="32">
        <f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si="120"/>
        <v>0</v>
      </c>
      <c r="M2537">
        <f>IF(AND(B2537&gt;Summary!$E$12,B2537&lt;Summary!$E$13),1,0)</f>
        <v>1</v>
      </c>
      <c r="N2537">
        <f>IF(M2537=1,oneday(G2536,D2537,G2537,K2537,L2537,Summary!$E$19/2,Data!N2536,Data!O2536,Summary!$E$14,Summary!$E$20,Summary!$E$21,1),0)</f>
        <v>515000</v>
      </c>
      <c r="O2537" s="31">
        <f>IF(M2537=1,oneday(G2536,D2537,G2537,K2537,L2537,Summary!$E$19/2,Data!N2536,Data!O2536,Summary!$E$14,Summary!$E$20,Summary!$E$21,2),0)</f>
        <v>7512609.9584197961</v>
      </c>
      <c r="P2537" s="31">
        <f t="shared" si="119"/>
        <v>-148900.82389831636</v>
      </c>
      <c r="Q2537" s="31">
        <f>IF(M2537=1,oneday(G2536,D2537,G2537,K2537,L2537,Summary!$E$19/2,Data!N2536,Data!O2536,Summary!$E$14,Summary!$E$20,Summary!$E$21,3),0)</f>
        <v>0</v>
      </c>
    </row>
    <row r="2538" spans="1:17" x14ac:dyDescent="0.2">
      <c r="A2538" s="32">
        <f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si="120"/>
        <v>0</v>
      </c>
      <c r="M2538">
        <f>IF(AND(B2538&gt;Summary!$E$12,B2538&lt;Summary!$E$13),1,0)</f>
        <v>1</v>
      </c>
      <c r="N2538">
        <f>IF(M2538=1,oneday(G2537,D2538,G2538,K2538,L2538,Summary!$E$19/2,Data!N2537,Data!O2537,Summary!$E$14,Summary!$E$20,Summary!$E$21,1),0)</f>
        <v>515000</v>
      </c>
      <c r="O2538" s="31">
        <f>IF(M2538=1,oneday(G2537,D2538,G2538,K2538,L2538,Summary!$E$19/2,Data!N2537,Data!O2537,Summary!$E$14,Summary!$E$20,Summary!$E$21,2),0)</f>
        <v>7563660.7835388146</v>
      </c>
      <c r="P2538" s="31">
        <f t="shared" si="119"/>
        <v>51050.825119018555</v>
      </c>
      <c r="Q2538" s="31">
        <f>IF(M2538=1,oneday(G2537,D2538,G2538,K2538,L2538,Summary!$E$19/2,Data!N2537,Data!O2537,Summary!$E$14,Summary!$E$20,Summary!$E$21,3),0)</f>
        <v>0</v>
      </c>
    </row>
    <row r="2539" spans="1:17" x14ac:dyDescent="0.2">
      <c r="A2539" s="32">
        <f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si="120"/>
        <v>0</v>
      </c>
      <c r="M2539">
        <f>IF(AND(B2539&gt;Summary!$E$12,B2539&lt;Summary!$E$13),1,0)</f>
        <v>1</v>
      </c>
      <c r="N2539">
        <f>IF(M2539=1,oneday(G2538,D2539,G2539,K2539,L2539,Summary!$E$19/2,Data!N2538,Data!O2538,Summary!$E$14,Summary!$E$20,Summary!$E$21,1),0)</f>
        <v>521000</v>
      </c>
      <c r="O2539" s="31">
        <f>IF(M2539=1,oneday(G2538,D2539,G2539,K2539,L2539,Summary!$E$19/2,Data!N2538,Data!O2538,Summary!$E$14,Summary!$E$20,Summary!$E$21,2),0)</f>
        <v>7500779.9958801214</v>
      </c>
      <c r="P2539" s="31">
        <f t="shared" si="119"/>
        <v>-62880.787658693269</v>
      </c>
      <c r="Q2539" s="31">
        <f>IF(M2539=1,oneday(G2538,D2539,G2539,K2539,L2539,Summary!$E$19/2,Data!N2538,Data!O2538,Summary!$E$14,Summary!$E$20,Summary!$E$21,3),0)</f>
        <v>0</v>
      </c>
    </row>
    <row r="2540" spans="1:17" x14ac:dyDescent="0.2">
      <c r="A2540" s="32">
        <f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si="120"/>
        <v>0</v>
      </c>
      <c r="M2540">
        <f>IF(AND(B2540&gt;Summary!$E$12,B2540&lt;Summary!$E$13),1,0)</f>
        <v>1</v>
      </c>
      <c r="N2540">
        <f>IF(M2540=1,oneday(G2539,D2540,G2540,K2540,L2540,Summary!$E$19/2,Data!N2539,Data!O2539,Summary!$E$14,Summary!$E$20,Summary!$E$21,1),0)</f>
        <v>512000</v>
      </c>
      <c r="O2540" s="31">
        <f>IF(M2540=1,oneday(G2539,D2540,G2540,K2540,L2540,Summary!$E$19/2,Data!N2539,Data!O2539,Summary!$E$14,Summary!$E$20,Summary!$E$21,2),0)</f>
        <v>7639289.8855590792</v>
      </c>
      <c r="P2540" s="31">
        <f t="shared" si="119"/>
        <v>138509.88967895787</v>
      </c>
      <c r="Q2540" s="31">
        <f>IF(M2540=1,oneday(G2539,D2540,G2540,K2540,L2540,Summary!$E$19/2,Data!N2539,Data!O2539,Summary!$E$14,Summary!$E$20,Summary!$E$21,3),0)</f>
        <v>0</v>
      </c>
    </row>
    <row r="2541" spans="1:17" x14ac:dyDescent="0.2">
      <c r="A2541" s="32">
        <f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si="120"/>
        <v>0</v>
      </c>
      <c r="M2541">
        <f>IF(AND(B2541&gt;Summary!$E$12,B2541&lt;Summary!$E$13),1,0)</f>
        <v>1</v>
      </c>
      <c r="N2541">
        <f>IF(M2541=1,oneday(G2540,D2541,G2541,K2541,L2541,Summary!$E$19/2,Data!N2540,Data!O2540,Summary!$E$14,Summary!$E$20,Summary!$E$21,1),0)</f>
        <v>512000</v>
      </c>
      <c r="O2541" s="31">
        <f>IF(M2541=1,oneday(G2540,D2541,G2541,K2541,L2541,Summary!$E$19/2,Data!N2540,Data!O2540,Summary!$E$14,Summary!$E$20,Summary!$E$21,2),0)</f>
        <v>7654289.8855590792</v>
      </c>
      <c r="P2541" s="31">
        <f t="shared" si="119"/>
        <v>15000</v>
      </c>
      <c r="Q2541" s="31">
        <f>IF(M2541=1,oneday(G2540,D2541,G2541,K2541,L2541,Summary!$E$19/2,Data!N2540,Data!O2540,Summary!$E$14,Summary!$E$20,Summary!$E$21,3),0)</f>
        <v>0</v>
      </c>
    </row>
    <row r="2542" spans="1:17" x14ac:dyDescent="0.2">
      <c r="A2542" s="32">
        <f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si="120"/>
        <v>0</v>
      </c>
      <c r="M2542">
        <f>IF(AND(B2542&gt;Summary!$E$12,B2542&lt;Summary!$E$13),1,0)</f>
        <v>1</v>
      </c>
      <c r="N2542">
        <f>IF(M2542=1,oneday(G2541,D2542,G2542,K2542,L2542,Summary!$E$19/2,Data!N2541,Data!O2541,Summary!$E$14,Summary!$E$20,Summary!$E$21,1),0)</f>
        <v>509000</v>
      </c>
      <c r="O2542" s="31">
        <f>IF(M2542=1,oneday(G2541,D2542,G2542,K2542,L2542,Summary!$E$19/2,Data!N2541,Data!O2541,Summary!$E$14,Summary!$E$20,Summary!$E$21,2),0)</f>
        <v>7638360.157852171</v>
      </c>
      <c r="P2542" s="31">
        <f t="shared" si="119"/>
        <v>-15929.727706908248</v>
      </c>
      <c r="Q2542" s="31">
        <f>IF(M2542=1,oneday(G2541,D2542,G2542,K2542,L2542,Summary!$E$19/2,Data!N2541,Data!O2541,Summary!$E$14,Summary!$E$20,Summary!$E$21,3),0)</f>
        <v>0</v>
      </c>
    </row>
    <row r="2543" spans="1:17" x14ac:dyDescent="0.2">
      <c r="A2543" s="32">
        <f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si="120"/>
        <v>0</v>
      </c>
      <c r="M2543">
        <f>IF(AND(B2543&gt;Summary!$E$12,B2543&lt;Summary!$E$13),1,0)</f>
        <v>1</v>
      </c>
      <c r="N2543">
        <f>IF(M2543=1,oneday(G2542,D2543,G2543,K2543,L2543,Summary!$E$19/2,Data!N2542,Data!O2542,Summary!$E$14,Summary!$E$20,Summary!$E$21,1),0)</f>
        <v>516000</v>
      </c>
      <c r="O2543" s="31">
        <f>IF(M2543=1,oneday(G2542,D2543,G2543,K2543,L2543,Summary!$E$19/2,Data!N2542,Data!O2542,Summary!$E$14,Summary!$E$20,Summary!$E$21,2),0)</f>
        <v>7560759.9923706008</v>
      </c>
      <c r="P2543" s="31">
        <f t="shared" si="119"/>
        <v>-77600.165481570177</v>
      </c>
      <c r="Q2543" s="31">
        <f>IF(M2543=1,oneday(G2542,D2543,G2543,K2543,L2543,Summary!$E$19/2,Data!N2542,Data!O2542,Summary!$E$14,Summary!$E$20,Summary!$E$21,3),0)</f>
        <v>0</v>
      </c>
    </row>
    <row r="2544" spans="1:17" x14ac:dyDescent="0.2">
      <c r="A2544" s="32">
        <f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si="120"/>
        <v>0</v>
      </c>
      <c r="M2544">
        <f>IF(AND(B2544&gt;Summary!$E$12,B2544&lt;Summary!$E$13),1,0)</f>
        <v>1</v>
      </c>
      <c r="N2544">
        <f>IF(M2544=1,oneday(G2543,D2544,G2544,K2544,L2544,Summary!$E$19/2,Data!N2543,Data!O2543,Summary!$E$14,Summary!$E$20,Summary!$E$21,1),0)</f>
        <v>517000</v>
      </c>
      <c r="O2544" s="31">
        <f>IF(M2544=1,oneday(G2543,D2544,G2544,K2544,L2544,Summary!$E$19/2,Data!N2543,Data!O2543,Summary!$E$14,Summary!$E$20,Summary!$E$21,2),0)</f>
        <v>7534430.0305938674</v>
      </c>
      <c r="P2544" s="31">
        <f t="shared" si="119"/>
        <v>-26329.961776733398</v>
      </c>
      <c r="Q2544" s="31">
        <f>IF(M2544=1,oneday(G2543,D2544,G2544,K2544,L2544,Summary!$E$19/2,Data!N2543,Data!O2543,Summary!$E$14,Summary!$E$20,Summary!$E$21,3),0)</f>
        <v>0</v>
      </c>
    </row>
    <row r="2545" spans="1:17" x14ac:dyDescent="0.2">
      <c r="A2545" s="32">
        <f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si="120"/>
        <v>0</v>
      </c>
      <c r="M2545">
        <f>IF(AND(B2545&gt;Summary!$E$12,B2545&lt;Summary!$E$13),1,0)</f>
        <v>1</v>
      </c>
      <c r="N2545">
        <f>IF(M2545=1,oneday(G2544,D2545,G2545,K2545,L2545,Summary!$E$19/2,Data!N2544,Data!O2544,Summary!$E$14,Summary!$E$20,Summary!$E$21,1),0)</f>
        <v>519000</v>
      </c>
      <c r="O2545" s="31">
        <f>IF(M2545=1,oneday(G2544,D2545,G2545,K2545,L2545,Summary!$E$19/2,Data!N2544,Data!O2544,Summary!$E$14,Summary!$E$20,Summary!$E$21,2),0)</f>
        <v>7471750.227966303</v>
      </c>
      <c r="P2545" s="31">
        <f t="shared" si="119"/>
        <v>-62679.802627564408</v>
      </c>
      <c r="Q2545" s="31">
        <f>IF(M2545=1,oneday(G2544,D2545,G2545,K2545,L2545,Summary!$E$19/2,Data!N2544,Data!O2544,Summary!$E$14,Summary!$E$20,Summary!$E$21,3),0)</f>
        <v>0</v>
      </c>
    </row>
    <row r="2546" spans="1:17" x14ac:dyDescent="0.2">
      <c r="A2546" s="32">
        <f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si="120"/>
        <v>0</v>
      </c>
      <c r="M2546">
        <f>IF(AND(B2546&gt;Summary!$E$12,B2546&lt;Summary!$E$13),1,0)</f>
        <v>1</v>
      </c>
      <c r="N2546">
        <f>IF(M2546=1,oneday(G2545,D2546,G2546,K2546,L2546,Summary!$E$19/2,Data!N2545,Data!O2545,Summary!$E$14,Summary!$E$20,Summary!$E$21,1),0)</f>
        <v>524000</v>
      </c>
      <c r="O2546" s="31">
        <f>IF(M2546=1,oneday(G2545,D2546,G2546,K2546,L2546,Summary!$E$19/2,Data!N2545,Data!O2545,Summary!$E$14,Summary!$E$20,Summary!$E$21,2),0)</f>
        <v>7408400.4267120287</v>
      </c>
      <c r="P2546" s="31">
        <f t="shared" si="119"/>
        <v>-63349.801254274324</v>
      </c>
      <c r="Q2546" s="31">
        <f>IF(M2546=1,oneday(G2545,D2546,G2546,K2546,L2546,Summary!$E$19/2,Data!N2545,Data!O2545,Summary!$E$14,Summary!$E$20,Summary!$E$21,3),0)</f>
        <v>0</v>
      </c>
    </row>
    <row r="2547" spans="1:17" x14ac:dyDescent="0.2">
      <c r="A2547" s="32">
        <f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si="120"/>
        <v>0</v>
      </c>
      <c r="M2547">
        <f>IF(AND(B2547&gt;Summary!$E$12,B2547&lt;Summary!$E$13),1,0)</f>
        <v>1</v>
      </c>
      <c r="N2547">
        <f>IF(M2547=1,oneday(G2546,D2547,G2547,K2547,L2547,Summary!$E$19/2,Data!N2546,Data!O2546,Summary!$E$14,Summary!$E$20,Summary!$E$21,1),0)</f>
        <v>526000</v>
      </c>
      <c r="O2547" s="31">
        <f>IF(M2547=1,oneday(G2546,D2547,G2547,K2547,L2547,Summary!$E$19/2,Data!N2546,Data!O2546,Summary!$E$14,Summary!$E$20,Summary!$E$21,2),0)</f>
        <v>7701010.7871246254</v>
      </c>
      <c r="P2547" s="31">
        <f t="shared" si="119"/>
        <v>292610.36041259672</v>
      </c>
      <c r="Q2547" s="31">
        <f>IF(M2547=1,oneday(G2546,D2547,G2547,K2547,L2547,Summary!$E$19/2,Data!N2546,Data!O2546,Summary!$E$14,Summary!$E$20,Summary!$E$21,3),0)</f>
        <v>0</v>
      </c>
    </row>
    <row r="2548" spans="1:17" x14ac:dyDescent="0.2">
      <c r="A2548" s="32">
        <f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si="120"/>
        <v>1</v>
      </c>
      <c r="M2548">
        <f>IF(AND(B2548&gt;Summary!$E$12,B2548&lt;Summary!$E$13),1,0)</f>
        <v>1</v>
      </c>
      <c r="N2548">
        <f>IF(M2548=1,oneday(G2547,D2548,G2548,K2548,L2548,Summary!$E$19/2,Data!N2547,Data!O2547,Summary!$E$14,Summary!$E$20,Summary!$E$21,1),0)</f>
        <v>532000</v>
      </c>
      <c r="O2548" s="31">
        <f>IF(M2548=1,oneday(G2547,D2548,G2548,K2548,L2548,Summary!$E$19/2,Data!N2547,Data!O2547,Summary!$E$14,Summary!$E$20,Summary!$E$21,2),0)</f>
        <v>7503779.9781036275</v>
      </c>
      <c r="P2548" s="31">
        <f t="shared" si="119"/>
        <v>-197230.80902099796</v>
      </c>
      <c r="Q2548" s="31">
        <f>IF(M2548=1,oneday(G2547,D2548,G2548,K2548,L2548,Summary!$E$19/2,Data!N2547,Data!O2547,Summary!$E$14,Summary!$E$20,Summary!$E$21,3),0)</f>
        <v>-95760.162353515625</v>
      </c>
    </row>
    <row r="2549" spans="1:17" x14ac:dyDescent="0.2">
      <c r="A2549" s="32">
        <f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si="120"/>
        <v>0</v>
      </c>
      <c r="M2549">
        <f>IF(AND(B2549&gt;Summary!$E$12,B2549&lt;Summary!$E$13),1,0)</f>
        <v>1</v>
      </c>
      <c r="N2549">
        <f>IF(M2549=1,oneday(G2548,D2549,G2549,K2549,L2549,Summary!$E$19/2,Data!N2548,Data!O2548,Summary!$E$14,Summary!$E$20,Summary!$E$21,1),0)</f>
        <v>525000</v>
      </c>
      <c r="O2549" s="31">
        <f>IF(M2549=1,oneday(G2548,D2549,G2549,K2549,L2549,Summary!$E$19/2,Data!N2548,Data!O2548,Summary!$E$14,Summary!$E$20,Summary!$E$21,2),0)</f>
        <v>7619020.2552795336</v>
      </c>
      <c r="P2549" s="31">
        <f t="shared" si="119"/>
        <v>115240.27717590611</v>
      </c>
      <c r="Q2549" s="31">
        <f>IF(M2549=1,oneday(G2548,D2549,G2549,K2549,L2549,Summary!$E$19/2,Data!N2548,Data!O2548,Summary!$E$14,Summary!$E$20,Summary!$E$21,3),0)</f>
        <v>0</v>
      </c>
    </row>
    <row r="2550" spans="1:17" x14ac:dyDescent="0.2">
      <c r="A2550" s="32">
        <f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si="120"/>
        <v>0</v>
      </c>
      <c r="M2550">
        <f>IF(AND(B2550&gt;Summary!$E$12,B2550&lt;Summary!$E$13),1,0)</f>
        <v>1</v>
      </c>
      <c r="N2550">
        <f>IF(M2550=1,oneday(G2549,D2550,G2550,K2550,L2550,Summary!$E$19/2,Data!N2549,Data!O2549,Summary!$E$14,Summary!$E$20,Summary!$E$21,1),0)</f>
        <v>526000</v>
      </c>
      <c r="O2550" s="31">
        <f>IF(M2550=1,oneday(G2549,D2550,G2550,K2550,L2550,Summary!$E$19/2,Data!N2549,Data!O2549,Summary!$E$14,Summary!$E$20,Summary!$E$21,2),0)</f>
        <v>7612989.7739410326</v>
      </c>
      <c r="P2550" s="31">
        <f t="shared" si="119"/>
        <v>-6030.4813385009766</v>
      </c>
      <c r="Q2550" s="31">
        <f>IF(M2550=1,oneday(G2549,D2550,G2550,K2550,L2550,Summary!$E$19/2,Data!N2549,Data!O2549,Summary!$E$14,Summary!$E$20,Summary!$E$21,3),0)</f>
        <v>0</v>
      </c>
    </row>
    <row r="2551" spans="1:17" x14ac:dyDescent="0.2">
      <c r="A2551" s="32">
        <f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si="120"/>
        <v>0</v>
      </c>
      <c r="M2551">
        <f>IF(AND(B2551&gt;Summary!$E$12,B2551&lt;Summary!$E$13),1,0)</f>
        <v>1</v>
      </c>
      <c r="N2551">
        <f>IF(M2551=1,oneday(G2550,D2551,G2551,K2551,L2551,Summary!$E$19/2,Data!N2550,Data!O2550,Summary!$E$14,Summary!$E$20,Summary!$E$21,1),0)</f>
        <v>527000</v>
      </c>
      <c r="O2551" s="31">
        <f>IF(M2551=1,oneday(G2550,D2551,G2551,K2551,L2551,Summary!$E$19/2,Data!N2550,Data!O2550,Summary!$E$14,Summary!$E$20,Summary!$E$21,2),0)</f>
        <v>7564810.3363037035</v>
      </c>
      <c r="P2551" s="31">
        <f t="shared" si="119"/>
        <v>-48179.437637329102</v>
      </c>
      <c r="Q2551" s="31">
        <f>IF(M2551=1,oneday(G2550,D2551,G2551,K2551,L2551,Summary!$E$19/2,Data!N2550,Data!O2550,Summary!$E$14,Summary!$E$20,Summary!$E$21,3),0)</f>
        <v>0</v>
      </c>
    </row>
    <row r="2552" spans="1:17" x14ac:dyDescent="0.2">
      <c r="A2552" s="32">
        <f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si="120"/>
        <v>0</v>
      </c>
      <c r="M2552">
        <f>IF(AND(B2552&gt;Summary!$E$12,B2552&lt;Summary!$E$13),1,0)</f>
        <v>1</v>
      </c>
      <c r="N2552">
        <f>IF(M2552=1,oneday(G2551,D2552,G2552,K2552,L2552,Summary!$E$19/2,Data!N2551,Data!O2551,Summary!$E$14,Summary!$E$20,Summary!$E$21,1),0)</f>
        <v>527000</v>
      </c>
      <c r="O2552" s="31">
        <f>IF(M2552=1,oneday(G2551,D2552,G2552,K2552,L2552,Summary!$E$19/2,Data!N2551,Data!O2551,Summary!$E$14,Summary!$E$20,Summary!$E$21,2),0)</f>
        <v>7585080.456924431</v>
      </c>
      <c r="P2552" s="31">
        <f t="shared" si="119"/>
        <v>20270.120620727539</v>
      </c>
      <c r="Q2552" s="31">
        <f>IF(M2552=1,oneday(G2551,D2552,G2552,K2552,L2552,Summary!$E$19/2,Data!N2551,Data!O2551,Summary!$E$14,Summary!$E$20,Summary!$E$21,3),0)</f>
        <v>0</v>
      </c>
    </row>
    <row r="2553" spans="1:17" x14ac:dyDescent="0.2">
      <c r="A2553" s="32">
        <f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si="120"/>
        <v>0</v>
      </c>
      <c r="M2553">
        <f>IF(AND(B2553&gt;Summary!$E$12,B2553&lt;Summary!$E$13),1,0)</f>
        <v>1</v>
      </c>
      <c r="N2553">
        <f>IF(M2553=1,oneday(G2552,D2553,G2553,K2553,L2553,Summary!$E$19/2,Data!N2552,Data!O2552,Summary!$E$14,Summary!$E$20,Summary!$E$21,1),0)</f>
        <v>517000</v>
      </c>
      <c r="O2553" s="31">
        <f>IF(M2553=1,oneday(G2552,D2553,G2553,K2553,L2553,Summary!$E$19/2,Data!N2552,Data!O2552,Summary!$E$14,Summary!$E$20,Summary!$E$21,2),0)</f>
        <v>7803860.1406097375</v>
      </c>
      <c r="P2553" s="31">
        <f t="shared" si="119"/>
        <v>218779.68368530646</v>
      </c>
      <c r="Q2553" s="31">
        <f>IF(M2553=1,oneday(G2552,D2553,G2553,K2553,L2553,Summary!$E$19/2,Data!N2552,Data!O2552,Summary!$E$14,Summary!$E$20,Summary!$E$21,3),0)</f>
        <v>0</v>
      </c>
    </row>
    <row r="2554" spans="1:17" x14ac:dyDescent="0.2">
      <c r="A2554" s="32">
        <f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si="120"/>
        <v>0</v>
      </c>
      <c r="M2554">
        <f>IF(AND(B2554&gt;Summary!$E$12,B2554&lt;Summary!$E$13),1,0)</f>
        <v>1</v>
      </c>
      <c r="N2554">
        <f>IF(M2554=1,oneday(G2553,D2554,G2554,K2554,L2554,Summary!$E$19/2,Data!N2553,Data!O2553,Summary!$E$14,Summary!$E$20,Summary!$E$21,1),0)</f>
        <v>517000</v>
      </c>
      <c r="O2554" s="31">
        <f>IF(M2554=1,oneday(G2553,D2554,G2554,K2554,L2554,Summary!$E$19/2,Data!N2553,Data!O2553,Summary!$E$14,Summary!$E$20,Summary!$E$21,2),0)</f>
        <v>7793010.5350494348</v>
      </c>
      <c r="P2554" s="31">
        <f t="shared" si="119"/>
        <v>-10849.605560302734</v>
      </c>
      <c r="Q2554" s="31">
        <f>IF(M2554=1,oneday(G2553,D2554,G2554,K2554,L2554,Summary!$E$19/2,Data!N2553,Data!O2553,Summary!$E$14,Summary!$E$20,Summary!$E$21,3),0)</f>
        <v>0</v>
      </c>
    </row>
    <row r="2555" spans="1:17" x14ac:dyDescent="0.2">
      <c r="A2555" s="32">
        <f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si="120"/>
        <v>0</v>
      </c>
      <c r="M2555">
        <f>IF(AND(B2555&gt;Summary!$E$12,B2555&lt;Summary!$E$13),1,0)</f>
        <v>1</v>
      </c>
      <c r="N2555">
        <f>IF(M2555=1,oneday(G2554,D2555,G2555,K2555,L2555,Summary!$E$19/2,Data!N2554,Data!O2554,Summary!$E$14,Summary!$E$20,Summary!$E$21,1),0)</f>
        <v>515000</v>
      </c>
      <c r="O2555" s="31">
        <f>IF(M2555=1,oneday(G2554,D2555,G2555,K2555,L2555,Summary!$E$19/2,Data!N2554,Data!O2554,Summary!$E$14,Summary!$E$20,Summary!$E$21,2),0)</f>
        <v>7828580.0228881808</v>
      </c>
      <c r="P2555" s="31">
        <f t="shared" si="119"/>
        <v>35569.487838746049</v>
      </c>
      <c r="Q2555" s="31">
        <f>IF(M2555=1,oneday(G2554,D2555,G2555,K2555,L2555,Summary!$E$19/2,Data!N2554,Data!O2554,Summary!$E$14,Summary!$E$20,Summary!$E$21,3),0)</f>
        <v>0</v>
      </c>
    </row>
    <row r="2556" spans="1:17" x14ac:dyDescent="0.2">
      <c r="A2556" s="32">
        <f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si="120"/>
        <v>0</v>
      </c>
      <c r="M2556">
        <f>IF(AND(B2556&gt;Summary!$E$12,B2556&lt;Summary!$E$13),1,0)</f>
        <v>1</v>
      </c>
      <c r="N2556">
        <f>IF(M2556=1,oneday(G2555,D2556,G2556,K2556,L2556,Summary!$E$19/2,Data!N2555,Data!O2555,Summary!$E$14,Summary!$E$20,Summary!$E$21,1),0)</f>
        <v>521000</v>
      </c>
      <c r="O2556" s="31">
        <f>IF(M2556=1,oneday(G2555,D2556,G2556,K2556,L2556,Summary!$E$19/2,Data!N2555,Data!O2555,Summary!$E$14,Summary!$E$20,Summary!$E$21,2),0)</f>
        <v>7750189.8625183059</v>
      </c>
      <c r="P2556" s="31">
        <f t="shared" si="119"/>
        <v>-78390.16036987491</v>
      </c>
      <c r="Q2556" s="31">
        <f>IF(M2556=1,oneday(G2555,D2556,G2556,K2556,L2556,Summary!$E$19/2,Data!N2555,Data!O2555,Summary!$E$14,Summary!$E$20,Summary!$E$21,3),0)</f>
        <v>0</v>
      </c>
    </row>
    <row r="2557" spans="1:17" x14ac:dyDescent="0.2">
      <c r="A2557" s="32">
        <f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si="120"/>
        <v>0</v>
      </c>
      <c r="M2557">
        <f>IF(AND(B2557&gt;Summary!$E$12,B2557&lt;Summary!$E$13),1,0)</f>
        <v>1</v>
      </c>
      <c r="N2557">
        <f>IF(M2557=1,oneday(G2556,D2557,G2557,K2557,L2557,Summary!$E$19/2,Data!N2556,Data!O2556,Summary!$E$14,Summary!$E$20,Summary!$E$21,1),0)</f>
        <v>516000</v>
      </c>
      <c r="O2557" s="31">
        <f>IF(M2557=1,oneday(G2556,D2557,G2557,K2557,L2557,Summary!$E$19/2,Data!N2556,Data!O2556,Summary!$E$14,Summary!$E$20,Summary!$E$21,2),0)</f>
        <v>7801159.7042846652</v>
      </c>
      <c r="P2557" s="31">
        <f t="shared" si="119"/>
        <v>50969.841766359285</v>
      </c>
      <c r="Q2557" s="31">
        <f>IF(M2557=1,oneday(G2556,D2557,G2557,K2557,L2557,Summary!$E$19/2,Data!N2556,Data!O2556,Summary!$E$14,Summary!$E$20,Summary!$E$21,3),0)</f>
        <v>0</v>
      </c>
    </row>
    <row r="2558" spans="1:17" x14ac:dyDescent="0.2">
      <c r="A2558" s="32">
        <f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si="120"/>
        <v>0</v>
      </c>
      <c r="M2558">
        <f>IF(AND(B2558&gt;Summary!$E$12,B2558&lt;Summary!$E$13),1,0)</f>
        <v>1</v>
      </c>
      <c r="N2558">
        <f>IF(M2558=1,oneday(G2557,D2558,G2558,K2558,L2558,Summary!$E$19/2,Data!N2557,Data!O2557,Summary!$E$14,Summary!$E$20,Summary!$E$21,1),0)</f>
        <v>518000</v>
      </c>
      <c r="O2558" s="31">
        <f>IF(M2558=1,oneday(G2557,D2558,G2558,K2558,L2558,Summary!$E$19/2,Data!N2557,Data!O2557,Summary!$E$14,Summary!$E$20,Summary!$E$21,2),0)</f>
        <v>7821229.8196411096</v>
      </c>
      <c r="P2558" s="31">
        <f t="shared" si="119"/>
        <v>20070.115356444381</v>
      </c>
      <c r="Q2558" s="31">
        <f>IF(M2558=1,oneday(G2557,D2558,G2558,K2558,L2558,Summary!$E$19/2,Data!N2557,Data!O2557,Summary!$E$14,Summary!$E$20,Summary!$E$21,3),0)</f>
        <v>0</v>
      </c>
    </row>
    <row r="2559" spans="1:17" x14ac:dyDescent="0.2">
      <c r="A2559" s="32">
        <f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si="120"/>
        <v>0</v>
      </c>
      <c r="M2559">
        <f>IF(AND(B2559&gt;Summary!$E$12,B2559&lt;Summary!$E$13),1,0)</f>
        <v>1</v>
      </c>
      <c r="N2559">
        <f>IF(M2559=1,oneday(G2558,D2559,G2559,K2559,L2559,Summary!$E$19/2,Data!N2558,Data!O2558,Summary!$E$14,Summary!$E$20,Summary!$E$21,1),0)</f>
        <v>521000</v>
      </c>
      <c r="O2559" s="31">
        <f>IF(M2559=1,oneday(G2558,D2559,G2559,K2559,L2559,Summary!$E$19/2,Data!N2558,Data!O2558,Summary!$E$14,Summary!$E$20,Summary!$E$21,2),0)</f>
        <v>7820510.4515075637</v>
      </c>
      <c r="P2559" s="31">
        <f t="shared" si="119"/>
        <v>-719.3681335458532</v>
      </c>
      <c r="Q2559" s="31">
        <f>IF(M2559=1,oneday(G2558,D2559,G2559,K2559,L2559,Summary!$E$19/2,Data!N2558,Data!O2558,Summary!$E$14,Summary!$E$20,Summary!$E$21,3),0)</f>
        <v>0</v>
      </c>
    </row>
    <row r="2560" spans="1:17" x14ac:dyDescent="0.2">
      <c r="A2560" s="32">
        <f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si="120"/>
        <v>0</v>
      </c>
      <c r="M2560">
        <f>IF(AND(B2560&gt;Summary!$E$12,B2560&lt;Summary!$E$13),1,0)</f>
        <v>1</v>
      </c>
      <c r="N2560">
        <f>IF(M2560=1,oneday(G2559,D2560,G2560,K2560,L2560,Summary!$E$19/2,Data!N2559,Data!O2559,Summary!$E$14,Summary!$E$20,Summary!$E$21,1),0)</f>
        <v>521000</v>
      </c>
      <c r="O2560" s="31">
        <f>IF(M2560=1,oneday(G2559,D2560,G2560,K2560,L2560,Summary!$E$19/2,Data!N2559,Data!O2559,Summary!$E$14,Summary!$E$20,Summary!$E$21,2),0)</f>
        <v>7835510.4515075637</v>
      </c>
      <c r="P2560" s="31">
        <f t="shared" si="119"/>
        <v>15000</v>
      </c>
      <c r="Q2560" s="31">
        <f>IF(M2560=1,oneday(G2559,D2560,G2560,K2560,L2560,Summary!$E$19/2,Data!N2559,Data!O2559,Summary!$E$14,Summary!$E$20,Summary!$E$21,3),0)</f>
        <v>0</v>
      </c>
    </row>
    <row r="2561" spans="1:17" x14ac:dyDescent="0.2">
      <c r="A2561" s="32">
        <f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si="120"/>
        <v>0</v>
      </c>
      <c r="M2561">
        <f>IF(AND(B2561&gt;Summary!$E$12,B2561&lt;Summary!$E$13),1,0)</f>
        <v>1</v>
      </c>
      <c r="N2561">
        <f>IF(M2561=1,oneday(G2560,D2561,G2561,K2561,L2561,Summary!$E$19/2,Data!N2560,Data!O2560,Summary!$E$14,Summary!$E$20,Summary!$E$21,1),0)</f>
        <v>522000</v>
      </c>
      <c r="O2561" s="31">
        <f>IF(M2561=1,oneday(G2560,D2561,G2561,K2561,L2561,Summary!$E$19/2,Data!N2560,Data!O2560,Summary!$E$14,Summary!$E$20,Summary!$E$21,2),0)</f>
        <v>7798370.2537536575</v>
      </c>
      <c r="P2561" s="31">
        <f t="shared" si="119"/>
        <v>-37140.19775390625</v>
      </c>
      <c r="Q2561" s="31">
        <f>IF(M2561=1,oneday(G2560,D2561,G2561,K2561,L2561,Summary!$E$19/2,Data!N2560,Data!O2560,Summary!$E$14,Summary!$E$20,Summary!$E$21,3),0)</f>
        <v>0</v>
      </c>
    </row>
    <row r="2562" spans="1:17" x14ac:dyDescent="0.2">
      <c r="A2562" s="32">
        <f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si="120"/>
        <v>0</v>
      </c>
      <c r="M2562">
        <f>IF(AND(B2562&gt;Summary!$E$12,B2562&lt;Summary!$E$13),1,0)</f>
        <v>1</v>
      </c>
      <c r="N2562">
        <f>IF(M2562=1,oneday(G2561,D2562,G2562,K2562,L2562,Summary!$E$19/2,Data!N2561,Data!O2561,Summary!$E$14,Summary!$E$20,Summary!$E$21,1),0)</f>
        <v>527000</v>
      </c>
      <c r="O2562" s="31">
        <f>IF(M2562=1,oneday(G2561,D2562,G2562,K2562,L2562,Summary!$E$19/2,Data!N2561,Data!O2561,Summary!$E$14,Summary!$E$20,Summary!$E$21,2),0)</f>
        <v>7739790.5731201107</v>
      </c>
      <c r="P2562" s="31">
        <f t="shared" si="119"/>
        <v>-58579.680633546785</v>
      </c>
      <c r="Q2562" s="31">
        <f>IF(M2562=1,oneday(G2561,D2562,G2562,K2562,L2562,Summary!$E$19/2,Data!N2561,Data!O2561,Summary!$E$14,Summary!$E$20,Summary!$E$21,3),0)</f>
        <v>0</v>
      </c>
    </row>
    <row r="2563" spans="1:17" x14ac:dyDescent="0.2">
      <c r="A2563" s="32">
        <f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si="120"/>
        <v>0</v>
      </c>
      <c r="M2563">
        <f>IF(AND(B2563&gt;Summary!$E$12,B2563&lt;Summary!$E$13),1,0)</f>
        <v>1</v>
      </c>
      <c r="N2563">
        <f>IF(M2563=1,oneday(G2562,D2563,G2563,K2563,L2563,Summary!$E$19/2,Data!N2562,Data!O2562,Summary!$E$14,Summary!$E$20,Summary!$E$21,1),0)</f>
        <v>537000</v>
      </c>
      <c r="O2563" s="31">
        <f>IF(M2563=1,oneday(G2562,D2563,G2563,K2563,L2563,Summary!$E$19/2,Data!N2562,Data!O2562,Summary!$E$14,Summary!$E$20,Summary!$E$21,2),0)</f>
        <v>7531500.5336761372</v>
      </c>
      <c r="P2563" s="31">
        <f t="shared" si="119"/>
        <v>-208290.03944397345</v>
      </c>
      <c r="Q2563" s="31">
        <f>IF(M2563=1,oneday(G2562,D2563,G2563,K2563,L2563,Summary!$E$19/2,Data!N2562,Data!O2562,Summary!$E$14,Summary!$E$20,Summary!$E$21,3),0)</f>
        <v>0</v>
      </c>
    </row>
    <row r="2564" spans="1:17" x14ac:dyDescent="0.2">
      <c r="A2564" s="32">
        <f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si="120"/>
        <v>0</v>
      </c>
      <c r="M2564">
        <f>IF(AND(B2564&gt;Summary!$E$12,B2564&lt;Summary!$E$13),1,0)</f>
        <v>1</v>
      </c>
      <c r="N2564">
        <f>IF(M2564=1,oneday(G2563,D2564,G2564,K2564,L2564,Summary!$E$19/2,Data!N2563,Data!O2563,Summary!$E$14,Summary!$E$20,Summary!$E$21,1),0)</f>
        <v>547000</v>
      </c>
      <c r="O2564" s="31">
        <f>IF(M2564=1,oneday(G2563,D2564,G2564,K2564,L2564,Summary!$E$19/2,Data!N2563,Data!O2563,Summary!$E$14,Summary!$E$20,Summary!$E$21,2),0)</f>
        <v>7383549.9221801618</v>
      </c>
      <c r="P2564" s="31">
        <f t="shared" si="119"/>
        <v>-147950.6114959754</v>
      </c>
      <c r="Q2564" s="31">
        <f>IF(M2564=1,oneday(G2563,D2564,G2564,K2564,L2564,Summary!$E$19/2,Data!N2563,Data!O2563,Summary!$E$14,Summary!$E$20,Summary!$E$21,3),0)</f>
        <v>0</v>
      </c>
    </row>
    <row r="2565" spans="1:17" x14ac:dyDescent="0.2">
      <c r="A2565" s="32">
        <f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si="120"/>
        <v>0</v>
      </c>
      <c r="M2565">
        <f>IF(AND(B2565&gt;Summary!$E$12,B2565&lt;Summary!$E$13),1,0)</f>
        <v>1</v>
      </c>
      <c r="N2565">
        <f>IF(M2565=1,oneday(G2564,D2565,G2565,K2565,L2565,Summary!$E$19/2,Data!N2564,Data!O2564,Summary!$E$14,Summary!$E$20,Summary!$E$21,1),0)</f>
        <v>546000</v>
      </c>
      <c r="O2565" s="31">
        <f>IF(M2565=1,oneday(G2564,D2565,G2565,K2565,L2565,Summary!$E$19/2,Data!N2564,Data!O2564,Summary!$E$14,Summary!$E$20,Summary!$E$21,2),0)</f>
        <v>7414900.2983093122</v>
      </c>
      <c r="P2565" s="31">
        <f t="shared" si="119"/>
        <v>31350.376129150391</v>
      </c>
      <c r="Q2565" s="31">
        <f>IF(M2565=1,oneday(G2564,D2565,G2565,K2565,L2565,Summary!$E$19/2,Data!N2564,Data!O2564,Summary!$E$14,Summary!$E$20,Summary!$E$21,3),0)</f>
        <v>0</v>
      </c>
    </row>
    <row r="2566" spans="1:17" x14ac:dyDescent="0.2">
      <c r="A2566" s="32">
        <f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si="120"/>
        <v>0</v>
      </c>
      <c r="M2566">
        <f>IF(AND(B2566&gt;Summary!$E$12,B2566&lt;Summary!$E$13),1,0)</f>
        <v>1</v>
      </c>
      <c r="N2566">
        <f>IF(M2566=1,oneday(G2565,D2566,G2566,K2566,L2566,Summary!$E$19/2,Data!N2565,Data!O2565,Summary!$E$14,Summary!$E$20,Summary!$E$21,1),0)</f>
        <v>553000</v>
      </c>
      <c r="O2566" s="31">
        <f>IF(M2566=1,oneday(G2565,D2566,G2566,K2566,L2566,Summary!$E$19/2,Data!N2565,Data!O2565,Summary!$E$14,Summary!$E$20,Summary!$E$21,2),0)</f>
        <v>7336170.2614593348</v>
      </c>
      <c r="P2566" s="31">
        <f t="shared" si="119"/>
        <v>-78730.036849977449</v>
      </c>
      <c r="Q2566" s="31">
        <f>IF(M2566=1,oneday(G2565,D2566,G2566,K2566,L2566,Summary!$E$19/2,Data!N2565,Data!O2565,Summary!$E$14,Summary!$E$20,Summary!$E$21,3),0)</f>
        <v>0</v>
      </c>
    </row>
    <row r="2567" spans="1:17" x14ac:dyDescent="0.2">
      <c r="A2567" s="32">
        <f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si="120"/>
        <v>0</v>
      </c>
      <c r="M2567">
        <f>IF(AND(B2567&gt;Summary!$E$12,B2567&lt;Summary!$E$13),1,0)</f>
        <v>1</v>
      </c>
      <c r="N2567">
        <f>IF(M2567=1,oneday(G2566,D2567,G2567,K2567,L2567,Summary!$E$19/2,Data!N2566,Data!O2566,Summary!$E$14,Summary!$E$20,Summary!$E$21,1),0)</f>
        <v>558000</v>
      </c>
      <c r="O2567" s="31">
        <f>IF(M2567=1,oneday(G2566,D2567,G2567,K2567,L2567,Summary!$E$19/2,Data!N2566,Data!O2566,Summary!$E$14,Summary!$E$20,Summary!$E$21,2),0)</f>
        <v>7245549.9657440009</v>
      </c>
      <c r="P2567" s="31">
        <f t="shared" si="119"/>
        <v>-90620.295715333894</v>
      </c>
      <c r="Q2567" s="31">
        <f>IF(M2567=1,oneday(G2566,D2567,G2567,K2567,L2567,Summary!$E$19/2,Data!N2566,Data!O2566,Summary!$E$14,Summary!$E$20,Summary!$E$21,3),0)</f>
        <v>0</v>
      </c>
    </row>
    <row r="2568" spans="1:17" x14ac:dyDescent="0.2">
      <c r="A2568" s="32">
        <f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si="120"/>
        <v>1</v>
      </c>
      <c r="M2568">
        <f>IF(AND(B2568&gt;Summary!$E$12,B2568&lt;Summary!$E$13),1,0)</f>
        <v>1</v>
      </c>
      <c r="N2568">
        <f>IF(M2568=1,oneday(G2567,D2568,G2568,K2568,L2568,Summary!$E$19/2,Data!N2567,Data!O2567,Summary!$E$14,Summary!$E$20,Summary!$E$21,1),0)</f>
        <v>539000</v>
      </c>
      <c r="O2568" s="31">
        <f>IF(M2568=1,oneday(G2567,D2568,G2568,K2568,L2568,Summary!$E$19/2,Data!N2567,Data!O2567,Summary!$E$14,Summary!$E$20,Summary!$E$21,2),0)</f>
        <v>7310391.0977935679</v>
      </c>
      <c r="P2568" s="31">
        <f t="shared" si="119"/>
        <v>64841.132049567066</v>
      </c>
      <c r="Q2568" s="31">
        <f>IF(M2568=1,oneday(G2567,D2568,G2568,K2568,L2568,Summary!$E$19/2,Data!N2567,Data!O2567,Summary!$E$14,Summary!$E$20,Summary!$E$21,3),0)</f>
        <v>-161699.58877563477</v>
      </c>
    </row>
    <row r="2569" spans="1:17" x14ac:dyDescent="0.2">
      <c r="A2569" s="32">
        <f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si="120"/>
        <v>0</v>
      </c>
      <c r="M2569">
        <f>IF(AND(B2569&gt;Summary!$E$12,B2569&lt;Summary!$E$13),1,0)</f>
        <v>1</v>
      </c>
      <c r="N2569">
        <f>IF(M2569=1,oneday(G2568,D2569,G2569,K2569,L2569,Summary!$E$19/2,Data!N2568,Data!O2568,Summary!$E$14,Summary!$E$20,Summary!$E$21,1),0)</f>
        <v>537000</v>
      </c>
      <c r="O2569" s="31">
        <f>IF(M2569=1,oneday(G2568,D2569,G2569,K2569,L2569,Summary!$E$19/2,Data!N2568,Data!O2568,Summary!$E$14,Summary!$E$20,Summary!$E$21,2),0)</f>
        <v>7508520.1521301167</v>
      </c>
      <c r="P2569" s="31">
        <f t="shared" si="119"/>
        <v>198129.05433654878</v>
      </c>
      <c r="Q2569" s="31">
        <f>IF(M2569=1,oneday(G2568,D2569,G2569,K2569,L2569,Summary!$E$19/2,Data!N2568,Data!O2568,Summary!$E$14,Summary!$E$20,Summary!$E$21,3),0)</f>
        <v>0</v>
      </c>
    </row>
    <row r="2570" spans="1:17" x14ac:dyDescent="0.2">
      <c r="A2570" s="32">
        <f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si="120"/>
        <v>0</v>
      </c>
      <c r="M2570">
        <f>IF(AND(B2570&gt;Summary!$E$12,B2570&lt;Summary!$E$13),1,0)</f>
        <v>1</v>
      </c>
      <c r="N2570">
        <f>IF(M2570=1,oneday(G2569,D2570,G2570,K2570,L2570,Summary!$E$19/2,Data!N2569,Data!O2569,Summary!$E$14,Summary!$E$20,Summary!$E$21,1),0)</f>
        <v>543000</v>
      </c>
      <c r="O2570" s="31">
        <f>IF(M2570=1,oneday(G2569,D2570,G2570,K2570,L2570,Summary!$E$19/2,Data!N2569,Data!O2569,Summary!$E$14,Summary!$E$20,Summary!$E$21,2),0)</f>
        <v>7436970.2322387574</v>
      </c>
      <c r="P2570" s="31">
        <f t="shared" si="119"/>
        <v>-71549.919891359285</v>
      </c>
      <c r="Q2570" s="31">
        <f>IF(M2570=1,oneday(G2569,D2570,G2570,K2570,L2570,Summary!$E$19/2,Data!N2569,Data!O2569,Summary!$E$14,Summary!$E$20,Summary!$E$21,3),0)</f>
        <v>0</v>
      </c>
    </row>
    <row r="2571" spans="1:17" x14ac:dyDescent="0.2">
      <c r="A2571" s="32">
        <f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si="120"/>
        <v>0</v>
      </c>
      <c r="M2571">
        <f>IF(AND(B2571&gt;Summary!$E$12,B2571&lt;Summary!$E$13),1,0)</f>
        <v>1</v>
      </c>
      <c r="N2571">
        <f>IF(M2571=1,oneday(G2570,D2571,G2571,K2571,L2571,Summary!$E$19/2,Data!N2570,Data!O2570,Summary!$E$14,Summary!$E$20,Summary!$E$21,1),0)</f>
        <v>537000</v>
      </c>
      <c r="O2571" s="31">
        <f>IF(M2571=1,oneday(G2570,D2571,G2571,K2571,L2571,Summary!$E$19/2,Data!N2570,Data!O2570,Summary!$E$14,Summary!$E$20,Summary!$E$21,2),0)</f>
        <v>7549020.3947448628</v>
      </c>
      <c r="P2571" s="31">
        <f t="shared" si="119"/>
        <v>112050.16250610538</v>
      </c>
      <c r="Q2571" s="31">
        <f>IF(M2571=1,oneday(G2570,D2571,G2571,K2571,L2571,Summary!$E$19/2,Data!N2570,Data!O2570,Summary!$E$14,Summary!$E$20,Summary!$E$21,3),0)</f>
        <v>0</v>
      </c>
    </row>
    <row r="2572" spans="1:17" x14ac:dyDescent="0.2">
      <c r="A2572" s="32">
        <f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si="120"/>
        <v>0</v>
      </c>
      <c r="M2572">
        <f>IF(AND(B2572&gt;Summary!$E$12,B2572&lt;Summary!$E$13),1,0)</f>
        <v>1</v>
      </c>
      <c r="N2572">
        <f>IF(M2572=1,oneday(G2571,D2572,G2572,K2572,L2572,Summary!$E$19/2,Data!N2571,Data!O2571,Summary!$E$14,Summary!$E$20,Summary!$E$21,1),0)</f>
        <v>535000</v>
      </c>
      <c r="O2572" s="31">
        <f>IF(M2572=1,oneday(G2571,D2572,G2572,K2572,L2572,Summary!$E$19/2,Data!N2571,Data!O2571,Summary!$E$14,Summary!$E$20,Summary!$E$21,2),0)</f>
        <v>7558540.2724456694</v>
      </c>
      <c r="P2572" s="31">
        <f t="shared" si="119"/>
        <v>9519.8777008065954</v>
      </c>
      <c r="Q2572" s="31">
        <f>IF(M2572=1,oneday(G2571,D2572,G2572,K2572,L2572,Summary!$E$19/2,Data!N2571,Data!O2571,Summary!$E$14,Summary!$E$20,Summary!$E$21,3),0)</f>
        <v>0</v>
      </c>
    </row>
    <row r="2573" spans="1:17" x14ac:dyDescent="0.2">
      <c r="A2573" s="32">
        <f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si="120"/>
        <v>0</v>
      </c>
      <c r="M2573">
        <f>IF(AND(B2573&gt;Summary!$E$12,B2573&lt;Summary!$E$13),1,0)</f>
        <v>1</v>
      </c>
      <c r="N2573">
        <f>IF(M2573=1,oneday(G2572,D2573,G2573,K2573,L2573,Summary!$E$19/2,Data!N2572,Data!O2572,Summary!$E$14,Summary!$E$20,Summary!$E$21,1),0)</f>
        <v>530000</v>
      </c>
      <c r="O2573" s="31">
        <f>IF(M2573=1,oneday(G2572,D2573,G2573,K2573,L2573,Summary!$E$19/2,Data!N2572,Data!O2572,Summary!$E$14,Summary!$E$20,Summary!$E$21,2),0)</f>
        <v>7663990.3140258715</v>
      </c>
      <c r="P2573" s="31">
        <f t="shared" si="119"/>
        <v>105450.04158020206</v>
      </c>
      <c r="Q2573" s="31">
        <f>IF(M2573=1,oneday(G2572,D2573,G2573,K2573,L2573,Summary!$E$19/2,Data!N2572,Data!O2572,Summary!$E$14,Summary!$E$20,Summary!$E$21,3),0)</f>
        <v>0</v>
      </c>
    </row>
    <row r="2574" spans="1:17" x14ac:dyDescent="0.2">
      <c r="A2574" s="32">
        <f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si="120"/>
        <v>0</v>
      </c>
      <c r="M2574">
        <f>IF(AND(B2574&gt;Summary!$E$12,B2574&lt;Summary!$E$13),1,0)</f>
        <v>1</v>
      </c>
      <c r="N2574">
        <f>IF(M2574=1,oneday(G2573,D2574,G2574,K2574,L2574,Summary!$E$19/2,Data!N2573,Data!O2573,Summary!$E$14,Summary!$E$20,Summary!$E$21,1),0)</f>
        <v>532000</v>
      </c>
      <c r="O2574" s="31">
        <f>IF(M2574=1,oneday(G2573,D2574,G2574,K2574,L2574,Summary!$E$19/2,Data!N2573,Data!O2573,Summary!$E$14,Summary!$E$20,Summary!$E$21,2),0)</f>
        <v>7657680.8403015053</v>
      </c>
      <c r="P2574" s="31">
        <f t="shared" si="119"/>
        <v>-6309.4737243661657</v>
      </c>
      <c r="Q2574" s="31">
        <f>IF(M2574=1,oneday(G2573,D2574,G2574,K2574,L2574,Summary!$E$19/2,Data!N2573,Data!O2573,Summary!$E$14,Summary!$E$20,Summary!$E$21,3),0)</f>
        <v>0</v>
      </c>
    </row>
    <row r="2575" spans="1:17" x14ac:dyDescent="0.2">
      <c r="A2575" s="32">
        <f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si="120"/>
        <v>0</v>
      </c>
      <c r="M2575">
        <f>IF(AND(B2575&gt;Summary!$E$12,B2575&lt;Summary!$E$13),1,0)</f>
        <v>1</v>
      </c>
      <c r="N2575">
        <f>IF(M2575=1,oneday(G2574,D2575,G2575,K2575,L2575,Summary!$E$19/2,Data!N2574,Data!O2574,Summary!$E$14,Summary!$E$20,Summary!$E$21,1),0)</f>
        <v>523000</v>
      </c>
      <c r="O2575" s="31">
        <f>IF(M2575=1,oneday(G2574,D2575,G2575,K2575,L2575,Summary!$E$19/2,Data!N2574,Data!O2574,Summary!$E$14,Summary!$E$20,Summary!$E$21,2),0)</f>
        <v>7788370.4708862249</v>
      </c>
      <c r="P2575" s="31">
        <f t="shared" si="119"/>
        <v>130689.63058471959</v>
      </c>
      <c r="Q2575" s="31">
        <f>IF(M2575=1,oneday(G2574,D2575,G2575,K2575,L2575,Summary!$E$19/2,Data!N2574,Data!O2574,Summary!$E$14,Summary!$E$20,Summary!$E$21,3),0)</f>
        <v>0</v>
      </c>
    </row>
    <row r="2576" spans="1:17" x14ac:dyDescent="0.2">
      <c r="A2576" s="32">
        <f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si="120"/>
        <v>0</v>
      </c>
      <c r="M2576">
        <f>IF(AND(B2576&gt;Summary!$E$12,B2576&lt;Summary!$E$13),1,0)</f>
        <v>1</v>
      </c>
      <c r="N2576">
        <f>IF(M2576=1,oneday(G2575,D2576,G2576,K2576,L2576,Summary!$E$19/2,Data!N2575,Data!O2575,Summary!$E$14,Summary!$E$20,Summary!$E$21,1),0)</f>
        <v>527000</v>
      </c>
      <c r="O2576" s="31">
        <f>IF(M2576=1,oneday(G2575,D2576,G2576,K2576,L2576,Summary!$E$19/2,Data!N2575,Data!O2575,Summary!$E$14,Summary!$E$20,Summary!$E$21,2),0)</f>
        <v>7693160.952148431</v>
      </c>
      <c r="P2576" s="31">
        <f t="shared" ref="P2576:P2639" si="122">IF(M2576=1,O2576-O2575,0)</f>
        <v>-95209.5187377939</v>
      </c>
      <c r="Q2576" s="31">
        <f>IF(M2576=1,oneday(G2575,D2576,G2576,K2576,L2576,Summary!$E$19/2,Data!N2575,Data!O2575,Summary!$E$14,Summary!$E$20,Summary!$E$21,3),0)</f>
        <v>0</v>
      </c>
    </row>
    <row r="2577" spans="1:17" x14ac:dyDescent="0.2">
      <c r="A2577" s="32">
        <f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si="120"/>
        <v>0</v>
      </c>
      <c r="M2577">
        <f>IF(AND(B2577&gt;Summary!$E$12,B2577&lt;Summary!$E$13),1,0)</f>
        <v>1</v>
      </c>
      <c r="N2577">
        <f>IF(M2577=1,oneday(G2576,D2577,G2577,K2577,L2577,Summary!$E$19/2,Data!N2576,Data!O2576,Summary!$E$14,Summary!$E$20,Summary!$E$21,1),0)</f>
        <v>536000</v>
      </c>
      <c r="O2577" s="31">
        <f>IF(M2577=1,oneday(G2576,D2577,G2577,K2577,L2577,Summary!$E$19/2,Data!N2576,Data!O2576,Summary!$E$14,Summary!$E$20,Summary!$E$21,2),0)</f>
        <v>7553800.4614257719</v>
      </c>
      <c r="P2577" s="31">
        <f t="shared" si="122"/>
        <v>-139360.49072265904</v>
      </c>
      <c r="Q2577" s="31">
        <f>IF(M2577=1,oneday(G2576,D2577,G2577,K2577,L2577,Summary!$E$19/2,Data!N2576,Data!O2576,Summary!$E$14,Summary!$E$20,Summary!$E$21,3),0)</f>
        <v>0</v>
      </c>
    </row>
    <row r="2578" spans="1:17" x14ac:dyDescent="0.2">
      <c r="A2578" s="32">
        <f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si="120"/>
        <v>0</v>
      </c>
      <c r="M2578">
        <f>IF(AND(B2578&gt;Summary!$E$12,B2578&lt;Summary!$E$13),1,0)</f>
        <v>1</v>
      </c>
      <c r="N2578">
        <f>IF(M2578=1,oneday(G2577,D2578,G2578,K2578,L2578,Summary!$E$19/2,Data!N2577,Data!O2577,Summary!$E$14,Summary!$E$20,Summary!$E$21,1),0)</f>
        <v>536000</v>
      </c>
      <c r="O2578" s="31">
        <f>IF(M2578=1,oneday(G2577,D2578,G2578,K2578,L2578,Summary!$E$19/2,Data!N2577,Data!O2577,Summary!$E$14,Summary!$E$20,Summary!$E$21,2),0)</f>
        <v>7584880.8294677641</v>
      </c>
      <c r="P2578" s="31">
        <f t="shared" si="122"/>
        <v>31080.368041992188</v>
      </c>
      <c r="Q2578" s="31">
        <f>IF(M2578=1,oneday(G2577,D2578,G2578,K2578,L2578,Summary!$E$19/2,Data!N2577,Data!O2577,Summary!$E$14,Summary!$E$20,Summary!$E$21,3),0)</f>
        <v>0</v>
      </c>
    </row>
    <row r="2579" spans="1:17" x14ac:dyDescent="0.2">
      <c r="A2579" s="32">
        <f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si="120"/>
        <v>0</v>
      </c>
      <c r="M2579">
        <f>IF(AND(B2579&gt;Summary!$E$12,B2579&lt;Summary!$E$13),1,0)</f>
        <v>1</v>
      </c>
      <c r="N2579">
        <f>IF(M2579=1,oneday(G2578,D2579,G2579,K2579,L2579,Summary!$E$19/2,Data!N2578,Data!O2578,Summary!$E$14,Summary!$E$20,Summary!$E$21,1),0)</f>
        <v>541000</v>
      </c>
      <c r="O2579" s="31">
        <f>IF(M2579=1,oneday(G2578,D2579,G2579,K2579,L2579,Summary!$E$19/2,Data!N2578,Data!O2578,Summary!$E$14,Summary!$E$20,Summary!$E$21,2),0)</f>
        <v>7476101.0755920298</v>
      </c>
      <c r="P2579" s="31">
        <f t="shared" si="122"/>
        <v>-108779.75387573428</v>
      </c>
      <c r="Q2579" s="31">
        <f>IF(M2579=1,oneday(G2578,D2579,G2579,K2579,L2579,Summary!$E$19/2,Data!N2578,Data!O2578,Summary!$E$14,Summary!$E$20,Summary!$E$21,3),0)</f>
        <v>0</v>
      </c>
    </row>
    <row r="2580" spans="1:17" x14ac:dyDescent="0.2">
      <c r="A2580" s="32">
        <f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si="120"/>
        <v>0</v>
      </c>
      <c r="M2580">
        <f>IF(AND(B2580&gt;Summary!$E$12,B2580&lt;Summary!$E$13),1,0)</f>
        <v>1</v>
      </c>
      <c r="N2580">
        <f>IF(M2580=1,oneday(G2579,D2580,G2580,K2580,L2580,Summary!$E$19/2,Data!N2579,Data!O2579,Summary!$E$14,Summary!$E$20,Summary!$E$21,1),0)</f>
        <v>541000</v>
      </c>
      <c r="O2580" s="31">
        <f>IF(M2580=1,oneday(G2579,D2580,G2580,K2580,L2580,Summary!$E$19/2,Data!N2579,Data!O2579,Summary!$E$14,Summary!$E$20,Summary!$E$21,2),0)</f>
        <v>7550610.3739166148</v>
      </c>
      <c r="P2580" s="31">
        <f t="shared" si="122"/>
        <v>74509.298324584961</v>
      </c>
      <c r="Q2580" s="31">
        <f>IF(M2580=1,oneday(G2579,D2580,G2580,K2580,L2580,Summary!$E$19/2,Data!N2579,Data!O2579,Summary!$E$14,Summary!$E$20,Summary!$E$21,3),0)</f>
        <v>0</v>
      </c>
    </row>
    <row r="2581" spans="1:17" x14ac:dyDescent="0.2">
      <c r="A2581" s="32">
        <f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si="120"/>
        <v>0</v>
      </c>
      <c r="M2581">
        <f>IF(AND(B2581&gt;Summary!$E$12,B2581&lt;Summary!$E$13),1,0)</f>
        <v>1</v>
      </c>
      <c r="N2581">
        <f>IF(M2581=1,oneday(G2580,D2581,G2581,K2581,L2581,Summary!$E$19/2,Data!N2580,Data!O2580,Summary!$E$14,Summary!$E$20,Summary!$E$21,1),0)</f>
        <v>538000</v>
      </c>
      <c r="O2581" s="31">
        <f>IF(M2581=1,oneday(G2580,D2581,G2581,K2581,L2581,Summary!$E$19/2,Data!N2580,Data!O2580,Summary!$E$14,Summary!$E$20,Summary!$E$21,2),0)</f>
        <v>7559960.2539825337</v>
      </c>
      <c r="P2581" s="31">
        <f t="shared" si="122"/>
        <v>9349.8800659189001</v>
      </c>
      <c r="Q2581" s="31">
        <f>IF(M2581=1,oneday(G2580,D2581,G2581,K2581,L2581,Summary!$E$19/2,Data!N2580,Data!O2580,Summary!$E$14,Summary!$E$20,Summary!$E$21,3),0)</f>
        <v>0</v>
      </c>
    </row>
    <row r="2582" spans="1:17" x14ac:dyDescent="0.2">
      <c r="A2582" s="32">
        <f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si="120"/>
        <v>0</v>
      </c>
      <c r="M2582">
        <f>IF(AND(B2582&gt;Summary!$E$12,B2582&lt;Summary!$E$13),1,0)</f>
        <v>1</v>
      </c>
      <c r="N2582">
        <f>IF(M2582=1,oneday(G2581,D2582,G2582,K2582,L2582,Summary!$E$19/2,Data!N2581,Data!O2581,Summary!$E$14,Summary!$E$20,Summary!$E$21,1),0)</f>
        <v>550000</v>
      </c>
      <c r="O2582" s="31">
        <f>IF(M2582=1,oneday(G2581,D2582,G2582,K2582,L2582,Summary!$E$19/2,Data!N2581,Data!O2581,Summary!$E$14,Summary!$E$20,Summary!$E$21,2),0)</f>
        <v>7378820.9645843366</v>
      </c>
      <c r="P2582" s="31">
        <f t="shared" si="122"/>
        <v>-181139.28939819708</v>
      </c>
      <c r="Q2582" s="31">
        <f>IF(M2582=1,oneday(G2581,D2582,G2582,K2582,L2582,Summary!$E$19/2,Data!N2581,Data!O2581,Summary!$E$14,Summary!$E$20,Summary!$E$21,3),0)</f>
        <v>0</v>
      </c>
    </row>
    <row r="2583" spans="1:17" x14ac:dyDescent="0.2">
      <c r="A2583" s="32">
        <f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si="120"/>
        <v>0</v>
      </c>
      <c r="M2583">
        <f>IF(AND(B2583&gt;Summary!$E$12,B2583&lt;Summary!$E$13),1,0)</f>
        <v>1</v>
      </c>
      <c r="N2583">
        <f>IF(M2583=1,oneday(G2582,D2583,G2583,K2583,L2583,Summary!$E$19/2,Data!N2582,Data!O2582,Summary!$E$14,Summary!$E$20,Summary!$E$21,1),0)</f>
        <v>553000</v>
      </c>
      <c r="O2583" s="31">
        <f>IF(M2583=1,oneday(G2582,D2583,G2583,K2583,L2583,Summary!$E$19/2,Data!N2582,Data!O2582,Summary!$E$14,Summary!$E$20,Summary!$E$21,2),0)</f>
        <v>7228610.3340148777</v>
      </c>
      <c r="P2583" s="31">
        <f t="shared" si="122"/>
        <v>-150210.63056945894</v>
      </c>
      <c r="Q2583" s="31">
        <f>IF(M2583=1,oneday(G2582,D2583,G2583,K2583,L2583,Summary!$E$19/2,Data!N2582,Data!O2582,Summary!$E$14,Summary!$E$20,Summary!$E$21,3),0)</f>
        <v>0</v>
      </c>
    </row>
    <row r="2584" spans="1:17" x14ac:dyDescent="0.2">
      <c r="A2584" s="32">
        <f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si="120"/>
        <v>0</v>
      </c>
      <c r="M2584">
        <f>IF(AND(B2584&gt;Summary!$E$12,B2584&lt;Summary!$E$13),1,0)</f>
        <v>1</v>
      </c>
      <c r="N2584">
        <f>IF(M2584=1,oneday(G2583,D2584,G2584,K2584,L2584,Summary!$E$19/2,Data!N2583,Data!O2583,Summary!$E$14,Summary!$E$20,Summary!$E$21,1),0)</f>
        <v>553000</v>
      </c>
      <c r="O2584" s="31">
        <f>IF(M2584=1,oneday(G2583,D2584,G2584,K2584,L2584,Summary!$E$19/2,Data!N2583,Data!O2583,Summary!$E$14,Summary!$E$20,Summary!$E$21,2),0)</f>
        <v>7193840.2496337742</v>
      </c>
      <c r="P2584" s="31">
        <f t="shared" si="122"/>
        <v>-34770.084381103516</v>
      </c>
      <c r="Q2584" s="31">
        <f>IF(M2584=1,oneday(G2583,D2584,G2584,K2584,L2584,Summary!$E$19/2,Data!N2583,Data!O2583,Summary!$E$14,Summary!$E$20,Summary!$E$21,3),0)</f>
        <v>0</v>
      </c>
    </row>
    <row r="2585" spans="1:17" x14ac:dyDescent="0.2">
      <c r="A2585" s="32">
        <f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si="120"/>
        <v>0</v>
      </c>
      <c r="M2585">
        <f>IF(AND(B2585&gt;Summary!$E$12,B2585&lt;Summary!$E$13),1,0)</f>
        <v>1</v>
      </c>
      <c r="N2585">
        <f>IF(M2585=1,oneday(G2584,D2585,G2585,K2585,L2585,Summary!$E$19/2,Data!N2584,Data!O2584,Summary!$E$14,Summary!$E$20,Summary!$E$21,1),0)</f>
        <v>553000</v>
      </c>
      <c r="O2585" s="31">
        <f>IF(M2585=1,oneday(G2584,D2585,G2585,K2585,L2585,Summary!$E$19/2,Data!N2584,Data!O2584,Summary!$E$14,Summary!$E$20,Summary!$E$21,2),0)</f>
        <v>7037410.5449676365</v>
      </c>
      <c r="P2585" s="31">
        <f t="shared" si="122"/>
        <v>-156429.7046661377</v>
      </c>
      <c r="Q2585" s="31">
        <f>IF(M2585=1,oneday(G2584,D2585,G2585,K2585,L2585,Summary!$E$19/2,Data!N2584,Data!O2584,Summary!$E$14,Summary!$E$20,Summary!$E$21,3),0)</f>
        <v>0</v>
      </c>
    </row>
    <row r="2586" spans="1:17" x14ac:dyDescent="0.2">
      <c r="A2586" s="32">
        <f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si="120"/>
        <v>0</v>
      </c>
      <c r="M2586">
        <f>IF(AND(B2586&gt;Summary!$E$12,B2586&lt;Summary!$E$13),1,0)</f>
        <v>1</v>
      </c>
      <c r="N2586">
        <f>IF(M2586=1,oneday(G2585,D2586,G2586,K2586,L2586,Summary!$E$19/2,Data!N2585,Data!O2585,Summary!$E$14,Summary!$E$20,Summary!$E$21,1),0)</f>
        <v>548000</v>
      </c>
      <c r="O2586" s="31">
        <f>IF(M2586=1,oneday(G2585,D2586,G2586,K2586,L2586,Summary!$E$19/2,Data!N2585,Data!O2585,Summary!$E$14,Summary!$E$20,Summary!$E$21,2),0)</f>
        <v>7195640.6711578239</v>
      </c>
      <c r="P2586" s="31">
        <f t="shared" si="122"/>
        <v>158230.12619018741</v>
      </c>
      <c r="Q2586" s="31">
        <f>IF(M2586=1,oneday(G2585,D2586,G2586,K2586,L2586,Summary!$E$19/2,Data!N2585,Data!O2585,Summary!$E$14,Summary!$E$20,Summary!$E$21,3),0)</f>
        <v>0</v>
      </c>
    </row>
    <row r="2587" spans="1:17" x14ac:dyDescent="0.2">
      <c r="A2587" s="32">
        <f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si="120"/>
        <v>0</v>
      </c>
      <c r="M2587">
        <f>IF(AND(B2587&gt;Summary!$E$12,B2587&lt;Summary!$E$13),1,0)</f>
        <v>1</v>
      </c>
      <c r="N2587">
        <f>IF(M2587=1,oneday(G2586,D2587,G2587,K2587,L2587,Summary!$E$19/2,Data!N2586,Data!O2586,Summary!$E$14,Summary!$E$20,Summary!$E$21,1),0)</f>
        <v>556000</v>
      </c>
      <c r="O2587" s="31">
        <f>IF(M2587=1,oneday(G2586,D2587,G2587,K2587,L2587,Summary!$E$19/2,Data!N2586,Data!O2586,Summary!$E$14,Summary!$E$20,Summary!$E$21,2),0)</f>
        <v>7132761.0056304773</v>
      </c>
      <c r="P2587" s="31">
        <f t="shared" si="122"/>
        <v>-62879.665527346544</v>
      </c>
      <c r="Q2587" s="31">
        <f>IF(M2587=1,oneday(G2586,D2587,G2587,K2587,L2587,Summary!$E$19/2,Data!N2586,Data!O2586,Summary!$E$14,Summary!$E$20,Summary!$E$21,3),0)</f>
        <v>0</v>
      </c>
    </row>
    <row r="2588" spans="1:17" x14ac:dyDescent="0.2">
      <c r="A2588" s="32">
        <f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si="120"/>
        <v>0</v>
      </c>
      <c r="M2588">
        <f>IF(AND(B2588&gt;Summary!$E$12,B2588&lt;Summary!$E$13),1,0)</f>
        <v>1</v>
      </c>
      <c r="N2588">
        <f>IF(M2588=1,oneday(G2587,D2588,G2588,K2588,L2588,Summary!$E$19/2,Data!N2587,Data!O2587,Summary!$E$14,Summary!$E$20,Summary!$E$21,1),0)</f>
        <v>553000</v>
      </c>
      <c r="O2588" s="31">
        <f>IF(M2588=1,oneday(G2587,D2588,G2588,K2588,L2588,Summary!$E$19/2,Data!N2587,Data!O2587,Summary!$E$14,Summary!$E$20,Summary!$E$21,2),0)</f>
        <v>7130840.6220245212</v>
      </c>
      <c r="P2588" s="31">
        <f t="shared" si="122"/>
        <v>-1920.3836059560999</v>
      </c>
      <c r="Q2588" s="31">
        <f>IF(M2588=1,oneday(G2587,D2588,G2588,K2588,L2588,Summary!$E$19/2,Data!N2587,Data!O2587,Summary!$E$14,Summary!$E$20,Summary!$E$21,3),0)</f>
        <v>0</v>
      </c>
    </row>
    <row r="2589" spans="1:17" x14ac:dyDescent="0.2">
      <c r="A2589" s="32">
        <f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si="120"/>
        <v>1</v>
      </c>
      <c r="M2589">
        <f>IF(AND(B2589&gt;Summary!$E$12,B2589&lt;Summary!$E$13),1,0)</f>
        <v>1</v>
      </c>
      <c r="N2589">
        <f>IF(M2589=1,oneday(G2588,D2589,G2589,K2589,L2589,Summary!$E$19/2,Data!N2588,Data!O2588,Summary!$E$14,Summary!$E$20,Summary!$E$21,1),0)</f>
        <v>557000</v>
      </c>
      <c r="O2589" s="31">
        <f>IF(M2589=1,oneday(G2588,D2589,G2589,K2589,L2589,Summary!$E$19/2,Data!N2588,Data!O2588,Summary!$E$14,Summary!$E$20,Summary!$E$21,2),0)</f>
        <v>6956281.5988159021</v>
      </c>
      <c r="P2589" s="31">
        <f t="shared" si="122"/>
        <v>-174559.0232086191</v>
      </c>
      <c r="Q2589" s="31">
        <f>IF(M2589=1,oneday(G2588,D2589,G2589,K2589,L2589,Summary!$E$19/2,Data!N2588,Data!O2588,Summary!$E$14,Summary!$E$20,Summary!$E$21,3),0)</f>
        <v>-161529.44755554199</v>
      </c>
    </row>
    <row r="2590" spans="1:17" x14ac:dyDescent="0.2">
      <c r="A2590" s="32">
        <f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si="120"/>
        <v>0</v>
      </c>
      <c r="M2590">
        <f>IF(AND(B2590&gt;Summary!$E$12,B2590&lt;Summary!$E$13),1,0)</f>
        <v>1</v>
      </c>
      <c r="N2590">
        <f>IF(M2590=1,oneday(G2589,D2590,G2590,K2590,L2590,Summary!$E$19/2,Data!N2589,Data!O2589,Summary!$E$14,Summary!$E$20,Summary!$E$21,1),0)</f>
        <v>561000</v>
      </c>
      <c r="O2590" s="31">
        <f>IF(M2590=1,oneday(G2589,D2590,G2590,K2590,L2590,Summary!$E$19/2,Data!N2589,Data!O2589,Summary!$E$14,Summary!$E$20,Summary!$E$21,2),0)</f>
        <v>6859541.1772155594</v>
      </c>
      <c r="P2590" s="31">
        <f t="shared" si="122"/>
        <v>-96740.421600342728</v>
      </c>
      <c r="Q2590" s="31">
        <f>IF(M2590=1,oneday(G2589,D2590,G2590,K2590,L2590,Summary!$E$19/2,Data!N2589,Data!O2589,Summary!$E$14,Summary!$E$20,Summary!$E$21,3),0)</f>
        <v>0</v>
      </c>
    </row>
    <row r="2591" spans="1:17" x14ac:dyDescent="0.2">
      <c r="A2591" s="32">
        <f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si="120"/>
        <v>0</v>
      </c>
      <c r="M2591">
        <f>IF(AND(B2591&gt;Summary!$E$12,B2591&lt;Summary!$E$13),1,0)</f>
        <v>1</v>
      </c>
      <c r="N2591">
        <f>IF(M2591=1,oneday(G2590,D2591,G2591,K2591,L2591,Summary!$E$19/2,Data!N2590,Data!O2590,Summary!$E$14,Summary!$E$20,Summary!$E$21,1),0)</f>
        <v>558000</v>
      </c>
      <c r="O2591" s="31">
        <f>IF(M2591=1,oneday(G2590,D2591,G2591,K2591,L2591,Summary!$E$19/2,Data!N2590,Data!O2590,Summary!$E$14,Summary!$E$20,Summary!$E$21,2),0)</f>
        <v>7121171.4756774744</v>
      </c>
      <c r="P2591" s="31">
        <f t="shared" si="122"/>
        <v>261630.29846191499</v>
      </c>
      <c r="Q2591" s="31">
        <f>IF(M2591=1,oneday(G2590,D2591,G2591,K2591,L2591,Summary!$E$19/2,Data!N2590,Data!O2590,Summary!$E$14,Summary!$E$20,Summary!$E$21,3),0)</f>
        <v>0</v>
      </c>
    </row>
    <row r="2592" spans="1:17" x14ac:dyDescent="0.2">
      <c r="A2592" s="32">
        <f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si="120"/>
        <v>0</v>
      </c>
      <c r="M2592">
        <f>IF(AND(B2592&gt;Summary!$E$12,B2592&lt;Summary!$E$13),1,0)</f>
        <v>1</v>
      </c>
      <c r="N2592">
        <f>IF(M2592=1,oneday(G2591,D2592,G2592,K2592,L2592,Summary!$E$19/2,Data!N2591,Data!O2591,Summary!$E$14,Summary!$E$20,Summary!$E$21,1),0)</f>
        <v>562000</v>
      </c>
      <c r="O2592" s="31">
        <f>IF(M2592=1,oneday(G2591,D2592,G2592,K2592,L2592,Summary!$E$19/2,Data!N2591,Data!O2591,Summary!$E$14,Summary!$E$20,Summary!$E$21,2),0)</f>
        <v>7152530.7893371414</v>
      </c>
      <c r="P2592" s="31">
        <f t="shared" si="122"/>
        <v>31359.313659667037</v>
      </c>
      <c r="Q2592" s="31">
        <f>IF(M2592=1,oneday(G2591,D2592,G2592,K2592,L2592,Summary!$E$19/2,Data!N2591,Data!O2591,Summary!$E$14,Summary!$E$20,Summary!$E$21,3),0)</f>
        <v>0</v>
      </c>
    </row>
    <row r="2593" spans="1:17" x14ac:dyDescent="0.2">
      <c r="A2593" s="32">
        <f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si="120"/>
        <v>0</v>
      </c>
      <c r="M2593">
        <f>IF(AND(B2593&gt;Summary!$E$12,B2593&lt;Summary!$E$13),1,0)</f>
        <v>1</v>
      </c>
      <c r="N2593">
        <f>IF(M2593=1,oneday(G2592,D2593,G2593,K2593,L2593,Summary!$E$19/2,Data!N2592,Data!O2592,Summary!$E$14,Summary!$E$20,Summary!$E$21,1),0)</f>
        <v>563000</v>
      </c>
      <c r="O2593" s="31">
        <f>IF(M2593=1,oneday(G2592,D2593,G2593,K2593,L2593,Summary!$E$19/2,Data!N2592,Data!O2592,Summary!$E$14,Summary!$E$20,Summary!$E$21,2),0)</f>
        <v>7139371.2186431717</v>
      </c>
      <c r="P2593" s="31">
        <f t="shared" si="122"/>
        <v>-13159.570693969727</v>
      </c>
      <c r="Q2593" s="31">
        <f>IF(M2593=1,oneday(G2592,D2593,G2593,K2593,L2593,Summary!$E$19/2,Data!N2592,Data!O2592,Summary!$E$14,Summary!$E$20,Summary!$E$21,3),0)</f>
        <v>0</v>
      </c>
    </row>
    <row r="2594" spans="1:17" x14ac:dyDescent="0.2">
      <c r="A2594" s="32">
        <f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si="120"/>
        <v>0</v>
      </c>
      <c r="M2594">
        <f>IF(AND(B2594&gt;Summary!$E$12,B2594&lt;Summary!$E$13),1,0)</f>
        <v>1</v>
      </c>
      <c r="N2594">
        <f>IF(M2594=1,oneday(G2593,D2594,G2594,K2594,L2594,Summary!$E$19/2,Data!N2593,Data!O2593,Summary!$E$14,Summary!$E$20,Summary!$E$21,1),0)</f>
        <v>563000</v>
      </c>
      <c r="O2594" s="31">
        <f>IF(M2594=1,oneday(G2593,D2594,G2594,K2594,L2594,Summary!$E$19/2,Data!N2593,Data!O2593,Summary!$E$14,Summary!$E$20,Summary!$E$21,2),0)</f>
        <v>7188150.9179687332</v>
      </c>
      <c r="P2594" s="31">
        <f t="shared" si="122"/>
        <v>48779.699325561523</v>
      </c>
      <c r="Q2594" s="31">
        <f>IF(M2594=1,oneday(G2593,D2594,G2594,K2594,L2594,Summary!$E$19/2,Data!N2593,Data!O2593,Summary!$E$14,Summary!$E$20,Summary!$E$21,3),0)</f>
        <v>0</v>
      </c>
    </row>
    <row r="2595" spans="1:17" x14ac:dyDescent="0.2">
      <c r="A2595" s="32">
        <f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si="120"/>
        <v>0</v>
      </c>
      <c r="M2595">
        <f>IF(AND(B2595&gt;Summary!$E$12,B2595&lt;Summary!$E$13),1,0)</f>
        <v>1</v>
      </c>
      <c r="N2595">
        <f>IF(M2595=1,oneday(G2594,D2595,G2595,K2595,L2595,Summary!$E$19/2,Data!N2594,Data!O2594,Summary!$E$14,Summary!$E$20,Summary!$E$21,1),0)</f>
        <v>560000</v>
      </c>
      <c r="O2595" s="31">
        <f>IF(M2595=1,oneday(G2594,D2595,G2595,K2595,L2595,Summary!$E$19/2,Data!N2594,Data!O2594,Summary!$E$14,Summary!$E$20,Summary!$E$21,2),0)</f>
        <v>7264841.2597656092</v>
      </c>
      <c r="P2595" s="31">
        <f t="shared" si="122"/>
        <v>76690.341796875931</v>
      </c>
      <c r="Q2595" s="31">
        <f>IF(M2595=1,oneday(G2594,D2595,G2595,K2595,L2595,Summary!$E$19/2,Data!N2594,Data!O2594,Summary!$E$14,Summary!$E$20,Summary!$E$21,3),0)</f>
        <v>0</v>
      </c>
    </row>
    <row r="2596" spans="1:17" x14ac:dyDescent="0.2">
      <c r="A2596" s="32">
        <f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si="123">IF(A2596=B2596,1,0)</f>
        <v>0</v>
      </c>
      <c r="M2596">
        <f>IF(AND(B2596&gt;Summary!$E$12,B2596&lt;Summary!$E$13),1,0)</f>
        <v>1</v>
      </c>
      <c r="N2596">
        <f>IF(M2596=1,oneday(G2595,D2596,G2596,K2596,L2596,Summary!$E$19/2,Data!N2595,Data!O2595,Summary!$E$14,Summary!$E$20,Summary!$E$21,1),0)</f>
        <v>564000</v>
      </c>
      <c r="O2596" s="31">
        <f>IF(M2596=1,oneday(G2595,D2596,G2596,K2596,L2596,Summary!$E$19/2,Data!N2595,Data!O2595,Summary!$E$14,Summary!$E$20,Summary!$E$21,2),0)</f>
        <v>7189861.3476562332</v>
      </c>
      <c r="P2596" s="31">
        <f t="shared" si="122"/>
        <v>-74979.912109375931</v>
      </c>
      <c r="Q2596" s="31">
        <f>IF(M2596=1,oneday(G2595,D2596,G2596,K2596,L2596,Summary!$E$19/2,Data!N2595,Data!O2595,Summary!$E$14,Summary!$E$20,Summary!$E$21,3),0)</f>
        <v>0</v>
      </c>
    </row>
    <row r="2597" spans="1:17" x14ac:dyDescent="0.2">
      <c r="A2597" s="32">
        <f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si="123"/>
        <v>0</v>
      </c>
      <c r="M2597">
        <f>IF(AND(B2597&gt;Summary!$E$12,B2597&lt;Summary!$E$13),1,0)</f>
        <v>1</v>
      </c>
      <c r="N2597">
        <f>IF(M2597=1,oneday(G2596,D2597,G2597,K2597,L2597,Summary!$E$19/2,Data!N2596,Data!O2596,Summary!$E$14,Summary!$E$20,Summary!$E$21,1),0)</f>
        <v>577000</v>
      </c>
      <c r="O2597" s="31">
        <f>IF(M2597=1,oneday(G2596,D2597,G2597,K2597,L2597,Summary!$E$19/2,Data!N2596,Data!O2596,Summary!$E$14,Summary!$E$20,Summary!$E$21,2),0)</f>
        <v>6976401.5677642608</v>
      </c>
      <c r="P2597" s="31">
        <f t="shared" si="122"/>
        <v>-213459.77989197243</v>
      </c>
      <c r="Q2597" s="31">
        <f>IF(M2597=1,oneday(G2596,D2597,G2597,K2597,L2597,Summary!$E$19/2,Data!N2596,Data!O2596,Summary!$E$14,Summary!$E$20,Summary!$E$21,3),0)</f>
        <v>0</v>
      </c>
    </row>
    <row r="2598" spans="1:17" x14ac:dyDescent="0.2">
      <c r="A2598" s="32">
        <f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si="123"/>
        <v>0</v>
      </c>
      <c r="M2598">
        <f>IF(AND(B2598&gt;Summary!$E$12,B2598&lt;Summary!$E$13),1,0)</f>
        <v>1</v>
      </c>
      <c r="N2598">
        <f>IF(M2598=1,oneday(G2597,D2598,G2598,K2598,L2598,Summary!$E$19/2,Data!N2597,Data!O2597,Summary!$E$14,Summary!$E$20,Summary!$E$21,1),0)</f>
        <v>593000</v>
      </c>
      <c r="O2598" s="31">
        <f>IF(M2598=1,oneday(G2597,D2598,G2598,K2598,L2598,Summary!$E$19/2,Data!N2597,Data!O2597,Summary!$E$14,Summary!$E$20,Summary!$E$21,2),0)</f>
        <v>6698501.5677642599</v>
      </c>
      <c r="P2598" s="31">
        <f t="shared" si="122"/>
        <v>-277900.00000000093</v>
      </c>
      <c r="Q2598" s="31">
        <f>IF(M2598=1,oneday(G2597,D2598,G2598,K2598,L2598,Summary!$E$19/2,Data!N2597,Data!O2597,Summary!$E$14,Summary!$E$20,Summary!$E$21,3),0)</f>
        <v>0</v>
      </c>
    </row>
    <row r="2599" spans="1:17" x14ac:dyDescent="0.2">
      <c r="A2599" s="32">
        <f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si="123"/>
        <v>0</v>
      </c>
      <c r="M2599">
        <f>IF(AND(B2599&gt;Summary!$E$12,B2599&lt;Summary!$E$13),1,0)</f>
        <v>1</v>
      </c>
      <c r="N2599">
        <f>IF(M2599=1,oneday(G2598,D2599,G2599,K2599,L2599,Summary!$E$19/2,Data!N2598,Data!O2598,Summary!$E$14,Summary!$E$20,Summary!$E$21,1),0)</f>
        <v>586000</v>
      </c>
      <c r="O2599" s="31">
        <f>IF(M2599=1,oneday(G2598,D2599,G2599,K2599,L2599,Summary!$E$19/2,Data!N2598,Data!O2598,Summary!$E$14,Summary!$E$20,Summary!$E$21,2),0)</f>
        <v>6914141.6481017843</v>
      </c>
      <c r="P2599" s="31">
        <f t="shared" si="122"/>
        <v>215640.08033752441</v>
      </c>
      <c r="Q2599" s="31">
        <f>IF(M2599=1,oneday(G2598,D2599,G2599,K2599,L2599,Summary!$E$19/2,Data!N2598,Data!O2598,Summary!$E$14,Summary!$E$20,Summary!$E$21,3),0)</f>
        <v>0</v>
      </c>
    </row>
    <row r="2600" spans="1:17" x14ac:dyDescent="0.2">
      <c r="A2600" s="32">
        <f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si="123"/>
        <v>0</v>
      </c>
      <c r="M2600">
        <f>IF(AND(B2600&gt;Summary!$E$12,B2600&lt;Summary!$E$13),1,0)</f>
        <v>1</v>
      </c>
      <c r="N2600">
        <f>IF(M2600=1,oneday(G2599,D2600,G2600,K2600,L2600,Summary!$E$19/2,Data!N2599,Data!O2599,Summary!$E$14,Summary!$E$20,Summary!$E$21,1),0)</f>
        <v>594000</v>
      </c>
      <c r="O2600" s="31">
        <f>IF(M2600=1,oneday(G2599,D2600,G2600,K2600,L2600,Summary!$E$19/2,Data!N2599,Data!O2599,Summary!$E$14,Summary!$E$20,Summary!$E$21,2),0)</f>
        <v>6769681.3780212179</v>
      </c>
      <c r="P2600" s="31">
        <f t="shared" si="122"/>
        <v>-144460.27008056641</v>
      </c>
      <c r="Q2600" s="31">
        <f>IF(M2600=1,oneday(G2599,D2600,G2600,K2600,L2600,Summary!$E$19/2,Data!N2599,Data!O2599,Summary!$E$14,Summary!$E$20,Summary!$E$21,3),0)</f>
        <v>0</v>
      </c>
    </row>
    <row r="2601" spans="1:17" x14ac:dyDescent="0.2">
      <c r="A2601" s="32">
        <f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si="123"/>
        <v>0</v>
      </c>
      <c r="M2601">
        <f>IF(AND(B2601&gt;Summary!$E$12,B2601&lt;Summary!$E$13),1,0)</f>
        <v>1</v>
      </c>
      <c r="N2601">
        <f>IF(M2601=1,oneday(G2600,D2601,G2601,K2601,L2601,Summary!$E$19/2,Data!N2600,Data!O2600,Summary!$E$14,Summary!$E$20,Summary!$E$21,1),0)</f>
        <v>603000</v>
      </c>
      <c r="O2601" s="31">
        <f>IF(M2601=1,oneday(G2600,D2601,G2601,K2601,L2601,Summary!$E$19/2,Data!N2600,Data!O2600,Summary!$E$14,Summary!$E$20,Summary!$E$21,2),0)</f>
        <v>6646441.6567992941</v>
      </c>
      <c r="P2601" s="31">
        <f t="shared" si="122"/>
        <v>-123239.72122192383</v>
      </c>
      <c r="Q2601" s="31">
        <f>IF(M2601=1,oneday(G2600,D2601,G2601,K2601,L2601,Summary!$E$19/2,Data!N2600,Data!O2600,Summary!$E$14,Summary!$E$20,Summary!$E$21,3),0)</f>
        <v>0</v>
      </c>
    </row>
    <row r="2602" spans="1:17" x14ac:dyDescent="0.2">
      <c r="A2602" s="32">
        <f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si="123"/>
        <v>0</v>
      </c>
      <c r="M2602">
        <f>IF(AND(B2602&gt;Summary!$E$12,B2602&lt;Summary!$E$13),1,0)</f>
        <v>1</v>
      </c>
      <c r="N2602">
        <f>IF(M2602=1,oneday(G2601,D2602,G2602,K2602,L2602,Summary!$E$19/2,Data!N2601,Data!O2601,Summary!$E$14,Summary!$E$20,Summary!$E$21,1),0)</f>
        <v>597000</v>
      </c>
      <c r="O2602" s="31">
        <f>IF(M2602=1,oneday(G2601,D2602,G2602,K2602,L2602,Summary!$E$19/2,Data!N2601,Data!O2601,Summary!$E$14,Summary!$E$20,Summary!$E$21,2),0)</f>
        <v>6721050.7449340597</v>
      </c>
      <c r="P2602" s="31">
        <f t="shared" si="122"/>
        <v>74609.088134765625</v>
      </c>
      <c r="Q2602" s="31">
        <f>IF(M2602=1,oneday(G2601,D2602,G2602,K2602,L2602,Summary!$E$19/2,Data!N2601,Data!O2601,Summary!$E$14,Summary!$E$20,Summary!$E$21,3),0)</f>
        <v>0</v>
      </c>
    </row>
    <row r="2603" spans="1:17" x14ac:dyDescent="0.2">
      <c r="A2603" s="32">
        <f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si="123"/>
        <v>0</v>
      </c>
      <c r="M2603">
        <f>IF(AND(B2603&gt;Summary!$E$12,B2603&lt;Summary!$E$13),1,0)</f>
        <v>1</v>
      </c>
      <c r="N2603">
        <f>IF(M2603=1,oneday(G2602,D2603,G2603,K2603,L2603,Summary!$E$19/2,Data!N2602,Data!O2602,Summary!$E$14,Summary!$E$20,Summary!$E$21,1),0)</f>
        <v>593000</v>
      </c>
      <c r="O2603" s="31">
        <f>IF(M2603=1,oneday(G2602,D2603,G2603,K2603,L2603,Summary!$E$19/2,Data!N2602,Data!O2602,Summary!$E$14,Summary!$E$20,Summary!$E$21,2),0)</f>
        <v>6861001.3385772482</v>
      </c>
      <c r="P2603" s="31">
        <f t="shared" si="122"/>
        <v>139950.59364318848</v>
      </c>
      <c r="Q2603" s="31">
        <f>IF(M2603=1,oneday(G2602,D2603,G2603,K2603,L2603,Summary!$E$19/2,Data!N2602,Data!O2602,Summary!$E$14,Summary!$E$20,Summary!$E$21,3),0)</f>
        <v>0</v>
      </c>
    </row>
    <row r="2604" spans="1:17" x14ac:dyDescent="0.2">
      <c r="A2604" s="32">
        <f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si="123"/>
        <v>0</v>
      </c>
      <c r="M2604">
        <f>IF(AND(B2604&gt;Summary!$E$12,B2604&lt;Summary!$E$13),1,0)</f>
        <v>1</v>
      </c>
      <c r="N2604">
        <f>IF(M2604=1,oneday(G2603,D2604,G2604,K2604,L2604,Summary!$E$19/2,Data!N2603,Data!O2603,Summary!$E$14,Summary!$E$20,Summary!$E$21,1),0)</f>
        <v>593000</v>
      </c>
      <c r="O2604" s="31">
        <f>IF(M2604=1,oneday(G2603,D2604,G2604,K2604,L2604,Summary!$E$19/2,Data!N2603,Data!O2603,Summary!$E$14,Summary!$E$20,Summary!$E$21,2),0)</f>
        <v>6893790.614700295</v>
      </c>
      <c r="P2604" s="31">
        <f t="shared" si="122"/>
        <v>32789.276123046875</v>
      </c>
      <c r="Q2604" s="31">
        <f>IF(M2604=1,oneday(G2603,D2604,G2604,K2604,L2604,Summary!$E$19/2,Data!N2603,Data!O2603,Summary!$E$14,Summary!$E$20,Summary!$E$21,3),0)</f>
        <v>0</v>
      </c>
    </row>
    <row r="2605" spans="1:17" x14ac:dyDescent="0.2">
      <c r="A2605" s="32">
        <f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si="123"/>
        <v>0</v>
      </c>
      <c r="M2605">
        <f>IF(AND(B2605&gt;Summary!$E$12,B2605&lt;Summary!$E$13),1,0)</f>
        <v>1</v>
      </c>
      <c r="N2605">
        <f>IF(M2605=1,oneday(G2604,D2605,G2605,K2605,L2605,Summary!$E$19/2,Data!N2604,Data!O2604,Summary!$E$14,Summary!$E$20,Summary!$E$21,1),0)</f>
        <v>612000</v>
      </c>
      <c r="O2605" s="31">
        <f>IF(M2605=1,oneday(G2604,D2605,G2605,K2605,L2605,Summary!$E$19/2,Data!N2604,Data!O2604,Summary!$E$14,Summary!$E$20,Summary!$E$21,2),0)</f>
        <v>6523190.9737396007</v>
      </c>
      <c r="P2605" s="31">
        <f t="shared" si="122"/>
        <v>-370599.64096069429</v>
      </c>
      <c r="Q2605" s="31">
        <f>IF(M2605=1,oneday(G2604,D2605,G2605,K2605,L2605,Summary!$E$19/2,Data!N2604,Data!O2604,Summary!$E$14,Summary!$E$20,Summary!$E$21,3),0)</f>
        <v>0</v>
      </c>
    </row>
    <row r="2606" spans="1:17" x14ac:dyDescent="0.2">
      <c r="A2606" s="32">
        <f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si="123"/>
        <v>0</v>
      </c>
      <c r="M2606">
        <f>IF(AND(B2606&gt;Summary!$E$12,B2606&lt;Summary!$E$13),1,0)</f>
        <v>1</v>
      </c>
      <c r="N2606">
        <f>IF(M2606=1,oneday(G2605,D2606,G2606,K2606,L2606,Summary!$E$19/2,Data!N2605,Data!O2605,Summary!$E$14,Summary!$E$20,Summary!$E$21,1),0)</f>
        <v>605000</v>
      </c>
      <c r="O2606" s="31">
        <f>IF(M2606=1,oneday(G2605,D2606,G2606,K2606,L2606,Summary!$E$19/2,Data!N2605,Data!O2605,Summary!$E$14,Summary!$E$20,Summary!$E$21,2),0)</f>
        <v>6647371.1637115246</v>
      </c>
      <c r="P2606" s="31">
        <f t="shared" si="122"/>
        <v>124180.18997192383</v>
      </c>
      <c r="Q2606" s="31">
        <f>IF(M2606=1,oneday(G2605,D2606,G2606,K2606,L2606,Summary!$E$19/2,Data!N2605,Data!O2605,Summary!$E$14,Summary!$E$20,Summary!$E$21,3),0)</f>
        <v>0</v>
      </c>
    </row>
    <row r="2607" spans="1:17" x14ac:dyDescent="0.2">
      <c r="A2607" s="32">
        <f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si="123"/>
        <v>0</v>
      </c>
      <c r="M2607">
        <f>IF(AND(B2607&gt;Summary!$E$12,B2607&lt;Summary!$E$13),1,0)</f>
        <v>1</v>
      </c>
      <c r="N2607">
        <f>IF(M2607=1,oneday(G2606,D2607,G2607,K2607,L2607,Summary!$E$19/2,Data!N2606,Data!O2606,Summary!$E$14,Summary!$E$20,Summary!$E$21,1),0)</f>
        <v>614000</v>
      </c>
      <c r="O2607" s="31">
        <f>IF(M2607=1,oneday(G2606,D2607,G2607,K2607,L2607,Summary!$E$19/2,Data!N2606,Data!O2606,Summary!$E$14,Summary!$E$20,Summary!$E$21,2),0)</f>
        <v>6382540.5554198986</v>
      </c>
      <c r="P2607" s="31">
        <f t="shared" si="122"/>
        <v>-264830.60829162598</v>
      </c>
      <c r="Q2607" s="31">
        <f>IF(M2607=1,oneday(G2606,D2607,G2607,K2607,L2607,Summary!$E$19/2,Data!N2606,Data!O2606,Summary!$E$14,Summary!$E$20,Summary!$E$21,3),0)</f>
        <v>0</v>
      </c>
    </row>
    <row r="2608" spans="1:17" x14ac:dyDescent="0.2">
      <c r="A2608" s="32">
        <f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si="123"/>
        <v>0</v>
      </c>
      <c r="M2608">
        <f>IF(AND(B2608&gt;Summary!$E$12,B2608&lt;Summary!$E$13),1,0)</f>
        <v>1</v>
      </c>
      <c r="N2608">
        <f>IF(M2608=1,oneday(G2607,D2608,G2608,K2608,L2608,Summary!$E$19/2,Data!N2607,Data!O2607,Summary!$E$14,Summary!$E$20,Summary!$E$21,1),0)</f>
        <v>584000</v>
      </c>
      <c r="O2608" s="31">
        <f>IF(M2608=1,oneday(G2607,D2608,G2608,K2608,L2608,Summary!$E$19/2,Data!N2607,Data!O2607,Summary!$E$14,Summary!$E$20,Summary!$E$21,2),0)</f>
        <v>6684451.5402221456</v>
      </c>
      <c r="P2608" s="31">
        <f t="shared" si="122"/>
        <v>301910.98480224703</v>
      </c>
      <c r="Q2608" s="31">
        <f>IF(M2608=1,oneday(G2607,D2608,G2608,K2608,L2608,Summary!$E$19/2,Data!N2607,Data!O2607,Summary!$E$14,Summary!$E$20,Summary!$E$21,3),0)</f>
        <v>0</v>
      </c>
    </row>
    <row r="2609" spans="1:17" x14ac:dyDescent="0.2">
      <c r="A2609" s="32">
        <f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si="123"/>
        <v>0</v>
      </c>
      <c r="M2609">
        <f>IF(AND(B2609&gt;Summary!$E$12,B2609&lt;Summary!$E$13),1,0)</f>
        <v>1</v>
      </c>
      <c r="N2609">
        <f>IF(M2609=1,oneday(G2608,D2609,G2609,K2609,L2609,Summary!$E$19/2,Data!N2608,Data!O2608,Summary!$E$14,Summary!$E$20,Summary!$E$21,1),0)</f>
        <v>602000</v>
      </c>
      <c r="O2609" s="31">
        <f>IF(M2609=1,oneday(G2608,D2609,G2609,K2609,L2609,Summary!$E$19/2,Data!N2608,Data!O2608,Summary!$E$14,Summary!$E$20,Summary!$E$21,2),0)</f>
        <v>6337721.1933898693</v>
      </c>
      <c r="P2609" s="31">
        <f t="shared" si="122"/>
        <v>-346730.34683227632</v>
      </c>
      <c r="Q2609" s="31">
        <f>IF(M2609=1,oneday(G2608,D2609,G2609,K2609,L2609,Summary!$E$19/2,Data!N2608,Data!O2608,Summary!$E$14,Summary!$E$20,Summary!$E$21,3),0)</f>
        <v>0</v>
      </c>
    </row>
    <row r="2610" spans="1:17" x14ac:dyDescent="0.2">
      <c r="A2610" s="32">
        <f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si="123"/>
        <v>1</v>
      </c>
      <c r="M2610">
        <f>IF(AND(B2610&gt;Summary!$E$12,B2610&lt;Summary!$E$13),1,0)</f>
        <v>1</v>
      </c>
      <c r="N2610">
        <f>IF(M2610=1,oneday(G2609,D2610,G2610,K2610,L2610,Summary!$E$19/2,Data!N2609,Data!O2609,Summary!$E$14,Summary!$E$20,Summary!$E$21,1),0)</f>
        <v>593000</v>
      </c>
      <c r="O2610" s="31">
        <f>IF(M2610=1,oneday(G2609,D2610,G2610,K2610,L2610,Summary!$E$19/2,Data!N2609,Data!O2609,Summary!$E$14,Summary!$E$20,Summary!$E$21,2),0)</f>
        <v>6696761.0055541759</v>
      </c>
      <c r="P2610" s="31">
        <f t="shared" si="122"/>
        <v>359039.81216430664</v>
      </c>
      <c r="Q2610" s="31">
        <f>IF(M2610=1,oneday(G2609,D2610,G2610,K2610,L2610,Summary!$E$19/2,Data!N2609,Data!O2609,Summary!$E$14,Summary!$E$20,Summary!$E$21,3),0)</f>
        <v>-160110.27145385742</v>
      </c>
    </row>
    <row r="2611" spans="1:17" x14ac:dyDescent="0.2">
      <c r="A2611" s="32">
        <f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si="123"/>
        <v>0</v>
      </c>
      <c r="M2611">
        <f>IF(AND(B2611&gt;Summary!$E$12,B2611&lt;Summary!$E$13),1,0)</f>
        <v>1</v>
      </c>
      <c r="N2611">
        <f>IF(M2611=1,oneday(G2610,D2611,G2611,K2611,L2611,Summary!$E$19/2,Data!N2610,Data!O2610,Summary!$E$14,Summary!$E$20,Summary!$E$21,1),0)</f>
        <v>603000</v>
      </c>
      <c r="O2611" s="31">
        <f>IF(M2611=1,oneday(G2610,D2611,G2611,K2611,L2611,Summary!$E$19/2,Data!N2610,Data!O2610,Summary!$E$14,Summary!$E$20,Summary!$E$21,2),0)</f>
        <v>6532210.3154754397</v>
      </c>
      <c r="P2611" s="31">
        <f t="shared" si="122"/>
        <v>-164550.69007873628</v>
      </c>
      <c r="Q2611" s="31">
        <f>IF(M2611=1,oneday(G2610,D2611,G2611,K2611,L2611,Summary!$E$19/2,Data!N2610,Data!O2610,Summary!$E$14,Summary!$E$20,Summary!$E$21,3),0)</f>
        <v>0</v>
      </c>
    </row>
    <row r="2612" spans="1:17" x14ac:dyDescent="0.2">
      <c r="A2612" s="32">
        <f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si="123"/>
        <v>0</v>
      </c>
      <c r="M2612">
        <f>IF(AND(B2612&gt;Summary!$E$12,B2612&lt;Summary!$E$13),1,0)</f>
        <v>1</v>
      </c>
      <c r="N2612">
        <f>IF(M2612=1,oneday(G2611,D2612,G2612,K2612,L2612,Summary!$E$19/2,Data!N2611,Data!O2611,Summary!$E$14,Summary!$E$20,Summary!$E$21,1),0)</f>
        <v>600000</v>
      </c>
      <c r="O2612" s="31">
        <f>IF(M2612=1,oneday(G2611,D2612,G2612,K2612,L2612,Summary!$E$19/2,Data!N2611,Data!O2611,Summary!$E$14,Summary!$E$20,Summary!$E$21,2),0)</f>
        <v>6619360.8203887697</v>
      </c>
      <c r="P2612" s="31">
        <f t="shared" si="122"/>
        <v>87150.504913330078</v>
      </c>
      <c r="Q2612" s="31">
        <f>IF(M2612=1,oneday(G2611,D2612,G2612,K2612,L2612,Summary!$E$19/2,Data!N2611,Data!O2611,Summary!$E$14,Summary!$E$20,Summary!$E$21,3),0)</f>
        <v>0</v>
      </c>
    </row>
    <row r="2613" spans="1:17" x14ac:dyDescent="0.2">
      <c r="A2613" s="32">
        <f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si="123"/>
        <v>0</v>
      </c>
      <c r="M2613">
        <f>IF(AND(B2613&gt;Summary!$E$12,B2613&lt;Summary!$E$13),1,0)</f>
        <v>1</v>
      </c>
      <c r="N2613">
        <f>IF(M2613=1,oneday(G2612,D2613,G2613,K2613,L2613,Summary!$E$19/2,Data!N2612,Data!O2612,Summary!$E$14,Summary!$E$20,Summary!$E$21,1),0)</f>
        <v>588000</v>
      </c>
      <c r="O2613" s="31">
        <f>IF(M2613=1,oneday(G2612,D2613,G2613,K2613,L2613,Summary!$E$19/2,Data!N2612,Data!O2612,Summary!$E$14,Summary!$E$20,Summary!$E$21,2),0)</f>
        <v>6823660.6446075197</v>
      </c>
      <c r="P2613" s="31">
        <f t="shared" si="122"/>
        <v>204299.82421875</v>
      </c>
      <c r="Q2613" s="31">
        <f>IF(M2613=1,oneday(G2612,D2613,G2613,K2613,L2613,Summary!$E$19/2,Data!N2612,Data!O2612,Summary!$E$14,Summary!$E$20,Summary!$E$21,3),0)</f>
        <v>0</v>
      </c>
    </row>
    <row r="2614" spans="1:17" x14ac:dyDescent="0.2">
      <c r="A2614" s="32">
        <f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si="123"/>
        <v>0</v>
      </c>
      <c r="M2614">
        <f>IF(AND(B2614&gt;Summary!$E$12,B2614&lt;Summary!$E$13),1,0)</f>
        <v>1</v>
      </c>
      <c r="N2614">
        <f>IF(M2614=1,oneday(G2613,D2614,G2614,K2614,L2614,Summary!$E$19/2,Data!N2613,Data!O2613,Summary!$E$14,Summary!$E$20,Summary!$E$21,1),0)</f>
        <v>579000</v>
      </c>
      <c r="O2614" s="31">
        <f>IF(M2614=1,oneday(G2613,D2614,G2614,K2614,L2614,Summary!$E$19/2,Data!N2613,Data!O2613,Summary!$E$14,Summary!$E$20,Summary!$E$21,2),0)</f>
        <v>7042840.875778174</v>
      </c>
      <c r="P2614" s="31">
        <f t="shared" si="122"/>
        <v>219180.2311706543</v>
      </c>
      <c r="Q2614" s="31">
        <f>IF(M2614=1,oneday(G2613,D2614,G2614,K2614,L2614,Summary!$E$19/2,Data!N2613,Data!O2613,Summary!$E$14,Summary!$E$20,Summary!$E$21,3),0)</f>
        <v>0</v>
      </c>
    </row>
    <row r="2615" spans="1:17" x14ac:dyDescent="0.2">
      <c r="A2615" s="32">
        <f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si="123"/>
        <v>0</v>
      </c>
      <c r="M2615">
        <f>IF(AND(B2615&gt;Summary!$E$12,B2615&lt;Summary!$E$13),1,0)</f>
        <v>1</v>
      </c>
      <c r="N2615">
        <f>IF(M2615=1,oneday(G2614,D2615,G2615,K2615,L2615,Summary!$E$19/2,Data!N2614,Data!O2614,Summary!$E$14,Summary!$E$20,Summary!$E$21,1),0)</f>
        <v>588000</v>
      </c>
      <c r="O2615" s="31">
        <f>IF(M2615=1,oneday(G2614,D2615,G2615,K2615,L2615,Summary!$E$19/2,Data!N2614,Data!O2614,Summary!$E$14,Summary!$E$20,Summary!$E$21,2),0)</f>
        <v>6946480.5624389406</v>
      </c>
      <c r="P2615" s="31">
        <f t="shared" si="122"/>
        <v>-96360.313339233398</v>
      </c>
      <c r="Q2615" s="31">
        <f>IF(M2615=1,oneday(G2614,D2615,G2615,K2615,L2615,Summary!$E$19/2,Data!N2614,Data!O2614,Summary!$E$14,Summary!$E$20,Summary!$E$21,3),0)</f>
        <v>0</v>
      </c>
    </row>
    <row r="2616" spans="1:17" x14ac:dyDescent="0.2">
      <c r="A2616" s="32">
        <f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si="123"/>
        <v>0</v>
      </c>
      <c r="M2616">
        <f>IF(AND(B2616&gt;Summary!$E$12,B2616&lt;Summary!$E$13),1,0)</f>
        <v>1</v>
      </c>
      <c r="N2616">
        <f>IF(M2616=1,oneday(G2615,D2616,G2616,K2616,L2616,Summary!$E$19/2,Data!N2615,Data!O2615,Summary!$E$14,Summary!$E$20,Summary!$E$21,1),0)</f>
        <v>590000</v>
      </c>
      <c r="O2616" s="31">
        <f>IF(M2616=1,oneday(G2615,D2616,G2616,K2616,L2616,Summary!$E$19/2,Data!N2615,Data!O2615,Summary!$E$14,Summary!$E$20,Summary!$E$21,2),0)</f>
        <v>6896671.3252258059</v>
      </c>
      <c r="P2616" s="31">
        <f t="shared" si="122"/>
        <v>-49809.237213134766</v>
      </c>
      <c r="Q2616" s="31">
        <f>IF(M2616=1,oneday(G2615,D2616,G2616,K2616,L2616,Summary!$E$19/2,Data!N2615,Data!O2615,Summary!$E$14,Summary!$E$20,Summary!$E$21,3),0)</f>
        <v>0</v>
      </c>
    </row>
    <row r="2617" spans="1:17" x14ac:dyDescent="0.2">
      <c r="A2617" s="32">
        <f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si="123"/>
        <v>0</v>
      </c>
      <c r="M2617">
        <f>IF(AND(B2617&gt;Summary!$E$12,B2617&lt;Summary!$E$13),1,0)</f>
        <v>1</v>
      </c>
      <c r="N2617">
        <f>IF(M2617=1,oneday(G2616,D2617,G2617,K2617,L2617,Summary!$E$19/2,Data!N2616,Data!O2616,Summary!$E$14,Summary!$E$20,Summary!$E$21,1),0)</f>
        <v>597000</v>
      </c>
      <c r="O2617" s="31">
        <f>IF(M2617=1,oneday(G2616,D2617,G2617,K2617,L2617,Summary!$E$19/2,Data!N2616,Data!O2616,Summary!$E$14,Summary!$E$20,Summary!$E$21,2),0)</f>
        <v>6769160.3263854738</v>
      </c>
      <c r="P2617" s="31">
        <f t="shared" si="122"/>
        <v>-127510.99884033203</v>
      </c>
      <c r="Q2617" s="31">
        <f>IF(M2617=1,oneday(G2616,D2617,G2617,K2617,L2617,Summary!$E$19/2,Data!N2616,Data!O2616,Summary!$E$14,Summary!$E$20,Summary!$E$21,3),0)</f>
        <v>0</v>
      </c>
    </row>
    <row r="2618" spans="1:17" x14ac:dyDescent="0.2">
      <c r="A2618" s="32">
        <f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si="123"/>
        <v>0</v>
      </c>
      <c r="M2618">
        <f>IF(AND(B2618&gt;Summary!$E$12,B2618&lt;Summary!$E$13),1,0)</f>
        <v>1</v>
      </c>
      <c r="N2618">
        <f>IF(M2618=1,oneday(G2617,D2618,G2618,K2618,L2618,Summary!$E$19/2,Data!N2617,Data!O2617,Summary!$E$14,Summary!$E$20,Summary!$E$21,1),0)</f>
        <v>586000</v>
      </c>
      <c r="O2618" s="31">
        <f>IF(M2618=1,oneday(G2617,D2618,G2618,K2618,L2618,Summary!$E$19/2,Data!N2617,Data!O2617,Summary!$E$14,Summary!$E$20,Summary!$E$21,2),0)</f>
        <v>6835800.4158019777</v>
      </c>
      <c r="P2618" s="31">
        <f t="shared" si="122"/>
        <v>66640.089416503906</v>
      </c>
      <c r="Q2618" s="31">
        <f>IF(M2618=1,oneday(G2617,D2618,G2618,K2618,L2618,Summary!$E$19/2,Data!N2617,Data!O2617,Summary!$E$14,Summary!$E$20,Summary!$E$21,3),0)</f>
        <v>0</v>
      </c>
    </row>
    <row r="2619" spans="1:17" x14ac:dyDescent="0.2">
      <c r="A2619" s="32">
        <f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si="123"/>
        <v>0</v>
      </c>
      <c r="M2619">
        <f>IF(AND(B2619&gt;Summary!$E$12,B2619&lt;Summary!$E$13),1,0)</f>
        <v>1</v>
      </c>
      <c r="N2619">
        <f>IF(M2619=1,oneday(G2618,D2619,G2619,K2619,L2619,Summary!$E$19/2,Data!N2618,Data!O2618,Summary!$E$14,Summary!$E$20,Summary!$E$21,1),0)</f>
        <v>589000</v>
      </c>
      <c r="O2619" s="31">
        <f>IF(M2619=1,oneday(G2618,D2619,G2619,K2619,L2619,Summary!$E$19/2,Data!N2618,Data!O2618,Summary!$E$14,Summary!$E$20,Summary!$E$21,2),0)</f>
        <v>6780301.0412597414</v>
      </c>
      <c r="P2619" s="31">
        <f t="shared" si="122"/>
        <v>-55499.374542236328</v>
      </c>
      <c r="Q2619" s="31">
        <f>IF(M2619=1,oneday(G2618,D2619,G2619,K2619,L2619,Summary!$E$19/2,Data!N2618,Data!O2618,Summary!$E$14,Summary!$E$20,Summary!$E$21,3),0)</f>
        <v>0</v>
      </c>
    </row>
    <row r="2620" spans="1:17" x14ac:dyDescent="0.2">
      <c r="A2620" s="32">
        <f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si="123"/>
        <v>0</v>
      </c>
      <c r="M2620">
        <f>IF(AND(B2620&gt;Summary!$E$12,B2620&lt;Summary!$E$13),1,0)</f>
        <v>1</v>
      </c>
      <c r="N2620">
        <f>IF(M2620=1,oneday(G2619,D2620,G2620,K2620,L2620,Summary!$E$19/2,Data!N2619,Data!O2619,Summary!$E$14,Summary!$E$20,Summary!$E$21,1),0)</f>
        <v>590000</v>
      </c>
      <c r="O2620" s="31">
        <f>IF(M2620=1,oneday(G2619,D2620,G2620,K2620,L2620,Summary!$E$19/2,Data!N2619,Data!O2619,Summary!$E$14,Summary!$E$20,Summary!$E$21,2),0)</f>
        <v>6765820.3665160891</v>
      </c>
      <c r="P2620" s="31">
        <f t="shared" si="122"/>
        <v>-14480.674743652344</v>
      </c>
      <c r="Q2620" s="31">
        <f>IF(M2620=1,oneday(G2619,D2620,G2620,K2620,L2620,Summary!$E$19/2,Data!N2619,Data!O2619,Summary!$E$14,Summary!$E$20,Summary!$E$21,3),0)</f>
        <v>0</v>
      </c>
    </row>
    <row r="2621" spans="1:17" x14ac:dyDescent="0.2">
      <c r="A2621" s="32">
        <f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si="123"/>
        <v>0</v>
      </c>
      <c r="M2621">
        <f>IF(AND(B2621&gt;Summary!$E$12,B2621&lt;Summary!$E$13),1,0)</f>
        <v>1</v>
      </c>
      <c r="N2621">
        <f>IF(M2621=1,oneday(G2620,D2621,G2621,K2621,L2621,Summary!$E$19/2,Data!N2620,Data!O2620,Summary!$E$14,Summary!$E$20,Summary!$E$21,1),0)</f>
        <v>597000</v>
      </c>
      <c r="O2621" s="31">
        <f>IF(M2621=1,oneday(G2620,D2621,G2621,K2621,L2621,Summary!$E$19/2,Data!N2620,Data!O2620,Summary!$E$14,Summary!$E$20,Summary!$E$21,2),0)</f>
        <v>6644140.6398010012</v>
      </c>
      <c r="P2621" s="31">
        <f t="shared" si="122"/>
        <v>-121679.72671508789</v>
      </c>
      <c r="Q2621" s="31">
        <f>IF(M2621=1,oneday(G2620,D2621,G2621,K2621,L2621,Summary!$E$19/2,Data!N2620,Data!O2620,Summary!$E$14,Summary!$E$20,Summary!$E$21,3),0)</f>
        <v>0</v>
      </c>
    </row>
    <row r="2622" spans="1:17" x14ac:dyDescent="0.2">
      <c r="A2622" s="32">
        <f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si="123"/>
        <v>0</v>
      </c>
      <c r="M2622">
        <f>IF(AND(B2622&gt;Summary!$E$12,B2622&lt;Summary!$E$13),1,0)</f>
        <v>1</v>
      </c>
      <c r="N2622">
        <f>IF(M2622=1,oneday(G2621,D2622,G2622,K2622,L2622,Summary!$E$19/2,Data!N2621,Data!O2621,Summary!$E$14,Summary!$E$20,Summary!$E$21,1),0)</f>
        <v>605000</v>
      </c>
      <c r="O2622" s="31">
        <f>IF(M2622=1,oneday(G2621,D2622,G2622,K2622,L2622,Summary!$E$19/2,Data!N2621,Data!O2621,Summary!$E$14,Summary!$E$20,Summary!$E$21,2),0)</f>
        <v>6478801.0934448</v>
      </c>
      <c r="P2622" s="31">
        <f t="shared" si="122"/>
        <v>-165339.54635620117</v>
      </c>
      <c r="Q2622" s="31">
        <f>IF(M2622=1,oneday(G2621,D2622,G2622,K2622,L2622,Summary!$E$19/2,Data!N2621,Data!O2621,Summary!$E$14,Summary!$E$20,Summary!$E$21,3),0)</f>
        <v>0</v>
      </c>
    </row>
    <row r="2623" spans="1:17" x14ac:dyDescent="0.2">
      <c r="A2623" s="32">
        <f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si="123"/>
        <v>0</v>
      </c>
      <c r="M2623">
        <f>IF(AND(B2623&gt;Summary!$E$12,B2623&lt;Summary!$E$13),1,0)</f>
        <v>1</v>
      </c>
      <c r="N2623">
        <f>IF(M2623=1,oneday(G2622,D2623,G2623,K2623,L2623,Summary!$E$19/2,Data!N2622,Data!O2622,Summary!$E$14,Summary!$E$20,Summary!$E$21,1),0)</f>
        <v>596000</v>
      </c>
      <c r="O2623" s="31">
        <f>IF(M2623=1,oneday(G2622,D2623,G2623,K2623,L2623,Summary!$E$19/2,Data!N2622,Data!O2622,Summary!$E$14,Summary!$E$20,Summary!$E$21,2),0)</f>
        <v>6661760.3659057375</v>
      </c>
      <c r="P2623" s="31">
        <f t="shared" si="122"/>
        <v>182959.2724609375</v>
      </c>
      <c r="Q2623" s="31">
        <f>IF(M2623=1,oneday(G2622,D2623,G2623,K2623,L2623,Summary!$E$19/2,Data!N2622,Data!O2622,Summary!$E$14,Summary!$E$20,Summary!$E$21,3),0)</f>
        <v>0</v>
      </c>
    </row>
    <row r="2624" spans="1:17" x14ac:dyDescent="0.2">
      <c r="A2624" s="32">
        <f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si="123"/>
        <v>0</v>
      </c>
      <c r="M2624">
        <f>IF(AND(B2624&gt;Summary!$E$12,B2624&lt;Summary!$E$13),1,0)</f>
        <v>1</v>
      </c>
      <c r="N2624">
        <f>IF(M2624=1,oneday(G2623,D2624,G2624,K2624,L2624,Summary!$E$19/2,Data!N2623,Data!O2623,Summary!$E$14,Summary!$E$20,Summary!$E$21,1),0)</f>
        <v>599000</v>
      </c>
      <c r="O2624" s="31">
        <f>IF(M2624=1,oneday(G2623,D2624,G2624,K2624,L2624,Summary!$E$19/2,Data!N2623,Data!O2623,Summary!$E$14,Summary!$E$20,Summary!$E$21,2),0)</f>
        <v>6658641.0973357912</v>
      </c>
      <c r="P2624" s="31">
        <f t="shared" si="122"/>
        <v>-3119.2685699462891</v>
      </c>
      <c r="Q2624" s="31">
        <f>IF(M2624=1,oneday(G2623,D2624,G2624,K2624,L2624,Summary!$E$19/2,Data!N2623,Data!O2623,Summary!$E$14,Summary!$E$20,Summary!$E$21,3),0)</f>
        <v>0</v>
      </c>
    </row>
    <row r="2625" spans="1:17" x14ac:dyDescent="0.2">
      <c r="A2625" s="32">
        <f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si="123"/>
        <v>0</v>
      </c>
      <c r="M2625">
        <f>IF(AND(B2625&gt;Summary!$E$12,B2625&lt;Summary!$E$13),1,0)</f>
        <v>1</v>
      </c>
      <c r="N2625">
        <f>IF(M2625=1,oneday(G2624,D2625,G2625,K2625,L2625,Summary!$E$19/2,Data!N2624,Data!O2624,Summary!$E$14,Summary!$E$20,Summary!$E$21,1),0)</f>
        <v>588000</v>
      </c>
      <c r="O2625" s="31">
        <f>IF(M2625=1,oneday(G2624,D2625,G2625,K2625,L2625,Summary!$E$19/2,Data!N2624,Data!O2624,Summary!$E$14,Summary!$E$20,Summary!$E$21,2),0)</f>
        <v>6887080.3372192141</v>
      </c>
      <c r="P2625" s="31">
        <f t="shared" si="122"/>
        <v>228439.23988342285</v>
      </c>
      <c r="Q2625" s="31">
        <f>IF(M2625=1,oneday(G2624,D2625,G2625,K2625,L2625,Summary!$E$19/2,Data!N2624,Data!O2624,Summary!$E$14,Summary!$E$20,Summary!$E$21,3),0)</f>
        <v>0</v>
      </c>
    </row>
    <row r="2626" spans="1:17" x14ac:dyDescent="0.2">
      <c r="A2626" s="32">
        <f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si="123"/>
        <v>0</v>
      </c>
      <c r="M2626">
        <f>IF(AND(B2626&gt;Summary!$E$12,B2626&lt;Summary!$E$13),1,0)</f>
        <v>1</v>
      </c>
      <c r="N2626">
        <f>IF(M2626=1,oneday(G2625,D2626,G2626,K2626,L2626,Summary!$E$19/2,Data!N2625,Data!O2625,Summary!$E$14,Summary!$E$20,Summary!$E$21,1),0)</f>
        <v>578000</v>
      </c>
      <c r="O2626" s="31">
        <f>IF(M2626=1,oneday(G2625,D2626,G2626,K2626,L2626,Summary!$E$19/2,Data!N2625,Data!O2625,Summary!$E$14,Summary!$E$20,Summary!$E$21,2),0)</f>
        <v>7076830.9986877209</v>
      </c>
      <c r="P2626" s="31">
        <f t="shared" si="122"/>
        <v>189750.66146850679</v>
      </c>
      <c r="Q2626" s="31">
        <f>IF(M2626=1,oneday(G2625,D2626,G2626,K2626,L2626,Summary!$E$19/2,Data!N2625,Data!O2625,Summary!$E$14,Summary!$E$20,Summary!$E$21,3),0)</f>
        <v>0</v>
      </c>
    </row>
    <row r="2627" spans="1:17" x14ac:dyDescent="0.2">
      <c r="A2627" s="32">
        <f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si="123"/>
        <v>0</v>
      </c>
      <c r="M2627">
        <f>IF(AND(B2627&gt;Summary!$E$12,B2627&lt;Summary!$E$13),1,0)</f>
        <v>1</v>
      </c>
      <c r="N2627">
        <f>IF(M2627=1,oneday(G2626,D2627,G2627,K2627,L2627,Summary!$E$19/2,Data!N2626,Data!O2626,Summary!$E$14,Summary!$E$20,Summary!$E$21,1),0)</f>
        <v>578000</v>
      </c>
      <c r="O2627" s="31">
        <f>IF(M2627=1,oneday(G2626,D2627,G2627,K2627,L2627,Summary!$E$19/2,Data!N2626,Data!O2626,Summary!$E$14,Summary!$E$20,Summary!$E$21,2),0)</f>
        <v>7068710.4695129162</v>
      </c>
      <c r="P2627" s="31">
        <f t="shared" si="122"/>
        <v>-8120.5291748046875</v>
      </c>
      <c r="Q2627" s="31">
        <f>IF(M2627=1,oneday(G2626,D2627,G2627,K2627,L2627,Summary!$E$19/2,Data!N2626,Data!O2626,Summary!$E$14,Summary!$E$20,Summary!$E$21,3),0)</f>
        <v>0</v>
      </c>
    </row>
    <row r="2628" spans="1:17" x14ac:dyDescent="0.2">
      <c r="A2628" s="32">
        <f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si="123"/>
        <v>0</v>
      </c>
      <c r="M2628">
        <f>IF(AND(B2628&gt;Summary!$E$12,B2628&lt;Summary!$E$13),1,0)</f>
        <v>1</v>
      </c>
      <c r="N2628">
        <f>IF(M2628=1,oneday(G2627,D2628,G2628,K2628,L2628,Summary!$E$19/2,Data!N2627,Data!O2627,Summary!$E$14,Summary!$E$20,Summary!$E$21,1),0)</f>
        <v>584000</v>
      </c>
      <c r="O2628" s="31">
        <f>IF(M2628=1,oneday(G2627,D2628,G2628,K2628,L2628,Summary!$E$19/2,Data!N2627,Data!O2627,Summary!$E$14,Summary!$E$20,Summary!$E$21,2),0)</f>
        <v>6921181.1833190685</v>
      </c>
      <c r="P2628" s="31">
        <f t="shared" si="122"/>
        <v>-147529.28619384766</v>
      </c>
      <c r="Q2628" s="31">
        <f>IF(M2628=1,oneday(G2627,D2628,G2628,K2628,L2628,Summary!$E$19/2,Data!N2627,Data!O2627,Summary!$E$14,Summary!$E$20,Summary!$E$21,3),0)</f>
        <v>0</v>
      </c>
    </row>
    <row r="2629" spans="1:17" x14ac:dyDescent="0.2">
      <c r="A2629" s="32">
        <f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si="123"/>
        <v>0</v>
      </c>
      <c r="M2629">
        <f>IF(AND(B2629&gt;Summary!$E$12,B2629&lt;Summary!$E$13),1,0)</f>
        <v>1</v>
      </c>
      <c r="N2629">
        <f>IF(M2629=1,oneday(G2628,D2629,G2629,K2629,L2629,Summary!$E$19/2,Data!N2628,Data!O2628,Summary!$E$14,Summary!$E$20,Summary!$E$21,1),0)</f>
        <v>581000</v>
      </c>
      <c r="O2629" s="31">
        <f>IF(M2629=1,oneday(G2628,D2629,G2629,K2629,L2629,Summary!$E$19/2,Data!N2628,Data!O2628,Summary!$E$14,Summary!$E$20,Summary!$E$21,2),0)</f>
        <v>6971040.8709716564</v>
      </c>
      <c r="P2629" s="31">
        <f t="shared" si="122"/>
        <v>49859.687652587891</v>
      </c>
      <c r="Q2629" s="31">
        <f>IF(M2629=1,oneday(G2628,D2629,G2629,K2629,L2629,Summary!$E$19/2,Data!N2628,Data!O2628,Summary!$E$14,Summary!$E$20,Summary!$E$21,3),0)</f>
        <v>0</v>
      </c>
    </row>
    <row r="2630" spans="1:17" x14ac:dyDescent="0.2">
      <c r="A2630" s="32">
        <f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si="123"/>
        <v>0</v>
      </c>
      <c r="M2630">
        <f>IF(AND(B2630&gt;Summary!$E$12,B2630&lt;Summary!$E$13),1,0)</f>
        <v>1</v>
      </c>
      <c r="N2630">
        <f>IF(M2630=1,oneday(G2629,D2630,G2630,K2630,L2630,Summary!$E$19/2,Data!N2629,Data!O2629,Summary!$E$14,Summary!$E$20,Summary!$E$21,1),0)</f>
        <v>589000</v>
      </c>
      <c r="O2630" s="31">
        <f>IF(M2630=1,oneday(G2629,D2630,G2630,K2630,L2630,Summary!$E$19/2,Data!N2629,Data!O2629,Summary!$E$14,Summary!$E$20,Summary!$E$21,2),0)</f>
        <v>6833740.736160255</v>
      </c>
      <c r="P2630" s="31">
        <f t="shared" si="122"/>
        <v>-137300.13481140137</v>
      </c>
      <c r="Q2630" s="31">
        <f>IF(M2630=1,oneday(G2629,D2630,G2630,K2630,L2630,Summary!$E$19/2,Data!N2629,Data!O2629,Summary!$E$14,Summary!$E$20,Summary!$E$21,3),0)</f>
        <v>0</v>
      </c>
    </row>
    <row r="2631" spans="1:17" x14ac:dyDescent="0.2">
      <c r="A2631" s="32">
        <f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si="123"/>
        <v>1</v>
      </c>
      <c r="M2631">
        <f>IF(AND(B2631&gt;Summary!$E$12,B2631&lt;Summary!$E$13),1,0)</f>
        <v>1</v>
      </c>
      <c r="N2631">
        <f>IF(M2631=1,oneday(G2630,D2631,G2631,K2631,L2631,Summary!$E$19/2,Data!N2630,Data!O2630,Summary!$E$14,Summary!$E$20,Summary!$E$21,1),0)</f>
        <v>588000</v>
      </c>
      <c r="O2631" s="31">
        <f>IF(M2631=1,oneday(G2630,D2631,G2631,K2631,L2631,Summary!$E$19/2,Data!N2630,Data!O2630,Summary!$E$14,Summary!$E$20,Summary!$E$21,2),0)</f>
        <v>6548810.602340675</v>
      </c>
      <c r="P2631" s="31">
        <f t="shared" si="122"/>
        <v>-284930.13381958008</v>
      </c>
      <c r="Q2631" s="31">
        <f>IF(M2631=1,oneday(G2630,D2631,G2631,K2631,L2631,Summary!$E$19/2,Data!N2630,Data!O2630,Summary!$E$14,Summary!$E$20,Summary!$E$21,3),0)</f>
        <v>-294000</v>
      </c>
    </row>
    <row r="2632" spans="1:17" x14ac:dyDescent="0.2">
      <c r="A2632" s="32">
        <f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si="123"/>
        <v>0</v>
      </c>
      <c r="M2632">
        <f>IF(AND(B2632&gt;Summary!$E$12,B2632&lt;Summary!$E$13),1,0)</f>
        <v>1</v>
      </c>
      <c r="N2632">
        <f>IF(M2632=1,oneday(G2631,D2632,G2632,K2632,L2632,Summary!$E$19/2,Data!N2631,Data!O2631,Summary!$E$14,Summary!$E$20,Summary!$E$21,1),0)</f>
        <v>572000</v>
      </c>
      <c r="O2632" s="31">
        <f>IF(M2632=1,oneday(G2631,D2632,G2632,K2632,L2632,Summary!$E$19/2,Data!N2631,Data!O2631,Summary!$E$14,Summary!$E$20,Summary!$E$21,2),0)</f>
        <v>6818290.9200286651</v>
      </c>
      <c r="P2632" s="31">
        <f t="shared" si="122"/>
        <v>269480.31768799014</v>
      </c>
      <c r="Q2632" s="31">
        <f>IF(M2632=1,oneday(G2631,D2632,G2632,K2632,L2632,Summary!$E$19/2,Data!N2631,Data!O2631,Summary!$E$14,Summary!$E$20,Summary!$E$21,3),0)</f>
        <v>0</v>
      </c>
    </row>
    <row r="2633" spans="1:17" x14ac:dyDescent="0.2">
      <c r="A2633" s="32">
        <f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si="123"/>
        <v>0</v>
      </c>
      <c r="M2633">
        <f>IF(AND(B2633&gt;Summary!$E$12,B2633&lt;Summary!$E$13),1,0)</f>
        <v>1</v>
      </c>
      <c r="N2633">
        <f>IF(M2633=1,oneday(G2632,D2633,G2633,K2633,L2633,Summary!$E$19/2,Data!N2632,Data!O2632,Summary!$E$14,Summary!$E$20,Summary!$E$21,1),0)</f>
        <v>565000</v>
      </c>
      <c r="O2633" s="31">
        <f>IF(M2633=1,oneday(G2632,D2633,G2633,K2633,L2633,Summary!$E$19/2,Data!N2632,Data!O2632,Summary!$E$14,Summary!$E$20,Summary!$E$21,2),0)</f>
        <v>7083991.2153625293</v>
      </c>
      <c r="P2633" s="31">
        <f t="shared" si="122"/>
        <v>265700.29533386417</v>
      </c>
      <c r="Q2633" s="31">
        <f>IF(M2633=1,oneday(G2632,D2633,G2633,K2633,L2633,Summary!$E$19/2,Data!N2632,Data!O2632,Summary!$E$14,Summary!$E$20,Summary!$E$21,3),0)</f>
        <v>0</v>
      </c>
    </row>
    <row r="2634" spans="1:17" x14ac:dyDescent="0.2">
      <c r="A2634" s="32">
        <f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si="123"/>
        <v>0</v>
      </c>
      <c r="M2634">
        <f>IF(AND(B2634&gt;Summary!$E$12,B2634&lt;Summary!$E$13),1,0)</f>
        <v>1</v>
      </c>
      <c r="N2634">
        <f>IF(M2634=1,oneday(G2633,D2634,G2634,K2634,L2634,Summary!$E$19/2,Data!N2633,Data!O2633,Summary!$E$14,Summary!$E$20,Summary!$E$21,1),0)</f>
        <v>571000</v>
      </c>
      <c r="O2634" s="31">
        <f>IF(M2634=1,oneday(G2633,D2634,G2634,K2634,L2634,Summary!$E$19/2,Data!N2633,Data!O2633,Summary!$E$14,Summary!$E$20,Summary!$E$21,2),0)</f>
        <v>6996661.0411071563</v>
      </c>
      <c r="P2634" s="31">
        <f t="shared" si="122"/>
        <v>-87330.174255372956</v>
      </c>
      <c r="Q2634" s="31">
        <f>IF(M2634=1,oneday(G2633,D2634,G2634,K2634,L2634,Summary!$E$19/2,Data!N2633,Data!O2633,Summary!$E$14,Summary!$E$20,Summary!$E$21,3),0)</f>
        <v>0</v>
      </c>
    </row>
    <row r="2635" spans="1:17" x14ac:dyDescent="0.2">
      <c r="A2635" s="32">
        <f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si="123"/>
        <v>0</v>
      </c>
      <c r="M2635">
        <f>IF(AND(B2635&gt;Summary!$E$12,B2635&lt;Summary!$E$13),1,0)</f>
        <v>1</v>
      </c>
      <c r="N2635">
        <f>IF(M2635=1,oneday(G2634,D2635,G2635,K2635,L2635,Summary!$E$19/2,Data!N2634,Data!O2634,Summary!$E$14,Summary!$E$20,Summary!$E$21,1),0)</f>
        <v>572000</v>
      </c>
      <c r="O2635" s="31">
        <f>IF(M2635=1,oneday(G2634,D2635,G2635,K2635,L2635,Summary!$E$19/2,Data!N2634,Data!O2634,Summary!$E$14,Summary!$E$20,Summary!$E$21,2),0)</f>
        <v>6994500.6483459258</v>
      </c>
      <c r="P2635" s="31">
        <f t="shared" si="122"/>
        <v>-2160.3927612304688</v>
      </c>
      <c r="Q2635" s="31">
        <f>IF(M2635=1,oneday(G2634,D2635,G2635,K2635,L2635,Summary!$E$19/2,Data!N2634,Data!O2634,Summary!$E$14,Summary!$E$20,Summary!$E$21,3),0)</f>
        <v>0</v>
      </c>
    </row>
    <row r="2636" spans="1:17" x14ac:dyDescent="0.2">
      <c r="A2636" s="32">
        <f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si="123"/>
        <v>0</v>
      </c>
      <c r="M2636">
        <f>IF(AND(B2636&gt;Summary!$E$12,B2636&lt;Summary!$E$13),1,0)</f>
        <v>1</v>
      </c>
      <c r="N2636">
        <f>IF(M2636=1,oneday(G2635,D2636,G2636,K2636,L2636,Summary!$E$19/2,Data!N2635,Data!O2635,Summary!$E$14,Summary!$E$20,Summary!$E$21,1),0)</f>
        <v>571000</v>
      </c>
      <c r="O2636" s="31">
        <f>IF(M2636=1,oneday(G2635,D2636,G2636,K2636,L2636,Summary!$E$19/2,Data!N2635,Data!O2635,Summary!$E$14,Summary!$E$20,Summary!$E$21,2),0)</f>
        <v>7032331.1708831573</v>
      </c>
      <c r="P2636" s="31">
        <f t="shared" si="122"/>
        <v>37830.522537231445</v>
      </c>
      <c r="Q2636" s="31">
        <f>IF(M2636=1,oneday(G2635,D2636,G2636,K2636,L2636,Summary!$E$19/2,Data!N2635,Data!O2635,Summary!$E$14,Summary!$E$20,Summary!$E$21,3),0)</f>
        <v>0</v>
      </c>
    </row>
    <row r="2637" spans="1:17" x14ac:dyDescent="0.2">
      <c r="A2637" s="32">
        <f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si="123"/>
        <v>0</v>
      </c>
      <c r="M2637">
        <f>IF(AND(B2637&gt;Summary!$E$12,B2637&lt;Summary!$E$13),1,0)</f>
        <v>1</v>
      </c>
      <c r="N2637">
        <f>IF(M2637=1,oneday(G2636,D2637,G2637,K2637,L2637,Summary!$E$19/2,Data!N2636,Data!O2636,Summary!$E$14,Summary!$E$20,Summary!$E$21,1),0)</f>
        <v>557000</v>
      </c>
      <c r="O2637" s="31">
        <f>IF(M2637=1,oneday(G2636,D2637,G2637,K2637,L2637,Summary!$E$19/2,Data!N2636,Data!O2636,Summary!$E$14,Summary!$E$20,Summary!$E$21,2),0)</f>
        <v>7295140.4059600662</v>
      </c>
      <c r="P2637" s="31">
        <f t="shared" si="122"/>
        <v>262809.23507690895</v>
      </c>
      <c r="Q2637" s="31">
        <f>IF(M2637=1,oneday(G2636,D2637,G2637,K2637,L2637,Summary!$E$19/2,Data!N2636,Data!O2636,Summary!$E$14,Summary!$E$20,Summary!$E$21,3),0)</f>
        <v>0</v>
      </c>
    </row>
    <row r="2638" spans="1:17" x14ac:dyDescent="0.2">
      <c r="A2638" s="32">
        <f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si="123"/>
        <v>0</v>
      </c>
      <c r="M2638">
        <f>IF(AND(B2638&gt;Summary!$E$12,B2638&lt;Summary!$E$13),1,0)</f>
        <v>1</v>
      </c>
      <c r="N2638">
        <f>IF(M2638=1,oneday(G2637,D2638,G2638,K2638,L2638,Summary!$E$19/2,Data!N2637,Data!O2637,Summary!$E$14,Summary!$E$20,Summary!$E$21,1),0)</f>
        <v>559000</v>
      </c>
      <c r="O2638" s="31">
        <f>IF(M2638=1,oneday(G2637,D2638,G2638,K2638,L2638,Summary!$E$19/2,Data!N2637,Data!O2637,Summary!$E$14,Summary!$E$20,Summary!$E$21,2),0)</f>
        <v>7271040.576553327</v>
      </c>
      <c r="P2638" s="31">
        <f t="shared" si="122"/>
        <v>-24099.829406739213</v>
      </c>
      <c r="Q2638" s="31">
        <f>IF(M2638=1,oneday(G2637,D2638,G2638,K2638,L2638,Summary!$E$19/2,Data!N2637,Data!O2637,Summary!$E$14,Summary!$E$20,Summary!$E$21,3),0)</f>
        <v>0</v>
      </c>
    </row>
    <row r="2639" spans="1:17" x14ac:dyDescent="0.2">
      <c r="A2639" s="32">
        <f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si="123"/>
        <v>0</v>
      </c>
      <c r="M2639">
        <f>IF(AND(B2639&gt;Summary!$E$12,B2639&lt;Summary!$E$13),1,0)</f>
        <v>1</v>
      </c>
      <c r="N2639">
        <f>IF(M2639=1,oneday(G2638,D2639,G2639,K2639,L2639,Summary!$E$19/2,Data!N2638,Data!O2638,Summary!$E$14,Summary!$E$20,Summary!$E$21,1),0)</f>
        <v>570000</v>
      </c>
      <c r="O2639" s="31">
        <f>IF(M2639=1,oneday(G2638,D2639,G2639,K2639,L2639,Summary!$E$19/2,Data!N2638,Data!O2638,Summary!$E$14,Summary!$E$20,Summary!$E$21,2),0)</f>
        <v>7037881.361007669</v>
      </c>
      <c r="P2639" s="31">
        <f t="shared" si="122"/>
        <v>-233159.21554565802</v>
      </c>
      <c r="Q2639" s="31">
        <f>IF(M2639=1,oneday(G2638,D2639,G2639,K2639,L2639,Summary!$E$19/2,Data!N2638,Data!O2638,Summary!$E$14,Summary!$E$20,Summary!$E$21,3),0)</f>
        <v>0</v>
      </c>
    </row>
    <row r="2640" spans="1:17" x14ac:dyDescent="0.2">
      <c r="A2640" s="32">
        <f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si="123"/>
        <v>0</v>
      </c>
      <c r="M2640">
        <f>IF(AND(B2640&gt;Summary!$E$12,B2640&lt;Summary!$E$13),1,0)</f>
        <v>1</v>
      </c>
      <c r="N2640">
        <f>IF(M2640=1,oneday(G2639,D2640,G2640,K2640,L2640,Summary!$E$19/2,Data!N2639,Data!O2639,Summary!$E$14,Summary!$E$20,Summary!$E$21,1),0)</f>
        <v>572000</v>
      </c>
      <c r="O2640" s="31">
        <f>IF(M2640=1,oneday(G2639,D2640,G2640,K2640,L2640,Summary!$E$19/2,Data!N2639,Data!O2639,Summary!$E$14,Summary!$E$20,Summary!$E$21,2),0)</f>
        <v>6870350.4479217306</v>
      </c>
      <c r="P2640" s="31">
        <f t="shared" ref="P2640:P2703" si="125">IF(M2640=1,O2640-O2639,0)</f>
        <v>-167530.91308593843</v>
      </c>
      <c r="Q2640" s="31">
        <f>IF(M2640=1,oneday(G2639,D2640,G2640,K2640,L2640,Summary!$E$19/2,Data!N2639,Data!O2639,Summary!$E$14,Summary!$E$20,Summary!$E$21,3),0)</f>
        <v>0</v>
      </c>
    </row>
    <row r="2641" spans="1:17" x14ac:dyDescent="0.2">
      <c r="A2641" s="32">
        <f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si="123"/>
        <v>0</v>
      </c>
      <c r="M2641">
        <f>IF(AND(B2641&gt;Summary!$E$12,B2641&lt;Summary!$E$13),1,0)</f>
        <v>1</v>
      </c>
      <c r="N2641">
        <f>IF(M2641=1,oneday(G2640,D2641,G2641,K2641,L2641,Summary!$E$19/2,Data!N2640,Data!O2640,Summary!$E$14,Summary!$E$20,Summary!$E$21,1),0)</f>
        <v>569000</v>
      </c>
      <c r="O2641" s="31">
        <f>IF(M2641=1,oneday(G2640,D2641,G2641,K2641,L2641,Summary!$E$19/2,Data!N2640,Data!O2640,Summary!$E$14,Summary!$E$20,Summary!$E$21,2),0)</f>
        <v>6885110.4518127227</v>
      </c>
      <c r="P2641" s="31">
        <f t="shared" si="125"/>
        <v>14760.003890992142</v>
      </c>
      <c r="Q2641" s="31">
        <f>IF(M2641=1,oneday(G2640,D2641,G2641,K2641,L2641,Summary!$E$19/2,Data!N2640,Data!O2640,Summary!$E$14,Summary!$E$20,Summary!$E$21,3),0)</f>
        <v>0</v>
      </c>
    </row>
    <row r="2642" spans="1:17" x14ac:dyDescent="0.2">
      <c r="A2642" s="32">
        <f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si="123"/>
        <v>0</v>
      </c>
      <c r="M2642">
        <f>IF(AND(B2642&gt;Summary!$E$12,B2642&lt;Summary!$E$13),1,0)</f>
        <v>1</v>
      </c>
      <c r="N2642">
        <f>IF(M2642=1,oneday(G2641,D2642,G2642,K2642,L2642,Summary!$E$19/2,Data!N2641,Data!O2641,Summary!$E$14,Summary!$E$20,Summary!$E$21,1),0)</f>
        <v>575000</v>
      </c>
      <c r="O2642" s="31">
        <f>IF(M2642=1,oneday(G2641,D2642,G2642,K2642,L2642,Summary!$E$19/2,Data!N2641,Data!O2641,Summary!$E$14,Summary!$E$20,Summary!$E$21,2),0)</f>
        <v>6762860.5788421398</v>
      </c>
      <c r="P2642" s="31">
        <f t="shared" si="125"/>
        <v>-122249.87297058292</v>
      </c>
      <c r="Q2642" s="31">
        <f>IF(M2642=1,oneday(G2641,D2642,G2642,K2642,L2642,Summary!$E$19/2,Data!N2641,Data!O2641,Summary!$E$14,Summary!$E$20,Summary!$E$21,3),0)</f>
        <v>0</v>
      </c>
    </row>
    <row r="2643" spans="1:17" x14ac:dyDescent="0.2">
      <c r="A2643" s="32">
        <f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si="123"/>
        <v>0</v>
      </c>
      <c r="M2643">
        <f>IF(AND(B2643&gt;Summary!$E$12,B2643&lt;Summary!$E$13),1,0)</f>
        <v>1</v>
      </c>
      <c r="N2643">
        <f>IF(M2643=1,oneday(G2642,D2643,G2643,K2643,L2643,Summary!$E$19/2,Data!N2642,Data!O2642,Summary!$E$14,Summary!$E$20,Summary!$E$21,1),0)</f>
        <v>598000</v>
      </c>
      <c r="O2643" s="31">
        <f>IF(M2643=1,oneday(G2642,D2643,G2643,K2643,L2643,Summary!$E$19/2,Data!N2642,Data!O2642,Summary!$E$14,Summary!$E$20,Summary!$E$21,2),0)</f>
        <v>6390080.6542968489</v>
      </c>
      <c r="P2643" s="31">
        <f t="shared" si="125"/>
        <v>-372779.92454529088</v>
      </c>
      <c r="Q2643" s="31">
        <f>IF(M2643=1,oneday(G2642,D2643,G2643,K2643,L2643,Summary!$E$19/2,Data!N2642,Data!O2642,Summary!$E$14,Summary!$E$20,Summary!$E$21,3),0)</f>
        <v>0</v>
      </c>
    </row>
    <row r="2644" spans="1:17" x14ac:dyDescent="0.2">
      <c r="A2644" s="32">
        <f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si="123"/>
        <v>0</v>
      </c>
      <c r="M2644">
        <f>IF(AND(B2644&gt;Summary!$E$12,B2644&lt;Summary!$E$13),1,0)</f>
        <v>1</v>
      </c>
      <c r="N2644">
        <f>IF(M2644=1,oneday(G2643,D2644,G2644,K2644,L2644,Summary!$E$19/2,Data!N2643,Data!O2643,Summary!$E$14,Summary!$E$20,Summary!$E$21,1),0)</f>
        <v>600000</v>
      </c>
      <c r="O2644" s="31">
        <f>IF(M2644=1,oneday(G2643,D2644,G2644,K2644,L2644,Summary!$E$19/2,Data!N2643,Data!O2643,Summary!$E$14,Summary!$E$20,Summary!$E$21,2),0)</f>
        <v>6381051.2480163313</v>
      </c>
      <c r="P2644" s="31">
        <f t="shared" si="125"/>
        <v>-9029.4062805175781</v>
      </c>
      <c r="Q2644" s="31">
        <f>IF(M2644=1,oneday(G2643,D2644,G2644,K2644,L2644,Summary!$E$19/2,Data!N2643,Data!O2643,Summary!$E$14,Summary!$E$20,Summary!$E$21,3),0)</f>
        <v>0</v>
      </c>
    </row>
    <row r="2645" spans="1:17" x14ac:dyDescent="0.2">
      <c r="A2645" s="32">
        <f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si="123"/>
        <v>0</v>
      </c>
      <c r="M2645">
        <f>IF(AND(B2645&gt;Summary!$E$12,B2645&lt;Summary!$E$13),1,0)</f>
        <v>1</v>
      </c>
      <c r="N2645">
        <f>IF(M2645=1,oneday(G2644,D2645,G2645,K2645,L2645,Summary!$E$19/2,Data!N2644,Data!O2644,Summary!$E$14,Summary!$E$20,Summary!$E$21,1),0)</f>
        <v>602000</v>
      </c>
      <c r="O2645" s="31">
        <f>IF(M2645=1,oneday(G2644,D2645,G2645,K2645,L2645,Summary!$E$19/2,Data!N2644,Data!O2644,Summary!$E$14,Summary!$E$20,Summary!$E$21,2),0)</f>
        <v>6359960.4212951399</v>
      </c>
      <c r="P2645" s="31">
        <f t="shared" si="125"/>
        <v>-21090.826721191406</v>
      </c>
      <c r="Q2645" s="31">
        <f>IF(M2645=1,oneday(G2644,D2645,G2645,K2645,L2645,Summary!$E$19/2,Data!N2644,Data!O2644,Summary!$E$14,Summary!$E$20,Summary!$E$21,3),0)</f>
        <v>0</v>
      </c>
    </row>
    <row r="2646" spans="1:17" x14ac:dyDescent="0.2">
      <c r="A2646" s="32">
        <f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si="123"/>
        <v>0</v>
      </c>
      <c r="M2646">
        <f>IF(AND(B2646&gt;Summary!$E$12,B2646&lt;Summary!$E$13),1,0)</f>
        <v>1</v>
      </c>
      <c r="N2646">
        <f>IF(M2646=1,oneday(G2645,D2646,G2646,K2646,L2646,Summary!$E$19/2,Data!N2645,Data!O2645,Summary!$E$14,Summary!$E$20,Summary!$E$21,1),0)</f>
        <v>608000</v>
      </c>
      <c r="O2646" s="31">
        <f>IF(M2646=1,oneday(G2645,D2646,G2646,K2646,L2646,Summary!$E$19/2,Data!N2645,Data!O2645,Summary!$E$14,Summary!$E$20,Summary!$E$21,2),0)</f>
        <v>6247730.9779357649</v>
      </c>
      <c r="P2646" s="31">
        <f t="shared" si="125"/>
        <v>-112229.443359375</v>
      </c>
      <c r="Q2646" s="31">
        <f>IF(M2646=1,oneday(G2645,D2646,G2646,K2646,L2646,Summary!$E$19/2,Data!N2645,Data!O2645,Summary!$E$14,Summary!$E$20,Summary!$E$21,3),0)</f>
        <v>0</v>
      </c>
    </row>
    <row r="2647" spans="1:17" x14ac:dyDescent="0.2">
      <c r="A2647" s="32">
        <f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si="123"/>
        <v>0</v>
      </c>
      <c r="M2647">
        <f>IF(AND(B2647&gt;Summary!$E$12,B2647&lt;Summary!$E$13),1,0)</f>
        <v>1</v>
      </c>
      <c r="N2647">
        <f>IF(M2647=1,oneday(G2646,D2647,G2647,K2647,L2647,Summary!$E$19/2,Data!N2646,Data!O2646,Summary!$E$14,Summary!$E$20,Summary!$E$21,1),0)</f>
        <v>599000</v>
      </c>
      <c r="O2647" s="31">
        <f>IF(M2647=1,oneday(G2646,D2647,G2647,K2647,L2647,Summary!$E$19/2,Data!N2646,Data!O2646,Summary!$E$14,Summary!$E$20,Summary!$E$21,2),0)</f>
        <v>6376901.2985229231</v>
      </c>
      <c r="P2647" s="31">
        <f t="shared" si="125"/>
        <v>129170.3205871582</v>
      </c>
      <c r="Q2647" s="31">
        <f>IF(M2647=1,oneday(G2646,D2647,G2647,K2647,L2647,Summary!$E$19/2,Data!N2646,Data!O2646,Summary!$E$14,Summary!$E$20,Summary!$E$21,3),0)</f>
        <v>0</v>
      </c>
    </row>
    <row r="2648" spans="1:17" x14ac:dyDescent="0.2">
      <c r="A2648" s="32">
        <f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si="123"/>
        <v>0</v>
      </c>
      <c r="M2648">
        <f>IF(AND(B2648&gt;Summary!$E$12,B2648&lt;Summary!$E$13),1,0)</f>
        <v>1</v>
      </c>
      <c r="N2648">
        <f>IF(M2648=1,oneday(G2647,D2648,G2648,K2648,L2648,Summary!$E$19/2,Data!N2647,Data!O2647,Summary!$E$14,Summary!$E$20,Summary!$E$21,1),0)</f>
        <v>599000</v>
      </c>
      <c r="O2648" s="31">
        <f>IF(M2648=1,oneday(G2647,D2648,G2648,K2648,L2648,Summary!$E$19/2,Data!N2647,Data!O2647,Summary!$E$14,Summary!$E$20,Summary!$E$21,2),0)</f>
        <v>6397890.2931213118</v>
      </c>
      <c r="P2648" s="31">
        <f t="shared" si="125"/>
        <v>20988.994598388672</v>
      </c>
      <c r="Q2648" s="31">
        <f>IF(M2648=1,oneday(G2647,D2648,G2648,K2648,L2648,Summary!$E$19/2,Data!N2647,Data!O2647,Summary!$E$14,Summary!$E$20,Summary!$E$21,3),0)</f>
        <v>0</v>
      </c>
    </row>
    <row r="2649" spans="1:17" x14ac:dyDescent="0.2">
      <c r="A2649" s="32">
        <f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si="123"/>
        <v>0</v>
      </c>
      <c r="M2649">
        <f>IF(AND(B2649&gt;Summary!$E$12,B2649&lt;Summary!$E$13),1,0)</f>
        <v>1</v>
      </c>
      <c r="N2649">
        <f>IF(M2649=1,oneday(G2648,D2649,G2649,K2649,L2649,Summary!$E$19/2,Data!N2648,Data!O2648,Summary!$E$14,Summary!$E$20,Summary!$E$21,1),0)</f>
        <v>600000</v>
      </c>
      <c r="O2649" s="31">
        <f>IF(M2649=1,oneday(G2648,D2649,G2649,K2649,L2649,Summary!$E$19/2,Data!N2648,Data!O2648,Summary!$E$14,Summary!$E$20,Summary!$E$21,2),0)</f>
        <v>6352931.2076568343</v>
      </c>
      <c r="P2649" s="31">
        <f t="shared" si="125"/>
        <v>-44959.085464477539</v>
      </c>
      <c r="Q2649" s="31">
        <f>IF(M2649=1,oneday(G2648,D2649,G2649,K2649,L2649,Summary!$E$19/2,Data!N2648,Data!O2648,Summary!$E$14,Summary!$E$20,Summary!$E$21,3),0)</f>
        <v>0</v>
      </c>
    </row>
    <row r="2650" spans="1:17" x14ac:dyDescent="0.2">
      <c r="A2650" s="32">
        <f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si="123"/>
        <v>0</v>
      </c>
      <c r="M2650">
        <f>IF(AND(B2650&gt;Summary!$E$12,B2650&lt;Summary!$E$13),1,0)</f>
        <v>1</v>
      </c>
      <c r="N2650">
        <f>IF(M2650=1,oneday(G2649,D2650,G2650,K2650,L2650,Summary!$E$19/2,Data!N2649,Data!O2649,Summary!$E$14,Summary!$E$20,Summary!$E$21,1),0)</f>
        <v>601000</v>
      </c>
      <c r="O2650" s="31">
        <f>IF(M2650=1,oneday(G2649,D2650,G2650,K2650,L2650,Summary!$E$19/2,Data!N2649,Data!O2649,Summary!$E$14,Summary!$E$20,Summary!$E$21,2),0)</f>
        <v>6349900.7949828841</v>
      </c>
      <c r="P2650" s="31">
        <f t="shared" si="125"/>
        <v>-3030.4126739501953</v>
      </c>
      <c r="Q2650" s="31">
        <f>IF(M2650=1,oneday(G2649,D2650,G2650,K2650,L2650,Summary!$E$19/2,Data!N2649,Data!O2649,Summary!$E$14,Summary!$E$20,Summary!$E$21,3),0)</f>
        <v>0</v>
      </c>
    </row>
    <row r="2651" spans="1:17" x14ac:dyDescent="0.2">
      <c r="A2651" s="32">
        <f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si="123"/>
        <v>0</v>
      </c>
      <c r="M2651">
        <f>IF(AND(B2651&gt;Summary!$E$12,B2651&lt;Summary!$E$13),1,0)</f>
        <v>1</v>
      </c>
      <c r="N2651">
        <f>IF(M2651=1,oneday(G2650,D2651,G2651,K2651,L2651,Summary!$E$19/2,Data!N2650,Data!O2650,Summary!$E$14,Summary!$E$20,Summary!$E$21,1),0)</f>
        <v>594000</v>
      </c>
      <c r="O2651" s="31">
        <f>IF(M2651=1,oneday(G2650,D2651,G2651,K2651,L2651,Summary!$E$19/2,Data!N2650,Data!O2650,Summary!$E$14,Summary!$E$20,Summary!$E$21,2),0)</f>
        <v>6508090.6590270735</v>
      </c>
      <c r="P2651" s="31">
        <f t="shared" si="125"/>
        <v>158189.86404418945</v>
      </c>
      <c r="Q2651" s="31">
        <f>IF(M2651=1,oneday(G2650,D2651,G2651,K2651,L2651,Summary!$E$19/2,Data!N2650,Data!O2650,Summary!$E$14,Summary!$E$20,Summary!$E$21,3),0)</f>
        <v>0</v>
      </c>
    </row>
    <row r="2652" spans="1:17" x14ac:dyDescent="0.2">
      <c r="A2652" s="32">
        <f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si="123"/>
        <v>0</v>
      </c>
      <c r="M2652">
        <f>IF(AND(B2652&gt;Summary!$E$12,B2652&lt;Summary!$E$13),1,0)</f>
        <v>1</v>
      </c>
      <c r="N2652">
        <f>IF(M2652=1,oneday(G2651,D2652,G2652,K2652,L2652,Summary!$E$19/2,Data!N2651,Data!O2651,Summary!$E$14,Summary!$E$20,Summary!$E$21,1),0)</f>
        <v>575000</v>
      </c>
      <c r="O2652" s="31">
        <f>IF(M2652=1,oneday(G2651,D2652,G2652,K2652,L2652,Summary!$E$19/2,Data!N2651,Data!O2651,Summary!$E$14,Summary!$E$20,Summary!$E$21,2),0)</f>
        <v>6891231.2905883547</v>
      </c>
      <c r="P2652" s="31">
        <f t="shared" si="125"/>
        <v>383140.63156128116</v>
      </c>
      <c r="Q2652" s="31">
        <f>IF(M2652=1,oneday(G2651,D2652,G2652,K2652,L2652,Summary!$E$19/2,Data!N2651,Data!O2651,Summary!$E$14,Summary!$E$20,Summary!$E$21,3),0)</f>
        <v>0</v>
      </c>
    </row>
    <row r="2653" spans="1:17" x14ac:dyDescent="0.2">
      <c r="A2653" s="32">
        <f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si="123"/>
        <v>0</v>
      </c>
      <c r="M2653">
        <f>IF(AND(B2653&gt;Summary!$E$12,B2653&lt;Summary!$E$13),1,0)</f>
        <v>1</v>
      </c>
      <c r="N2653">
        <f>IF(M2653=1,oneday(G2652,D2653,G2653,K2653,L2653,Summary!$E$19/2,Data!N2652,Data!O2652,Summary!$E$14,Summary!$E$20,Summary!$E$21,1),0)</f>
        <v>560000</v>
      </c>
      <c r="O2653" s="31">
        <f>IF(M2653=1,oneday(G2652,D2653,G2653,K2653,L2653,Summary!$E$19/2,Data!N2652,Data!O2652,Summary!$E$14,Summary!$E$20,Summary!$E$21,2),0)</f>
        <v>7143981.3195800586</v>
      </c>
      <c r="P2653" s="31">
        <f t="shared" si="125"/>
        <v>252750.02899170388</v>
      </c>
      <c r="Q2653" s="31">
        <f>IF(M2653=1,oneday(G2652,D2653,G2653,K2653,L2653,Summary!$E$19/2,Data!N2652,Data!O2652,Summary!$E$14,Summary!$E$20,Summary!$E$21,3),0)</f>
        <v>0</v>
      </c>
    </row>
    <row r="2654" spans="1:17" x14ac:dyDescent="0.2">
      <c r="A2654" s="32">
        <f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si="123"/>
        <v>1</v>
      </c>
      <c r="M2654">
        <f>IF(AND(B2654&gt;Summary!$E$12,B2654&lt;Summary!$E$13),1,0)</f>
        <v>1</v>
      </c>
      <c r="N2654">
        <f>IF(M2654=1,oneday(G2653,D2654,G2654,K2654,L2654,Summary!$E$19/2,Data!N2653,Data!O2653,Summary!$E$14,Summary!$E$20,Summary!$E$21,1),0)</f>
        <v>570000</v>
      </c>
      <c r="O2654" s="31">
        <f>IF(M2654=1,oneday(G2653,D2654,G2654,K2654,L2654,Summary!$E$19/2,Data!N2653,Data!O2653,Summary!$E$14,Summary!$E$20,Summary!$E$21,2),0)</f>
        <v>6712230.8099365002</v>
      </c>
      <c r="P2654" s="31">
        <f t="shared" si="125"/>
        <v>-431750.50964355841</v>
      </c>
      <c r="Q2654" s="31">
        <f>IF(M2654=1,oneday(G2653,D2654,G2654,K2654,L2654,Summary!$E$19/2,Data!N2653,Data!O2653,Summary!$E$14,Summary!$E$20,Summary!$E$21,3),0)</f>
        <v>-148200.13046264648</v>
      </c>
    </row>
    <row r="2655" spans="1:17" x14ac:dyDescent="0.2">
      <c r="A2655" s="32">
        <f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si="123"/>
        <v>0</v>
      </c>
      <c r="M2655">
        <f>IF(AND(B2655&gt;Summary!$E$12,B2655&lt;Summary!$E$13),1,0)</f>
        <v>1</v>
      </c>
      <c r="N2655">
        <f>IF(M2655=1,oneday(G2654,D2655,G2655,K2655,L2655,Summary!$E$19/2,Data!N2654,Data!O2654,Summary!$E$14,Summary!$E$20,Summary!$E$21,1),0)</f>
        <v>566000</v>
      </c>
      <c r="O2655" s="31">
        <f>IF(M2655=1,oneday(G2654,D2655,G2655,K2655,L2655,Summary!$E$19/2,Data!N2654,Data!O2654,Summary!$E$14,Summary!$E$20,Summary!$E$21,2),0)</f>
        <v>6749690.2479552999</v>
      </c>
      <c r="P2655" s="31">
        <f t="shared" si="125"/>
        <v>37459.438018799759</v>
      </c>
      <c r="Q2655" s="31">
        <f>IF(M2655=1,oneday(G2654,D2655,G2655,K2655,L2655,Summary!$E$19/2,Data!N2654,Data!O2654,Summary!$E$14,Summary!$E$20,Summary!$E$21,3),0)</f>
        <v>0</v>
      </c>
    </row>
    <row r="2656" spans="1:17" x14ac:dyDescent="0.2">
      <c r="A2656" s="32">
        <f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si="123"/>
        <v>0</v>
      </c>
      <c r="M2656">
        <f>IF(AND(B2656&gt;Summary!$E$12,B2656&lt;Summary!$E$13),1,0)</f>
        <v>1</v>
      </c>
      <c r="N2656">
        <f>IF(M2656=1,oneday(G2655,D2656,G2656,K2656,L2656,Summary!$E$19/2,Data!N2655,Data!O2655,Summary!$E$14,Summary!$E$20,Summary!$E$21,1),0)</f>
        <v>572000</v>
      </c>
      <c r="O2656" s="31">
        <f>IF(M2656=1,oneday(G2655,D2656,G2656,K2656,L2656,Summary!$E$19/2,Data!N2655,Data!O2655,Summary!$E$14,Summary!$E$20,Summary!$E$21,2),0)</f>
        <v>6730100.5484008547</v>
      </c>
      <c r="P2656" s="31">
        <f t="shared" si="125"/>
        <v>-19589.699554445222</v>
      </c>
      <c r="Q2656" s="31">
        <f>IF(M2656=1,oneday(G2655,D2656,G2656,K2656,L2656,Summary!$E$19/2,Data!N2655,Data!O2655,Summary!$E$14,Summary!$E$20,Summary!$E$21,3),0)</f>
        <v>0</v>
      </c>
    </row>
    <row r="2657" spans="1:17" x14ac:dyDescent="0.2">
      <c r="A2657" s="32">
        <f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si="123"/>
        <v>0</v>
      </c>
      <c r="M2657">
        <f>IF(AND(B2657&gt;Summary!$E$12,B2657&lt;Summary!$E$13),1,0)</f>
        <v>1</v>
      </c>
      <c r="N2657">
        <f>IF(M2657=1,oneday(G2656,D2657,G2657,K2657,L2657,Summary!$E$19/2,Data!N2656,Data!O2656,Summary!$E$14,Summary!$E$20,Summary!$E$21,1),0)</f>
        <v>566000</v>
      </c>
      <c r="O2657" s="31">
        <f>IF(M2657=1,oneday(G2656,D2657,G2657,K2657,L2657,Summary!$E$19/2,Data!N2656,Data!O2656,Summary!$E$14,Summary!$E$20,Summary!$E$21,2),0)</f>
        <v>6835930.4693603292</v>
      </c>
      <c r="P2657" s="31">
        <f t="shared" si="125"/>
        <v>105829.92095947452</v>
      </c>
      <c r="Q2657" s="31">
        <f>IF(M2657=1,oneday(G2656,D2657,G2657,K2657,L2657,Summary!$E$19/2,Data!N2656,Data!O2656,Summary!$E$14,Summary!$E$20,Summary!$E$21,3),0)</f>
        <v>0</v>
      </c>
    </row>
    <row r="2658" spans="1:17" x14ac:dyDescent="0.2">
      <c r="A2658" s="32">
        <f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si="123"/>
        <v>0</v>
      </c>
      <c r="M2658">
        <f>IF(AND(B2658&gt;Summary!$E$12,B2658&lt;Summary!$E$13),1,0)</f>
        <v>1</v>
      </c>
      <c r="N2658">
        <f>IF(M2658=1,oneday(G2657,D2658,G2658,K2658,L2658,Summary!$E$19/2,Data!N2657,Data!O2657,Summary!$E$14,Summary!$E$20,Summary!$E$21,1),0)</f>
        <v>560000</v>
      </c>
      <c r="O2658" s="31">
        <f>IF(M2658=1,oneday(G2657,D2658,G2658,K2658,L2658,Summary!$E$19/2,Data!N2657,Data!O2657,Summary!$E$14,Summary!$E$20,Summary!$E$21,2),0)</f>
        <v>6980360.2171325479</v>
      </c>
      <c r="P2658" s="31">
        <f t="shared" si="125"/>
        <v>144429.74777221866</v>
      </c>
      <c r="Q2658" s="31">
        <f>IF(M2658=1,oneday(G2657,D2658,G2658,K2658,L2658,Summary!$E$19/2,Data!N2657,Data!O2657,Summary!$E$14,Summary!$E$20,Summary!$E$21,3),0)</f>
        <v>0</v>
      </c>
    </row>
    <row r="2659" spans="1:17" x14ac:dyDescent="0.2">
      <c r="A2659" s="32">
        <f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si="123"/>
        <v>0</v>
      </c>
      <c r="M2659">
        <f>IF(AND(B2659&gt;Summary!$E$12,B2659&lt;Summary!$E$13),1,0)</f>
        <v>1</v>
      </c>
      <c r="N2659">
        <f>IF(M2659=1,oneday(G2658,D2659,G2659,K2659,L2659,Summary!$E$19/2,Data!N2658,Data!O2658,Summary!$E$14,Summary!$E$20,Summary!$E$21,1),0)</f>
        <v>537000</v>
      </c>
      <c r="O2659" s="31">
        <f>IF(M2659=1,oneday(G2658,D2659,G2659,K2659,L2659,Summary!$E$19/2,Data!N2658,Data!O2658,Summary!$E$14,Summary!$E$20,Summary!$E$21,2),0)</f>
        <v>7384220.7497405875</v>
      </c>
      <c r="P2659" s="31">
        <f t="shared" si="125"/>
        <v>403860.53260803968</v>
      </c>
      <c r="Q2659" s="31">
        <f>IF(M2659=1,oneday(G2658,D2659,G2659,K2659,L2659,Summary!$E$19/2,Data!N2658,Data!O2658,Summary!$E$14,Summary!$E$20,Summary!$E$21,3),0)</f>
        <v>0</v>
      </c>
    </row>
    <row r="2660" spans="1:17" x14ac:dyDescent="0.2">
      <c r="A2660" s="32">
        <f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si="126">IF(A2660=B2660,1,0)</f>
        <v>0</v>
      </c>
      <c r="M2660">
        <f>IF(AND(B2660&gt;Summary!$E$12,B2660&lt;Summary!$E$13),1,0)</f>
        <v>1</v>
      </c>
      <c r="N2660">
        <f>IF(M2660=1,oneday(G2659,D2660,G2660,K2660,L2660,Summary!$E$19/2,Data!N2659,Data!O2659,Summary!$E$14,Summary!$E$20,Summary!$E$21,1),0)</f>
        <v>534000</v>
      </c>
      <c r="O2660" s="31">
        <f>IF(M2660=1,oneday(G2659,D2660,G2660,K2660,L2660,Summary!$E$19/2,Data!N2659,Data!O2659,Summary!$E$14,Summary!$E$20,Summary!$E$21,2),0)</f>
        <v>7463481.1999511598</v>
      </c>
      <c r="P2660" s="31">
        <f t="shared" si="125"/>
        <v>79260.45021057222</v>
      </c>
      <c r="Q2660" s="31">
        <f>IF(M2660=1,oneday(G2659,D2660,G2660,K2660,L2660,Summary!$E$19/2,Data!N2659,Data!O2659,Summary!$E$14,Summary!$E$20,Summary!$E$21,3),0)</f>
        <v>0</v>
      </c>
    </row>
    <row r="2661" spans="1:17" x14ac:dyDescent="0.2">
      <c r="A2661" s="32">
        <f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si="126"/>
        <v>0</v>
      </c>
      <c r="M2661">
        <f>IF(AND(B2661&gt;Summary!$E$12,B2661&lt;Summary!$E$13),1,0)</f>
        <v>1</v>
      </c>
      <c r="N2661">
        <f>IF(M2661=1,oneday(G2660,D2661,G2661,K2661,L2661,Summary!$E$19/2,Data!N2660,Data!O2660,Summary!$E$14,Summary!$E$20,Summary!$E$21,1),0)</f>
        <v>537000</v>
      </c>
      <c r="O2661" s="31">
        <f>IF(M2661=1,oneday(G2660,D2661,G2661,K2661,L2661,Summary!$E$19/2,Data!N2660,Data!O2660,Summary!$E$14,Summary!$E$20,Summary!$E$21,2),0)</f>
        <v>7392860.2624511588</v>
      </c>
      <c r="P2661" s="31">
        <f t="shared" si="125"/>
        <v>-70620.937500000931</v>
      </c>
      <c r="Q2661" s="31">
        <f>IF(M2661=1,oneday(G2660,D2661,G2661,K2661,L2661,Summary!$E$19/2,Data!N2660,Data!O2660,Summary!$E$14,Summary!$E$20,Summary!$E$21,3),0)</f>
        <v>0</v>
      </c>
    </row>
    <row r="2662" spans="1:17" x14ac:dyDescent="0.2">
      <c r="A2662" s="32">
        <f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si="126"/>
        <v>0</v>
      </c>
      <c r="M2662">
        <f>IF(AND(B2662&gt;Summary!$E$12,B2662&lt;Summary!$E$13),1,0)</f>
        <v>1</v>
      </c>
      <c r="N2662">
        <f>IF(M2662=1,oneday(G2661,D2662,G2662,K2662,L2662,Summary!$E$19/2,Data!N2661,Data!O2661,Summary!$E$14,Summary!$E$20,Summary!$E$21,1),0)</f>
        <v>548000</v>
      </c>
      <c r="O2662" s="31">
        <f>IF(M2662=1,oneday(G2661,D2662,G2662,K2662,L2662,Summary!$E$19/2,Data!N2661,Data!O2661,Summary!$E$14,Summary!$E$20,Summary!$E$21,2),0)</f>
        <v>7293000.7524108719</v>
      </c>
      <c r="P2662" s="31">
        <f t="shared" si="125"/>
        <v>-99859.510040286928</v>
      </c>
      <c r="Q2662" s="31">
        <f>IF(M2662=1,oneday(G2661,D2662,G2662,K2662,L2662,Summary!$E$19/2,Data!N2661,Data!O2661,Summary!$E$14,Summary!$E$20,Summary!$E$21,3),0)</f>
        <v>0</v>
      </c>
    </row>
    <row r="2663" spans="1:17" x14ac:dyDescent="0.2">
      <c r="A2663" s="32">
        <f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si="126"/>
        <v>0</v>
      </c>
      <c r="M2663">
        <f>IF(AND(B2663&gt;Summary!$E$12,B2663&lt;Summary!$E$13),1,0)</f>
        <v>1</v>
      </c>
      <c r="N2663">
        <f>IF(M2663=1,oneday(G2662,D2663,G2663,K2663,L2663,Summary!$E$19/2,Data!N2662,Data!O2662,Summary!$E$14,Summary!$E$20,Summary!$E$21,1),0)</f>
        <v>547000</v>
      </c>
      <c r="O2663" s="31">
        <f>IF(M2663=1,oneday(G2662,D2663,G2663,K2663,L2663,Summary!$E$19/2,Data!N2662,Data!O2662,Summary!$E$14,Summary!$E$20,Summary!$E$21,2),0)</f>
        <v>7291520.3771209549</v>
      </c>
      <c r="P2663" s="31">
        <f t="shared" si="125"/>
        <v>-1480.3752899169922</v>
      </c>
      <c r="Q2663" s="31">
        <f>IF(M2663=1,oneday(G2662,D2663,G2663,K2663,L2663,Summary!$E$19/2,Data!N2662,Data!O2662,Summary!$E$14,Summary!$E$20,Summary!$E$21,3),0)</f>
        <v>0</v>
      </c>
    </row>
    <row r="2664" spans="1:17" x14ac:dyDescent="0.2">
      <c r="A2664" s="32">
        <f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si="126"/>
        <v>0</v>
      </c>
      <c r="M2664">
        <f>IF(AND(B2664&gt;Summary!$E$12,B2664&lt;Summary!$E$13),1,0)</f>
        <v>1</v>
      </c>
      <c r="N2664">
        <f>IF(M2664=1,oneday(G2663,D2664,G2664,K2664,L2664,Summary!$E$19/2,Data!N2663,Data!O2663,Summary!$E$14,Summary!$E$20,Summary!$E$21,1),0)</f>
        <v>546000</v>
      </c>
      <c r="O2664" s="31">
        <f>IF(M2664=1,oneday(G2663,D2664,G2664,K2664,L2664,Summary!$E$19/2,Data!N2663,Data!O2663,Summary!$E$14,Summary!$E$20,Summary!$E$21,2),0)</f>
        <v>7322900.7520294022</v>
      </c>
      <c r="P2664" s="31">
        <f t="shared" si="125"/>
        <v>31380.374908447266</v>
      </c>
      <c r="Q2664" s="31">
        <f>IF(M2664=1,oneday(G2663,D2664,G2664,K2664,L2664,Summary!$E$19/2,Data!N2663,Data!O2663,Summary!$E$14,Summary!$E$20,Summary!$E$21,3),0)</f>
        <v>0</v>
      </c>
    </row>
    <row r="2665" spans="1:17" x14ac:dyDescent="0.2">
      <c r="A2665" s="32">
        <f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si="126"/>
        <v>0</v>
      </c>
      <c r="M2665">
        <f>IF(AND(B2665&gt;Summary!$E$12,B2665&lt;Summary!$E$13),1,0)</f>
        <v>1</v>
      </c>
      <c r="N2665">
        <f>IF(M2665=1,oneday(G2664,D2665,G2665,K2665,L2665,Summary!$E$19/2,Data!N2664,Data!O2664,Summary!$E$14,Summary!$E$20,Summary!$E$21,1),0)</f>
        <v>543000</v>
      </c>
      <c r="O2665" s="31">
        <f>IF(M2665=1,oneday(G2664,D2665,G2665,K2665,L2665,Summary!$E$19/2,Data!N2664,Data!O2664,Summary!$E$14,Summary!$E$20,Summary!$E$21,2),0)</f>
        <v>7375880.5835723719</v>
      </c>
      <c r="P2665" s="31">
        <f t="shared" si="125"/>
        <v>52979.831542969681</v>
      </c>
      <c r="Q2665" s="31">
        <f>IF(M2665=1,oneday(G2664,D2665,G2665,K2665,L2665,Summary!$E$19/2,Data!N2664,Data!O2664,Summary!$E$14,Summary!$E$20,Summary!$E$21,3),0)</f>
        <v>0</v>
      </c>
    </row>
    <row r="2666" spans="1:17" x14ac:dyDescent="0.2">
      <c r="A2666" s="32">
        <f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si="126"/>
        <v>0</v>
      </c>
      <c r="M2666">
        <f>IF(AND(B2666&gt;Summary!$E$12,B2666&lt;Summary!$E$13),1,0)</f>
        <v>1</v>
      </c>
      <c r="N2666">
        <f>IF(M2666=1,oneday(G2665,D2666,G2666,K2666,L2666,Summary!$E$19/2,Data!N2665,Data!O2665,Summary!$E$14,Summary!$E$20,Summary!$E$21,1),0)</f>
        <v>540000</v>
      </c>
      <c r="O2666" s="31">
        <f>IF(M2666=1,oneday(G2665,D2666,G2666,K2666,L2666,Summary!$E$19/2,Data!N2665,Data!O2665,Summary!$E$14,Summary!$E$20,Summary!$E$21,2),0)</f>
        <v>7423250.2981567234</v>
      </c>
      <c r="P2666" s="31">
        <f t="shared" si="125"/>
        <v>47369.714584351517</v>
      </c>
      <c r="Q2666" s="31">
        <f>IF(M2666=1,oneday(G2665,D2666,G2666,K2666,L2666,Summary!$E$19/2,Data!N2665,Data!O2665,Summary!$E$14,Summary!$E$20,Summary!$E$21,3),0)</f>
        <v>0</v>
      </c>
    </row>
    <row r="2667" spans="1:17" x14ac:dyDescent="0.2">
      <c r="A2667" s="32">
        <f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si="126"/>
        <v>0</v>
      </c>
      <c r="M2667">
        <f>IF(AND(B2667&gt;Summary!$E$12,B2667&lt;Summary!$E$13),1,0)</f>
        <v>1</v>
      </c>
      <c r="N2667">
        <f>IF(M2667=1,oneday(G2666,D2667,G2667,K2667,L2667,Summary!$E$19/2,Data!N2666,Data!O2666,Summary!$E$14,Summary!$E$20,Summary!$E$21,1),0)</f>
        <v>534000</v>
      </c>
      <c r="O2667" s="31">
        <f>IF(M2667=1,oneday(G2666,D2667,G2667,K2667,L2667,Summary!$E$19/2,Data!N2666,Data!O2666,Summary!$E$14,Summary!$E$20,Summary!$E$21,2),0)</f>
        <v>7556360.954132067</v>
      </c>
      <c r="P2667" s="31">
        <f t="shared" si="125"/>
        <v>133110.65597534366</v>
      </c>
      <c r="Q2667" s="31">
        <f>IF(M2667=1,oneday(G2666,D2667,G2667,K2667,L2667,Summary!$E$19/2,Data!N2666,Data!O2666,Summary!$E$14,Summary!$E$20,Summary!$E$21,3),0)</f>
        <v>0</v>
      </c>
    </row>
    <row r="2668" spans="1:17" x14ac:dyDescent="0.2">
      <c r="A2668" s="32">
        <f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si="126"/>
        <v>0</v>
      </c>
      <c r="M2668">
        <f>IF(AND(B2668&gt;Summary!$E$12,B2668&lt;Summary!$E$13),1,0)</f>
        <v>1</v>
      </c>
      <c r="N2668">
        <f>IF(M2668=1,oneday(G2667,D2668,G2668,K2668,L2668,Summary!$E$19/2,Data!N2667,Data!O2667,Summary!$E$14,Summary!$E$20,Summary!$E$21,1),0)</f>
        <v>535000</v>
      </c>
      <c r="O2668" s="31">
        <f>IF(M2668=1,oneday(G2667,D2668,G2668,K2668,L2668,Summary!$E$19/2,Data!N2667,Data!O2667,Summary!$E$14,Summary!$E$20,Summary!$E$21,2),0)</f>
        <v>7539280.2198791374</v>
      </c>
      <c r="P2668" s="31">
        <f t="shared" si="125"/>
        <v>-17080.734252929688</v>
      </c>
      <c r="Q2668" s="31">
        <f>IF(M2668=1,oneday(G2667,D2668,G2668,K2668,L2668,Summary!$E$19/2,Data!N2667,Data!O2667,Summary!$E$14,Summary!$E$20,Summary!$E$21,3),0)</f>
        <v>0</v>
      </c>
    </row>
    <row r="2669" spans="1:17" x14ac:dyDescent="0.2">
      <c r="A2669" s="32">
        <f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si="126"/>
        <v>0</v>
      </c>
      <c r="M2669">
        <f>IF(AND(B2669&gt;Summary!$E$12,B2669&lt;Summary!$E$13),1,0)</f>
        <v>1</v>
      </c>
      <c r="N2669">
        <f>IF(M2669=1,oneday(G2668,D2669,G2669,K2669,L2669,Summary!$E$19/2,Data!N2668,Data!O2668,Summary!$E$14,Summary!$E$20,Summary!$E$21,1),0)</f>
        <v>535000</v>
      </c>
      <c r="O2669" s="31">
        <f>IF(M2669=1,oneday(G2668,D2669,G2669,K2669,L2669,Summary!$E$19/2,Data!N2668,Data!O2668,Summary!$E$14,Summary!$E$20,Summary!$E$21,2),0)</f>
        <v>7516830.3831481803</v>
      </c>
      <c r="P2669" s="31">
        <f t="shared" si="125"/>
        <v>-22449.836730957031</v>
      </c>
      <c r="Q2669" s="31">
        <f>IF(M2669=1,oneday(G2668,D2669,G2669,K2669,L2669,Summary!$E$19/2,Data!N2668,Data!O2668,Summary!$E$14,Summary!$E$20,Summary!$E$21,3),0)</f>
        <v>0</v>
      </c>
    </row>
    <row r="2670" spans="1:17" x14ac:dyDescent="0.2">
      <c r="A2670" s="32">
        <f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si="126"/>
        <v>0</v>
      </c>
      <c r="M2670">
        <f>IF(AND(B2670&gt;Summary!$E$12,B2670&lt;Summary!$E$13),1,0)</f>
        <v>1</v>
      </c>
      <c r="N2670">
        <f>IF(M2670=1,oneday(G2669,D2670,G2670,K2670,L2670,Summary!$E$19/2,Data!N2669,Data!O2669,Summary!$E$14,Summary!$E$20,Summary!$E$21,1),0)</f>
        <v>539000</v>
      </c>
      <c r="O2670" s="31">
        <f>IF(M2670=1,oneday(G2669,D2670,G2670,K2670,L2670,Summary!$E$19/2,Data!N2669,Data!O2669,Summary!$E$14,Summary!$E$20,Summary!$E$21,2),0)</f>
        <v>7456630.7063293317</v>
      </c>
      <c r="P2670" s="31">
        <f t="shared" si="125"/>
        <v>-60199.676818848588</v>
      </c>
      <c r="Q2670" s="31">
        <f>IF(M2670=1,oneday(G2669,D2670,G2670,K2670,L2670,Summary!$E$19/2,Data!N2669,Data!O2669,Summary!$E$14,Summary!$E$20,Summary!$E$21,3),0)</f>
        <v>0</v>
      </c>
    </row>
    <row r="2671" spans="1:17" x14ac:dyDescent="0.2">
      <c r="A2671" s="32">
        <f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si="126"/>
        <v>0</v>
      </c>
      <c r="M2671">
        <f>IF(AND(B2671&gt;Summary!$E$12,B2671&lt;Summary!$E$13),1,0)</f>
        <v>1</v>
      </c>
      <c r="N2671">
        <f>IF(M2671=1,oneday(G2670,D2671,G2671,K2671,L2671,Summary!$E$19/2,Data!N2670,Data!O2670,Summary!$E$14,Summary!$E$20,Summary!$E$21,1),0)</f>
        <v>546000</v>
      </c>
      <c r="O2671" s="31">
        <f>IF(M2671=1,oneday(G2670,D2671,G2671,K2671,L2671,Summary!$E$19/2,Data!N2670,Data!O2670,Summary!$E$14,Summary!$E$20,Summary!$E$21,2),0)</f>
        <v>7346680.9562682938</v>
      </c>
      <c r="P2671" s="31">
        <f t="shared" si="125"/>
        <v>-109949.75006103795</v>
      </c>
      <c r="Q2671" s="31">
        <f>IF(M2671=1,oneday(G2670,D2671,G2671,K2671,L2671,Summary!$E$19/2,Data!N2670,Data!O2670,Summary!$E$14,Summary!$E$20,Summary!$E$21,3),0)</f>
        <v>0</v>
      </c>
    </row>
    <row r="2672" spans="1:17" x14ac:dyDescent="0.2">
      <c r="A2672" s="32">
        <f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si="126"/>
        <v>0</v>
      </c>
      <c r="M2672">
        <f>IF(AND(B2672&gt;Summary!$E$12,B2672&lt;Summary!$E$13),1,0)</f>
        <v>1</v>
      </c>
      <c r="N2672">
        <f>IF(M2672=1,oneday(G2671,D2672,G2672,K2672,L2672,Summary!$E$19/2,Data!N2671,Data!O2671,Summary!$E$14,Summary!$E$20,Summary!$E$21,1),0)</f>
        <v>548000</v>
      </c>
      <c r="O2672" s="31">
        <f>IF(M2672=1,oneday(G2671,D2672,G2672,K2672,L2672,Summary!$E$19/2,Data!N2671,Data!O2671,Summary!$E$14,Summary!$E$20,Summary!$E$21,2),0)</f>
        <v>7285130.2449035468</v>
      </c>
      <c r="P2672" s="31">
        <f t="shared" si="125"/>
        <v>-61550.711364747025</v>
      </c>
      <c r="Q2672" s="31">
        <f>IF(M2672=1,oneday(G2671,D2672,G2672,K2672,L2672,Summary!$E$19/2,Data!N2671,Data!O2671,Summary!$E$14,Summary!$E$20,Summary!$E$21,3),0)</f>
        <v>0</v>
      </c>
    </row>
    <row r="2673" spans="1:17" x14ac:dyDescent="0.2">
      <c r="A2673" s="32">
        <f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si="126"/>
        <v>0</v>
      </c>
      <c r="M2673">
        <f>IF(AND(B2673&gt;Summary!$E$12,B2673&lt;Summary!$E$13),1,0)</f>
        <v>1</v>
      </c>
      <c r="N2673">
        <f>IF(M2673=1,oneday(G2672,D2673,G2673,K2673,L2673,Summary!$E$19/2,Data!N2672,Data!O2672,Summary!$E$14,Summary!$E$20,Summary!$E$21,1),0)</f>
        <v>548000</v>
      </c>
      <c r="O2673" s="31">
        <f>IF(M2673=1,oneday(G2672,D2673,G2673,K2673,L2673,Summary!$E$19/2,Data!N2672,Data!O2672,Summary!$E$14,Summary!$E$20,Summary!$E$21,2),0)</f>
        <v>7261770.4121398749</v>
      </c>
      <c r="P2673" s="31">
        <f t="shared" si="125"/>
        <v>-23359.832763671875</v>
      </c>
      <c r="Q2673" s="31">
        <f>IF(M2673=1,oneday(G2672,D2673,G2673,K2673,L2673,Summary!$E$19/2,Data!N2672,Data!O2672,Summary!$E$14,Summary!$E$20,Summary!$E$21,3),0)</f>
        <v>0</v>
      </c>
    </row>
    <row r="2674" spans="1:17" x14ac:dyDescent="0.2">
      <c r="A2674" s="32">
        <f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si="126"/>
        <v>1</v>
      </c>
      <c r="M2674">
        <f>IF(AND(B2674&gt;Summary!$E$12,B2674&lt;Summary!$E$13),1,0)</f>
        <v>1</v>
      </c>
      <c r="N2674">
        <f>IF(M2674=1,oneday(G2673,D2674,G2674,K2674,L2674,Summary!$E$19/2,Data!N2673,Data!O2673,Summary!$E$14,Summary!$E$20,Summary!$E$21,1),0)</f>
        <v>542000</v>
      </c>
      <c r="O2674" s="31">
        <f>IF(M2674=1,oneday(G2673,D2674,G2674,K2674,L2674,Summary!$E$19/2,Data!N2673,Data!O2673,Summary!$E$14,Summary!$E$20,Summary!$E$21,2),0)</f>
        <v>7277100.4208373865</v>
      </c>
      <c r="P2674" s="31">
        <f t="shared" si="125"/>
        <v>15330.008697511628</v>
      </c>
      <c r="Q2674" s="31">
        <f>IF(M2674=1,oneday(G2673,D2674,G2674,K2674,L2674,Summary!$E$19/2,Data!N2673,Data!O2673,Summary!$E$14,Summary!$E$20,Summary!$E$21,3),0)</f>
        <v>-97560.165405273438</v>
      </c>
    </row>
    <row r="2675" spans="1:17" x14ac:dyDescent="0.2">
      <c r="A2675" s="32">
        <f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si="126"/>
        <v>0</v>
      </c>
      <c r="M2675">
        <f>IF(AND(B2675&gt;Summary!$E$12,B2675&lt;Summary!$E$13),1,0)</f>
        <v>1</v>
      </c>
      <c r="N2675">
        <f>IF(M2675=1,oneday(G2674,D2675,G2675,K2675,L2675,Summary!$E$19/2,Data!N2674,Data!O2674,Summary!$E$14,Summary!$E$20,Summary!$E$21,1),0)</f>
        <v>544000</v>
      </c>
      <c r="O2675" s="31">
        <f>IF(M2675=1,oneday(G2674,D2675,G2675,K2675,L2675,Summary!$E$19/2,Data!N2674,Data!O2674,Summary!$E$14,Summary!$E$20,Summary!$E$21,2),0)</f>
        <v>7351610.752258284</v>
      </c>
      <c r="P2675" s="31">
        <f t="shared" si="125"/>
        <v>74510.331420897506</v>
      </c>
      <c r="Q2675" s="31">
        <f>IF(M2675=1,oneday(G2674,D2675,G2675,K2675,L2675,Summary!$E$19/2,Data!N2674,Data!O2674,Summary!$E$14,Summary!$E$20,Summary!$E$21,3),0)</f>
        <v>0</v>
      </c>
    </row>
    <row r="2676" spans="1:17" x14ac:dyDescent="0.2">
      <c r="A2676" s="32">
        <f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si="126"/>
        <v>0</v>
      </c>
      <c r="M2676">
        <f>IF(AND(B2676&gt;Summary!$E$12,B2676&lt;Summary!$E$13),1,0)</f>
        <v>1</v>
      </c>
      <c r="N2676">
        <f>IF(M2676=1,oneday(G2675,D2676,G2676,K2676,L2676,Summary!$E$19/2,Data!N2675,Data!O2675,Summary!$E$14,Summary!$E$20,Summary!$E$21,1),0)</f>
        <v>554000</v>
      </c>
      <c r="O2676" s="31">
        <f>IF(M2676=1,oneday(G2675,D2676,G2676,K2676,L2676,Summary!$E$19/2,Data!N2675,Data!O2675,Summary!$E$14,Summary!$E$20,Summary!$E$21,2),0)</f>
        <v>7212640.3672790322</v>
      </c>
      <c r="P2676" s="31">
        <f t="shared" si="125"/>
        <v>-138970.38497925177</v>
      </c>
      <c r="Q2676" s="31">
        <f>IF(M2676=1,oneday(G2675,D2676,G2676,K2676,L2676,Summary!$E$19/2,Data!N2675,Data!O2675,Summary!$E$14,Summary!$E$20,Summary!$E$21,3),0)</f>
        <v>0</v>
      </c>
    </row>
    <row r="2677" spans="1:17" x14ac:dyDescent="0.2">
      <c r="A2677" s="32">
        <f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si="126"/>
        <v>0</v>
      </c>
      <c r="M2677">
        <f>IF(AND(B2677&gt;Summary!$E$12,B2677&lt;Summary!$E$13),1,0)</f>
        <v>1</v>
      </c>
      <c r="N2677">
        <f>IF(M2677=1,oneday(G2676,D2677,G2677,K2677,L2677,Summary!$E$19/2,Data!N2676,Data!O2676,Summary!$E$14,Summary!$E$20,Summary!$E$21,1),0)</f>
        <v>572000</v>
      </c>
      <c r="O2677" s="31">
        <f>IF(M2677=1,oneday(G2676,D2677,G2677,K2677,L2677,Summary!$E$19/2,Data!N2676,Data!O2676,Summary!$E$14,Summary!$E$20,Summary!$E$21,2),0)</f>
        <v>6911910.6727599828</v>
      </c>
      <c r="P2677" s="31">
        <f t="shared" si="125"/>
        <v>-300729.69451904949</v>
      </c>
      <c r="Q2677" s="31">
        <f>IF(M2677=1,oneday(G2676,D2677,G2677,K2677,L2677,Summary!$E$19/2,Data!N2676,Data!O2676,Summary!$E$14,Summary!$E$20,Summary!$E$21,3),0)</f>
        <v>0</v>
      </c>
    </row>
    <row r="2678" spans="1:17" x14ac:dyDescent="0.2">
      <c r="A2678" s="32">
        <f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si="126"/>
        <v>0</v>
      </c>
      <c r="M2678">
        <f>IF(AND(B2678&gt;Summary!$E$12,B2678&lt;Summary!$E$13),1,0)</f>
        <v>1</v>
      </c>
      <c r="N2678">
        <f>IF(M2678=1,oneday(G2677,D2678,G2678,K2678,L2678,Summary!$E$19/2,Data!N2677,Data!O2677,Summary!$E$14,Summary!$E$20,Summary!$E$21,1),0)</f>
        <v>572000</v>
      </c>
      <c r="O2678" s="31">
        <f>IF(M2678=1,oneday(G2677,D2678,G2678,K2678,L2678,Summary!$E$19/2,Data!N2677,Data!O2677,Summary!$E$14,Summary!$E$20,Summary!$E$21,2),0)</f>
        <v>6944071.0655212132</v>
      </c>
      <c r="P2678" s="31">
        <f t="shared" si="125"/>
        <v>32160.392761230469</v>
      </c>
      <c r="Q2678" s="31">
        <f>IF(M2678=1,oneday(G2677,D2678,G2678,K2678,L2678,Summary!$E$19/2,Data!N2677,Data!O2677,Summary!$E$14,Summary!$E$20,Summary!$E$21,3),0)</f>
        <v>0</v>
      </c>
    </row>
    <row r="2679" spans="1:17" x14ac:dyDescent="0.2">
      <c r="A2679" s="32">
        <f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si="126"/>
        <v>0</v>
      </c>
      <c r="M2679">
        <f>IF(AND(B2679&gt;Summary!$E$12,B2679&lt;Summary!$E$13),1,0)</f>
        <v>1</v>
      </c>
      <c r="N2679">
        <f>IF(M2679=1,oneday(G2678,D2679,G2679,K2679,L2679,Summary!$E$19/2,Data!N2678,Data!O2678,Summary!$E$14,Summary!$E$20,Summary!$E$21,1),0)</f>
        <v>568000</v>
      </c>
      <c r="O2679" s="31">
        <f>IF(M2679=1,oneday(G2678,D2679,G2679,K2679,L2679,Summary!$E$19/2,Data!N2678,Data!O2678,Summary!$E$14,Summary!$E$20,Summary!$E$21,2),0)</f>
        <v>7021610.3260802962</v>
      </c>
      <c r="P2679" s="31">
        <f t="shared" si="125"/>
        <v>77539.260559082963</v>
      </c>
      <c r="Q2679" s="31">
        <f>IF(M2679=1,oneday(G2678,D2679,G2679,K2679,L2679,Summary!$E$19/2,Data!N2678,Data!O2678,Summary!$E$14,Summary!$E$20,Summary!$E$21,3),0)</f>
        <v>0</v>
      </c>
    </row>
    <row r="2680" spans="1:17" x14ac:dyDescent="0.2">
      <c r="A2680" s="32">
        <f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si="126"/>
        <v>0</v>
      </c>
      <c r="M2680">
        <f>IF(AND(B2680&gt;Summary!$E$12,B2680&lt;Summary!$E$13),1,0)</f>
        <v>1</v>
      </c>
      <c r="N2680">
        <f>IF(M2680=1,oneday(G2679,D2680,G2680,K2680,L2680,Summary!$E$19/2,Data!N2679,Data!O2679,Summary!$E$14,Summary!$E$20,Summary!$E$21,1),0)</f>
        <v>577000</v>
      </c>
      <c r="O2680" s="31">
        <f>IF(M2680=1,oneday(G2679,D2680,G2680,K2680,L2680,Summary!$E$19/2,Data!N2679,Data!O2679,Summary!$E$14,Summary!$E$20,Summary!$E$21,2),0)</f>
        <v>6876131.0304259965</v>
      </c>
      <c r="P2680" s="31">
        <f t="shared" si="125"/>
        <v>-145479.29565429967</v>
      </c>
      <c r="Q2680" s="31">
        <f>IF(M2680=1,oneday(G2679,D2680,G2680,K2680,L2680,Summary!$E$19/2,Data!N2679,Data!O2679,Summary!$E$14,Summary!$E$20,Summary!$E$21,3),0)</f>
        <v>0</v>
      </c>
    </row>
    <row r="2681" spans="1:17" x14ac:dyDescent="0.2">
      <c r="A2681" s="32">
        <f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si="126"/>
        <v>0</v>
      </c>
      <c r="M2681">
        <f>IF(AND(B2681&gt;Summary!$E$12,B2681&lt;Summary!$E$13),1,0)</f>
        <v>1</v>
      </c>
      <c r="N2681">
        <f>IF(M2681=1,oneday(G2680,D2681,G2681,K2681,L2681,Summary!$E$19/2,Data!N2680,Data!O2680,Summary!$E$14,Summary!$E$20,Summary!$E$21,1),0)</f>
        <v>590000</v>
      </c>
      <c r="O2681" s="31">
        <f>IF(M2681=1,oneday(G2680,D2681,G2681,K2681,L2681,Summary!$E$19/2,Data!N2680,Data!O2680,Summary!$E$14,Summary!$E$20,Summary!$E$21,2),0)</f>
        <v>6628490.5921935737</v>
      </c>
      <c r="P2681" s="31">
        <f t="shared" si="125"/>
        <v>-247640.43823242281</v>
      </c>
      <c r="Q2681" s="31">
        <f>IF(M2681=1,oneday(G2680,D2681,G2681,K2681,L2681,Summary!$E$19/2,Data!N2680,Data!O2680,Summary!$E$14,Summary!$E$20,Summary!$E$21,3),0)</f>
        <v>0</v>
      </c>
    </row>
    <row r="2682" spans="1:17" x14ac:dyDescent="0.2">
      <c r="A2682" s="32">
        <f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si="126"/>
        <v>0</v>
      </c>
      <c r="M2682">
        <f>IF(AND(B2682&gt;Summary!$E$12,B2682&lt;Summary!$E$13),1,0)</f>
        <v>1</v>
      </c>
      <c r="N2682">
        <f>IF(M2682=1,oneday(G2681,D2682,G2682,K2682,L2682,Summary!$E$19/2,Data!N2681,Data!O2681,Summary!$E$14,Summary!$E$20,Summary!$E$21,1),0)</f>
        <v>573000</v>
      </c>
      <c r="O2682" s="31">
        <f>IF(M2682=1,oneday(G2681,D2682,G2682,K2682,L2682,Summary!$E$19/2,Data!N2681,Data!O2681,Summary!$E$14,Summary!$E$20,Summary!$E$21,2),0)</f>
        <v>6939460.7155608851</v>
      </c>
      <c r="P2682" s="31">
        <f t="shared" si="125"/>
        <v>310970.12336731143</v>
      </c>
      <c r="Q2682" s="31">
        <f>IF(M2682=1,oneday(G2681,D2682,G2682,K2682,L2682,Summary!$E$19/2,Data!N2681,Data!O2681,Summary!$E$14,Summary!$E$20,Summary!$E$21,3),0)</f>
        <v>0</v>
      </c>
    </row>
    <row r="2683" spans="1:17" x14ac:dyDescent="0.2">
      <c r="A2683" s="32">
        <f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si="126"/>
        <v>0</v>
      </c>
      <c r="M2683">
        <f>IF(AND(B2683&gt;Summary!$E$12,B2683&lt;Summary!$E$13),1,0)</f>
        <v>1</v>
      </c>
      <c r="N2683">
        <f>IF(M2683=1,oneday(G2682,D2683,G2683,K2683,L2683,Summary!$E$19/2,Data!N2682,Data!O2682,Summary!$E$14,Summary!$E$20,Summary!$E$21,1),0)</f>
        <v>584000</v>
      </c>
      <c r="O2683" s="31">
        <f>IF(M2683=1,oneday(G2682,D2683,G2683,K2683,L2683,Summary!$E$19/2,Data!N2682,Data!O2682,Summary!$E$14,Summary!$E$20,Summary!$E$21,2),0)</f>
        <v>6774741.0408782661</v>
      </c>
      <c r="P2683" s="31">
        <f t="shared" si="125"/>
        <v>-164719.67468261905</v>
      </c>
      <c r="Q2683" s="31">
        <f>IF(M2683=1,oneday(G2682,D2683,G2683,K2683,L2683,Summary!$E$19/2,Data!N2682,Data!O2682,Summary!$E$14,Summary!$E$20,Summary!$E$21,3),0)</f>
        <v>0</v>
      </c>
    </row>
    <row r="2684" spans="1:17" x14ac:dyDescent="0.2">
      <c r="A2684" s="32">
        <f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si="126"/>
        <v>0</v>
      </c>
      <c r="M2684">
        <f>IF(AND(B2684&gt;Summary!$E$12,B2684&lt;Summary!$E$13),1,0)</f>
        <v>1</v>
      </c>
      <c r="N2684">
        <f>IF(M2684=1,oneday(G2683,D2684,G2684,K2684,L2684,Summary!$E$19/2,Data!N2683,Data!O2683,Summary!$E$14,Summary!$E$20,Summary!$E$21,1),0)</f>
        <v>572000</v>
      </c>
      <c r="O2684" s="31">
        <f>IF(M2684=1,oneday(G2683,D2684,G2684,K2684,L2684,Summary!$E$19/2,Data!N2683,Data!O2683,Summary!$E$14,Summary!$E$20,Summary!$E$21,2),0)</f>
        <v>7003120.4244231898</v>
      </c>
      <c r="P2684" s="31">
        <f t="shared" si="125"/>
        <v>228379.38354492374</v>
      </c>
      <c r="Q2684" s="31">
        <f>IF(M2684=1,oneday(G2683,D2684,G2684,K2684,L2684,Summary!$E$19/2,Data!N2683,Data!O2683,Summary!$E$14,Summary!$E$20,Summary!$E$21,3),0)</f>
        <v>0</v>
      </c>
    </row>
    <row r="2685" spans="1:17" x14ac:dyDescent="0.2">
      <c r="A2685" s="32">
        <f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si="126"/>
        <v>0</v>
      </c>
      <c r="M2685">
        <f>IF(AND(B2685&gt;Summary!$E$12,B2685&lt;Summary!$E$13),1,0)</f>
        <v>1</v>
      </c>
      <c r="N2685">
        <f>IF(M2685=1,oneday(G2684,D2685,G2685,K2685,L2685,Summary!$E$19/2,Data!N2684,Data!O2684,Summary!$E$14,Summary!$E$20,Summary!$E$21,1),0)</f>
        <v>573000</v>
      </c>
      <c r="O2685" s="31">
        <f>IF(M2685=1,oneday(G2684,D2685,G2685,K2685,L2685,Summary!$E$19/2,Data!N2684,Data!O2684,Summary!$E$14,Summary!$E$20,Summary!$E$21,2),0)</f>
        <v>6966590.3359985072</v>
      </c>
      <c r="P2685" s="31">
        <f t="shared" si="125"/>
        <v>-36530.088424682617</v>
      </c>
      <c r="Q2685" s="31">
        <f>IF(M2685=1,oneday(G2684,D2685,G2685,K2685,L2685,Summary!$E$19/2,Data!N2684,Data!O2684,Summary!$E$14,Summary!$E$20,Summary!$E$21,3),0)</f>
        <v>0</v>
      </c>
    </row>
    <row r="2686" spans="1:17" x14ac:dyDescent="0.2">
      <c r="A2686" s="32">
        <f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si="126"/>
        <v>0</v>
      </c>
      <c r="M2686">
        <f>IF(AND(B2686&gt;Summary!$E$12,B2686&lt;Summary!$E$13),1,0)</f>
        <v>1</v>
      </c>
      <c r="N2686">
        <f>IF(M2686=1,oneday(G2685,D2686,G2686,K2686,L2686,Summary!$E$19/2,Data!N2685,Data!O2685,Summary!$E$14,Summary!$E$20,Summary!$E$21,1),0)</f>
        <v>582000</v>
      </c>
      <c r="O2686" s="31">
        <f>IF(M2686=1,oneday(G2685,D2686,G2686,K2686,L2686,Summary!$E$19/2,Data!N2685,Data!O2685,Summary!$E$14,Summary!$E$20,Summary!$E$21,2),0)</f>
        <v>6802430.6509399116</v>
      </c>
      <c r="P2686" s="31">
        <f t="shared" si="125"/>
        <v>-164159.68505859561</v>
      </c>
      <c r="Q2686" s="31">
        <f>IF(M2686=1,oneday(G2685,D2686,G2686,K2686,L2686,Summary!$E$19/2,Data!N2685,Data!O2685,Summary!$E$14,Summary!$E$20,Summary!$E$21,3),0)</f>
        <v>0</v>
      </c>
    </row>
    <row r="2687" spans="1:17" x14ac:dyDescent="0.2">
      <c r="A2687" s="32">
        <f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si="126"/>
        <v>0</v>
      </c>
      <c r="M2687">
        <f>IF(AND(B2687&gt;Summary!$E$12,B2687&lt;Summary!$E$13),1,0)</f>
        <v>1</v>
      </c>
      <c r="N2687">
        <f>IF(M2687=1,oneday(G2686,D2687,G2687,K2687,L2687,Summary!$E$19/2,Data!N2686,Data!O2686,Summary!$E$14,Summary!$E$20,Summary!$E$21,1),0)</f>
        <v>593000</v>
      </c>
      <c r="O2687" s="31">
        <f>IF(M2687=1,oneday(G2686,D2687,G2687,K2687,L2687,Summary!$E$19/2,Data!N2686,Data!O2686,Summary!$E$14,Summary!$E$20,Summary!$E$21,2),0)</f>
        <v>6594180.0276183784</v>
      </c>
      <c r="P2687" s="31">
        <f t="shared" si="125"/>
        <v>-208250.6233215332</v>
      </c>
      <c r="Q2687" s="31">
        <f>IF(M2687=1,oneday(G2686,D2687,G2687,K2687,L2687,Summary!$E$19/2,Data!N2686,Data!O2686,Summary!$E$14,Summary!$E$20,Summary!$E$21,3),0)</f>
        <v>0</v>
      </c>
    </row>
    <row r="2688" spans="1:17" x14ac:dyDescent="0.2">
      <c r="A2688" s="32">
        <f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si="126"/>
        <v>0</v>
      </c>
      <c r="M2688">
        <f>IF(AND(B2688&gt;Summary!$E$12,B2688&lt;Summary!$E$13),1,0)</f>
        <v>1</v>
      </c>
      <c r="N2688">
        <f>IF(M2688=1,oneday(G2687,D2688,G2688,K2688,L2688,Summary!$E$19/2,Data!N2687,Data!O2687,Summary!$E$14,Summary!$E$20,Summary!$E$21,1),0)</f>
        <v>594000</v>
      </c>
      <c r="O2688" s="31">
        <f>IF(M2688=1,oneday(G2687,D2688,G2688,K2688,L2688,Summary!$E$19/2,Data!N2687,Data!O2687,Summary!$E$14,Summary!$E$20,Summary!$E$21,2),0)</f>
        <v>6579490.4791259468</v>
      </c>
      <c r="P2688" s="31">
        <f t="shared" si="125"/>
        <v>-14689.548492431641</v>
      </c>
      <c r="Q2688" s="31">
        <f>IF(M2688=1,oneday(G2687,D2688,G2688,K2688,L2688,Summary!$E$19/2,Data!N2687,Data!O2687,Summary!$E$14,Summary!$E$20,Summary!$E$21,3),0)</f>
        <v>0</v>
      </c>
    </row>
    <row r="2689" spans="1:17" x14ac:dyDescent="0.2">
      <c r="A2689" s="32">
        <f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si="126"/>
        <v>0</v>
      </c>
      <c r="M2689">
        <f>IF(AND(B2689&gt;Summary!$E$12,B2689&lt;Summary!$E$13),1,0)</f>
        <v>1</v>
      </c>
      <c r="N2689">
        <f>IF(M2689=1,oneday(G2688,D2689,G2689,K2689,L2689,Summary!$E$19/2,Data!N2688,Data!O2688,Summary!$E$14,Summary!$E$20,Summary!$E$21,1),0)</f>
        <v>597000</v>
      </c>
      <c r="O2689" s="31">
        <f>IF(M2689=1,oneday(G2688,D2689,G2689,K2689,L2689,Summary!$E$19/2,Data!N2688,Data!O2688,Summary!$E$14,Summary!$E$20,Summary!$E$21,2),0)</f>
        <v>6528910.1147460639</v>
      </c>
      <c r="P2689" s="31">
        <f t="shared" si="125"/>
        <v>-50580.364379882813</v>
      </c>
      <c r="Q2689" s="31">
        <f>IF(M2689=1,oneday(G2688,D2689,G2689,K2689,L2689,Summary!$E$19/2,Data!N2688,Data!O2688,Summary!$E$14,Summary!$E$20,Summary!$E$21,3),0)</f>
        <v>0</v>
      </c>
    </row>
    <row r="2690" spans="1:17" x14ac:dyDescent="0.2">
      <c r="A2690" s="32">
        <f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si="126"/>
        <v>0</v>
      </c>
      <c r="M2690">
        <f>IF(AND(B2690&gt;Summary!$E$12,B2690&lt;Summary!$E$13),1,0)</f>
        <v>1</v>
      </c>
      <c r="N2690">
        <f>IF(M2690=1,oneday(G2689,D2690,G2690,K2690,L2690,Summary!$E$19/2,Data!N2689,Data!O2689,Summary!$E$14,Summary!$E$20,Summary!$E$21,1),0)</f>
        <v>585000</v>
      </c>
      <c r="O2690" s="31">
        <f>IF(M2690=1,oneday(G2689,D2690,G2690,K2690,L2690,Summary!$E$19/2,Data!N2689,Data!O2689,Summary!$E$14,Summary!$E$20,Summary!$E$21,2),0)</f>
        <v>6750400.3553008735</v>
      </c>
      <c r="P2690" s="31">
        <f t="shared" si="125"/>
        <v>221490.24055480957</v>
      </c>
      <c r="Q2690" s="31">
        <f>IF(M2690=1,oneday(G2689,D2690,G2690,K2690,L2690,Summary!$E$19/2,Data!N2689,Data!O2689,Summary!$E$14,Summary!$E$20,Summary!$E$21,3),0)</f>
        <v>0</v>
      </c>
    </row>
    <row r="2691" spans="1:17" x14ac:dyDescent="0.2">
      <c r="A2691" s="32">
        <f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si="126"/>
        <v>0</v>
      </c>
      <c r="M2691">
        <f>IF(AND(B2691&gt;Summary!$E$12,B2691&lt;Summary!$E$13),1,0)</f>
        <v>1</v>
      </c>
      <c r="N2691">
        <f>IF(M2691=1,oneday(G2690,D2691,G2691,K2691,L2691,Summary!$E$19/2,Data!N2690,Data!O2690,Summary!$E$14,Summary!$E$20,Summary!$E$21,1),0)</f>
        <v>591000</v>
      </c>
      <c r="O2691" s="31">
        <f>IF(M2691=1,oneday(G2690,D2691,G2691,K2691,L2691,Summary!$E$19/2,Data!N2690,Data!O2690,Summary!$E$14,Summary!$E$20,Summary!$E$21,2),0)</f>
        <v>6659470.1749419868</v>
      </c>
      <c r="P2691" s="31">
        <f t="shared" si="125"/>
        <v>-90930.180358886719</v>
      </c>
      <c r="Q2691" s="31">
        <f>IF(M2691=1,oneday(G2690,D2691,G2691,K2691,L2691,Summary!$E$19/2,Data!N2690,Data!O2690,Summary!$E$14,Summary!$E$20,Summary!$E$21,3),0)</f>
        <v>0</v>
      </c>
    </row>
    <row r="2692" spans="1:17" x14ac:dyDescent="0.2">
      <c r="A2692" s="32">
        <f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si="126"/>
        <v>0</v>
      </c>
      <c r="M2692">
        <f>IF(AND(B2692&gt;Summary!$E$12,B2692&lt;Summary!$E$13),1,0)</f>
        <v>1</v>
      </c>
      <c r="N2692">
        <f>IF(M2692=1,oneday(G2691,D2692,G2692,K2692,L2692,Summary!$E$19/2,Data!N2691,Data!O2691,Summary!$E$14,Summary!$E$20,Summary!$E$21,1),0)</f>
        <v>590000</v>
      </c>
      <c r="O2692" s="31">
        <f>IF(M2692=1,oneday(G2691,D2692,G2692,K2692,L2692,Summary!$E$19/2,Data!N2691,Data!O2691,Summary!$E$14,Summary!$E$20,Summary!$E$21,2),0)</f>
        <v>6698050.7165527046</v>
      </c>
      <c r="P2692" s="31">
        <f t="shared" si="125"/>
        <v>38580.541610717773</v>
      </c>
      <c r="Q2692" s="31">
        <f>IF(M2692=1,oneday(G2691,D2692,G2692,K2692,L2692,Summary!$E$19/2,Data!N2691,Data!O2691,Summary!$E$14,Summary!$E$20,Summary!$E$21,3),0)</f>
        <v>0</v>
      </c>
    </row>
    <row r="2693" spans="1:17" x14ac:dyDescent="0.2">
      <c r="A2693" s="32">
        <f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si="126"/>
        <v>0</v>
      </c>
      <c r="M2693">
        <f>IF(AND(B2693&gt;Summary!$E$12,B2693&lt;Summary!$E$13),1,0)</f>
        <v>1</v>
      </c>
      <c r="N2693">
        <f>IF(M2693=1,oneday(G2692,D2693,G2693,K2693,L2693,Summary!$E$19/2,Data!N2692,Data!O2692,Summary!$E$14,Summary!$E$20,Summary!$E$21,1),0)</f>
        <v>590000</v>
      </c>
      <c r="O2693" s="31">
        <f>IF(M2693=1,oneday(G2692,D2693,G2693,K2693,L2693,Summary!$E$19/2,Data!N2692,Data!O2692,Summary!$E$14,Summary!$E$20,Summary!$E$21,2),0)</f>
        <v>6718950.8515929878</v>
      </c>
      <c r="P2693" s="31">
        <f t="shared" si="125"/>
        <v>20900.135040283203</v>
      </c>
      <c r="Q2693" s="31">
        <f>IF(M2693=1,oneday(G2692,D2693,G2693,K2693,L2693,Summary!$E$19/2,Data!N2692,Data!O2692,Summary!$E$14,Summary!$E$20,Summary!$E$21,3),0)</f>
        <v>0</v>
      </c>
    </row>
    <row r="2694" spans="1:17" x14ac:dyDescent="0.2">
      <c r="A2694" s="32">
        <f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si="126"/>
        <v>1</v>
      </c>
      <c r="M2694">
        <f>IF(AND(B2694&gt;Summary!$E$12,B2694&lt;Summary!$E$13),1,0)</f>
        <v>1</v>
      </c>
      <c r="N2694">
        <f>IF(M2694=1,oneday(G2693,D2694,G2694,K2694,L2694,Summary!$E$19/2,Data!N2693,Data!O2693,Summary!$E$14,Summary!$E$20,Summary!$E$21,1),0)</f>
        <v>580000</v>
      </c>
      <c r="O2694" s="31">
        <f>IF(M2694=1,oneday(G2693,D2694,G2694,K2694,L2694,Summary!$E$19/2,Data!N2693,Data!O2693,Summary!$E$14,Summary!$E$20,Summary!$E$21,2),0)</f>
        <v>6671101.5946960161</v>
      </c>
      <c r="P2694" s="31">
        <f t="shared" si="125"/>
        <v>-47849.256896971725</v>
      </c>
      <c r="Q2694" s="31">
        <f>IF(M2694=1,oneday(G2693,D2694,G2694,K2694,L2694,Summary!$E$19/2,Data!N2693,Data!O2693,Summary!$E$14,Summary!$E$20,Summary!$E$21,3),0)</f>
        <v>-220399.51324462891</v>
      </c>
    </row>
    <row r="2695" spans="1:17" x14ac:dyDescent="0.2">
      <c r="A2695" s="32">
        <f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si="126"/>
        <v>0</v>
      </c>
      <c r="M2695">
        <f>IF(AND(B2695&gt;Summary!$E$12,B2695&lt;Summary!$E$13),1,0)</f>
        <v>1</v>
      </c>
      <c r="N2695">
        <f>IF(M2695=1,oneday(G2694,D2695,G2695,K2695,L2695,Summary!$E$19/2,Data!N2694,Data!O2694,Summary!$E$14,Summary!$E$20,Summary!$E$21,1),0)</f>
        <v>591000</v>
      </c>
      <c r="O2695" s="31">
        <f>IF(M2695=1,oneday(G2694,D2695,G2695,K2695,L2695,Summary!$E$19/2,Data!N2694,Data!O2694,Summary!$E$14,Summary!$E$20,Summary!$E$21,2),0)</f>
        <v>6480901.3692474077</v>
      </c>
      <c r="P2695" s="31">
        <f t="shared" si="125"/>
        <v>-190200.2254486084</v>
      </c>
      <c r="Q2695" s="31">
        <f>IF(M2695=1,oneday(G2694,D2695,G2695,K2695,L2695,Summary!$E$19/2,Data!N2694,Data!O2694,Summary!$E$14,Summary!$E$20,Summary!$E$21,3),0)</f>
        <v>0</v>
      </c>
    </row>
    <row r="2696" spans="1:17" x14ac:dyDescent="0.2">
      <c r="A2696" s="32">
        <f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si="126"/>
        <v>0</v>
      </c>
      <c r="M2696">
        <f>IF(AND(B2696&gt;Summary!$E$12,B2696&lt;Summary!$E$13),1,0)</f>
        <v>1</v>
      </c>
      <c r="N2696">
        <f>IF(M2696=1,oneday(G2695,D2696,G2696,K2696,L2696,Summary!$E$19/2,Data!N2695,Data!O2695,Summary!$E$14,Summary!$E$20,Summary!$E$21,1),0)</f>
        <v>593000</v>
      </c>
      <c r="O2696" s="31">
        <f>IF(M2696=1,oneday(G2695,D2696,G2696,K2696,L2696,Summary!$E$19/2,Data!N2695,Data!O2695,Summary!$E$14,Summary!$E$20,Summary!$E$21,2),0)</f>
        <v>6418960.7386016557</v>
      </c>
      <c r="P2696" s="31">
        <f t="shared" si="125"/>
        <v>-61940.630645751953</v>
      </c>
      <c r="Q2696" s="31">
        <f>IF(M2696=1,oneday(G2695,D2696,G2696,K2696,L2696,Summary!$E$19/2,Data!N2695,Data!O2695,Summary!$E$14,Summary!$E$20,Summary!$E$21,3),0)</f>
        <v>0</v>
      </c>
    </row>
    <row r="2697" spans="1:17" x14ac:dyDescent="0.2">
      <c r="A2697" s="32">
        <f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si="126"/>
        <v>0</v>
      </c>
      <c r="M2697">
        <f>IF(AND(B2697&gt;Summary!$E$12,B2697&lt;Summary!$E$13),1,0)</f>
        <v>1</v>
      </c>
      <c r="N2697">
        <f>IF(M2697=1,oneday(G2696,D2697,G2697,K2697,L2697,Summary!$E$19/2,Data!N2696,Data!O2696,Summary!$E$14,Summary!$E$20,Summary!$E$21,1),0)</f>
        <v>591000</v>
      </c>
      <c r="O2697" s="31">
        <f>IF(M2697=1,oneday(G2696,D2697,G2697,K2697,L2697,Summary!$E$19/2,Data!N2696,Data!O2696,Summary!$E$14,Summary!$E$20,Summary!$E$21,2),0)</f>
        <v>6754071.2821197221</v>
      </c>
      <c r="P2697" s="31">
        <f t="shared" si="125"/>
        <v>335110.54351806641</v>
      </c>
      <c r="Q2697" s="31">
        <f>IF(M2697=1,oneday(G2696,D2697,G2697,K2697,L2697,Summary!$E$19/2,Data!N2696,Data!O2696,Summary!$E$14,Summary!$E$20,Summary!$E$21,3),0)</f>
        <v>0</v>
      </c>
    </row>
    <row r="2698" spans="1:17" x14ac:dyDescent="0.2">
      <c r="A2698" s="32">
        <f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si="126"/>
        <v>0</v>
      </c>
      <c r="M2698">
        <f>IF(AND(B2698&gt;Summary!$E$12,B2698&lt;Summary!$E$13),1,0)</f>
        <v>1</v>
      </c>
      <c r="N2698">
        <f>IF(M2698=1,oneday(G2697,D2698,G2698,K2698,L2698,Summary!$E$19/2,Data!N2697,Data!O2697,Summary!$E$14,Summary!$E$20,Summary!$E$21,1),0)</f>
        <v>606000</v>
      </c>
      <c r="O2698" s="31">
        <f>IF(M2698=1,oneday(G2697,D2698,G2698,K2698,L2698,Summary!$E$19/2,Data!N2697,Data!O2697,Summary!$E$14,Summary!$E$20,Summary!$E$21,2),0)</f>
        <v>6487400.5423736284</v>
      </c>
      <c r="P2698" s="31">
        <f t="shared" si="125"/>
        <v>-266670.73974609375</v>
      </c>
      <c r="Q2698" s="31">
        <f>IF(M2698=1,oneday(G2697,D2698,G2698,K2698,L2698,Summary!$E$19/2,Data!N2697,Data!O2697,Summary!$E$14,Summary!$E$20,Summary!$E$21,3),0)</f>
        <v>0</v>
      </c>
    </row>
    <row r="2699" spans="1:17" x14ac:dyDescent="0.2">
      <c r="A2699" s="32">
        <f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si="126"/>
        <v>0</v>
      </c>
      <c r="M2699">
        <f>IF(AND(B2699&gt;Summary!$E$12,B2699&lt;Summary!$E$13),1,0)</f>
        <v>1</v>
      </c>
      <c r="N2699">
        <f>IF(M2699=1,oneday(G2698,D2699,G2699,K2699,L2699,Summary!$E$19/2,Data!N2698,Data!O2698,Summary!$E$14,Summary!$E$20,Summary!$E$21,1),0)</f>
        <v>614000</v>
      </c>
      <c r="O2699" s="31">
        <f>IF(M2699=1,oneday(G2698,D2699,G2699,K2699,L2699,Summary!$E$19/2,Data!N2698,Data!O2698,Summary!$E$14,Summary!$E$20,Summary!$E$21,2),0)</f>
        <v>6349820.528945894</v>
      </c>
      <c r="P2699" s="31">
        <f t="shared" si="125"/>
        <v>-137580.01342773438</v>
      </c>
      <c r="Q2699" s="31">
        <f>IF(M2699=1,oneday(G2698,D2699,G2699,K2699,L2699,Summary!$E$19/2,Data!N2698,Data!O2698,Summary!$E$14,Summary!$E$20,Summary!$E$21,3),0)</f>
        <v>0</v>
      </c>
    </row>
    <row r="2700" spans="1:17" x14ac:dyDescent="0.2">
      <c r="A2700" s="32">
        <f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si="126"/>
        <v>0</v>
      </c>
      <c r="M2700">
        <f>IF(AND(B2700&gt;Summary!$E$12,B2700&lt;Summary!$E$13),1,0)</f>
        <v>1</v>
      </c>
      <c r="N2700">
        <f>IF(M2700=1,oneday(G2699,D2700,G2700,K2700,L2700,Summary!$E$19/2,Data!N2699,Data!O2699,Summary!$E$14,Summary!$E$20,Summary!$E$21,1),0)</f>
        <v>621000</v>
      </c>
      <c r="O2700" s="31">
        <f>IF(M2700=1,oneday(G2699,D2700,G2700,K2700,L2700,Summary!$E$19/2,Data!N2699,Data!O2699,Summary!$E$14,Summary!$E$20,Summary!$E$21,2),0)</f>
        <v>5706931.3066863706</v>
      </c>
      <c r="P2700" s="31">
        <f t="shared" si="125"/>
        <v>-642889.22225952335</v>
      </c>
      <c r="Q2700" s="31">
        <f>IF(M2700=1,oneday(G2699,D2700,G2700,K2700,L2700,Summary!$E$19/2,Data!N2699,Data!O2699,Summary!$E$14,Summary!$E$20,Summary!$E$21,3),0)</f>
        <v>0</v>
      </c>
    </row>
    <row r="2701" spans="1:17" x14ac:dyDescent="0.2">
      <c r="A2701" s="32">
        <f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si="126"/>
        <v>0</v>
      </c>
      <c r="M2701">
        <f>IF(AND(B2701&gt;Summary!$E$12,B2701&lt;Summary!$E$13),1,0)</f>
        <v>1</v>
      </c>
      <c r="N2701">
        <f>IF(M2701=1,oneday(G2700,D2701,G2701,K2701,L2701,Summary!$E$19/2,Data!N2700,Data!O2700,Summary!$E$14,Summary!$E$20,Summary!$E$21,1),0)</f>
        <v>617000</v>
      </c>
      <c r="O2701" s="31">
        <f>IF(M2701=1,oneday(G2700,D2701,G2701,K2701,L2701,Summary!$E$19/2,Data!N2700,Data!O2700,Summary!$E$14,Summary!$E$20,Summary!$E$21,2),0)</f>
        <v>5796111.2351607988</v>
      </c>
      <c r="P2701" s="31">
        <f t="shared" si="125"/>
        <v>89179.928474428132</v>
      </c>
      <c r="Q2701" s="31">
        <f>IF(M2701=1,oneday(G2700,D2701,G2701,K2701,L2701,Summary!$E$19/2,Data!N2700,Data!O2700,Summary!$E$14,Summary!$E$20,Summary!$E$21,3),0)</f>
        <v>0</v>
      </c>
    </row>
    <row r="2702" spans="1:17" x14ac:dyDescent="0.2">
      <c r="A2702" s="32">
        <f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si="126"/>
        <v>0</v>
      </c>
      <c r="M2702">
        <f>IF(AND(B2702&gt;Summary!$E$12,B2702&lt;Summary!$E$13),1,0)</f>
        <v>1</v>
      </c>
      <c r="N2702">
        <f>IF(M2702=1,oneday(G2701,D2702,G2702,K2702,L2702,Summary!$E$19/2,Data!N2701,Data!O2701,Summary!$E$14,Summary!$E$20,Summary!$E$21,1),0)</f>
        <v>617000</v>
      </c>
      <c r="O2702" s="31">
        <f>IF(M2702=1,oneday(G2701,D2702,G2702,K2702,L2702,Summary!$E$19/2,Data!N2701,Data!O2701,Summary!$E$14,Summary!$E$20,Summary!$E$21,2),0)</f>
        <v>5841960.7644271562</v>
      </c>
      <c r="P2702" s="31">
        <f t="shared" si="125"/>
        <v>45849.529266357422</v>
      </c>
      <c r="Q2702" s="31">
        <f>IF(M2702=1,oneday(G2701,D2702,G2702,K2702,L2702,Summary!$E$19/2,Data!N2701,Data!O2701,Summary!$E$14,Summary!$E$20,Summary!$E$21,3),0)</f>
        <v>0</v>
      </c>
    </row>
    <row r="2703" spans="1:17" x14ac:dyDescent="0.2">
      <c r="A2703" s="32">
        <f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si="126"/>
        <v>0</v>
      </c>
      <c r="M2703">
        <f>IF(AND(B2703&gt;Summary!$E$12,B2703&lt;Summary!$E$13),1,0)</f>
        <v>1</v>
      </c>
      <c r="N2703">
        <f>IF(M2703=1,oneday(G2702,D2703,G2703,K2703,L2703,Summary!$E$19/2,Data!N2702,Data!O2702,Summary!$E$14,Summary!$E$20,Summary!$E$21,1),0)</f>
        <v>633000</v>
      </c>
      <c r="O2703" s="31">
        <f>IF(M2703=1,oneday(G2702,D2703,G2703,K2703,L2703,Summary!$E$19/2,Data!N2702,Data!O2702,Summary!$E$14,Summary!$E$20,Summary!$E$21,2),0)</f>
        <v>5525710.9328460349</v>
      </c>
      <c r="P2703" s="31">
        <f t="shared" si="125"/>
        <v>-316249.83158112131</v>
      </c>
      <c r="Q2703" s="31">
        <f>IF(M2703=1,oneday(G2702,D2703,G2703,K2703,L2703,Summary!$E$19/2,Data!N2702,Data!O2702,Summary!$E$14,Summary!$E$20,Summary!$E$21,3),0)</f>
        <v>0</v>
      </c>
    </row>
    <row r="2704" spans="1:17" x14ac:dyDescent="0.2">
      <c r="A2704" s="32">
        <f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si="126"/>
        <v>0</v>
      </c>
      <c r="M2704">
        <f>IF(AND(B2704&gt;Summary!$E$12,B2704&lt;Summary!$E$13),1,0)</f>
        <v>1</v>
      </c>
      <c r="N2704">
        <f>IF(M2704=1,oneday(G2703,D2704,G2704,K2704,L2704,Summary!$E$19/2,Data!N2703,Data!O2703,Summary!$E$14,Summary!$E$20,Summary!$E$21,1),0)</f>
        <v>632000</v>
      </c>
      <c r="O2704" s="31">
        <f>IF(M2704=1,oneday(G2703,D2704,G2704,K2704,L2704,Summary!$E$19/2,Data!N2703,Data!O2703,Summary!$E$14,Summary!$E$20,Summary!$E$21,2),0)</f>
        <v>5553341.2219237937</v>
      </c>
      <c r="P2704" s="31">
        <f t="shared" ref="P2704:P2767" si="128">IF(M2704=1,O2704-O2703,0)</f>
        <v>27630.289077758789</v>
      </c>
      <c r="Q2704" s="31">
        <f>IF(M2704=1,oneday(G2703,D2704,G2704,K2704,L2704,Summary!$E$19/2,Data!N2703,Data!O2703,Summary!$E$14,Summary!$E$20,Summary!$E$21,3),0)</f>
        <v>0</v>
      </c>
    </row>
    <row r="2705" spans="1:17" x14ac:dyDescent="0.2">
      <c r="A2705" s="32">
        <f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si="126"/>
        <v>0</v>
      </c>
      <c r="M2705">
        <f>IF(AND(B2705&gt;Summary!$E$12,B2705&lt;Summary!$E$13),1,0)</f>
        <v>1</v>
      </c>
      <c r="N2705">
        <f>IF(M2705=1,oneday(G2704,D2705,G2705,K2705,L2705,Summary!$E$19/2,Data!N2704,Data!O2704,Summary!$E$14,Summary!$E$20,Summary!$E$21,1),0)</f>
        <v>637000</v>
      </c>
      <c r="O2705" s="31">
        <f>IF(M2705=1,oneday(G2704,D2705,G2705,K2705,L2705,Summary!$E$19/2,Data!N2704,Data!O2704,Summary!$E$14,Summary!$E$20,Summary!$E$21,2),0)</f>
        <v>5314990.8599090213</v>
      </c>
      <c r="P2705" s="31">
        <f t="shared" si="128"/>
        <v>-238350.36201477237</v>
      </c>
      <c r="Q2705" s="31">
        <f>IF(M2705=1,oneday(G2704,D2705,G2705,K2705,L2705,Summary!$E$19/2,Data!N2704,Data!O2704,Summary!$E$14,Summary!$E$20,Summary!$E$21,3),0)</f>
        <v>0</v>
      </c>
    </row>
    <row r="2706" spans="1:17" x14ac:dyDescent="0.2">
      <c r="A2706" s="32">
        <f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si="126"/>
        <v>0</v>
      </c>
      <c r="M2706">
        <f>IF(AND(B2706&gt;Summary!$E$12,B2706&lt;Summary!$E$13),1,0)</f>
        <v>1</v>
      </c>
      <c r="N2706">
        <f>IF(M2706=1,oneday(G2705,D2706,G2706,K2706,L2706,Summary!$E$19/2,Data!N2705,Data!O2705,Summary!$E$14,Summary!$E$20,Summary!$E$21,1),0)</f>
        <v>633000</v>
      </c>
      <c r="O2706" s="31">
        <f>IF(M2706=1,oneday(G2705,D2706,G2706,K2706,L2706,Summary!$E$19/2,Data!N2705,Data!O2705,Summary!$E$14,Summary!$E$20,Summary!$E$21,2),0)</f>
        <v>5412380.9343337668</v>
      </c>
      <c r="P2706" s="31">
        <f t="shared" si="128"/>
        <v>97390.074424745515</v>
      </c>
      <c r="Q2706" s="31">
        <f>IF(M2706=1,oneday(G2705,D2706,G2706,K2706,L2706,Summary!$E$19/2,Data!N2705,Data!O2705,Summary!$E$14,Summary!$E$20,Summary!$E$21,3),0)</f>
        <v>0</v>
      </c>
    </row>
    <row r="2707" spans="1:17" x14ac:dyDescent="0.2">
      <c r="A2707" s="32">
        <f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si="126"/>
        <v>0</v>
      </c>
      <c r="M2707">
        <f>IF(AND(B2707&gt;Summary!$E$12,B2707&lt;Summary!$E$13),1,0)</f>
        <v>1</v>
      </c>
      <c r="N2707">
        <f>IF(M2707=1,oneday(G2706,D2707,G2707,K2707,L2707,Summary!$E$19/2,Data!N2706,Data!O2706,Summary!$E$14,Summary!$E$20,Summary!$E$21,1),0)</f>
        <v>633000</v>
      </c>
      <c r="O2707" s="31">
        <f>IF(M2707=1,oneday(G2706,D2707,G2707,K2707,L2707,Summary!$E$19/2,Data!N2706,Data!O2706,Summary!$E$14,Summary!$E$20,Summary!$E$21,2),0)</f>
        <v>5357751.15165707</v>
      </c>
      <c r="P2707" s="31">
        <f t="shared" si="128"/>
        <v>-54629.782676696777</v>
      </c>
      <c r="Q2707" s="31">
        <f>IF(M2707=1,oneday(G2706,D2707,G2707,K2707,L2707,Summary!$E$19/2,Data!N2706,Data!O2706,Summary!$E$14,Summary!$E$20,Summary!$E$21,3),0)</f>
        <v>0</v>
      </c>
    </row>
    <row r="2708" spans="1:17" x14ac:dyDescent="0.2">
      <c r="A2708" s="32">
        <f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si="126"/>
        <v>0</v>
      </c>
      <c r="M2708">
        <f>IF(AND(B2708&gt;Summary!$E$12,B2708&lt;Summary!$E$13),1,0)</f>
        <v>1</v>
      </c>
      <c r="N2708">
        <f>IF(M2708=1,oneday(G2707,D2708,G2708,K2708,L2708,Summary!$E$19/2,Data!N2707,Data!O2707,Summary!$E$14,Summary!$E$20,Summary!$E$21,1),0)</f>
        <v>632000</v>
      </c>
      <c r="O2708" s="31">
        <f>IF(M2708=1,oneday(G2707,D2708,G2708,K2708,L2708,Summary!$E$19/2,Data!N2707,Data!O2707,Summary!$E$14,Summary!$E$20,Summary!$E$21,2),0)</f>
        <v>5398021.1273193015</v>
      </c>
      <c r="P2708" s="31">
        <f t="shared" si="128"/>
        <v>40269.975662231445</v>
      </c>
      <c r="Q2708" s="31">
        <f>IF(M2708=1,oneday(G2707,D2708,G2708,K2708,L2708,Summary!$E$19/2,Data!N2707,Data!O2707,Summary!$E$14,Summary!$E$20,Summary!$E$21,3),0)</f>
        <v>0</v>
      </c>
    </row>
    <row r="2709" spans="1:17" x14ac:dyDescent="0.2">
      <c r="A2709" s="32">
        <f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si="126"/>
        <v>0</v>
      </c>
      <c r="M2709">
        <f>IF(AND(B2709&gt;Summary!$E$12,B2709&lt;Summary!$E$13),1,0)</f>
        <v>1</v>
      </c>
      <c r="N2709">
        <f>IF(M2709=1,oneday(G2708,D2709,G2709,K2709,L2709,Summary!$E$19/2,Data!N2708,Data!O2708,Summary!$E$14,Summary!$E$20,Summary!$E$21,1),0)</f>
        <v>618000</v>
      </c>
      <c r="O2709" s="31">
        <f>IF(M2709=1,oneday(G2708,D2709,G2709,K2709,L2709,Summary!$E$19/2,Data!N2708,Data!O2708,Summary!$E$14,Summary!$E$20,Summary!$E$21,2),0)</f>
        <v>5687810.8712005317</v>
      </c>
      <c r="P2709" s="31">
        <f t="shared" si="128"/>
        <v>289789.74388123024</v>
      </c>
      <c r="Q2709" s="31">
        <f>IF(M2709=1,oneday(G2708,D2709,G2709,K2709,L2709,Summary!$E$19/2,Data!N2708,Data!O2708,Summary!$E$14,Summary!$E$20,Summary!$E$21,3),0)</f>
        <v>0</v>
      </c>
    </row>
    <row r="2710" spans="1:17" x14ac:dyDescent="0.2">
      <c r="A2710" s="32">
        <f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si="126"/>
        <v>0</v>
      </c>
      <c r="M2710">
        <f>IF(AND(B2710&gt;Summary!$E$12,B2710&lt;Summary!$E$13),1,0)</f>
        <v>1</v>
      </c>
      <c r="N2710">
        <f>IF(M2710=1,oneday(G2709,D2710,G2710,K2710,L2710,Summary!$E$19/2,Data!N2709,Data!O2709,Summary!$E$14,Summary!$E$20,Summary!$E$21,1),0)</f>
        <v>635000</v>
      </c>
      <c r="O2710" s="31">
        <f>IF(M2710=1,oneday(G2709,D2710,G2710,K2710,L2710,Summary!$E$19/2,Data!N2709,Data!O2709,Summary!$E$14,Summary!$E$20,Summary!$E$21,2),0)</f>
        <v>5357811.3433456067</v>
      </c>
      <c r="P2710" s="31">
        <f t="shared" si="128"/>
        <v>-329999.52785492502</v>
      </c>
      <c r="Q2710" s="31">
        <f>IF(M2710=1,oneday(G2709,D2710,G2710,K2710,L2710,Summary!$E$19/2,Data!N2709,Data!O2709,Summary!$E$14,Summary!$E$20,Summary!$E$21,3),0)</f>
        <v>0</v>
      </c>
    </row>
    <row r="2711" spans="1:17" x14ac:dyDescent="0.2">
      <c r="A2711" s="32">
        <f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si="126"/>
        <v>0</v>
      </c>
      <c r="M2711">
        <f>IF(AND(B2711&gt;Summary!$E$12,B2711&lt;Summary!$E$13),1,0)</f>
        <v>1</v>
      </c>
      <c r="N2711">
        <f>IF(M2711=1,oneday(G2710,D2711,G2711,K2711,L2711,Summary!$E$19/2,Data!N2710,Data!O2710,Summary!$E$14,Summary!$E$20,Summary!$E$21,1),0)</f>
        <v>635000</v>
      </c>
      <c r="O2711" s="31">
        <f>IF(M2711=1,oneday(G2710,D2711,G2711,K2711,L2711,Summary!$E$19/2,Data!N2710,Data!O2710,Summary!$E$14,Summary!$E$20,Summary!$E$21,2),0)</f>
        <v>5372811.3433456067</v>
      </c>
      <c r="P2711" s="31">
        <f t="shared" si="128"/>
        <v>15000</v>
      </c>
      <c r="Q2711" s="31">
        <f>IF(M2711=1,oneday(G2710,D2711,G2711,K2711,L2711,Summary!$E$19/2,Data!N2710,Data!O2710,Summary!$E$14,Summary!$E$20,Summary!$E$21,3),0)</f>
        <v>0</v>
      </c>
    </row>
    <row r="2712" spans="1:17" x14ac:dyDescent="0.2">
      <c r="A2712" s="32">
        <f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si="126"/>
        <v>0</v>
      </c>
      <c r="M2712">
        <f>IF(AND(B2712&gt;Summary!$E$12,B2712&lt;Summary!$E$13),1,0)</f>
        <v>1</v>
      </c>
      <c r="N2712">
        <f>IF(M2712=1,oneday(G2711,D2712,G2712,K2712,L2712,Summary!$E$19/2,Data!N2711,Data!O2711,Summary!$E$14,Summary!$E$20,Summary!$E$21,1),0)</f>
        <v>638000</v>
      </c>
      <c r="O2712" s="31">
        <f>IF(M2712=1,oneday(G2711,D2712,G2712,K2712,L2712,Summary!$E$19/2,Data!N2711,Data!O2711,Summary!$E$14,Summary!$E$20,Summary!$E$21,2),0)</f>
        <v>5317780.9553145999</v>
      </c>
      <c r="P2712" s="31">
        <f t="shared" si="128"/>
        <v>-55030.388031006791</v>
      </c>
      <c r="Q2712" s="31">
        <f>IF(M2712=1,oneday(G2711,D2712,G2712,K2712,L2712,Summary!$E$19/2,Data!N2711,Data!O2711,Summary!$E$14,Summary!$E$20,Summary!$E$21,3),0)</f>
        <v>0</v>
      </c>
    </row>
    <row r="2713" spans="1:17" x14ac:dyDescent="0.2">
      <c r="A2713" s="32">
        <f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si="126"/>
        <v>0</v>
      </c>
      <c r="M2713">
        <f>IF(AND(B2713&gt;Summary!$E$12,B2713&lt;Summary!$E$13),1,0)</f>
        <v>1</v>
      </c>
      <c r="N2713">
        <f>IF(M2713=1,oneday(G2712,D2713,G2713,K2713,L2713,Summary!$E$19/2,Data!N2712,Data!O2712,Summary!$E$14,Summary!$E$20,Summary!$E$21,1),0)</f>
        <v>643000</v>
      </c>
      <c r="O2713" s="31">
        <f>IF(M2713=1,oneday(G2712,D2713,G2713,K2713,L2713,Summary!$E$19/2,Data!N2712,Data!O2712,Summary!$E$14,Summary!$E$20,Summary!$E$21,2),0)</f>
        <v>5217440.7566070175</v>
      </c>
      <c r="P2713" s="31">
        <f t="shared" si="128"/>
        <v>-100340.19870758243</v>
      </c>
      <c r="Q2713" s="31">
        <f>IF(M2713=1,oneday(G2712,D2713,G2713,K2713,L2713,Summary!$E$19/2,Data!N2712,Data!O2712,Summary!$E$14,Summary!$E$20,Summary!$E$21,3),0)</f>
        <v>0</v>
      </c>
    </row>
    <row r="2714" spans="1:17" x14ac:dyDescent="0.2">
      <c r="A2714" s="32">
        <f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si="126"/>
        <v>0</v>
      </c>
      <c r="M2714">
        <f>IF(AND(B2714&gt;Summary!$E$12,B2714&lt;Summary!$E$13),1,0)</f>
        <v>1</v>
      </c>
      <c r="N2714">
        <f>IF(M2714=1,oneday(G2713,D2714,G2714,K2714,L2714,Summary!$E$19/2,Data!N2713,Data!O2713,Summary!$E$14,Summary!$E$20,Summary!$E$21,1),0)</f>
        <v>650000</v>
      </c>
      <c r="O2714" s="31">
        <f>IF(M2714=1,oneday(G2713,D2714,G2714,K2714,L2714,Summary!$E$19/2,Data!N2713,Data!O2713,Summary!$E$14,Summary!$E$20,Summary!$E$21,2),0)</f>
        <v>5025630.9544372158</v>
      </c>
      <c r="P2714" s="31">
        <f t="shared" si="128"/>
        <v>-191809.80216980167</v>
      </c>
      <c r="Q2714" s="31">
        <f>IF(M2714=1,oneday(G2713,D2714,G2714,K2714,L2714,Summary!$E$19/2,Data!N2713,Data!O2713,Summary!$E$14,Summary!$E$20,Summary!$E$21,3),0)</f>
        <v>0</v>
      </c>
    </row>
    <row r="2715" spans="1:17" x14ac:dyDescent="0.2">
      <c r="A2715" s="32">
        <f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si="126"/>
        <v>0</v>
      </c>
      <c r="M2715">
        <f>IF(AND(B2715&gt;Summary!$E$12,B2715&lt;Summary!$E$13),1,0)</f>
        <v>1</v>
      </c>
      <c r="N2715">
        <f>IF(M2715=1,oneday(G2714,D2715,G2715,K2715,L2715,Summary!$E$19/2,Data!N2714,Data!O2714,Summary!$E$14,Summary!$E$20,Summary!$E$21,1),0)</f>
        <v>642000</v>
      </c>
      <c r="O2715" s="31">
        <f>IF(M2715=1,oneday(G2714,D2715,G2715,K2715,L2715,Summary!$E$19/2,Data!N2714,Data!O2714,Summary!$E$14,Summary!$E$20,Summary!$E$21,2),0)</f>
        <v>5214891.2501525506</v>
      </c>
      <c r="P2715" s="31">
        <f t="shared" si="128"/>
        <v>189260.29571533483</v>
      </c>
      <c r="Q2715" s="31">
        <f>IF(M2715=1,oneday(G2714,D2715,G2715,K2715,L2715,Summary!$E$19/2,Data!N2714,Data!O2714,Summary!$E$14,Summary!$E$20,Summary!$E$21,3),0)</f>
        <v>0</v>
      </c>
    </row>
    <row r="2716" spans="1:17" x14ac:dyDescent="0.2">
      <c r="A2716" s="32">
        <f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si="126"/>
        <v>1</v>
      </c>
      <c r="M2716">
        <f>IF(AND(B2716&gt;Summary!$E$12,B2716&lt;Summary!$E$13),1,0)</f>
        <v>1</v>
      </c>
      <c r="N2716">
        <f>IF(M2716=1,oneday(G2715,D2716,G2716,K2716,L2716,Summary!$E$19/2,Data!N2715,Data!O2715,Summary!$E$14,Summary!$E$20,Summary!$E$21,1),0)</f>
        <v>643000</v>
      </c>
      <c r="O2716" s="31">
        <f>IF(M2716=1,oneday(G2715,D2716,G2716,K2716,L2716,Summary!$E$19/2,Data!N2715,Data!O2715,Summary!$E$14,Summary!$E$20,Summary!$E$21,2),0)</f>
        <v>5120360.5885696039</v>
      </c>
      <c r="P2716" s="31">
        <f t="shared" si="128"/>
        <v>-94530.661582946777</v>
      </c>
      <c r="Q2716" s="31">
        <f>IF(M2716=1,oneday(G2715,D2716,G2716,K2716,L2716,Summary!$E$19/2,Data!N2715,Data!O2715,Summary!$E$14,Summary!$E$20,Summary!$E$21,3),0)</f>
        <v>-225050.24528503418</v>
      </c>
    </row>
    <row r="2717" spans="1:17" x14ac:dyDescent="0.2">
      <c r="A2717" s="32">
        <f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si="126"/>
        <v>0</v>
      </c>
      <c r="M2717">
        <f>IF(AND(B2717&gt;Summary!$E$12,B2717&lt;Summary!$E$13),1,0)</f>
        <v>1</v>
      </c>
      <c r="N2717">
        <f>IF(M2717=1,oneday(G2716,D2717,G2717,K2717,L2717,Summary!$E$19/2,Data!N2716,Data!O2716,Summary!$E$14,Summary!$E$20,Summary!$E$21,1),0)</f>
        <v>631000</v>
      </c>
      <c r="O2717" s="31">
        <f>IF(M2717=1,oneday(G2716,D2717,G2717,K2717,L2717,Summary!$E$19/2,Data!N2716,Data!O2716,Summary!$E$14,Summary!$E$20,Summary!$E$21,2),0)</f>
        <v>5396531.0935973786</v>
      </c>
      <c r="P2717" s="31">
        <f t="shared" si="128"/>
        <v>276170.50502777472</v>
      </c>
      <c r="Q2717" s="31">
        <f>IF(M2717=1,oneday(G2716,D2717,G2717,K2717,L2717,Summary!$E$19/2,Data!N2716,Data!O2716,Summary!$E$14,Summary!$E$20,Summary!$E$21,3),0)</f>
        <v>0</v>
      </c>
    </row>
    <row r="2718" spans="1:17" x14ac:dyDescent="0.2">
      <c r="A2718" s="32">
        <f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si="126"/>
        <v>0</v>
      </c>
      <c r="M2718">
        <f>IF(AND(B2718&gt;Summary!$E$12,B2718&lt;Summary!$E$13),1,0)</f>
        <v>1</v>
      </c>
      <c r="N2718">
        <f>IF(M2718=1,oneday(G2717,D2718,G2718,K2718,L2718,Summary!$E$19/2,Data!N2717,Data!O2717,Summary!$E$14,Summary!$E$20,Summary!$E$21,1),0)</f>
        <v>640000</v>
      </c>
      <c r="O2718" s="31">
        <f>IF(M2718=1,oneday(G2717,D2718,G2718,K2718,L2718,Summary!$E$19/2,Data!N2717,Data!O2717,Summary!$E$14,Summary!$E$20,Summary!$E$21,2),0)</f>
        <v>5227190.5117797488</v>
      </c>
      <c r="P2718" s="31">
        <f t="shared" si="128"/>
        <v>-169340.58181762975</v>
      </c>
      <c r="Q2718" s="31">
        <f>IF(M2718=1,oneday(G2717,D2718,G2718,K2718,L2718,Summary!$E$19/2,Data!N2717,Data!O2717,Summary!$E$14,Summary!$E$20,Summary!$E$21,3),0)</f>
        <v>0</v>
      </c>
    </row>
    <row r="2719" spans="1:17" x14ac:dyDescent="0.2">
      <c r="A2719" s="32">
        <f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si="126"/>
        <v>0</v>
      </c>
      <c r="M2719">
        <f>IF(AND(B2719&gt;Summary!$E$12,B2719&lt;Summary!$E$13),1,0)</f>
        <v>1</v>
      </c>
      <c r="N2719">
        <f>IF(M2719=1,oneday(G2718,D2719,G2719,K2719,L2719,Summary!$E$19/2,Data!N2718,Data!O2718,Summary!$E$14,Summary!$E$20,Summary!$E$21,1),0)</f>
        <v>651000</v>
      </c>
      <c r="O2719" s="31">
        <f>IF(M2719=1,oneday(G2718,D2719,G2719,K2719,L2719,Summary!$E$19/2,Data!N2718,Data!O2718,Summary!$E$14,Summary!$E$20,Summary!$E$21,2),0)</f>
        <v>5015990.8842849331</v>
      </c>
      <c r="P2719" s="31">
        <f t="shared" si="128"/>
        <v>-211199.62749481574</v>
      </c>
      <c r="Q2719" s="31">
        <f>IF(M2719=1,oneday(G2718,D2719,G2719,K2719,L2719,Summary!$E$19/2,Data!N2718,Data!O2718,Summary!$E$14,Summary!$E$20,Summary!$E$21,3),0)</f>
        <v>0</v>
      </c>
    </row>
    <row r="2720" spans="1:17" x14ac:dyDescent="0.2">
      <c r="A2720" s="32">
        <f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si="126"/>
        <v>0</v>
      </c>
      <c r="M2720">
        <f>IF(AND(B2720&gt;Summary!$E$12,B2720&lt;Summary!$E$13),1,0)</f>
        <v>1</v>
      </c>
      <c r="N2720">
        <f>IF(M2720=1,oneday(G2719,D2720,G2720,K2720,L2720,Summary!$E$19/2,Data!N2719,Data!O2719,Summary!$E$14,Summary!$E$20,Summary!$E$21,1),0)</f>
        <v>651000</v>
      </c>
      <c r="O2720" s="31">
        <f>IF(M2720=1,oneday(G2719,D2720,G2720,K2720,L2720,Summary!$E$19/2,Data!N2719,Data!O2719,Summary!$E$14,Summary!$E$20,Summary!$E$21,2),0)</f>
        <v>5017970.5862807827</v>
      </c>
      <c r="P2720" s="31">
        <f t="shared" si="128"/>
        <v>1979.7019958496094</v>
      </c>
      <c r="Q2720" s="31">
        <f>IF(M2720=1,oneday(G2719,D2720,G2720,K2720,L2720,Summary!$E$19/2,Data!N2719,Data!O2719,Summary!$E$14,Summary!$E$20,Summary!$E$21,3),0)</f>
        <v>0</v>
      </c>
    </row>
    <row r="2721" spans="1:17" x14ac:dyDescent="0.2">
      <c r="A2721" s="32">
        <f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si="126"/>
        <v>0</v>
      </c>
      <c r="M2721">
        <f>IF(AND(B2721&gt;Summary!$E$12,B2721&lt;Summary!$E$13),1,0)</f>
        <v>1</v>
      </c>
      <c r="N2721">
        <f>IF(M2721=1,oneday(G2720,D2721,G2721,K2721,L2721,Summary!$E$19/2,Data!N2720,Data!O2720,Summary!$E$14,Summary!$E$20,Summary!$E$21,1),0)</f>
        <v>641000</v>
      </c>
      <c r="O2721" s="31">
        <f>IF(M2721=1,oneday(G2720,D2721,G2721,K2721,L2721,Summary!$E$19/2,Data!N2720,Data!O2720,Summary!$E$14,Summary!$E$20,Summary!$E$21,2),0)</f>
        <v>5245850.5373763675</v>
      </c>
      <c r="P2721" s="31">
        <f t="shared" si="128"/>
        <v>227879.95109558478</v>
      </c>
      <c r="Q2721" s="31">
        <f>IF(M2721=1,oneday(G2720,D2721,G2721,K2721,L2721,Summary!$E$19/2,Data!N2720,Data!O2720,Summary!$E$14,Summary!$E$20,Summary!$E$21,3),0)</f>
        <v>0</v>
      </c>
    </row>
    <row r="2722" spans="1:17" x14ac:dyDescent="0.2">
      <c r="A2722" s="32">
        <f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si="126"/>
        <v>0</v>
      </c>
      <c r="M2722">
        <f>IF(AND(B2722&gt;Summary!$E$12,B2722&lt;Summary!$E$13),1,0)</f>
        <v>1</v>
      </c>
      <c r="N2722">
        <f>IF(M2722=1,oneday(G2721,D2722,G2722,K2722,L2722,Summary!$E$19/2,Data!N2721,Data!O2721,Summary!$E$14,Summary!$E$20,Summary!$E$21,1),0)</f>
        <v>649000</v>
      </c>
      <c r="O2722" s="31">
        <f>IF(M2722=1,oneday(G2721,D2722,G2722,K2722,L2722,Summary!$E$19/2,Data!N2721,Data!O2721,Summary!$E$14,Summary!$E$20,Summary!$E$21,2),0)</f>
        <v>5086460.859222373</v>
      </c>
      <c r="P2722" s="31">
        <f t="shared" si="128"/>
        <v>-159389.67815399449</v>
      </c>
      <c r="Q2722" s="31">
        <f>IF(M2722=1,oneday(G2721,D2722,G2722,K2722,L2722,Summary!$E$19/2,Data!N2721,Data!O2721,Summary!$E$14,Summary!$E$20,Summary!$E$21,3),0)</f>
        <v>0</v>
      </c>
    </row>
    <row r="2723" spans="1:17" x14ac:dyDescent="0.2">
      <c r="A2723" s="32">
        <f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si="126"/>
        <v>0</v>
      </c>
      <c r="M2723">
        <f>IF(AND(B2723&gt;Summary!$E$12,B2723&lt;Summary!$E$13),1,0)</f>
        <v>1</v>
      </c>
      <c r="N2723">
        <f>IF(M2723=1,oneday(G2722,D2723,G2723,K2723,L2723,Summary!$E$19/2,Data!N2722,Data!O2722,Summary!$E$14,Summary!$E$20,Summary!$E$21,1),0)</f>
        <v>634000</v>
      </c>
      <c r="O2723" s="31">
        <f>IF(M2723=1,oneday(G2722,D2723,G2723,K2723,L2723,Summary!$E$19/2,Data!N2722,Data!O2722,Summary!$E$14,Summary!$E$20,Summary!$E$21,2),0)</f>
        <v>5350971.0705947531</v>
      </c>
      <c r="P2723" s="31">
        <f t="shared" si="128"/>
        <v>264510.21137238014</v>
      </c>
      <c r="Q2723" s="31">
        <f>IF(M2723=1,oneday(G2722,D2723,G2723,K2723,L2723,Summary!$E$19/2,Data!N2722,Data!O2722,Summary!$E$14,Summary!$E$20,Summary!$E$21,3),0)</f>
        <v>0</v>
      </c>
    </row>
    <row r="2724" spans="1:17" x14ac:dyDescent="0.2">
      <c r="A2724" s="32">
        <f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si="129">IF(A2724=B2724,1,0)</f>
        <v>0</v>
      </c>
      <c r="M2724">
        <f>IF(AND(B2724&gt;Summary!$E$12,B2724&lt;Summary!$E$13),1,0)</f>
        <v>1</v>
      </c>
      <c r="N2724">
        <f>IF(M2724=1,oneday(G2723,D2724,G2724,K2724,L2724,Summary!$E$19/2,Data!N2723,Data!O2723,Summary!$E$14,Summary!$E$20,Summary!$E$21,1),0)</f>
        <v>631000</v>
      </c>
      <c r="O2724" s="31">
        <f>IF(M2724=1,oneday(G2723,D2724,G2724,K2724,L2724,Summary!$E$19/2,Data!N2723,Data!O2723,Summary!$E$14,Summary!$E$20,Summary!$E$21,2),0)</f>
        <v>5435440.8532714508</v>
      </c>
      <c r="P2724" s="31">
        <f t="shared" si="128"/>
        <v>84469.782676697709</v>
      </c>
      <c r="Q2724" s="31">
        <f>IF(M2724=1,oneday(G2723,D2724,G2724,K2724,L2724,Summary!$E$19/2,Data!N2723,Data!O2723,Summary!$E$14,Summary!$E$20,Summary!$E$21,3),0)</f>
        <v>0</v>
      </c>
    </row>
    <row r="2725" spans="1:17" x14ac:dyDescent="0.2">
      <c r="A2725" s="32">
        <f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si="129"/>
        <v>0</v>
      </c>
      <c r="M2725">
        <f>IF(AND(B2725&gt;Summary!$E$12,B2725&lt;Summary!$E$13),1,0)</f>
        <v>1</v>
      </c>
      <c r="N2725">
        <f>IF(M2725=1,oneday(G2724,D2725,G2725,K2725,L2725,Summary!$E$19/2,Data!N2724,Data!O2724,Summary!$E$14,Summary!$E$20,Summary!$E$21,1),0)</f>
        <v>608000</v>
      </c>
      <c r="O2725" s="31">
        <f>IF(M2725=1,oneday(G2724,D2725,G2725,K2725,L2725,Summary!$E$19/2,Data!N2724,Data!O2724,Summary!$E$14,Summary!$E$20,Summary!$E$21,2),0)</f>
        <v>5864930.8891296126</v>
      </c>
      <c r="P2725" s="31">
        <f t="shared" si="128"/>
        <v>429490.03585816175</v>
      </c>
      <c r="Q2725" s="31">
        <f>IF(M2725=1,oneday(G2724,D2725,G2725,K2725,L2725,Summary!$E$19/2,Data!N2724,Data!O2724,Summary!$E$14,Summary!$E$20,Summary!$E$21,3),0)</f>
        <v>0</v>
      </c>
    </row>
    <row r="2726" spans="1:17" x14ac:dyDescent="0.2">
      <c r="A2726" s="32">
        <f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si="129"/>
        <v>0</v>
      </c>
      <c r="M2726">
        <f>IF(AND(B2726&gt;Summary!$E$12,B2726&lt;Summary!$E$13),1,0)</f>
        <v>1</v>
      </c>
      <c r="N2726">
        <f>IF(M2726=1,oneday(G2725,D2726,G2726,K2726,L2726,Summary!$E$19/2,Data!N2725,Data!O2725,Summary!$E$14,Summary!$E$20,Summary!$E$21,1),0)</f>
        <v>606000</v>
      </c>
      <c r="O2726" s="31">
        <f>IF(M2726=1,oneday(G2725,D2726,G2726,K2726,L2726,Summary!$E$19/2,Data!N2725,Data!O2725,Summary!$E$14,Summary!$E$20,Summary!$E$21,2),0)</f>
        <v>5928440.8428954827</v>
      </c>
      <c r="P2726" s="31">
        <f t="shared" si="128"/>
        <v>63509.953765870072</v>
      </c>
      <c r="Q2726" s="31">
        <f>IF(M2726=1,oneday(G2725,D2726,G2726,K2726,L2726,Summary!$E$19/2,Data!N2725,Data!O2725,Summary!$E$14,Summary!$E$20,Summary!$E$21,3),0)</f>
        <v>0</v>
      </c>
    </row>
    <row r="2727" spans="1:17" x14ac:dyDescent="0.2">
      <c r="A2727" s="32">
        <f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si="129"/>
        <v>0</v>
      </c>
      <c r="M2727">
        <f>IF(AND(B2727&gt;Summary!$E$12,B2727&lt;Summary!$E$13),1,0)</f>
        <v>1</v>
      </c>
      <c r="N2727">
        <f>IF(M2727=1,oneday(G2726,D2727,G2727,K2727,L2727,Summary!$E$19/2,Data!N2726,Data!O2726,Summary!$E$14,Summary!$E$20,Summary!$E$21,1),0)</f>
        <v>608000</v>
      </c>
      <c r="O2727" s="31">
        <f>IF(M2727=1,oneday(G2726,D2727,G2727,K2727,L2727,Summary!$E$19/2,Data!N2726,Data!O2726,Summary!$E$14,Summary!$E$20,Summary!$E$21,2),0)</f>
        <v>5882710.6118774153</v>
      </c>
      <c r="P2727" s="31">
        <f t="shared" si="128"/>
        <v>-45730.231018067338</v>
      </c>
      <c r="Q2727" s="31">
        <f>IF(M2727=1,oneday(G2726,D2727,G2727,K2727,L2727,Summary!$E$19/2,Data!N2726,Data!O2726,Summary!$E$14,Summary!$E$20,Summary!$E$21,3),0)</f>
        <v>0</v>
      </c>
    </row>
    <row r="2728" spans="1:17" x14ac:dyDescent="0.2">
      <c r="A2728" s="32">
        <f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si="129"/>
        <v>0</v>
      </c>
      <c r="M2728">
        <f>IF(AND(B2728&gt;Summary!$E$12,B2728&lt;Summary!$E$13),1,0)</f>
        <v>1</v>
      </c>
      <c r="N2728">
        <f>IF(M2728=1,oneday(G2727,D2728,G2728,K2728,L2728,Summary!$E$19/2,Data!N2727,Data!O2727,Summary!$E$14,Summary!$E$20,Summary!$E$21,1),0)</f>
        <v>632000</v>
      </c>
      <c r="O2728" s="31">
        <f>IF(M2728=1,oneday(G2727,D2728,G2728,K2728,L2728,Summary!$E$19/2,Data!N2727,Data!O2727,Summary!$E$14,Summary!$E$20,Summary!$E$21,2),0)</f>
        <v>5493270.8547973288</v>
      </c>
      <c r="P2728" s="31">
        <f t="shared" si="128"/>
        <v>-389439.75708008651</v>
      </c>
      <c r="Q2728" s="31">
        <f>IF(M2728=1,oneday(G2727,D2728,G2728,K2728,L2728,Summary!$E$19/2,Data!N2727,Data!O2727,Summary!$E$14,Summary!$E$20,Summary!$E$21,3),0)</f>
        <v>0</v>
      </c>
    </row>
    <row r="2729" spans="1:17" x14ac:dyDescent="0.2">
      <c r="A2729" s="32">
        <f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si="129"/>
        <v>0</v>
      </c>
      <c r="M2729">
        <f>IF(AND(B2729&gt;Summary!$E$12,B2729&lt;Summary!$E$13),1,0)</f>
        <v>1</v>
      </c>
      <c r="N2729">
        <f>IF(M2729=1,oneday(G2728,D2729,G2729,K2729,L2729,Summary!$E$19/2,Data!N2728,Data!O2728,Summary!$E$14,Summary!$E$20,Summary!$E$21,1),0)</f>
        <v>626000</v>
      </c>
      <c r="O2729" s="31">
        <f>IF(M2729=1,oneday(G2728,D2729,G2729,K2729,L2729,Summary!$E$19/2,Data!N2728,Data!O2728,Summary!$E$14,Summary!$E$20,Summary!$E$21,2),0)</f>
        <v>5621281.0430907877</v>
      </c>
      <c r="P2729" s="31">
        <f t="shared" si="128"/>
        <v>128010.18829345889</v>
      </c>
      <c r="Q2729" s="31">
        <f>IF(M2729=1,oneday(G2728,D2729,G2729,K2729,L2729,Summary!$E$19/2,Data!N2728,Data!O2728,Summary!$E$14,Summary!$E$20,Summary!$E$21,3),0)</f>
        <v>0</v>
      </c>
    </row>
    <row r="2730" spans="1:17" x14ac:dyDescent="0.2">
      <c r="A2730" s="32">
        <f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si="129"/>
        <v>0</v>
      </c>
      <c r="M2730">
        <f>IF(AND(B2730&gt;Summary!$E$12,B2730&lt;Summary!$E$13),1,0)</f>
        <v>1</v>
      </c>
      <c r="N2730">
        <f>IF(M2730=1,oneday(G2729,D2730,G2730,K2730,L2730,Summary!$E$19/2,Data!N2729,Data!O2729,Summary!$E$14,Summary!$E$20,Summary!$E$21,1),0)</f>
        <v>642000</v>
      </c>
      <c r="O2730" s="31">
        <f>IF(M2730=1,oneday(G2729,D2730,G2730,K2730,L2730,Summary!$E$19/2,Data!N2729,Data!O2729,Summary!$E$14,Summary!$E$20,Summary!$E$21,2),0)</f>
        <v>5306680.7485961532</v>
      </c>
      <c r="P2730" s="31">
        <f t="shared" si="128"/>
        <v>-314600.29449463449</v>
      </c>
      <c r="Q2730" s="31">
        <f>IF(M2730=1,oneday(G2729,D2730,G2730,K2730,L2730,Summary!$E$19/2,Data!N2729,Data!O2729,Summary!$E$14,Summary!$E$20,Summary!$E$21,3),0)</f>
        <v>0</v>
      </c>
    </row>
    <row r="2731" spans="1:17" x14ac:dyDescent="0.2">
      <c r="A2731" s="32">
        <f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si="129"/>
        <v>0</v>
      </c>
      <c r="M2731">
        <f>IF(AND(B2731&gt;Summary!$E$12,B2731&lt;Summary!$E$13),1,0)</f>
        <v>1</v>
      </c>
      <c r="N2731">
        <f>IF(M2731=1,oneday(G2730,D2731,G2731,K2731,L2731,Summary!$E$19/2,Data!N2730,Data!O2730,Summary!$E$14,Summary!$E$20,Summary!$E$21,1),0)</f>
        <v>636000</v>
      </c>
      <c r="O2731" s="31">
        <f>IF(M2731=1,oneday(G2730,D2731,G2731,K2731,L2731,Summary!$E$19/2,Data!N2730,Data!O2730,Summary!$E$14,Summary!$E$20,Summary!$E$21,2),0)</f>
        <v>5436610.942687952</v>
      </c>
      <c r="P2731" s="31">
        <f t="shared" si="128"/>
        <v>129930.19409179874</v>
      </c>
      <c r="Q2731" s="31">
        <f>IF(M2731=1,oneday(G2730,D2731,G2731,K2731,L2731,Summary!$E$19/2,Data!N2730,Data!O2730,Summary!$E$14,Summary!$E$20,Summary!$E$21,3),0)</f>
        <v>0</v>
      </c>
    </row>
    <row r="2732" spans="1:17" x14ac:dyDescent="0.2">
      <c r="A2732" s="32">
        <f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si="129"/>
        <v>0</v>
      </c>
      <c r="M2732">
        <f>IF(AND(B2732&gt;Summary!$E$12,B2732&lt;Summary!$E$13),1,0)</f>
        <v>1</v>
      </c>
      <c r="N2732">
        <f>IF(M2732=1,oneday(G2731,D2732,G2732,K2732,L2732,Summary!$E$19/2,Data!N2731,Data!O2731,Summary!$E$14,Summary!$E$20,Summary!$E$21,1),0)</f>
        <v>629000</v>
      </c>
      <c r="O2732" s="31">
        <f>IF(M2732=1,oneday(G2731,D2732,G2732,K2732,L2732,Summary!$E$19/2,Data!N2731,Data!O2731,Summary!$E$14,Summary!$E$20,Summary!$E$21,2),0)</f>
        <v>5622490.6270217551</v>
      </c>
      <c r="P2732" s="31">
        <f t="shared" si="128"/>
        <v>185879.68433380313</v>
      </c>
      <c r="Q2732" s="31">
        <f>IF(M2732=1,oneday(G2731,D2732,G2732,K2732,L2732,Summary!$E$19/2,Data!N2731,Data!O2731,Summary!$E$14,Summary!$E$20,Summary!$E$21,3),0)</f>
        <v>0</v>
      </c>
    </row>
    <row r="2733" spans="1:17" x14ac:dyDescent="0.2">
      <c r="A2733" s="32">
        <f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si="129"/>
        <v>0</v>
      </c>
      <c r="M2733">
        <f>IF(AND(B2733&gt;Summary!$E$12,B2733&lt;Summary!$E$13),1,0)</f>
        <v>1</v>
      </c>
      <c r="N2733">
        <f>IF(M2733=1,oneday(G2732,D2733,G2733,K2733,L2733,Summary!$E$19/2,Data!N2732,Data!O2732,Summary!$E$14,Summary!$E$20,Summary!$E$21,1),0)</f>
        <v>619000</v>
      </c>
      <c r="O2733" s="31">
        <f>IF(M2733=1,oneday(G2732,D2733,G2733,K2733,L2733,Summary!$E$19/2,Data!N2732,Data!O2732,Summary!$E$14,Summary!$E$20,Summary!$E$21,2),0)</f>
        <v>5836921.0284423521</v>
      </c>
      <c r="P2733" s="31">
        <f t="shared" si="128"/>
        <v>214430.40142059699</v>
      </c>
      <c r="Q2733" s="31">
        <f>IF(M2733=1,oneday(G2732,D2733,G2733,K2733,L2733,Summary!$E$19/2,Data!N2732,Data!O2732,Summary!$E$14,Summary!$E$20,Summary!$E$21,3),0)</f>
        <v>0</v>
      </c>
    </row>
    <row r="2734" spans="1:17" x14ac:dyDescent="0.2">
      <c r="A2734" s="32">
        <f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si="129"/>
        <v>0</v>
      </c>
      <c r="M2734">
        <f>IF(AND(B2734&gt;Summary!$E$12,B2734&lt;Summary!$E$13),1,0)</f>
        <v>1</v>
      </c>
      <c r="N2734">
        <f>IF(M2734=1,oneday(G2733,D2734,G2734,K2734,L2734,Summary!$E$19/2,Data!N2733,Data!O2733,Summary!$E$14,Summary!$E$20,Summary!$E$21,1),0)</f>
        <v>628000</v>
      </c>
      <c r="O2734" s="31">
        <f>IF(M2734=1,oneday(G2733,D2734,G2734,K2734,L2734,Summary!$E$19/2,Data!N2733,Data!O2733,Summary!$E$14,Summary!$E$20,Summary!$E$21,2),0)</f>
        <v>5708200.7173537873</v>
      </c>
      <c r="P2734" s="31">
        <f t="shared" si="128"/>
        <v>-128720.31108856481</v>
      </c>
      <c r="Q2734" s="31">
        <f>IF(M2734=1,oneday(G2733,D2734,G2734,K2734,L2734,Summary!$E$19/2,Data!N2733,Data!O2733,Summary!$E$14,Summary!$E$20,Summary!$E$21,3),0)</f>
        <v>0</v>
      </c>
    </row>
    <row r="2735" spans="1:17" x14ac:dyDescent="0.2">
      <c r="A2735" s="32">
        <f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si="129"/>
        <v>0</v>
      </c>
      <c r="M2735">
        <f>IF(AND(B2735&gt;Summary!$E$12,B2735&lt;Summary!$E$13),1,0)</f>
        <v>1</v>
      </c>
      <c r="N2735">
        <f>IF(M2735=1,oneday(G2734,D2735,G2735,K2735,L2735,Summary!$E$19/2,Data!N2734,Data!O2734,Summary!$E$14,Summary!$E$20,Summary!$E$21,1),0)</f>
        <v>617000</v>
      </c>
      <c r="O2735" s="31">
        <f>IF(M2735=1,oneday(G2734,D2735,G2735,K2735,L2735,Summary!$E$19/2,Data!N2734,Data!O2734,Summary!$E$14,Summary!$E$20,Summary!$E$21,2),0)</f>
        <v>5940800.9527206123</v>
      </c>
      <c r="P2735" s="31">
        <f t="shared" si="128"/>
        <v>232600.23536682501</v>
      </c>
      <c r="Q2735" s="31">
        <f>IF(M2735=1,oneday(G2734,D2735,G2735,K2735,L2735,Summary!$E$19/2,Data!N2734,Data!O2734,Summary!$E$14,Summary!$E$20,Summary!$E$21,3),0)</f>
        <v>0</v>
      </c>
    </row>
    <row r="2736" spans="1:17" x14ac:dyDescent="0.2">
      <c r="A2736" s="32">
        <f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si="129"/>
        <v>1</v>
      </c>
      <c r="M2736">
        <f>IF(AND(B2736&gt;Summary!$E$12,B2736&lt;Summary!$E$13),1,0)</f>
        <v>1</v>
      </c>
      <c r="N2736">
        <f>IF(M2736=1,oneday(G2735,D2736,G2736,K2736,L2736,Summary!$E$19/2,Data!N2735,Data!O2735,Summary!$E$14,Summary!$E$20,Summary!$E$21,1),0)</f>
        <v>620000</v>
      </c>
      <c r="O2736" s="31">
        <f>IF(M2736=1,oneday(G2735,D2736,G2736,K2736,L2736,Summary!$E$19/2,Data!N2735,Data!O2735,Summary!$E$14,Summary!$E$20,Summary!$E$21,2),0)</f>
        <v>5968351.2379073789</v>
      </c>
      <c r="P2736" s="31">
        <f t="shared" si="128"/>
        <v>27550.285186766647</v>
      </c>
      <c r="Q2736" s="31">
        <f>IF(M2736=1,oneday(G2735,D2736,G2736,K2736,L2736,Summary!$E$19/2,Data!N2735,Data!O2735,Summary!$E$14,Summary!$E$20,Summary!$E$21,3),0)</f>
        <v>86800.212860107422</v>
      </c>
    </row>
    <row r="2737" spans="1:17" x14ac:dyDescent="0.2">
      <c r="A2737" s="32">
        <f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si="129"/>
        <v>0</v>
      </c>
      <c r="M2737">
        <f>IF(AND(B2737&gt;Summary!$E$12,B2737&lt;Summary!$E$13),1,0)</f>
        <v>1</v>
      </c>
      <c r="N2737">
        <f>IF(M2737=1,oneday(G2736,D2737,G2737,K2737,L2737,Summary!$E$19/2,Data!N2736,Data!O2736,Summary!$E$14,Summary!$E$20,Summary!$E$21,1),0)</f>
        <v>619000</v>
      </c>
      <c r="O2737" s="31">
        <f>IF(M2737=1,oneday(G2736,D2737,G2737,K2737,L2737,Summary!$E$19/2,Data!N2736,Data!O2736,Summary!$E$14,Summary!$E$20,Summary!$E$21,2),0)</f>
        <v>5884100.7419967344</v>
      </c>
      <c r="P2737" s="31">
        <f t="shared" si="128"/>
        <v>-84250.495910644531</v>
      </c>
      <c r="Q2737" s="31">
        <f>IF(M2737=1,oneday(G2736,D2737,G2737,K2737,L2737,Summary!$E$19/2,Data!N2736,Data!O2736,Summary!$E$14,Summary!$E$20,Summary!$E$21,3),0)</f>
        <v>0</v>
      </c>
    </row>
    <row r="2738" spans="1:17" x14ac:dyDescent="0.2">
      <c r="A2738" s="32">
        <f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si="129"/>
        <v>0</v>
      </c>
      <c r="M2738">
        <f>IF(AND(B2738&gt;Summary!$E$12,B2738&lt;Summary!$E$13),1,0)</f>
        <v>1</v>
      </c>
      <c r="N2738">
        <f>IF(M2738=1,oneday(G2737,D2738,G2738,K2738,L2738,Summary!$E$19/2,Data!N2737,Data!O2737,Summary!$E$14,Summary!$E$20,Summary!$E$21,1),0)</f>
        <v>612000</v>
      </c>
      <c r="O2738" s="31">
        <f>IF(M2738=1,oneday(G2737,D2738,G2738,K2738,L2738,Summary!$E$19/2,Data!N2737,Data!O2737,Summary!$E$14,Summary!$E$20,Summary!$E$21,2),0)</f>
        <v>6040421.0505675981</v>
      </c>
      <c r="P2738" s="31">
        <f t="shared" si="128"/>
        <v>156320.30857086368</v>
      </c>
      <c r="Q2738" s="31">
        <f>IF(M2738=1,oneday(G2737,D2738,G2738,K2738,L2738,Summary!$E$19/2,Data!N2737,Data!O2737,Summary!$E$14,Summary!$E$20,Summary!$E$21,3),0)</f>
        <v>0</v>
      </c>
    </row>
    <row r="2739" spans="1:17" x14ac:dyDescent="0.2">
      <c r="A2739" s="32">
        <f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si="129"/>
        <v>0</v>
      </c>
      <c r="M2739">
        <f>IF(AND(B2739&gt;Summary!$E$12,B2739&lt;Summary!$E$13),1,0)</f>
        <v>1</v>
      </c>
      <c r="N2739">
        <f>IF(M2739=1,oneday(G2738,D2739,G2739,K2739,L2739,Summary!$E$19/2,Data!N2738,Data!O2738,Summary!$E$14,Summary!$E$20,Summary!$E$21,1),0)</f>
        <v>612000</v>
      </c>
      <c r="O2739" s="31">
        <f>IF(M2739=1,oneday(G2738,D2739,G2739,K2739,L2739,Summary!$E$19/2,Data!N2738,Data!O2738,Summary!$E$14,Summary!$E$20,Summary!$E$21,2),0)</f>
        <v>6055421.0505675981</v>
      </c>
      <c r="P2739" s="31">
        <f t="shared" si="128"/>
        <v>15000</v>
      </c>
      <c r="Q2739" s="31">
        <f>IF(M2739=1,oneday(G2738,D2739,G2739,K2739,L2739,Summary!$E$19/2,Data!N2738,Data!O2738,Summary!$E$14,Summary!$E$20,Summary!$E$21,3),0)</f>
        <v>0</v>
      </c>
    </row>
    <row r="2740" spans="1:17" x14ac:dyDescent="0.2">
      <c r="A2740" s="32">
        <f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si="129"/>
        <v>0</v>
      </c>
      <c r="M2740">
        <f>IF(AND(B2740&gt;Summary!$E$12,B2740&lt;Summary!$E$13),1,0)</f>
        <v>1</v>
      </c>
      <c r="N2740">
        <f>IF(M2740=1,oneday(G2739,D2740,G2740,K2740,L2740,Summary!$E$19/2,Data!N2739,Data!O2739,Summary!$E$14,Summary!$E$20,Summary!$E$21,1),0)</f>
        <v>605000</v>
      </c>
      <c r="O2740" s="31">
        <f>IF(M2740=1,oneday(G2739,D2740,G2740,K2740,L2740,Summary!$E$19/2,Data!N2739,Data!O2739,Summary!$E$14,Summary!$E$20,Summary!$E$21,2),0)</f>
        <v>6253041.1638259618</v>
      </c>
      <c r="P2740" s="31">
        <f t="shared" si="128"/>
        <v>197620.11325836368</v>
      </c>
      <c r="Q2740" s="31">
        <f>IF(M2740=1,oneday(G2739,D2740,G2740,K2740,L2740,Summary!$E$19/2,Data!N2739,Data!O2739,Summary!$E$14,Summary!$E$20,Summary!$E$21,3),0)</f>
        <v>0</v>
      </c>
    </row>
    <row r="2741" spans="1:17" x14ac:dyDescent="0.2">
      <c r="A2741" s="32">
        <f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si="129"/>
        <v>0</v>
      </c>
      <c r="M2741">
        <f>IF(AND(B2741&gt;Summary!$E$12,B2741&lt;Summary!$E$13),1,0)</f>
        <v>1</v>
      </c>
      <c r="N2741">
        <f>IF(M2741=1,oneday(G2740,D2741,G2741,K2741,L2741,Summary!$E$19/2,Data!N2740,Data!O2740,Summary!$E$14,Summary!$E$20,Summary!$E$21,1),0)</f>
        <v>605000</v>
      </c>
      <c r="O2741" s="31">
        <f>IF(M2741=1,oneday(G2740,D2741,G2741,K2741,L2741,Summary!$E$19/2,Data!N2740,Data!O2740,Summary!$E$14,Summary!$E$20,Summary!$E$21,2),0)</f>
        <v>6237791.0484313695</v>
      </c>
      <c r="P2741" s="31">
        <f t="shared" si="128"/>
        <v>-15250.115394592285</v>
      </c>
      <c r="Q2741" s="31">
        <f>IF(M2741=1,oneday(G2740,D2741,G2741,K2741,L2741,Summary!$E$19/2,Data!N2740,Data!O2740,Summary!$E$14,Summary!$E$20,Summary!$E$21,3),0)</f>
        <v>0</v>
      </c>
    </row>
    <row r="2742" spans="1:17" x14ac:dyDescent="0.2">
      <c r="A2742" s="32">
        <f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si="129"/>
        <v>0</v>
      </c>
      <c r="M2742">
        <f>IF(AND(B2742&gt;Summary!$E$12,B2742&lt;Summary!$E$13),1,0)</f>
        <v>1</v>
      </c>
      <c r="N2742">
        <f>IF(M2742=1,oneday(G2741,D2742,G2742,K2742,L2742,Summary!$E$19/2,Data!N2741,Data!O2741,Summary!$E$14,Summary!$E$20,Summary!$E$21,1),0)</f>
        <v>607000</v>
      </c>
      <c r="O2742" s="31">
        <f>IF(M2742=1,oneday(G2741,D2742,G2742,K2742,L2742,Summary!$E$19/2,Data!N2741,Data!O2741,Summary!$E$14,Summary!$E$20,Summary!$E$21,2),0)</f>
        <v>6204261.0947417933</v>
      </c>
      <c r="P2742" s="31">
        <f t="shared" si="128"/>
        <v>-33529.953689576127</v>
      </c>
      <c r="Q2742" s="31">
        <f>IF(M2742=1,oneday(G2741,D2742,G2742,K2742,L2742,Summary!$E$19/2,Data!N2741,Data!O2741,Summary!$E$14,Summary!$E$20,Summary!$E$21,3),0)</f>
        <v>0</v>
      </c>
    </row>
    <row r="2743" spans="1:17" x14ac:dyDescent="0.2">
      <c r="A2743" s="32">
        <f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si="129"/>
        <v>0</v>
      </c>
      <c r="M2743">
        <f>IF(AND(B2743&gt;Summary!$E$12,B2743&lt;Summary!$E$13),1,0)</f>
        <v>1</v>
      </c>
      <c r="N2743">
        <f>IF(M2743=1,oneday(G2742,D2743,G2743,K2743,L2743,Summary!$E$19/2,Data!N2742,Data!O2742,Summary!$E$14,Summary!$E$20,Summary!$E$21,1),0)</f>
        <v>612000</v>
      </c>
      <c r="O2743" s="31">
        <f>IF(M2743=1,oneday(G2742,D2743,G2743,K2743,L2743,Summary!$E$19/2,Data!N2742,Data!O2742,Summary!$E$14,Summary!$E$20,Summary!$E$21,2),0)</f>
        <v>6127660.7470321357</v>
      </c>
      <c r="P2743" s="31">
        <f t="shared" si="128"/>
        <v>-76600.347709657624</v>
      </c>
      <c r="Q2743" s="31">
        <f>IF(M2743=1,oneday(G2742,D2743,G2743,K2743,L2743,Summary!$E$19/2,Data!N2742,Data!O2742,Summary!$E$14,Summary!$E$20,Summary!$E$21,3),0)</f>
        <v>0</v>
      </c>
    </row>
    <row r="2744" spans="1:17" x14ac:dyDescent="0.2">
      <c r="A2744" s="32">
        <f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si="129"/>
        <v>0</v>
      </c>
      <c r="M2744">
        <f>IF(AND(B2744&gt;Summary!$E$12,B2744&lt;Summary!$E$13),1,0)</f>
        <v>1</v>
      </c>
      <c r="N2744">
        <f>IF(M2744=1,oneday(G2743,D2744,G2744,K2744,L2744,Summary!$E$19/2,Data!N2743,Data!O2743,Summary!$E$14,Summary!$E$20,Summary!$E$21,1),0)</f>
        <v>588000</v>
      </c>
      <c r="O2744" s="31">
        <f>IF(M2744=1,oneday(G2743,D2744,G2744,K2744,L2744,Summary!$E$19/2,Data!N2743,Data!O2743,Summary!$E$14,Summary!$E$20,Summary!$E$21,2),0)</f>
        <v>6580421.0441207672</v>
      </c>
      <c r="P2744" s="31">
        <f t="shared" si="128"/>
        <v>452760.29708863143</v>
      </c>
      <c r="Q2744" s="31">
        <f>IF(M2744=1,oneday(G2743,D2744,G2744,K2744,L2744,Summary!$E$19/2,Data!N2743,Data!O2743,Summary!$E$14,Summary!$E$20,Summary!$E$21,3),0)</f>
        <v>0</v>
      </c>
    </row>
    <row r="2745" spans="1:17" x14ac:dyDescent="0.2">
      <c r="A2745" s="32">
        <f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si="129"/>
        <v>0</v>
      </c>
      <c r="M2745">
        <f>IF(AND(B2745&gt;Summary!$E$12,B2745&lt;Summary!$E$13),1,0)</f>
        <v>1</v>
      </c>
      <c r="N2745">
        <f>IF(M2745=1,oneday(G2744,D2745,G2745,K2745,L2745,Summary!$E$19/2,Data!N2744,Data!O2744,Summary!$E$14,Summary!$E$20,Summary!$E$21,1),0)</f>
        <v>583000</v>
      </c>
      <c r="O2745" s="31">
        <f>IF(M2745=1,oneday(G2744,D2745,G2745,K2745,L2745,Summary!$E$19/2,Data!N2744,Data!O2744,Summary!$E$14,Summary!$E$20,Summary!$E$21,2),0)</f>
        <v>6665481.5335845742</v>
      </c>
      <c r="P2745" s="31">
        <f t="shared" si="128"/>
        <v>85060.489463807084</v>
      </c>
      <c r="Q2745" s="31">
        <f>IF(M2745=1,oneday(G2744,D2745,G2745,K2745,L2745,Summary!$E$19/2,Data!N2744,Data!O2744,Summary!$E$14,Summary!$E$20,Summary!$E$21,3),0)</f>
        <v>0</v>
      </c>
    </row>
    <row r="2746" spans="1:17" x14ac:dyDescent="0.2">
      <c r="A2746" s="32">
        <f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si="129"/>
        <v>0</v>
      </c>
      <c r="M2746">
        <f>IF(AND(B2746&gt;Summary!$E$12,B2746&lt;Summary!$E$13),1,0)</f>
        <v>1</v>
      </c>
      <c r="N2746">
        <f>IF(M2746=1,oneday(G2745,D2746,G2746,K2746,L2746,Summary!$E$19/2,Data!N2745,Data!O2745,Summary!$E$14,Summary!$E$20,Summary!$E$21,1),0)</f>
        <v>584000</v>
      </c>
      <c r="O2746" s="31">
        <f>IF(M2746=1,oneday(G2745,D2746,G2746,K2746,L2746,Summary!$E$19/2,Data!N2745,Data!O2745,Summary!$E$14,Summary!$E$20,Summary!$E$21,2),0)</f>
        <v>6592971.200523356</v>
      </c>
      <c r="P2746" s="31">
        <f t="shared" si="128"/>
        <v>-72510.333061218262</v>
      </c>
      <c r="Q2746" s="31">
        <f>IF(M2746=1,oneday(G2745,D2746,G2746,K2746,L2746,Summary!$E$19/2,Data!N2745,Data!O2745,Summary!$E$14,Summary!$E$20,Summary!$E$21,3),0)</f>
        <v>0</v>
      </c>
    </row>
    <row r="2747" spans="1:17" x14ac:dyDescent="0.2">
      <c r="A2747" s="32">
        <f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si="129"/>
        <v>0</v>
      </c>
      <c r="M2747">
        <f>IF(AND(B2747&gt;Summary!$E$12,B2747&lt;Summary!$E$13),1,0)</f>
        <v>1</v>
      </c>
      <c r="N2747">
        <f>IF(M2747=1,oneday(G2746,D2747,G2747,K2747,L2747,Summary!$E$19/2,Data!N2746,Data!O2746,Summary!$E$14,Summary!$E$20,Summary!$E$21,1),0)</f>
        <v>593000</v>
      </c>
      <c r="O2747" s="31">
        <f>IF(M2747=1,oneday(G2746,D2747,G2747,K2747,L2747,Summary!$E$19/2,Data!N2746,Data!O2746,Summary!$E$14,Summary!$E$20,Summary!$E$21,2),0)</f>
        <v>6454601.0671996837</v>
      </c>
      <c r="P2747" s="31">
        <f t="shared" si="128"/>
        <v>-138370.13332367223</v>
      </c>
      <c r="Q2747" s="31">
        <f>IF(M2747=1,oneday(G2746,D2747,G2747,K2747,L2747,Summary!$E$19/2,Data!N2746,Data!O2746,Summary!$E$14,Summary!$E$20,Summary!$E$21,3),0)</f>
        <v>0</v>
      </c>
    </row>
    <row r="2748" spans="1:17" x14ac:dyDescent="0.2">
      <c r="A2748" s="32">
        <f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si="129"/>
        <v>0</v>
      </c>
      <c r="M2748">
        <f>IF(AND(B2748&gt;Summary!$E$12,B2748&lt;Summary!$E$13),1,0)</f>
        <v>1</v>
      </c>
      <c r="N2748">
        <f>IF(M2748=1,oneday(G2747,D2748,G2748,K2748,L2748,Summary!$E$19/2,Data!N2747,Data!O2747,Summary!$E$14,Summary!$E$20,Summary!$E$21,1),0)</f>
        <v>602000</v>
      </c>
      <c r="O2748" s="31">
        <f>IF(M2748=1,oneday(G2747,D2748,G2748,K2748,L2748,Summary!$E$19/2,Data!N2747,Data!O2747,Summary!$E$14,Summary!$E$20,Summary!$E$21,2),0)</f>
        <v>6242910.9952163436</v>
      </c>
      <c r="P2748" s="31">
        <f t="shared" si="128"/>
        <v>-211690.0719833402</v>
      </c>
      <c r="Q2748" s="31">
        <f>IF(M2748=1,oneday(G2747,D2748,G2748,K2748,L2748,Summary!$E$19/2,Data!N2747,Data!O2747,Summary!$E$14,Summary!$E$20,Summary!$E$21,3),0)</f>
        <v>0</v>
      </c>
    </row>
    <row r="2749" spans="1:17" x14ac:dyDescent="0.2">
      <c r="A2749" s="32">
        <f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si="129"/>
        <v>0</v>
      </c>
      <c r="M2749">
        <f>IF(AND(B2749&gt;Summary!$E$12,B2749&lt;Summary!$E$13),1,0)</f>
        <v>1</v>
      </c>
      <c r="N2749">
        <f>IF(M2749=1,oneday(G2748,D2749,G2749,K2749,L2749,Summary!$E$19/2,Data!N2748,Data!O2748,Summary!$E$14,Summary!$E$20,Summary!$E$21,1),0)</f>
        <v>605000</v>
      </c>
      <c r="O2749" s="31">
        <f>IF(M2749=1,oneday(G2748,D2749,G2749,K2749,L2749,Summary!$E$19/2,Data!N2748,Data!O2748,Summary!$E$14,Summary!$E$20,Summary!$E$21,2),0)</f>
        <v>6233651.0177230565</v>
      </c>
      <c r="P2749" s="31">
        <f t="shared" si="128"/>
        <v>-9259.9774932870641</v>
      </c>
      <c r="Q2749" s="31">
        <f>IF(M2749=1,oneday(G2748,D2749,G2749,K2749,L2749,Summary!$E$19/2,Data!N2748,Data!O2748,Summary!$E$14,Summary!$E$20,Summary!$E$21,3),0)</f>
        <v>0</v>
      </c>
    </row>
    <row r="2750" spans="1:17" x14ac:dyDescent="0.2">
      <c r="A2750" s="32">
        <f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si="129"/>
        <v>0</v>
      </c>
      <c r="M2750">
        <f>IF(AND(B2750&gt;Summary!$E$12,B2750&lt;Summary!$E$13),1,0)</f>
        <v>1</v>
      </c>
      <c r="N2750">
        <f>IF(M2750=1,oneday(G2749,D2750,G2750,K2750,L2750,Summary!$E$19/2,Data!N2749,Data!O2749,Summary!$E$14,Summary!$E$20,Summary!$E$21,1),0)</f>
        <v>622000</v>
      </c>
      <c r="O2750" s="31">
        <f>IF(M2750=1,oneday(G2749,D2750,G2750,K2750,L2750,Summary!$E$19/2,Data!N2749,Data!O2749,Summary!$E$14,Summary!$E$20,Summary!$E$21,2),0)</f>
        <v>5874841.233863798</v>
      </c>
      <c r="P2750" s="31">
        <f t="shared" si="128"/>
        <v>-358809.78385925852</v>
      </c>
      <c r="Q2750" s="31">
        <f>IF(M2750=1,oneday(G2749,D2750,G2750,K2750,L2750,Summary!$E$19/2,Data!N2749,Data!O2749,Summary!$E$14,Summary!$E$20,Summary!$E$21,3),0)</f>
        <v>0</v>
      </c>
    </row>
    <row r="2751" spans="1:17" x14ac:dyDescent="0.2">
      <c r="A2751" s="32">
        <f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si="129"/>
        <v>0</v>
      </c>
      <c r="M2751">
        <f>IF(AND(B2751&gt;Summary!$E$12,B2751&lt;Summary!$E$13),1,0)</f>
        <v>1</v>
      </c>
      <c r="N2751">
        <f>IF(M2751=1,oneday(G2750,D2751,G2751,K2751,L2751,Summary!$E$19/2,Data!N2750,Data!O2750,Summary!$E$14,Summary!$E$20,Summary!$E$21,1),0)</f>
        <v>623000</v>
      </c>
      <c r="O2751" s="31">
        <f>IF(M2751=1,oneday(G2750,D2751,G2751,K2751,L2751,Summary!$E$19/2,Data!N2750,Data!O2750,Summary!$E$14,Summary!$E$20,Summary!$E$21,2),0)</f>
        <v>5864921.2576293619</v>
      </c>
      <c r="P2751" s="31">
        <f t="shared" si="128"/>
        <v>-9919.9762344360352</v>
      </c>
      <c r="Q2751" s="31">
        <f>IF(M2751=1,oneday(G2750,D2751,G2751,K2751,L2751,Summary!$E$19/2,Data!N2750,Data!O2750,Summary!$E$14,Summary!$E$20,Summary!$E$21,3),0)</f>
        <v>0</v>
      </c>
    </row>
    <row r="2752" spans="1:17" x14ac:dyDescent="0.2">
      <c r="A2752" s="32">
        <f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si="129"/>
        <v>0</v>
      </c>
      <c r="M2752">
        <f>IF(AND(B2752&gt;Summary!$E$12,B2752&lt;Summary!$E$13),1,0)</f>
        <v>1</v>
      </c>
      <c r="N2752">
        <f>IF(M2752=1,oneday(G2751,D2752,G2752,K2752,L2752,Summary!$E$19/2,Data!N2751,Data!O2751,Summary!$E$14,Summary!$E$20,Summary!$E$21,1),0)</f>
        <v>618000</v>
      </c>
      <c r="O2752" s="31">
        <f>IF(M2752=1,oneday(G2751,D2752,G2752,K2752,L2752,Summary!$E$19/2,Data!N2751,Data!O2751,Summary!$E$14,Summary!$E$20,Summary!$E$21,2),0)</f>
        <v>5979101.1633300474</v>
      </c>
      <c r="P2752" s="31">
        <f t="shared" si="128"/>
        <v>114179.90570068546</v>
      </c>
      <c r="Q2752" s="31">
        <f>IF(M2752=1,oneday(G2751,D2752,G2752,K2752,L2752,Summary!$E$19/2,Data!N2751,Data!O2751,Summary!$E$14,Summary!$E$20,Summary!$E$21,3),0)</f>
        <v>0</v>
      </c>
    </row>
    <row r="2753" spans="1:17" x14ac:dyDescent="0.2">
      <c r="A2753" s="32">
        <f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si="129"/>
        <v>0</v>
      </c>
      <c r="M2753">
        <f>IF(AND(B2753&gt;Summary!$E$12,B2753&lt;Summary!$E$13),1,0)</f>
        <v>1</v>
      </c>
      <c r="N2753">
        <f>IF(M2753=1,oneday(G2752,D2753,G2753,K2753,L2753,Summary!$E$19/2,Data!N2752,Data!O2752,Summary!$E$14,Summary!$E$20,Summary!$E$21,1),0)</f>
        <v>639000</v>
      </c>
      <c r="O2753" s="31">
        <f>IF(M2753=1,oneday(G2752,D2753,G2753,K2753,L2753,Summary!$E$19/2,Data!N2752,Data!O2752,Summary!$E$14,Summary!$E$20,Summary!$E$21,2),0)</f>
        <v>5622131.0770415887</v>
      </c>
      <c r="P2753" s="31">
        <f t="shared" si="128"/>
        <v>-356970.08628845867</v>
      </c>
      <c r="Q2753" s="31">
        <f>IF(M2753=1,oneday(G2752,D2753,G2753,K2753,L2753,Summary!$E$19/2,Data!N2752,Data!O2752,Summary!$E$14,Summary!$E$20,Summary!$E$21,3),0)</f>
        <v>0</v>
      </c>
    </row>
    <row r="2754" spans="1:17" x14ac:dyDescent="0.2">
      <c r="A2754" s="32">
        <f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si="129"/>
        <v>0</v>
      </c>
      <c r="M2754">
        <f>IF(AND(B2754&gt;Summary!$E$12,B2754&lt;Summary!$E$13),1,0)</f>
        <v>1</v>
      </c>
      <c r="N2754">
        <f>IF(M2754=1,oneday(G2753,D2754,G2754,K2754,L2754,Summary!$E$19/2,Data!N2753,Data!O2753,Summary!$E$14,Summary!$E$20,Summary!$E$21,1),0)</f>
        <v>640000</v>
      </c>
      <c r="O2754" s="31">
        <f>IF(M2754=1,oneday(G2753,D2754,G2754,K2754,L2754,Summary!$E$19/2,Data!N2753,Data!O2753,Summary!$E$14,Summary!$E$20,Summary!$E$21,2),0)</f>
        <v>5592351.2728118524</v>
      </c>
      <c r="P2754" s="31">
        <f t="shared" si="128"/>
        <v>-29779.804229736328</v>
      </c>
      <c r="Q2754" s="31">
        <f>IF(M2754=1,oneday(G2753,D2754,G2754,K2754,L2754,Summary!$E$19/2,Data!N2753,Data!O2753,Summary!$E$14,Summary!$E$20,Summary!$E$21,3),0)</f>
        <v>0</v>
      </c>
    </row>
    <row r="2755" spans="1:17" x14ac:dyDescent="0.2">
      <c r="A2755" s="32">
        <f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si="129"/>
        <v>0</v>
      </c>
      <c r="M2755">
        <f>IF(AND(B2755&gt;Summary!$E$12,B2755&lt;Summary!$E$13),1,0)</f>
        <v>1</v>
      </c>
      <c r="N2755">
        <f>IF(M2755=1,oneday(G2754,D2755,G2755,K2755,L2755,Summary!$E$19/2,Data!N2754,Data!O2754,Summary!$E$14,Summary!$E$20,Summary!$E$21,1),0)</f>
        <v>642000</v>
      </c>
      <c r="O2755" s="31">
        <f>IF(M2755=1,oneday(G2754,D2755,G2755,K2755,L2755,Summary!$E$19/2,Data!N2754,Data!O2754,Summary!$E$14,Summary!$E$20,Summary!$E$21,2),0)</f>
        <v>5524041.2001800155</v>
      </c>
      <c r="P2755" s="31">
        <f t="shared" si="128"/>
        <v>-68310.072631836869</v>
      </c>
      <c r="Q2755" s="31">
        <f>IF(M2755=1,oneday(G2754,D2755,G2755,K2755,L2755,Summary!$E$19/2,Data!N2754,Data!O2754,Summary!$E$14,Summary!$E$20,Summary!$E$21,3),0)</f>
        <v>0</v>
      </c>
    </row>
    <row r="2756" spans="1:17" x14ac:dyDescent="0.2">
      <c r="A2756" s="32">
        <f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si="129"/>
        <v>0</v>
      </c>
      <c r="M2756">
        <f>IF(AND(B2756&gt;Summary!$E$12,B2756&lt;Summary!$E$13),1,0)</f>
        <v>1</v>
      </c>
      <c r="N2756">
        <f>IF(M2756=1,oneday(G2755,D2756,G2756,K2756,L2756,Summary!$E$19/2,Data!N2755,Data!O2755,Summary!$E$14,Summary!$E$20,Summary!$E$21,1),0)</f>
        <v>632000</v>
      </c>
      <c r="O2756" s="31">
        <f>IF(M2756=1,oneday(G2755,D2756,G2756,K2756,L2756,Summary!$E$19/2,Data!N2755,Data!O2755,Summary!$E$14,Summary!$E$20,Summary!$E$21,2),0)</f>
        <v>5729690.7111358298</v>
      </c>
      <c r="P2756" s="31">
        <f t="shared" si="128"/>
        <v>205649.51095581427</v>
      </c>
      <c r="Q2756" s="31">
        <f>IF(M2756=1,oneday(G2755,D2756,G2756,K2756,L2756,Summary!$E$19/2,Data!N2755,Data!O2755,Summary!$E$14,Summary!$E$20,Summary!$E$21,3),0)</f>
        <v>0</v>
      </c>
    </row>
    <row r="2757" spans="1:17" x14ac:dyDescent="0.2">
      <c r="A2757" s="32">
        <f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si="129"/>
        <v>1</v>
      </c>
      <c r="M2757">
        <f>IF(AND(B2757&gt;Summary!$E$12,B2757&lt;Summary!$E$13),1,0)</f>
        <v>1</v>
      </c>
      <c r="N2757">
        <f>IF(M2757=1,oneday(G2756,D2757,G2757,K2757,L2757,Summary!$E$19/2,Data!N2756,Data!O2756,Summary!$E$14,Summary!$E$20,Summary!$E$21,1),0)</f>
        <v>632000</v>
      </c>
      <c r="O2757" s="31">
        <f>IF(M2757=1,oneday(G2756,D2757,G2757,K2757,L2757,Summary!$E$19/2,Data!N2756,Data!O2756,Summary!$E$14,Summary!$E$20,Summary!$E$21,2),0)</f>
        <v>5713091.1933135642</v>
      </c>
      <c r="P2757" s="31">
        <f t="shared" si="128"/>
        <v>-16599.517822265625</v>
      </c>
      <c r="Q2757" s="31">
        <f>IF(M2757=1,oneday(G2756,D2757,G2757,K2757,L2757,Summary!$E$19/2,Data!N2756,Data!O2756,Summary!$E$14,Summary!$E$20,Summary!$E$21,3),0)</f>
        <v>-18959.831237792969</v>
      </c>
    </row>
    <row r="2758" spans="1:17" x14ac:dyDescent="0.2">
      <c r="A2758" s="32">
        <f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si="129"/>
        <v>0</v>
      </c>
      <c r="M2758">
        <f>IF(AND(B2758&gt;Summary!$E$12,B2758&lt;Summary!$E$13),1,0)</f>
        <v>1</v>
      </c>
      <c r="N2758">
        <f>IF(M2758=1,oneday(G2757,D2758,G2758,K2758,L2758,Summary!$E$19/2,Data!N2757,Data!O2757,Summary!$E$14,Summary!$E$20,Summary!$E$21,1),0)</f>
        <v>634000</v>
      </c>
      <c r="O2758" s="31">
        <f>IF(M2758=1,oneday(G2757,D2758,G2758,K2758,L2758,Summary!$E$19/2,Data!N2757,Data!O2757,Summary!$E$14,Summary!$E$20,Summary!$E$21,2),0)</f>
        <v>5746961.0237121228</v>
      </c>
      <c r="P2758" s="31">
        <f t="shared" si="128"/>
        <v>33869.830398558639</v>
      </c>
      <c r="Q2758" s="31">
        <f>IF(M2758=1,oneday(G2757,D2758,G2758,K2758,L2758,Summary!$E$19/2,Data!N2757,Data!O2757,Summary!$E$14,Summary!$E$20,Summary!$E$21,3),0)</f>
        <v>0</v>
      </c>
    </row>
    <row r="2759" spans="1:17" x14ac:dyDescent="0.2">
      <c r="A2759" s="32">
        <f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si="129"/>
        <v>0</v>
      </c>
      <c r="M2759">
        <f>IF(AND(B2759&gt;Summary!$E$12,B2759&lt;Summary!$E$13),1,0)</f>
        <v>1</v>
      </c>
      <c r="N2759">
        <f>IF(M2759=1,oneday(G2758,D2759,G2759,K2759,L2759,Summary!$E$19/2,Data!N2758,Data!O2758,Summary!$E$14,Summary!$E$20,Summary!$E$21,1),0)</f>
        <v>634000</v>
      </c>
      <c r="O2759" s="31">
        <f>IF(M2759=1,oneday(G2758,D2759,G2759,K2759,L2759,Summary!$E$19/2,Data!N2758,Data!O2758,Summary!$E$14,Summary!$E$20,Summary!$E$21,2),0)</f>
        <v>5869741.0720824841</v>
      </c>
      <c r="P2759" s="31">
        <f t="shared" si="128"/>
        <v>122780.04837036133</v>
      </c>
      <c r="Q2759" s="31">
        <f>IF(M2759=1,oneday(G2758,D2759,G2759,K2759,L2759,Summary!$E$19/2,Data!N2758,Data!O2758,Summary!$E$14,Summary!$E$20,Summary!$E$21,3),0)</f>
        <v>0</v>
      </c>
    </row>
    <row r="2760" spans="1:17" x14ac:dyDescent="0.2">
      <c r="A2760" s="32">
        <f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si="129"/>
        <v>0</v>
      </c>
      <c r="M2760">
        <f>IF(AND(B2760&gt;Summary!$E$12,B2760&lt;Summary!$E$13),1,0)</f>
        <v>1</v>
      </c>
      <c r="N2760">
        <f>IF(M2760=1,oneday(G2759,D2760,G2760,K2760,L2760,Summary!$E$19/2,Data!N2759,Data!O2759,Summary!$E$14,Summary!$E$20,Summary!$E$21,1),0)</f>
        <v>620000</v>
      </c>
      <c r="O2760" s="31">
        <f>IF(M2760=1,oneday(G2759,D2760,G2760,K2760,L2760,Summary!$E$19/2,Data!N2759,Data!O2759,Summary!$E$14,Summary!$E$20,Summary!$E$21,2),0)</f>
        <v>6109551.4515685728</v>
      </c>
      <c r="P2760" s="31">
        <f t="shared" si="128"/>
        <v>239810.37948608864</v>
      </c>
      <c r="Q2760" s="31">
        <f>IF(M2760=1,oneday(G2759,D2760,G2760,K2760,L2760,Summary!$E$19/2,Data!N2759,Data!O2759,Summary!$E$14,Summary!$E$20,Summary!$E$21,3),0)</f>
        <v>0</v>
      </c>
    </row>
    <row r="2761" spans="1:17" x14ac:dyDescent="0.2">
      <c r="A2761" s="32">
        <f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si="129"/>
        <v>0</v>
      </c>
      <c r="M2761">
        <f>IF(AND(B2761&gt;Summary!$E$12,B2761&lt;Summary!$E$13),1,0)</f>
        <v>1</v>
      </c>
      <c r="N2761">
        <f>IF(M2761=1,oneday(G2760,D2761,G2761,K2761,L2761,Summary!$E$19/2,Data!N2760,Data!O2760,Summary!$E$14,Summary!$E$20,Summary!$E$21,1),0)</f>
        <v>627000</v>
      </c>
      <c r="O2761" s="31">
        <f>IF(M2761=1,oneday(G2760,D2761,G2761,K2761,L2761,Summary!$E$19/2,Data!N2760,Data!O2760,Summary!$E$14,Summary!$E$20,Summary!$E$21,2),0)</f>
        <v>5999710.9782790812</v>
      </c>
      <c r="P2761" s="31">
        <f t="shared" si="128"/>
        <v>-109840.47328949161</v>
      </c>
      <c r="Q2761" s="31">
        <f>IF(M2761=1,oneday(G2760,D2761,G2761,K2761,L2761,Summary!$E$19/2,Data!N2760,Data!O2760,Summary!$E$14,Summary!$E$20,Summary!$E$21,3),0)</f>
        <v>0</v>
      </c>
    </row>
    <row r="2762" spans="1:17" x14ac:dyDescent="0.2">
      <c r="A2762" s="32">
        <f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si="129"/>
        <v>0</v>
      </c>
      <c r="M2762">
        <f>IF(AND(B2762&gt;Summary!$E$12,B2762&lt;Summary!$E$13),1,0)</f>
        <v>1</v>
      </c>
      <c r="N2762">
        <f>IF(M2762=1,oneday(G2761,D2762,G2762,K2762,L2762,Summary!$E$19/2,Data!N2761,Data!O2761,Summary!$E$14,Summary!$E$20,Summary!$E$21,1),0)</f>
        <v>627000</v>
      </c>
      <c r="O2762" s="31">
        <f>IF(M2762=1,oneday(G2761,D2762,G2762,K2762,L2762,Summary!$E$19/2,Data!N2761,Data!O2761,Summary!$E$14,Summary!$E$20,Summary!$E$21,2),0)</f>
        <v>5958280.8826064738</v>
      </c>
      <c r="P2762" s="31">
        <f t="shared" si="128"/>
        <v>-41430.095672607422</v>
      </c>
      <c r="Q2762" s="31">
        <f>IF(M2762=1,oneday(G2761,D2762,G2762,K2762,L2762,Summary!$E$19/2,Data!N2761,Data!O2761,Summary!$E$14,Summary!$E$20,Summary!$E$21,3),0)</f>
        <v>0</v>
      </c>
    </row>
    <row r="2763" spans="1:17" x14ac:dyDescent="0.2">
      <c r="A2763" s="32">
        <f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si="129"/>
        <v>0</v>
      </c>
      <c r="M2763">
        <f>IF(AND(B2763&gt;Summary!$E$12,B2763&lt;Summary!$E$13),1,0)</f>
        <v>1</v>
      </c>
      <c r="N2763">
        <f>IF(M2763=1,oneday(G2762,D2763,G2763,K2763,L2763,Summary!$E$19/2,Data!N2762,Data!O2762,Summary!$E$14,Summary!$E$20,Summary!$E$21,1),0)</f>
        <v>620000</v>
      </c>
      <c r="O2763" s="31">
        <f>IF(M2763=1,oneday(G2762,D2763,G2763,K2763,L2763,Summary!$E$19/2,Data!N2762,Data!O2762,Summary!$E$14,Summary!$E$20,Summary!$E$21,2),0)</f>
        <v>6091501.2155913999</v>
      </c>
      <c r="P2763" s="31">
        <f t="shared" si="128"/>
        <v>133220.33298492618</v>
      </c>
      <c r="Q2763" s="31">
        <f>IF(M2763=1,oneday(G2762,D2763,G2763,K2763,L2763,Summary!$E$19/2,Data!N2762,Data!O2762,Summary!$E$14,Summary!$E$20,Summary!$E$21,3),0)</f>
        <v>0</v>
      </c>
    </row>
    <row r="2764" spans="1:17" x14ac:dyDescent="0.2">
      <c r="A2764" s="32">
        <f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si="129"/>
        <v>0</v>
      </c>
      <c r="M2764">
        <f>IF(AND(B2764&gt;Summary!$E$12,B2764&lt;Summary!$E$13),1,0)</f>
        <v>1</v>
      </c>
      <c r="N2764">
        <f>IF(M2764=1,oneday(G2763,D2764,G2764,K2764,L2764,Summary!$E$19/2,Data!N2763,Data!O2763,Summary!$E$14,Summary!$E$20,Summary!$E$21,1),0)</f>
        <v>620000</v>
      </c>
      <c r="O2764" s="31">
        <f>IF(M2764=1,oneday(G2763,D2764,G2764,K2764,L2764,Summary!$E$19/2,Data!N2763,Data!O2763,Summary!$E$14,Summary!$E$20,Summary!$E$21,2),0)</f>
        <v>6162301.3101958921</v>
      </c>
      <c r="P2764" s="31">
        <f t="shared" si="128"/>
        <v>70800.094604492188</v>
      </c>
      <c r="Q2764" s="31">
        <f>IF(M2764=1,oneday(G2763,D2764,G2764,K2764,L2764,Summary!$E$19/2,Data!N2763,Data!O2763,Summary!$E$14,Summary!$E$20,Summary!$E$21,3),0)</f>
        <v>0</v>
      </c>
    </row>
    <row r="2765" spans="1:17" x14ac:dyDescent="0.2">
      <c r="A2765" s="32">
        <f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si="129"/>
        <v>0</v>
      </c>
      <c r="M2765">
        <f>IF(AND(B2765&gt;Summary!$E$12,B2765&lt;Summary!$E$13),1,0)</f>
        <v>1</v>
      </c>
      <c r="N2765">
        <f>IF(M2765=1,oneday(G2764,D2765,G2765,K2765,L2765,Summary!$E$19/2,Data!N2764,Data!O2764,Summary!$E$14,Summary!$E$20,Summary!$E$21,1),0)</f>
        <v>620000</v>
      </c>
      <c r="O2765" s="31">
        <f>IF(M2765=1,oneday(G2764,D2765,G2765,K2765,L2765,Summary!$E$19/2,Data!N2764,Data!O2764,Summary!$E$14,Summary!$E$20,Summary!$E$21,2),0)</f>
        <v>6171101.1682891538</v>
      </c>
      <c r="P2765" s="31">
        <f t="shared" si="128"/>
        <v>8799.8580932617188</v>
      </c>
      <c r="Q2765" s="31">
        <f>IF(M2765=1,oneday(G2764,D2765,G2765,K2765,L2765,Summary!$E$19/2,Data!N2764,Data!O2764,Summary!$E$14,Summary!$E$20,Summary!$E$21,3),0)</f>
        <v>0</v>
      </c>
    </row>
    <row r="2766" spans="1:17" x14ac:dyDescent="0.2">
      <c r="A2766" s="32">
        <f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si="129"/>
        <v>0</v>
      </c>
      <c r="M2766">
        <f>IF(AND(B2766&gt;Summary!$E$12,B2766&lt;Summary!$E$13),1,0)</f>
        <v>1</v>
      </c>
      <c r="N2766">
        <f>IF(M2766=1,oneday(G2765,D2766,G2766,K2766,L2766,Summary!$E$19/2,Data!N2765,Data!O2765,Summary!$E$14,Summary!$E$20,Summary!$E$21,1),0)</f>
        <v>623000</v>
      </c>
      <c r="O2766" s="31">
        <f>IF(M2766=1,oneday(G2765,D2766,G2766,K2766,L2766,Summary!$E$19/2,Data!N2765,Data!O2765,Summary!$E$14,Summary!$E$20,Summary!$E$21,2),0)</f>
        <v>6074230.9794234913</v>
      </c>
      <c r="P2766" s="31">
        <f t="shared" si="128"/>
        <v>-96870.188865662552</v>
      </c>
      <c r="Q2766" s="31">
        <f>IF(M2766=1,oneday(G2765,D2766,G2766,K2766,L2766,Summary!$E$19/2,Data!N2765,Data!O2765,Summary!$E$14,Summary!$E$20,Summary!$E$21,3),0)</f>
        <v>0</v>
      </c>
    </row>
    <row r="2767" spans="1:17" x14ac:dyDescent="0.2">
      <c r="A2767" s="32">
        <f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si="129"/>
        <v>0</v>
      </c>
      <c r="M2767">
        <f>IF(AND(B2767&gt;Summary!$E$12,B2767&lt;Summary!$E$13),1,0)</f>
        <v>1</v>
      </c>
      <c r="N2767">
        <f>IF(M2767=1,oneday(G2766,D2767,G2767,K2767,L2767,Summary!$E$19/2,Data!N2766,Data!O2766,Summary!$E$14,Summary!$E$20,Summary!$E$21,1),0)</f>
        <v>631000</v>
      </c>
      <c r="O2767" s="31">
        <f>IF(M2767=1,oneday(G2766,D2767,G2767,K2767,L2767,Summary!$E$19/2,Data!N2766,Data!O2766,Summary!$E$14,Summary!$E$20,Summary!$E$21,2),0)</f>
        <v>5795261.4072036399</v>
      </c>
      <c r="P2767" s="31">
        <f t="shared" si="128"/>
        <v>-278969.57221985143</v>
      </c>
      <c r="Q2767" s="31">
        <f>IF(M2767=1,oneday(G2766,D2767,G2767,K2767,L2767,Summary!$E$19/2,Data!N2766,Data!O2766,Summary!$E$14,Summary!$E$20,Summary!$E$21,3),0)</f>
        <v>0</v>
      </c>
    </row>
    <row r="2768" spans="1:17" x14ac:dyDescent="0.2">
      <c r="A2768" s="32">
        <f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si="129"/>
        <v>0</v>
      </c>
      <c r="M2768">
        <f>IF(AND(B2768&gt;Summary!$E$12,B2768&lt;Summary!$E$13),1,0)</f>
        <v>1</v>
      </c>
      <c r="N2768">
        <f>IF(M2768=1,oneday(G2767,D2768,G2768,K2768,L2768,Summary!$E$19/2,Data!N2767,Data!O2767,Summary!$E$14,Summary!$E$20,Summary!$E$21,1),0)</f>
        <v>631000</v>
      </c>
      <c r="O2768" s="31">
        <f>IF(M2768=1,oneday(G2767,D2768,G2768,K2768,L2768,Summary!$E$19/2,Data!N2767,Data!O2767,Summary!$E$14,Summary!$E$20,Summary!$E$21,2),0)</f>
        <v>5810261.4072036399</v>
      </c>
      <c r="P2768" s="31">
        <f t="shared" ref="P2768:P2831" si="131">IF(M2768=1,O2768-O2767,0)</f>
        <v>15000</v>
      </c>
      <c r="Q2768" s="31">
        <f>IF(M2768=1,oneday(G2767,D2768,G2768,K2768,L2768,Summary!$E$19/2,Data!N2767,Data!O2767,Summary!$E$14,Summary!$E$20,Summary!$E$21,3),0)</f>
        <v>0</v>
      </c>
    </row>
    <row r="2769" spans="1:17" x14ac:dyDescent="0.2">
      <c r="A2769" s="32">
        <f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si="129"/>
        <v>0</v>
      </c>
      <c r="M2769">
        <f>IF(AND(B2769&gt;Summary!$E$12,B2769&lt;Summary!$E$13),1,0)</f>
        <v>1</v>
      </c>
      <c r="N2769">
        <f>IF(M2769=1,oneday(G2768,D2769,G2769,K2769,L2769,Summary!$E$19/2,Data!N2768,Data!O2768,Summary!$E$14,Summary!$E$20,Summary!$E$21,1),0)</f>
        <v>630000</v>
      </c>
      <c r="O2769" s="31">
        <f>IF(M2769=1,oneday(G2768,D2769,G2769,K2769,L2769,Summary!$E$19/2,Data!N2768,Data!O2768,Summary!$E$14,Summary!$E$20,Summary!$E$21,2),0)</f>
        <v>5875691.3588714255</v>
      </c>
      <c r="P2769" s="31">
        <f t="shared" si="131"/>
        <v>65429.951667785645</v>
      </c>
      <c r="Q2769" s="31">
        <f>IF(M2769=1,oneday(G2768,D2769,G2769,K2769,L2769,Summary!$E$19/2,Data!N2768,Data!O2768,Summary!$E$14,Summary!$E$20,Summary!$E$21,3),0)</f>
        <v>0</v>
      </c>
    </row>
    <row r="2770" spans="1:17" x14ac:dyDescent="0.2">
      <c r="A2770" s="32">
        <f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si="129"/>
        <v>0</v>
      </c>
      <c r="M2770">
        <f>IF(AND(B2770&gt;Summary!$E$12,B2770&lt;Summary!$E$13),1,0)</f>
        <v>1</v>
      </c>
      <c r="N2770">
        <f>IF(M2770=1,oneday(G2769,D2770,G2770,K2770,L2770,Summary!$E$19/2,Data!N2769,Data!O2769,Summary!$E$14,Summary!$E$20,Summary!$E$21,1),0)</f>
        <v>630000</v>
      </c>
      <c r="O2770" s="31">
        <f>IF(M2770=1,oneday(G2769,D2770,G2770,K2770,L2770,Summary!$E$19/2,Data!N2769,Data!O2769,Summary!$E$14,Summary!$E$20,Summary!$E$21,2),0)</f>
        <v>5865491.3829040183</v>
      </c>
      <c r="P2770" s="31">
        <f t="shared" si="131"/>
        <v>-10199.975967407227</v>
      </c>
      <c r="Q2770" s="31">
        <f>IF(M2770=1,oneday(G2769,D2770,G2770,K2770,L2770,Summary!$E$19/2,Data!N2769,Data!O2769,Summary!$E$14,Summary!$E$20,Summary!$E$21,3),0)</f>
        <v>0</v>
      </c>
    </row>
    <row r="2771" spans="1:17" x14ac:dyDescent="0.2">
      <c r="A2771" s="32">
        <f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si="129"/>
        <v>0</v>
      </c>
      <c r="M2771">
        <f>IF(AND(B2771&gt;Summary!$E$12,B2771&lt;Summary!$E$13),1,0)</f>
        <v>1</v>
      </c>
      <c r="N2771">
        <f>IF(M2771=1,oneday(G2770,D2771,G2771,K2771,L2771,Summary!$E$19/2,Data!N2770,Data!O2770,Summary!$E$14,Summary!$E$20,Summary!$E$21,1),0)</f>
        <v>623000</v>
      </c>
      <c r="O2771" s="31">
        <f>IF(M2771=1,oneday(G2770,D2771,G2771,K2771,L2771,Summary!$E$19/2,Data!N2770,Data!O2770,Summary!$E$14,Summary!$E$20,Summary!$E$21,2),0)</f>
        <v>6068440.9038543375</v>
      </c>
      <c r="P2771" s="31">
        <f t="shared" si="131"/>
        <v>202949.52095031925</v>
      </c>
      <c r="Q2771" s="31">
        <f>IF(M2771=1,oneday(G2770,D2771,G2771,K2771,L2771,Summary!$E$19/2,Data!N2770,Data!O2770,Summary!$E$14,Summary!$E$20,Summary!$E$21,3),0)</f>
        <v>0</v>
      </c>
    </row>
    <row r="2772" spans="1:17" x14ac:dyDescent="0.2">
      <c r="A2772" s="32">
        <f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si="129"/>
        <v>0</v>
      </c>
      <c r="M2772">
        <f>IF(AND(B2772&gt;Summary!$E$12,B2772&lt;Summary!$E$13),1,0)</f>
        <v>1</v>
      </c>
      <c r="N2772">
        <f>IF(M2772=1,oneday(G2771,D2772,G2772,K2772,L2772,Summary!$E$19/2,Data!N2771,Data!O2771,Summary!$E$14,Summary!$E$20,Summary!$E$21,1),0)</f>
        <v>622000</v>
      </c>
      <c r="O2772" s="31">
        <f>IF(M2772=1,oneday(G2771,D2772,G2772,K2772,L2772,Summary!$E$19/2,Data!N2771,Data!O2771,Summary!$E$14,Summary!$E$20,Summary!$E$21,2),0)</f>
        <v>6114541.0224914225</v>
      </c>
      <c r="P2772" s="31">
        <f t="shared" si="131"/>
        <v>46100.118637084961</v>
      </c>
      <c r="Q2772" s="31">
        <f>IF(M2772=1,oneday(G2771,D2772,G2772,K2772,L2772,Summary!$E$19/2,Data!N2771,Data!O2771,Summary!$E$14,Summary!$E$20,Summary!$E$21,3),0)</f>
        <v>0</v>
      </c>
    </row>
    <row r="2773" spans="1:17" x14ac:dyDescent="0.2">
      <c r="A2773" s="32">
        <f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si="129"/>
        <v>0</v>
      </c>
      <c r="M2773">
        <f>IF(AND(B2773&gt;Summary!$E$12,B2773&lt;Summary!$E$13),1,0)</f>
        <v>1</v>
      </c>
      <c r="N2773">
        <f>IF(M2773=1,oneday(G2772,D2773,G2773,K2773,L2773,Summary!$E$19/2,Data!N2772,Data!O2772,Summary!$E$14,Summary!$E$20,Summary!$E$21,1),0)</f>
        <v>610000</v>
      </c>
      <c r="O2773" s="31">
        <f>IF(M2773=1,oneday(G2772,D2773,G2773,K2773,L2773,Summary!$E$19/2,Data!N2772,Data!O2772,Summary!$E$14,Summary!$E$20,Summary!$E$21,2),0)</f>
        <v>6338441.1160278032</v>
      </c>
      <c r="P2773" s="31">
        <f t="shared" si="131"/>
        <v>223900.09353638068</v>
      </c>
      <c r="Q2773" s="31">
        <f>IF(M2773=1,oneday(G2772,D2773,G2773,K2773,L2773,Summary!$E$19/2,Data!N2772,Data!O2772,Summary!$E$14,Summary!$E$20,Summary!$E$21,3),0)</f>
        <v>0</v>
      </c>
    </row>
    <row r="2774" spans="1:17" x14ac:dyDescent="0.2">
      <c r="A2774" s="32">
        <f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si="129"/>
        <v>0</v>
      </c>
      <c r="M2774">
        <f>IF(AND(B2774&gt;Summary!$E$12,B2774&lt;Summary!$E$13),1,0)</f>
        <v>1</v>
      </c>
      <c r="N2774">
        <f>IF(M2774=1,oneday(G2773,D2774,G2774,K2774,L2774,Summary!$E$19/2,Data!N2773,Data!O2773,Summary!$E$14,Summary!$E$20,Summary!$E$21,1),0)</f>
        <v>602000</v>
      </c>
      <c r="O2774" s="31">
        <f>IF(M2774=1,oneday(G2773,D2774,G2774,K2774,L2774,Summary!$E$19/2,Data!N2773,Data!O2773,Summary!$E$14,Summary!$E$20,Summary!$E$21,2),0)</f>
        <v>6492581.4185332991</v>
      </c>
      <c r="P2774" s="31">
        <f t="shared" si="131"/>
        <v>154140.30250549596</v>
      </c>
      <c r="Q2774" s="31">
        <f>IF(M2774=1,oneday(G2773,D2774,G2774,K2774,L2774,Summary!$E$19/2,Data!N2773,Data!O2773,Summary!$E$14,Summary!$E$20,Summary!$E$21,3),0)</f>
        <v>0</v>
      </c>
    </row>
    <row r="2775" spans="1:17" x14ac:dyDescent="0.2">
      <c r="A2775" s="32">
        <f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si="129"/>
        <v>0</v>
      </c>
      <c r="M2775">
        <f>IF(AND(B2775&gt;Summary!$E$12,B2775&lt;Summary!$E$13),1,0)</f>
        <v>1</v>
      </c>
      <c r="N2775">
        <f>IF(M2775=1,oneday(G2774,D2775,G2775,K2775,L2775,Summary!$E$19/2,Data!N2774,Data!O2774,Summary!$E$14,Summary!$E$20,Summary!$E$21,1),0)</f>
        <v>608000</v>
      </c>
      <c r="O2775" s="31">
        <f>IF(M2775=1,oneday(G2774,D2775,G2775,K2775,L2775,Summary!$E$19/2,Data!N2774,Data!O2774,Summary!$E$14,Summary!$E$20,Summary!$E$21,2),0)</f>
        <v>6362410.9790038783</v>
      </c>
      <c r="P2775" s="31">
        <f t="shared" si="131"/>
        <v>-130170.43952942081</v>
      </c>
      <c r="Q2775" s="31">
        <f>IF(M2775=1,oneday(G2774,D2775,G2775,K2775,L2775,Summary!$E$19/2,Data!N2774,Data!O2774,Summary!$E$14,Summary!$E$20,Summary!$E$21,3),0)</f>
        <v>0</v>
      </c>
    </row>
    <row r="2776" spans="1:17" x14ac:dyDescent="0.2">
      <c r="A2776" s="32">
        <f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si="129"/>
        <v>0</v>
      </c>
      <c r="M2776">
        <f>IF(AND(B2776&gt;Summary!$E$12,B2776&lt;Summary!$E$13),1,0)</f>
        <v>1</v>
      </c>
      <c r="N2776">
        <f>IF(M2776=1,oneday(G2775,D2776,G2776,K2776,L2776,Summary!$E$19/2,Data!N2775,Data!O2775,Summary!$E$14,Summary!$E$20,Summary!$E$21,1),0)</f>
        <v>606000</v>
      </c>
      <c r="O2776" s="31">
        <f>IF(M2776=1,oneday(G2775,D2776,G2776,K2776,L2776,Summary!$E$19/2,Data!N2775,Data!O2775,Summary!$E$14,Summary!$E$20,Summary!$E$21,2),0)</f>
        <v>6413781.2347411839</v>
      </c>
      <c r="P2776" s="31">
        <f t="shared" si="131"/>
        <v>51370.255737305619</v>
      </c>
      <c r="Q2776" s="31">
        <f>IF(M2776=1,oneday(G2775,D2776,G2776,K2776,L2776,Summary!$E$19/2,Data!N2775,Data!O2775,Summary!$E$14,Summary!$E$20,Summary!$E$21,3),0)</f>
        <v>0</v>
      </c>
    </row>
    <row r="2777" spans="1:17" x14ac:dyDescent="0.2">
      <c r="A2777" s="32">
        <f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si="129"/>
        <v>1</v>
      </c>
      <c r="M2777">
        <f>IF(AND(B2777&gt;Summary!$E$12,B2777&lt;Summary!$E$13),1,0)</f>
        <v>1</v>
      </c>
      <c r="N2777">
        <f>IF(M2777=1,oneday(G2776,D2777,G2777,K2777,L2777,Summary!$E$19/2,Data!N2776,Data!O2776,Summary!$E$14,Summary!$E$20,Summary!$E$21,1),0)</f>
        <v>589000</v>
      </c>
      <c r="O2777" s="31">
        <f>IF(M2777=1,oneday(G2776,D2777,G2777,K2777,L2777,Summary!$E$19/2,Data!N2776,Data!O2776,Summary!$E$14,Summary!$E$20,Summary!$E$21,2),0)</f>
        <v>6803421.3066863799</v>
      </c>
      <c r="P2777" s="31">
        <f t="shared" si="131"/>
        <v>389640.07194519602</v>
      </c>
      <c r="Q2777" s="31">
        <f>IF(M2777=1,oneday(G2776,D2777,G2777,K2777,L2777,Summary!$E$19/2,Data!N2776,Data!O2776,Summary!$E$14,Summary!$E$20,Summary!$E$21,3),0)</f>
        <v>82460.202217102051</v>
      </c>
    </row>
    <row r="2778" spans="1:17" x14ac:dyDescent="0.2">
      <c r="A2778" s="32">
        <f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si="129"/>
        <v>0</v>
      </c>
      <c r="M2778">
        <f>IF(AND(B2778&gt;Summary!$E$12,B2778&lt;Summary!$E$13),1,0)</f>
        <v>1</v>
      </c>
      <c r="N2778">
        <f>IF(M2778=1,oneday(G2777,D2778,G2778,K2778,L2778,Summary!$E$19/2,Data!N2777,Data!O2777,Summary!$E$14,Summary!$E$20,Summary!$E$21,1),0)</f>
        <v>592000</v>
      </c>
      <c r="O2778" s="31">
        <f>IF(M2778=1,oneday(G2777,D2778,G2778,K2778,L2778,Summary!$E$19/2,Data!N2777,Data!O2777,Summary!$E$14,Summary!$E$20,Summary!$E$21,2),0)</f>
        <v>6718111.2612914816</v>
      </c>
      <c r="P2778" s="31">
        <f t="shared" si="131"/>
        <v>-85310.045394898392</v>
      </c>
      <c r="Q2778" s="31">
        <f>IF(M2778=1,oneday(G2777,D2778,G2778,K2778,L2778,Summary!$E$19/2,Data!N2777,Data!O2777,Summary!$E$14,Summary!$E$20,Summary!$E$21,3),0)</f>
        <v>0</v>
      </c>
    </row>
    <row r="2779" spans="1:17" x14ac:dyDescent="0.2">
      <c r="A2779" s="32">
        <f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si="129"/>
        <v>0</v>
      </c>
      <c r="M2779">
        <f>IF(AND(B2779&gt;Summary!$E$12,B2779&lt;Summary!$E$13),1,0)</f>
        <v>1</v>
      </c>
      <c r="N2779">
        <f>IF(M2779=1,oneday(G2778,D2779,G2779,K2779,L2779,Summary!$E$19/2,Data!N2778,Data!O2778,Summary!$E$14,Summary!$E$20,Summary!$E$21,1),0)</f>
        <v>600000</v>
      </c>
      <c r="O2779" s="31">
        <f>IF(M2779=1,oneday(G2778,D2779,G2779,K2779,L2779,Summary!$E$19/2,Data!N2778,Data!O2778,Summary!$E$14,Summary!$E$20,Summary!$E$21,2),0)</f>
        <v>6554351.1483764397</v>
      </c>
      <c r="P2779" s="31">
        <f t="shared" si="131"/>
        <v>-163760.11291504186</v>
      </c>
      <c r="Q2779" s="31">
        <f>IF(M2779=1,oneday(G2778,D2779,G2779,K2779,L2779,Summary!$E$19/2,Data!N2778,Data!O2778,Summary!$E$14,Summary!$E$20,Summary!$E$21,3),0)</f>
        <v>0</v>
      </c>
    </row>
    <row r="2780" spans="1:17" x14ac:dyDescent="0.2">
      <c r="A2780" s="32">
        <f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si="129"/>
        <v>0</v>
      </c>
      <c r="M2780">
        <f>IF(AND(B2780&gt;Summary!$E$12,B2780&lt;Summary!$E$13),1,0)</f>
        <v>1</v>
      </c>
      <c r="N2780">
        <f>IF(M2780=1,oneday(G2779,D2780,G2780,K2780,L2780,Summary!$E$19/2,Data!N2779,Data!O2779,Summary!$E$14,Summary!$E$20,Summary!$E$21,1),0)</f>
        <v>594000</v>
      </c>
      <c r="O2780" s="31">
        <f>IF(M2780=1,oneday(G2779,D2780,G2780,K2780,L2780,Summary!$E$19/2,Data!N2779,Data!O2779,Summary!$E$14,Summary!$E$20,Summary!$E$21,2),0)</f>
        <v>6676661.3339996105</v>
      </c>
      <c r="P2780" s="31">
        <f t="shared" si="131"/>
        <v>122310.18562317081</v>
      </c>
      <c r="Q2780" s="31">
        <f>IF(M2780=1,oneday(G2779,D2780,G2780,K2780,L2780,Summary!$E$19/2,Data!N2779,Data!O2779,Summary!$E$14,Summary!$E$20,Summary!$E$21,3),0)</f>
        <v>0</v>
      </c>
    </row>
    <row r="2781" spans="1:17" x14ac:dyDescent="0.2">
      <c r="A2781" s="32">
        <f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si="129"/>
        <v>0</v>
      </c>
      <c r="M2781">
        <f>IF(AND(B2781&gt;Summary!$E$12,B2781&lt;Summary!$E$13),1,0)</f>
        <v>1</v>
      </c>
      <c r="N2781">
        <f>IF(M2781=1,oneday(G2780,D2781,G2781,K2781,L2781,Summary!$E$19/2,Data!N2780,Data!O2780,Summary!$E$14,Summary!$E$20,Summary!$E$21,1),0)</f>
        <v>594000</v>
      </c>
      <c r="O2781" s="31">
        <f>IF(M2781=1,oneday(G2780,D2781,G2781,K2781,L2781,Summary!$E$19/2,Data!N2780,Data!O2780,Summary!$E$14,Summary!$E$20,Summary!$E$21,2),0)</f>
        <v>6721361.4472961193</v>
      </c>
      <c r="P2781" s="31">
        <f t="shared" si="131"/>
        <v>44700.113296508789</v>
      </c>
      <c r="Q2781" s="31">
        <f>IF(M2781=1,oneday(G2780,D2781,G2781,K2781,L2781,Summary!$E$19/2,Data!N2780,Data!O2780,Summary!$E$14,Summary!$E$20,Summary!$E$21,3),0)</f>
        <v>0</v>
      </c>
    </row>
    <row r="2782" spans="1:17" x14ac:dyDescent="0.2">
      <c r="A2782" s="32">
        <f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si="129"/>
        <v>0</v>
      </c>
      <c r="M2782">
        <f>IF(AND(B2782&gt;Summary!$E$12,B2782&lt;Summary!$E$13),1,0)</f>
        <v>1</v>
      </c>
      <c r="N2782">
        <f>IF(M2782=1,oneday(G2781,D2782,G2782,K2782,L2782,Summary!$E$19/2,Data!N2781,Data!O2781,Summary!$E$14,Summary!$E$20,Summary!$E$21,1),0)</f>
        <v>606000</v>
      </c>
      <c r="O2782" s="31">
        <f>IF(M2782=1,oneday(G2781,D2782,G2782,K2782,L2782,Summary!$E$19/2,Data!N2781,Data!O2781,Summary!$E$14,Summary!$E$20,Summary!$E$21,2),0)</f>
        <v>6110081.3326263158</v>
      </c>
      <c r="P2782" s="31">
        <f t="shared" si="131"/>
        <v>-611280.11466980353</v>
      </c>
      <c r="Q2782" s="31">
        <f>IF(M2782=1,oneday(G2781,D2782,G2782,K2782,L2782,Summary!$E$19/2,Data!N2781,Data!O2781,Summary!$E$14,Summary!$E$20,Summary!$E$21,3),0)</f>
        <v>0</v>
      </c>
    </row>
    <row r="2783" spans="1:17" x14ac:dyDescent="0.2">
      <c r="A2783" s="32">
        <f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si="129"/>
        <v>0</v>
      </c>
      <c r="M2783">
        <f>IF(AND(B2783&gt;Summary!$E$12,B2783&lt;Summary!$E$13),1,0)</f>
        <v>1</v>
      </c>
      <c r="N2783">
        <f>IF(M2783=1,oneday(G2782,D2783,G2783,K2783,L2783,Summary!$E$19/2,Data!N2782,Data!O2782,Summary!$E$14,Summary!$E$20,Summary!$E$21,1),0)</f>
        <v>598000</v>
      </c>
      <c r="O2783" s="31">
        <f>IF(M2783=1,oneday(G2782,D2783,G2783,K2783,L2783,Summary!$E$19/2,Data!N2782,Data!O2782,Summary!$E$14,Summary!$E$20,Summary!$E$21,2),0)</f>
        <v>6269281.1997222658</v>
      </c>
      <c r="P2783" s="31">
        <f t="shared" si="131"/>
        <v>159199.86709595006</v>
      </c>
      <c r="Q2783" s="31">
        <f>IF(M2783=1,oneday(G2782,D2783,G2783,K2783,L2783,Summary!$E$19/2,Data!N2782,Data!O2782,Summary!$E$14,Summary!$E$20,Summary!$E$21,3),0)</f>
        <v>0</v>
      </c>
    </row>
    <row r="2784" spans="1:17" x14ac:dyDescent="0.2">
      <c r="A2784" s="32">
        <f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si="129"/>
        <v>0</v>
      </c>
      <c r="M2784">
        <f>IF(AND(B2784&gt;Summary!$E$12,B2784&lt;Summary!$E$13),1,0)</f>
        <v>1</v>
      </c>
      <c r="N2784">
        <f>IF(M2784=1,oneday(G2783,D2784,G2784,K2784,L2784,Summary!$E$19/2,Data!N2783,Data!O2783,Summary!$E$14,Summary!$E$20,Summary!$E$21,1),0)</f>
        <v>598000</v>
      </c>
      <c r="O2784" s="31">
        <f>IF(M2784=1,oneday(G2783,D2784,G2784,K2784,L2784,Summary!$E$19/2,Data!N2783,Data!O2783,Summary!$E$14,Summary!$E$20,Summary!$E$21,2),0)</f>
        <v>6320161.450653052</v>
      </c>
      <c r="P2784" s="31">
        <f t="shared" si="131"/>
        <v>50880.250930786133</v>
      </c>
      <c r="Q2784" s="31">
        <f>IF(M2784=1,oneday(G2783,D2784,G2784,K2784,L2784,Summary!$E$19/2,Data!N2783,Data!O2783,Summary!$E$14,Summary!$E$20,Summary!$E$21,3),0)</f>
        <v>0</v>
      </c>
    </row>
    <row r="2785" spans="1:17" x14ac:dyDescent="0.2">
      <c r="A2785" s="32">
        <f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si="129"/>
        <v>0</v>
      </c>
      <c r="M2785">
        <f>IF(AND(B2785&gt;Summary!$E$12,B2785&lt;Summary!$E$13),1,0)</f>
        <v>1</v>
      </c>
      <c r="N2785">
        <f>IF(M2785=1,oneday(G2784,D2785,G2785,K2785,L2785,Summary!$E$19/2,Data!N2784,Data!O2784,Summary!$E$14,Summary!$E$20,Summary!$E$21,1),0)</f>
        <v>585000</v>
      </c>
      <c r="O2785" s="31">
        <f>IF(M2785=1,oneday(G2784,D2785,G2785,K2785,L2785,Summary!$E$19/2,Data!N2784,Data!O2784,Summary!$E$14,Summary!$E$20,Summary!$E$21,2),0)</f>
        <v>6577351.3613891406</v>
      </c>
      <c r="P2785" s="31">
        <f t="shared" si="131"/>
        <v>257189.91073608864</v>
      </c>
      <c r="Q2785" s="31">
        <f>IF(M2785=1,oneday(G2784,D2785,G2785,K2785,L2785,Summary!$E$19/2,Data!N2784,Data!O2784,Summary!$E$14,Summary!$E$20,Summary!$E$21,3),0)</f>
        <v>0</v>
      </c>
    </row>
    <row r="2786" spans="1:17" x14ac:dyDescent="0.2">
      <c r="A2786" s="32">
        <f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si="129"/>
        <v>0</v>
      </c>
      <c r="M2786">
        <f>IF(AND(B2786&gt;Summary!$E$12,B2786&lt;Summary!$E$13),1,0)</f>
        <v>1</v>
      </c>
      <c r="N2786">
        <f>IF(M2786=1,oneday(G2785,D2786,G2786,K2786,L2786,Summary!$E$19/2,Data!N2785,Data!O2785,Summary!$E$14,Summary!$E$20,Summary!$E$21,1),0)</f>
        <v>551000</v>
      </c>
      <c r="O2786" s="31">
        <f>IF(M2786=1,oneday(G2785,D2786,G2786,K2786,L2786,Summary!$E$19/2,Data!N2785,Data!O2785,Summary!$E$14,Summary!$E$20,Summary!$E$21,2),0)</f>
        <v>7158821.3626861488</v>
      </c>
      <c r="P2786" s="31">
        <f t="shared" si="131"/>
        <v>581470.00129700825</v>
      </c>
      <c r="Q2786" s="31">
        <f>IF(M2786=1,oneday(G2785,D2786,G2786,K2786,L2786,Summary!$E$19/2,Data!N2785,Data!O2785,Summary!$E$14,Summary!$E$20,Summary!$E$21,3),0)</f>
        <v>0</v>
      </c>
    </row>
    <row r="2787" spans="1:17" x14ac:dyDescent="0.2">
      <c r="A2787" s="32">
        <f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si="129"/>
        <v>0</v>
      </c>
      <c r="M2787">
        <f>IF(AND(B2787&gt;Summary!$E$12,B2787&lt;Summary!$E$13),1,0)</f>
        <v>1</v>
      </c>
      <c r="N2787">
        <f>IF(M2787=1,oneday(G2786,D2787,G2787,K2787,L2787,Summary!$E$19/2,Data!N2786,Data!O2786,Summary!$E$14,Summary!$E$20,Summary!$E$21,1),0)</f>
        <v>550000</v>
      </c>
      <c r="O2787" s="31">
        <f>IF(M2787=1,oneday(G2786,D2787,G2787,K2787,L2787,Summary!$E$19/2,Data!N2786,Data!O2786,Summary!$E$14,Summary!$E$20,Summary!$E$21,2),0)</f>
        <v>7146231.2576293861</v>
      </c>
      <c r="P2787" s="31">
        <f t="shared" si="131"/>
        <v>-12590.105056762695</v>
      </c>
      <c r="Q2787" s="31">
        <f>IF(M2787=1,oneday(G2786,D2787,G2787,K2787,L2787,Summary!$E$19/2,Data!N2786,Data!O2786,Summary!$E$14,Summary!$E$20,Summary!$E$21,3),0)</f>
        <v>0</v>
      </c>
    </row>
    <row r="2788" spans="1:17" x14ac:dyDescent="0.2">
      <c r="A2788" s="32">
        <f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si="132">IF(A2788=B2788,1,0)</f>
        <v>0</v>
      </c>
      <c r="M2788">
        <f>IF(AND(B2788&gt;Summary!$E$12,B2788&lt;Summary!$E$13),1,0)</f>
        <v>1</v>
      </c>
      <c r="N2788">
        <f>IF(M2788=1,oneday(G2787,D2788,G2788,K2788,L2788,Summary!$E$19/2,Data!N2787,Data!O2787,Summary!$E$14,Summary!$E$20,Summary!$E$21,1),0)</f>
        <v>548000</v>
      </c>
      <c r="O2788" s="31">
        <f>IF(M2788=1,oneday(G2787,D2788,G2788,K2788,L2788,Summary!$E$19/2,Data!N2787,Data!O2787,Summary!$E$14,Summary!$E$20,Summary!$E$21,2),0)</f>
        <v>7177601.6335296556</v>
      </c>
      <c r="P2788" s="31">
        <f t="shared" si="131"/>
        <v>31370.375900269486</v>
      </c>
      <c r="Q2788" s="31">
        <f>IF(M2788=1,oneday(G2787,D2788,G2788,K2788,L2788,Summary!$E$19/2,Data!N2787,Data!O2787,Summary!$E$14,Summary!$E$20,Summary!$E$21,3),0)</f>
        <v>0</v>
      </c>
    </row>
    <row r="2789" spans="1:17" x14ac:dyDescent="0.2">
      <c r="A2789" s="32">
        <f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si="132"/>
        <v>0</v>
      </c>
      <c r="M2789">
        <f>IF(AND(B2789&gt;Summary!$E$12,B2789&lt;Summary!$E$13),1,0)</f>
        <v>1</v>
      </c>
      <c r="N2789">
        <f>IF(M2789=1,oneday(G2788,D2789,G2789,K2789,L2789,Summary!$E$19/2,Data!N2788,Data!O2788,Summary!$E$14,Summary!$E$20,Summary!$E$21,1),0)</f>
        <v>553000</v>
      </c>
      <c r="O2789" s="31">
        <f>IF(M2789=1,oneday(G2788,D2789,G2789,K2789,L2789,Summary!$E$19/2,Data!N2788,Data!O2788,Summary!$E$14,Summary!$E$20,Summary!$E$21,2),0)</f>
        <v>7087981.341629019</v>
      </c>
      <c r="P2789" s="31">
        <f t="shared" si="131"/>
        <v>-89620.291900636628</v>
      </c>
      <c r="Q2789" s="31">
        <f>IF(M2789=1,oneday(G2788,D2789,G2789,K2789,L2789,Summary!$E$19/2,Data!N2788,Data!O2788,Summary!$E$14,Summary!$E$20,Summary!$E$21,3),0)</f>
        <v>0</v>
      </c>
    </row>
    <row r="2790" spans="1:17" x14ac:dyDescent="0.2">
      <c r="A2790" s="32">
        <f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si="132"/>
        <v>0</v>
      </c>
      <c r="M2790">
        <f>IF(AND(B2790&gt;Summary!$E$12,B2790&lt;Summary!$E$13),1,0)</f>
        <v>1</v>
      </c>
      <c r="N2790">
        <f>IF(M2790=1,oneday(G2789,D2790,G2790,K2790,L2790,Summary!$E$19/2,Data!N2789,Data!O2789,Summary!$E$14,Summary!$E$20,Summary!$E$21,1),0)</f>
        <v>552000</v>
      </c>
      <c r="O2790" s="31">
        <f>IF(M2790=1,oneday(G2789,D2790,G2790,K2790,L2790,Summary!$E$19/2,Data!N2789,Data!O2789,Summary!$E$14,Summary!$E$20,Summary!$E$21,2),0)</f>
        <v>7097411.2150955107</v>
      </c>
      <c r="P2790" s="31">
        <f t="shared" si="131"/>
        <v>9429.8734664916992</v>
      </c>
      <c r="Q2790" s="31">
        <f>IF(M2790=1,oneday(G2789,D2790,G2790,K2790,L2790,Summary!$E$19/2,Data!N2789,Data!O2789,Summary!$E$14,Summary!$E$20,Summary!$E$21,3),0)</f>
        <v>0</v>
      </c>
    </row>
    <row r="2791" spans="1:17" x14ac:dyDescent="0.2">
      <c r="A2791" s="32">
        <f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si="132"/>
        <v>0</v>
      </c>
      <c r="M2791">
        <f>IF(AND(B2791&gt;Summary!$E$12,B2791&lt;Summary!$E$13),1,0)</f>
        <v>1</v>
      </c>
      <c r="N2791">
        <f>IF(M2791=1,oneday(G2790,D2791,G2791,K2791,L2791,Summary!$E$19/2,Data!N2790,Data!O2790,Summary!$E$14,Summary!$E$20,Summary!$E$21,1),0)</f>
        <v>542000</v>
      </c>
      <c r="O2791" s="31">
        <f>IF(M2791=1,oneday(G2790,D2791,G2791,K2791,L2791,Summary!$E$19/2,Data!N2790,Data!O2790,Summary!$E$14,Summary!$E$20,Summary!$E$21,2),0)</f>
        <v>7276361.3184738103</v>
      </c>
      <c r="P2791" s="31">
        <f t="shared" si="131"/>
        <v>178950.10337829962</v>
      </c>
      <c r="Q2791" s="31">
        <f>IF(M2791=1,oneday(G2790,D2791,G2791,K2791,L2791,Summary!$E$19/2,Data!N2790,Data!O2790,Summary!$E$14,Summary!$E$20,Summary!$E$21,3),0)</f>
        <v>0</v>
      </c>
    </row>
    <row r="2792" spans="1:17" x14ac:dyDescent="0.2">
      <c r="A2792" s="32">
        <f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si="132"/>
        <v>0</v>
      </c>
      <c r="M2792">
        <f>IF(AND(B2792&gt;Summary!$E$12,B2792&lt;Summary!$E$13),1,0)</f>
        <v>1</v>
      </c>
      <c r="N2792">
        <f>IF(M2792=1,oneday(G2791,D2792,G2792,K2792,L2792,Summary!$E$19/2,Data!N2791,Data!O2791,Summary!$E$14,Summary!$E$20,Summary!$E$21,1),0)</f>
        <v>545000</v>
      </c>
      <c r="O2792" s="31">
        <f>IF(M2792=1,oneday(G2791,D2792,G2792,K2792,L2792,Summary!$E$19/2,Data!N2791,Data!O2791,Summary!$E$14,Summary!$E$20,Summary!$E$21,2),0)</f>
        <v>7226051.3808441097</v>
      </c>
      <c r="P2792" s="31">
        <f t="shared" si="131"/>
        <v>-50309.937629700638</v>
      </c>
      <c r="Q2792" s="31">
        <f>IF(M2792=1,oneday(G2791,D2792,G2792,K2792,L2792,Summary!$E$19/2,Data!N2791,Data!O2791,Summary!$E$14,Summary!$E$20,Summary!$E$21,3),0)</f>
        <v>0</v>
      </c>
    </row>
    <row r="2793" spans="1:17" x14ac:dyDescent="0.2">
      <c r="A2793" s="32">
        <f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si="132"/>
        <v>0</v>
      </c>
      <c r="M2793">
        <f>IF(AND(B2793&gt;Summary!$E$12,B2793&lt;Summary!$E$13),1,0)</f>
        <v>1</v>
      </c>
      <c r="N2793">
        <f>IF(M2793=1,oneday(G2792,D2793,G2793,K2793,L2793,Summary!$E$19/2,Data!N2792,Data!O2792,Summary!$E$14,Summary!$E$20,Summary!$E$21,1),0)</f>
        <v>536000</v>
      </c>
      <c r="O2793" s="31">
        <f>IF(M2793=1,oneday(G2792,D2793,G2793,K2793,L2793,Summary!$E$19/2,Data!N2792,Data!O2792,Summary!$E$14,Summary!$E$20,Summary!$E$21,2),0)</f>
        <v>7359511.5201950036</v>
      </c>
      <c r="P2793" s="31">
        <f t="shared" si="131"/>
        <v>133460.13935089391</v>
      </c>
      <c r="Q2793" s="31">
        <f>IF(M2793=1,oneday(G2792,D2793,G2793,K2793,L2793,Summary!$E$19/2,Data!N2792,Data!O2792,Summary!$E$14,Summary!$E$20,Summary!$E$21,3),0)</f>
        <v>0</v>
      </c>
    </row>
    <row r="2794" spans="1:17" x14ac:dyDescent="0.2">
      <c r="A2794" s="32">
        <f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si="132"/>
        <v>0</v>
      </c>
      <c r="M2794">
        <f>IF(AND(B2794&gt;Summary!$E$12,B2794&lt;Summary!$E$13),1,0)</f>
        <v>1</v>
      </c>
      <c r="N2794">
        <f>IF(M2794=1,oneday(G2793,D2794,G2794,K2794,L2794,Summary!$E$19/2,Data!N2793,Data!O2793,Summary!$E$14,Summary!$E$20,Summary!$E$21,1),0)</f>
        <v>527000</v>
      </c>
      <c r="O2794" s="31">
        <f>IF(M2794=1,oneday(G2793,D2794,G2794,K2794,L2794,Summary!$E$19/2,Data!N2793,Data!O2793,Summary!$E$14,Summary!$E$20,Summary!$E$21,2),0)</f>
        <v>7512341.1320495596</v>
      </c>
      <c r="P2794" s="31">
        <f t="shared" si="131"/>
        <v>152829.61185455602</v>
      </c>
      <c r="Q2794" s="31">
        <f>IF(M2794=1,oneday(G2793,D2794,G2794,K2794,L2794,Summary!$E$19/2,Data!N2793,Data!O2793,Summary!$E$14,Summary!$E$20,Summary!$E$21,3),0)</f>
        <v>0</v>
      </c>
    </row>
    <row r="2795" spans="1:17" x14ac:dyDescent="0.2">
      <c r="A2795" s="32">
        <f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si="132"/>
        <v>0</v>
      </c>
      <c r="M2795">
        <f>IF(AND(B2795&gt;Summary!$E$12,B2795&lt;Summary!$E$13),1,0)</f>
        <v>1</v>
      </c>
      <c r="N2795">
        <f>IF(M2795=1,oneday(G2794,D2795,G2795,K2795,L2795,Summary!$E$19/2,Data!N2794,Data!O2794,Summary!$E$14,Summary!$E$20,Summary!$E$21,1),0)</f>
        <v>515000</v>
      </c>
      <c r="O2795" s="31">
        <f>IF(M2795=1,oneday(G2794,D2795,G2795,K2795,L2795,Summary!$E$19/2,Data!N2794,Data!O2794,Summary!$E$14,Summary!$E$20,Summary!$E$21,2),0)</f>
        <v>7709451.3257598905</v>
      </c>
      <c r="P2795" s="31">
        <f t="shared" si="131"/>
        <v>197110.19371033087</v>
      </c>
      <c r="Q2795" s="31">
        <f>IF(M2795=1,oneday(G2794,D2795,G2795,K2795,L2795,Summary!$E$19/2,Data!N2794,Data!O2794,Summary!$E$14,Summary!$E$20,Summary!$E$21,3),0)</f>
        <v>0</v>
      </c>
    </row>
    <row r="2796" spans="1:17" x14ac:dyDescent="0.2">
      <c r="A2796" s="32">
        <f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si="132"/>
        <v>0</v>
      </c>
      <c r="M2796">
        <f>IF(AND(B2796&gt;Summary!$E$12,B2796&lt;Summary!$E$13),1,0)</f>
        <v>1</v>
      </c>
      <c r="N2796">
        <f>IF(M2796=1,oneday(G2795,D2796,G2796,K2796,L2796,Summary!$E$19/2,Data!N2795,Data!O2795,Summary!$E$14,Summary!$E$20,Summary!$E$21,1),0)</f>
        <v>512000</v>
      </c>
      <c r="O2796" s="31">
        <f>IF(M2796=1,oneday(G2795,D2796,G2796,K2796,L2796,Summary!$E$19/2,Data!N2795,Data!O2795,Summary!$E$14,Summary!$E$20,Summary!$E$21,2),0)</f>
        <v>7760291.1674499549</v>
      </c>
      <c r="P2796" s="31">
        <f t="shared" si="131"/>
        <v>50839.841690064408</v>
      </c>
      <c r="Q2796" s="31">
        <f>IF(M2796=1,oneday(G2795,D2796,G2796,K2796,L2796,Summary!$E$19/2,Data!N2795,Data!O2795,Summary!$E$14,Summary!$E$20,Summary!$E$21,3),0)</f>
        <v>0</v>
      </c>
    </row>
    <row r="2797" spans="1:17" x14ac:dyDescent="0.2">
      <c r="A2797" s="32">
        <f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si="132"/>
        <v>0</v>
      </c>
      <c r="M2797">
        <f>IF(AND(B2797&gt;Summary!$E$12,B2797&lt;Summary!$E$13),1,0)</f>
        <v>1</v>
      </c>
      <c r="N2797">
        <f>IF(M2797=1,oneday(G2796,D2797,G2797,K2797,L2797,Summary!$E$19/2,Data!N2796,Data!O2796,Summary!$E$14,Summary!$E$20,Summary!$E$21,1),0)</f>
        <v>517000</v>
      </c>
      <c r="O2797" s="31">
        <f>IF(M2797=1,oneday(G2796,D2797,G2797,K2797,L2797,Summary!$E$19/2,Data!N2796,Data!O2796,Summary!$E$14,Summary!$E$20,Summary!$E$21,2),0)</f>
        <v>7692871.2463378925</v>
      </c>
      <c r="P2797" s="31">
        <f t="shared" si="131"/>
        <v>-67419.92111206241</v>
      </c>
      <c r="Q2797" s="31">
        <f>IF(M2797=1,oneday(G2796,D2797,G2797,K2797,L2797,Summary!$E$19/2,Data!N2796,Data!O2796,Summary!$E$14,Summary!$E$20,Summary!$E$21,3),0)</f>
        <v>0</v>
      </c>
    </row>
    <row r="2798" spans="1:17" x14ac:dyDescent="0.2">
      <c r="A2798" s="32">
        <f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si="132"/>
        <v>0</v>
      </c>
      <c r="M2798">
        <f>IF(AND(B2798&gt;Summary!$E$12,B2798&lt;Summary!$E$13),1,0)</f>
        <v>1</v>
      </c>
      <c r="N2798">
        <f>IF(M2798=1,oneday(G2797,D2798,G2798,K2798,L2798,Summary!$E$19/2,Data!N2797,Data!O2797,Summary!$E$14,Summary!$E$20,Summary!$E$21,1),0)</f>
        <v>505000</v>
      </c>
      <c r="O2798" s="31">
        <f>IF(M2798=1,oneday(G2797,D2798,G2798,K2798,L2798,Summary!$E$19/2,Data!N2797,Data!O2797,Summary!$E$14,Summary!$E$20,Summary!$E$21,2),0)</f>
        <v>7876141.1995697077</v>
      </c>
      <c r="P2798" s="31">
        <f t="shared" si="131"/>
        <v>183269.95323181525</v>
      </c>
      <c r="Q2798" s="31">
        <f>IF(M2798=1,oneday(G2797,D2798,G2798,K2798,L2798,Summary!$E$19/2,Data!N2797,Data!O2797,Summary!$E$14,Summary!$E$20,Summary!$E$21,3),0)</f>
        <v>0</v>
      </c>
    </row>
    <row r="2799" spans="1:17" x14ac:dyDescent="0.2">
      <c r="A2799" s="32">
        <f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si="132"/>
        <v>1</v>
      </c>
      <c r="M2799">
        <f>IF(AND(B2799&gt;Summary!$E$12,B2799&lt;Summary!$E$13),1,0)</f>
        <v>1</v>
      </c>
      <c r="N2799">
        <f>IF(M2799=1,oneday(G2798,D2799,G2799,K2799,L2799,Summary!$E$19/2,Data!N2798,Data!O2798,Summary!$E$14,Summary!$E$20,Summary!$E$21,1),0)</f>
        <v>495000</v>
      </c>
      <c r="O2799" s="31">
        <f>IF(M2799=1,oneday(G2798,D2799,G2799,K2799,L2799,Summary!$E$19/2,Data!N2798,Data!O2798,Summary!$E$14,Summary!$E$20,Summary!$E$21,2),0)</f>
        <v>7882340.1375579927</v>
      </c>
      <c r="P2799" s="31">
        <f t="shared" si="131"/>
        <v>6198.9379882849753</v>
      </c>
      <c r="Q2799" s="31">
        <f>IF(M2799=1,oneday(G2798,D2799,G2799,K2799,L2799,Summary!$E$19/2,Data!N2798,Data!O2798,Summary!$E$14,Summary!$E$20,Summary!$E$21,3),0)</f>
        <v>89099.206924438477</v>
      </c>
    </row>
    <row r="2800" spans="1:17" x14ac:dyDescent="0.2">
      <c r="A2800" s="32">
        <f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si="132"/>
        <v>0</v>
      </c>
      <c r="M2800">
        <f>IF(AND(B2800&gt;Summary!$E$12,B2800&lt;Summary!$E$13),1,0)</f>
        <v>1</v>
      </c>
      <c r="N2800">
        <f>IF(M2800=1,oneday(G2799,D2800,G2800,K2800,L2800,Summary!$E$19/2,Data!N2799,Data!O2799,Summary!$E$14,Summary!$E$20,Summary!$E$21,1),0)</f>
        <v>478000</v>
      </c>
      <c r="O2800" s="31">
        <f>IF(M2800=1,oneday(G2799,D2800,G2800,K2800,L2800,Summary!$E$19/2,Data!N2799,Data!O2799,Summary!$E$14,Summary!$E$20,Summary!$E$21,2),0)</f>
        <v>8144860.2716064602</v>
      </c>
      <c r="P2800" s="31">
        <f t="shared" si="131"/>
        <v>262520.1340484675</v>
      </c>
      <c r="Q2800" s="31">
        <f>IF(M2800=1,oneday(G2799,D2800,G2800,K2800,L2800,Summary!$E$19/2,Data!N2799,Data!O2799,Summary!$E$14,Summary!$E$20,Summary!$E$21,3),0)</f>
        <v>0</v>
      </c>
    </row>
    <row r="2801" spans="1:17" x14ac:dyDescent="0.2">
      <c r="A2801" s="32">
        <f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si="132"/>
        <v>0</v>
      </c>
      <c r="M2801">
        <f>IF(AND(B2801&gt;Summary!$E$12,B2801&lt;Summary!$E$13),1,0)</f>
        <v>1</v>
      </c>
      <c r="N2801">
        <f>IF(M2801=1,oneday(G2800,D2801,G2801,K2801,L2801,Summary!$E$19/2,Data!N2800,Data!O2800,Summary!$E$14,Summary!$E$20,Summary!$E$21,1),0)</f>
        <v>471000</v>
      </c>
      <c r="O2801" s="31">
        <f>IF(M2801=1,oneday(G2800,D2801,G2801,K2801,L2801,Summary!$E$19/2,Data!N2800,Data!O2800,Summary!$E$14,Summary!$E$20,Summary!$E$21,2),0)</f>
        <v>8206680.457153338</v>
      </c>
      <c r="P2801" s="31">
        <f t="shared" si="131"/>
        <v>61820.185546877794</v>
      </c>
      <c r="Q2801" s="31">
        <f>IF(M2801=1,oneday(G2800,D2801,G2801,K2801,L2801,Summary!$E$19/2,Data!N2800,Data!O2800,Summary!$E$14,Summary!$E$20,Summary!$E$21,3),0)</f>
        <v>0</v>
      </c>
    </row>
    <row r="2802" spans="1:17" x14ac:dyDescent="0.2">
      <c r="A2802" s="32">
        <f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si="132"/>
        <v>0</v>
      </c>
      <c r="M2802">
        <f>IF(AND(B2802&gt;Summary!$E$12,B2802&lt;Summary!$E$13),1,0)</f>
        <v>1</v>
      </c>
      <c r="N2802">
        <f>IF(M2802=1,oneday(G2801,D2802,G2802,K2802,L2802,Summary!$E$19/2,Data!N2801,Data!O2801,Summary!$E$14,Summary!$E$20,Summary!$E$21,1),0)</f>
        <v>481000</v>
      </c>
      <c r="O2802" s="31">
        <f>IF(M2802=1,oneday(G2801,D2802,G2802,K2802,L2802,Summary!$E$19/2,Data!N2801,Data!O2801,Summary!$E$14,Summary!$E$20,Summary!$E$21,2),0)</f>
        <v>8064500.4984283587</v>
      </c>
      <c r="P2802" s="31">
        <f t="shared" si="131"/>
        <v>-142179.95872497931</v>
      </c>
      <c r="Q2802" s="31">
        <f>IF(M2802=1,oneday(G2801,D2802,G2802,K2802,L2802,Summary!$E$19/2,Data!N2801,Data!O2801,Summary!$E$14,Summary!$E$20,Summary!$E$21,3),0)</f>
        <v>0</v>
      </c>
    </row>
    <row r="2803" spans="1:17" x14ac:dyDescent="0.2">
      <c r="A2803" s="32">
        <f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si="132"/>
        <v>0</v>
      </c>
      <c r="M2803">
        <f>IF(AND(B2803&gt;Summary!$E$12,B2803&lt;Summary!$E$13),1,0)</f>
        <v>1</v>
      </c>
      <c r="N2803">
        <f>IF(M2803=1,oneday(G2802,D2803,G2803,K2803,L2803,Summary!$E$19/2,Data!N2802,Data!O2802,Summary!$E$14,Summary!$E$20,Summary!$E$21,1),0)</f>
        <v>485000</v>
      </c>
      <c r="O2803" s="31">
        <f>IF(M2803=1,oneday(G2802,D2803,G2803,K2803,L2803,Summary!$E$19/2,Data!N2802,Data!O2802,Summary!$E$14,Summary!$E$20,Summary!$E$21,2),0)</f>
        <v>7915540.4265594613</v>
      </c>
      <c r="P2803" s="31">
        <f t="shared" si="131"/>
        <v>-148960.07186889742</v>
      </c>
      <c r="Q2803" s="31">
        <f>IF(M2803=1,oneday(G2802,D2803,G2803,K2803,L2803,Summary!$E$19/2,Data!N2802,Data!O2802,Summary!$E$14,Summary!$E$20,Summary!$E$21,3),0)</f>
        <v>0</v>
      </c>
    </row>
    <row r="2804" spans="1:17" x14ac:dyDescent="0.2">
      <c r="A2804" s="32">
        <f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si="132"/>
        <v>0</v>
      </c>
      <c r="M2804">
        <f>IF(AND(B2804&gt;Summary!$E$12,B2804&lt;Summary!$E$13),1,0)</f>
        <v>1</v>
      </c>
      <c r="N2804">
        <f>IF(M2804=1,oneday(G2803,D2804,G2804,K2804,L2804,Summary!$E$19/2,Data!N2803,Data!O2803,Summary!$E$14,Summary!$E$20,Summary!$E$21,1),0)</f>
        <v>473000</v>
      </c>
      <c r="O2804" s="31">
        <f>IF(M2804=1,oneday(G2803,D2804,G2804,K2804,L2804,Summary!$E$19/2,Data!N2803,Data!O2803,Summary!$E$14,Summary!$E$20,Summary!$E$21,2),0)</f>
        <v>8088130.4023742843</v>
      </c>
      <c r="P2804" s="31">
        <f t="shared" si="131"/>
        <v>172589.97581482306</v>
      </c>
      <c r="Q2804" s="31">
        <f>IF(M2804=1,oneday(G2803,D2804,G2804,K2804,L2804,Summary!$E$19/2,Data!N2803,Data!O2803,Summary!$E$14,Summary!$E$20,Summary!$E$21,3),0)</f>
        <v>0</v>
      </c>
    </row>
    <row r="2805" spans="1:17" x14ac:dyDescent="0.2">
      <c r="A2805" s="32">
        <f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si="132"/>
        <v>0</v>
      </c>
      <c r="M2805">
        <f>IF(AND(B2805&gt;Summary!$E$12,B2805&lt;Summary!$E$13),1,0)</f>
        <v>1</v>
      </c>
      <c r="N2805">
        <f>IF(M2805=1,oneday(G2804,D2805,G2805,K2805,L2805,Summary!$E$19/2,Data!N2804,Data!O2804,Summary!$E$14,Summary!$E$20,Summary!$E$21,1),0)</f>
        <v>464000</v>
      </c>
      <c r="O2805" s="31">
        <f>IF(M2805=1,oneday(G2804,D2805,G2805,K2805,L2805,Summary!$E$19/2,Data!N2804,Data!O2804,Summary!$E$14,Summary!$E$20,Summary!$E$21,2),0)</f>
        <v>8224670.504455586</v>
      </c>
      <c r="P2805" s="31">
        <f t="shared" si="131"/>
        <v>136540.10208130162</v>
      </c>
      <c r="Q2805" s="31">
        <f>IF(M2805=1,oneday(G2804,D2805,G2805,K2805,L2805,Summary!$E$19/2,Data!N2804,Data!O2804,Summary!$E$14,Summary!$E$20,Summary!$E$21,3),0)</f>
        <v>0</v>
      </c>
    </row>
    <row r="2806" spans="1:17" x14ac:dyDescent="0.2">
      <c r="A2806" s="32">
        <f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si="132"/>
        <v>0</v>
      </c>
      <c r="M2806">
        <f>IF(AND(B2806&gt;Summary!$E$12,B2806&lt;Summary!$E$13),1,0)</f>
        <v>1</v>
      </c>
      <c r="N2806">
        <f>IF(M2806=1,oneday(G2805,D2806,G2806,K2806,L2806,Summary!$E$19/2,Data!N2805,Data!O2805,Summary!$E$14,Summary!$E$20,Summary!$E$21,1),0)</f>
        <v>473000</v>
      </c>
      <c r="O2806" s="31">
        <f>IF(M2806=1,oneday(G2805,D2806,G2806,K2806,L2806,Summary!$E$19/2,Data!N2805,Data!O2805,Summary!$E$14,Summary!$E$20,Summary!$E$21,2),0)</f>
        <v>8112950.2858734298</v>
      </c>
      <c r="P2806" s="31">
        <f t="shared" si="131"/>
        <v>-111720.21858215611</v>
      </c>
      <c r="Q2806" s="31">
        <f>IF(M2806=1,oneday(G2805,D2806,G2806,K2806,L2806,Summary!$E$19/2,Data!N2805,Data!O2805,Summary!$E$14,Summary!$E$20,Summary!$E$21,3),0)</f>
        <v>0</v>
      </c>
    </row>
    <row r="2807" spans="1:17" x14ac:dyDescent="0.2">
      <c r="A2807" s="32">
        <f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si="132"/>
        <v>0</v>
      </c>
      <c r="M2807">
        <f>IF(AND(B2807&gt;Summary!$E$12,B2807&lt;Summary!$E$13),1,0)</f>
        <v>1</v>
      </c>
      <c r="N2807">
        <f>IF(M2807=1,oneday(G2806,D2807,G2807,K2807,L2807,Summary!$E$19/2,Data!N2806,Data!O2806,Summary!$E$14,Summary!$E$20,Summary!$E$21,1),0)</f>
        <v>473000</v>
      </c>
      <c r="O2807" s="31">
        <f>IF(M2807=1,oneday(G2806,D2807,G2807,K2807,L2807,Summary!$E$19/2,Data!N2806,Data!O2806,Summary!$E$14,Summary!$E$20,Summary!$E$21,2),0)</f>
        <v>8113760.863266008</v>
      </c>
      <c r="P2807" s="31">
        <f t="shared" si="131"/>
        <v>810.577392578125</v>
      </c>
      <c r="Q2807" s="31">
        <f>IF(M2807=1,oneday(G2806,D2807,G2807,K2807,L2807,Summary!$E$19/2,Data!N2806,Data!O2806,Summary!$E$14,Summary!$E$20,Summary!$E$21,3),0)</f>
        <v>0</v>
      </c>
    </row>
    <row r="2808" spans="1:17" x14ac:dyDescent="0.2">
      <c r="A2808" s="32">
        <f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si="132"/>
        <v>0</v>
      </c>
      <c r="M2808">
        <f>IF(AND(B2808&gt;Summary!$E$12,B2808&lt;Summary!$E$13),1,0)</f>
        <v>1</v>
      </c>
      <c r="N2808">
        <f>IF(M2808=1,oneday(G2807,D2808,G2808,K2808,L2808,Summary!$E$19/2,Data!N2807,Data!O2807,Summary!$E$14,Summary!$E$20,Summary!$E$21,1),0)</f>
        <v>458000</v>
      </c>
      <c r="O2808" s="31">
        <f>IF(M2808=1,oneday(G2807,D2808,G2808,K2808,L2808,Summary!$E$19/2,Data!N2807,Data!O2807,Summary!$E$14,Summary!$E$20,Summary!$E$21,2),0)</f>
        <v>8328550.9961700654</v>
      </c>
      <c r="P2808" s="31">
        <f t="shared" si="131"/>
        <v>214790.13290405739</v>
      </c>
      <c r="Q2808" s="31">
        <f>IF(M2808=1,oneday(G2807,D2808,G2808,K2808,L2808,Summary!$E$19/2,Data!N2807,Data!O2807,Summary!$E$14,Summary!$E$20,Summary!$E$21,3),0)</f>
        <v>0</v>
      </c>
    </row>
    <row r="2809" spans="1:17" x14ac:dyDescent="0.2">
      <c r="A2809" s="32">
        <f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si="132"/>
        <v>0</v>
      </c>
      <c r="M2809">
        <f>IF(AND(B2809&gt;Summary!$E$12,B2809&lt;Summary!$E$13),1,0)</f>
        <v>1</v>
      </c>
      <c r="N2809">
        <f>IF(M2809=1,oneday(G2808,D2809,G2809,K2809,L2809,Summary!$E$19/2,Data!N2808,Data!O2808,Summary!$E$14,Summary!$E$20,Summary!$E$21,1),0)</f>
        <v>452000</v>
      </c>
      <c r="O2809" s="31">
        <f>IF(M2809=1,oneday(G2808,D2809,G2809,K2809,L2809,Summary!$E$19/2,Data!N2808,Data!O2808,Summary!$E$14,Summary!$E$20,Summary!$E$21,2),0)</f>
        <v>8530580.9217071719</v>
      </c>
      <c r="P2809" s="31">
        <f t="shared" si="131"/>
        <v>202029.92553710658</v>
      </c>
      <c r="Q2809" s="31">
        <f>IF(M2809=1,oneday(G2808,D2809,G2809,K2809,L2809,Summary!$E$19/2,Data!N2808,Data!O2808,Summary!$E$14,Summary!$E$20,Summary!$E$21,3),0)</f>
        <v>0</v>
      </c>
    </row>
    <row r="2810" spans="1:17" x14ac:dyDescent="0.2">
      <c r="A2810" s="32">
        <f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si="132"/>
        <v>0</v>
      </c>
      <c r="M2810">
        <f>IF(AND(B2810&gt;Summary!$E$12,B2810&lt;Summary!$E$13),1,0)</f>
        <v>1</v>
      </c>
      <c r="N2810">
        <f>IF(M2810=1,oneday(G2809,D2810,G2810,K2810,L2810,Summary!$E$19/2,Data!N2809,Data!O2809,Summary!$E$14,Summary!$E$20,Summary!$E$21,1),0)</f>
        <v>452000</v>
      </c>
      <c r="O2810" s="31">
        <f>IF(M2810=1,oneday(G2809,D2810,G2810,K2810,L2810,Summary!$E$19/2,Data!N2809,Data!O2809,Summary!$E$14,Summary!$E$20,Summary!$E$21,2),0)</f>
        <v>8559140.3699493594</v>
      </c>
      <c r="P2810" s="31">
        <f t="shared" si="131"/>
        <v>28559.4482421875</v>
      </c>
      <c r="Q2810" s="31">
        <f>IF(M2810=1,oneday(G2809,D2810,G2810,K2810,L2810,Summary!$E$19/2,Data!N2809,Data!O2809,Summary!$E$14,Summary!$E$20,Summary!$E$21,3),0)</f>
        <v>0</v>
      </c>
    </row>
    <row r="2811" spans="1:17" x14ac:dyDescent="0.2">
      <c r="A2811" s="32">
        <f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si="132"/>
        <v>0</v>
      </c>
      <c r="M2811">
        <f>IF(AND(B2811&gt;Summary!$E$12,B2811&lt;Summary!$E$13),1,0)</f>
        <v>1</v>
      </c>
      <c r="N2811">
        <f>IF(M2811=1,oneday(G2810,D2811,G2811,K2811,L2811,Summary!$E$19/2,Data!N2810,Data!O2810,Summary!$E$14,Summary!$E$20,Summary!$E$21,1),0)</f>
        <v>455000</v>
      </c>
      <c r="O2811" s="31">
        <f>IF(M2811=1,oneday(G2810,D2811,G2811,K2811,L2811,Summary!$E$19/2,Data!N2810,Data!O2810,Summary!$E$14,Summary!$E$20,Summary!$E$21,2),0)</f>
        <v>8519690.857315084</v>
      </c>
      <c r="P2811" s="31">
        <f t="shared" si="131"/>
        <v>-39449.512634275481</v>
      </c>
      <c r="Q2811" s="31">
        <f>IF(M2811=1,oneday(G2810,D2811,G2811,K2811,L2811,Summary!$E$19/2,Data!N2810,Data!O2810,Summary!$E$14,Summary!$E$20,Summary!$E$21,3),0)</f>
        <v>0</v>
      </c>
    </row>
    <row r="2812" spans="1:17" x14ac:dyDescent="0.2">
      <c r="A2812" s="32">
        <f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si="132"/>
        <v>0</v>
      </c>
      <c r="M2812">
        <f>IF(AND(B2812&gt;Summary!$E$12,B2812&lt;Summary!$E$13),1,0)</f>
        <v>1</v>
      </c>
      <c r="N2812">
        <f>IF(M2812=1,oneday(G2811,D2812,G2812,K2812,L2812,Summary!$E$19/2,Data!N2811,Data!O2811,Summary!$E$14,Summary!$E$20,Summary!$E$21,1),0)</f>
        <v>447000</v>
      </c>
      <c r="O2812" s="31">
        <f>IF(M2812=1,oneday(G2811,D2812,G2812,K2812,L2812,Summary!$E$19/2,Data!N2811,Data!O2811,Summary!$E$14,Summary!$E$20,Summary!$E$21,2),0)</f>
        <v>8642650.7513427883</v>
      </c>
      <c r="P2812" s="31">
        <f t="shared" si="131"/>
        <v>122959.89402770437</v>
      </c>
      <c r="Q2812" s="31">
        <f>IF(M2812=1,oneday(G2811,D2812,G2812,K2812,L2812,Summary!$E$19/2,Data!N2811,Data!O2811,Summary!$E$14,Summary!$E$20,Summary!$E$21,3),0)</f>
        <v>0</v>
      </c>
    </row>
    <row r="2813" spans="1:17" x14ac:dyDescent="0.2">
      <c r="A2813" s="32">
        <f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si="132"/>
        <v>0</v>
      </c>
      <c r="M2813">
        <f>IF(AND(B2813&gt;Summary!$E$12,B2813&lt;Summary!$E$13),1,0)</f>
        <v>1</v>
      </c>
      <c r="N2813">
        <f>IF(M2813=1,oneday(G2812,D2813,G2813,K2813,L2813,Summary!$E$19/2,Data!N2812,Data!O2812,Summary!$E$14,Summary!$E$20,Summary!$E$21,1),0)</f>
        <v>433000</v>
      </c>
      <c r="O2813" s="31">
        <f>IF(M2813=1,oneday(G2812,D2813,G2813,K2813,L2813,Summary!$E$19/2,Data!N2812,Data!O2812,Summary!$E$14,Summary!$E$20,Summary!$E$21,2),0)</f>
        <v>8846570.8834838942</v>
      </c>
      <c r="P2813" s="31">
        <f t="shared" si="131"/>
        <v>203920.13214110583</v>
      </c>
      <c r="Q2813" s="31">
        <f>IF(M2813=1,oneday(G2812,D2813,G2813,K2813,L2813,Summary!$E$19/2,Data!N2812,Data!O2812,Summary!$E$14,Summary!$E$20,Summary!$E$21,3),0)</f>
        <v>0</v>
      </c>
    </row>
    <row r="2814" spans="1:17" x14ac:dyDescent="0.2">
      <c r="A2814" s="32">
        <f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si="132"/>
        <v>0</v>
      </c>
      <c r="M2814">
        <f>IF(AND(B2814&gt;Summary!$E$12,B2814&lt;Summary!$E$13),1,0)</f>
        <v>1</v>
      </c>
      <c r="N2814">
        <f>IF(M2814=1,oneday(G2813,D2814,G2814,K2814,L2814,Summary!$E$19/2,Data!N2813,Data!O2813,Summary!$E$14,Summary!$E$20,Summary!$E$21,1),0)</f>
        <v>435000</v>
      </c>
      <c r="O2814" s="31">
        <f>IF(M2814=1,oneday(G2813,D2814,G2814,K2814,L2814,Summary!$E$19/2,Data!N2813,Data!O2813,Summary!$E$14,Summary!$E$20,Summary!$E$21,2),0)</f>
        <v>8831150.1865387056</v>
      </c>
      <c r="P2814" s="31">
        <f t="shared" si="131"/>
        <v>-15420.696945188567</v>
      </c>
      <c r="Q2814" s="31">
        <f>IF(M2814=1,oneday(G2813,D2814,G2814,K2814,L2814,Summary!$E$19/2,Data!N2813,Data!O2813,Summary!$E$14,Summary!$E$20,Summary!$E$21,3),0)</f>
        <v>0</v>
      </c>
    </row>
    <row r="2815" spans="1:17" x14ac:dyDescent="0.2">
      <c r="A2815" s="32">
        <f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si="132"/>
        <v>0</v>
      </c>
      <c r="M2815">
        <f>IF(AND(B2815&gt;Summary!$E$12,B2815&lt;Summary!$E$13),1,0)</f>
        <v>1</v>
      </c>
      <c r="N2815">
        <f>IF(M2815=1,oneday(G2814,D2815,G2815,K2815,L2815,Summary!$E$19/2,Data!N2814,Data!O2814,Summary!$E$14,Summary!$E$20,Summary!$E$21,1),0)</f>
        <v>435000</v>
      </c>
      <c r="O2815" s="31">
        <f>IF(M2815=1,oneday(G2814,D2815,G2815,K2815,L2815,Summary!$E$19/2,Data!N2814,Data!O2814,Summary!$E$14,Summary!$E$20,Summary!$E$21,2),0)</f>
        <v>8780900.3524780367</v>
      </c>
      <c r="P2815" s="31">
        <f t="shared" si="131"/>
        <v>-50249.834060668945</v>
      </c>
      <c r="Q2815" s="31">
        <f>IF(M2815=1,oneday(G2814,D2815,G2815,K2815,L2815,Summary!$E$19/2,Data!N2814,Data!O2814,Summary!$E$14,Summary!$E$20,Summary!$E$21,3),0)</f>
        <v>0</v>
      </c>
    </row>
    <row r="2816" spans="1:17" x14ac:dyDescent="0.2">
      <c r="A2816" s="32">
        <f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si="132"/>
        <v>0</v>
      </c>
      <c r="M2816">
        <f>IF(AND(B2816&gt;Summary!$E$12,B2816&lt;Summary!$E$13),1,0)</f>
        <v>1</v>
      </c>
      <c r="N2816">
        <f>IF(M2816=1,oneday(G2815,D2816,G2816,K2816,L2816,Summary!$E$19/2,Data!N2815,Data!O2815,Summary!$E$14,Summary!$E$20,Summary!$E$21,1),0)</f>
        <v>443000</v>
      </c>
      <c r="O2816" s="31">
        <f>IF(M2816=1,oneday(G2815,D2816,G2816,K2816,L2816,Summary!$E$19/2,Data!N2815,Data!O2815,Summary!$E$14,Summary!$E$20,Summary!$E$21,2),0)</f>
        <v>8590210.6493377835</v>
      </c>
      <c r="P2816" s="31">
        <f t="shared" si="131"/>
        <v>-190689.7031402532</v>
      </c>
      <c r="Q2816" s="31">
        <f>IF(M2816=1,oneday(G2815,D2816,G2816,K2816,L2816,Summary!$E$19/2,Data!N2815,Data!O2815,Summary!$E$14,Summary!$E$20,Summary!$E$21,3),0)</f>
        <v>0</v>
      </c>
    </row>
    <row r="2817" spans="1:17" x14ac:dyDescent="0.2">
      <c r="A2817" s="32">
        <f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si="132"/>
        <v>0</v>
      </c>
      <c r="M2817">
        <f>IF(AND(B2817&gt;Summary!$E$12,B2817&lt;Summary!$E$13),1,0)</f>
        <v>1</v>
      </c>
      <c r="N2817">
        <f>IF(M2817=1,oneday(G2816,D2817,G2817,K2817,L2817,Summary!$E$19/2,Data!N2816,Data!O2816,Summary!$E$14,Summary!$E$20,Summary!$E$21,1),0)</f>
        <v>429000</v>
      </c>
      <c r="O2817" s="31">
        <f>IF(M2817=1,oneday(G2816,D2817,G2817,K2817,L2817,Summary!$E$19/2,Data!N2816,Data!O2816,Summary!$E$14,Summary!$E$20,Summary!$E$21,2),0)</f>
        <v>8778980.4728698805</v>
      </c>
      <c r="P2817" s="31">
        <f t="shared" si="131"/>
        <v>188769.82353209704</v>
      </c>
      <c r="Q2817" s="31">
        <f>IF(M2817=1,oneday(G2816,D2817,G2817,K2817,L2817,Summary!$E$19/2,Data!N2816,Data!O2816,Summary!$E$14,Summary!$E$20,Summary!$E$21,3),0)</f>
        <v>0</v>
      </c>
    </row>
    <row r="2818" spans="1:17" x14ac:dyDescent="0.2">
      <c r="A2818" s="32">
        <f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si="132"/>
        <v>0</v>
      </c>
      <c r="M2818">
        <f>IF(AND(B2818&gt;Summary!$E$12,B2818&lt;Summary!$E$13),1,0)</f>
        <v>1</v>
      </c>
      <c r="N2818">
        <f>IF(M2818=1,oneday(G2817,D2818,G2818,K2818,L2818,Summary!$E$19/2,Data!N2817,Data!O2817,Summary!$E$14,Summary!$E$20,Summary!$E$21,1),0)</f>
        <v>420000</v>
      </c>
      <c r="O2818" s="31">
        <f>IF(M2818=1,oneday(G2817,D2818,G2818,K2818,L2818,Summary!$E$19/2,Data!N2817,Data!O2817,Summary!$E$14,Summary!$E$20,Summary!$E$21,2),0)</f>
        <v>8989880.8921813983</v>
      </c>
      <c r="P2818" s="31">
        <f t="shared" si="131"/>
        <v>210900.41931151785</v>
      </c>
      <c r="Q2818" s="31">
        <f>IF(M2818=1,oneday(G2817,D2818,G2818,K2818,L2818,Summary!$E$19/2,Data!N2817,Data!O2817,Summary!$E$14,Summary!$E$20,Summary!$E$21,3),0)</f>
        <v>0</v>
      </c>
    </row>
    <row r="2819" spans="1:17" x14ac:dyDescent="0.2">
      <c r="A2819" s="32">
        <f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si="132"/>
        <v>1</v>
      </c>
      <c r="M2819">
        <f>IF(AND(B2819&gt;Summary!$E$12,B2819&lt;Summary!$E$13),1,0)</f>
        <v>1</v>
      </c>
      <c r="N2819">
        <f>IF(M2819=1,oneday(G2818,D2819,G2819,K2819,L2819,Summary!$E$19/2,Data!N2818,Data!O2818,Summary!$E$14,Summary!$E$20,Summary!$E$21,1),0)</f>
        <v>410000</v>
      </c>
      <c r="O2819" s="31">
        <f>IF(M2819=1,oneday(G2818,D2819,G2819,K2819,L2819,Summary!$E$19/2,Data!N2818,Data!O2818,Summary!$E$14,Summary!$E$20,Summary!$E$21,2),0)</f>
        <v>9491531.0134887658</v>
      </c>
      <c r="P2819" s="31">
        <f t="shared" si="131"/>
        <v>501650.12130736746</v>
      </c>
      <c r="Q2819" s="31">
        <f>IF(M2819=1,oneday(G2818,D2819,G2819,K2819,L2819,Summary!$E$19/2,Data!N2818,Data!O2818,Summary!$E$14,Summary!$E$20,Summary!$E$21,3),0)</f>
        <v>291100.40664672852</v>
      </c>
    </row>
    <row r="2820" spans="1:17" x14ac:dyDescent="0.2">
      <c r="A2820" s="32">
        <f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si="132"/>
        <v>0</v>
      </c>
      <c r="M2820">
        <f>IF(AND(B2820&gt;Summary!$E$12,B2820&lt;Summary!$E$13),1,0)</f>
        <v>1</v>
      </c>
      <c r="N2820">
        <f>IF(M2820=1,oneday(G2819,D2820,G2820,K2820,L2820,Summary!$E$19/2,Data!N2819,Data!O2819,Summary!$E$14,Summary!$E$20,Summary!$E$21,1),0)</f>
        <v>412000</v>
      </c>
      <c r="O2820" s="31">
        <f>IF(M2820=1,oneday(G2819,D2820,G2820,K2820,L2820,Summary!$E$19/2,Data!N2819,Data!O2819,Summary!$E$14,Summary!$E$20,Summary!$E$21,2),0)</f>
        <v>9153840.760498045</v>
      </c>
      <c r="P2820" s="31">
        <f t="shared" si="131"/>
        <v>-337690.25299072079</v>
      </c>
      <c r="Q2820" s="31">
        <f>IF(M2820=1,oneday(G2819,D2820,G2820,K2820,L2820,Summary!$E$19/2,Data!N2819,Data!O2819,Summary!$E$14,Summary!$E$20,Summary!$E$21,3),0)</f>
        <v>0</v>
      </c>
    </row>
    <row r="2821" spans="1:17" x14ac:dyDescent="0.2">
      <c r="A2821" s="32">
        <f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si="132"/>
        <v>0</v>
      </c>
      <c r="M2821">
        <f>IF(AND(B2821&gt;Summary!$E$12,B2821&lt;Summary!$E$13),1,0)</f>
        <v>1</v>
      </c>
      <c r="N2821">
        <f>IF(M2821=1,oneday(G2820,D2821,G2821,K2821,L2821,Summary!$E$19/2,Data!N2820,Data!O2820,Summary!$E$14,Summary!$E$20,Summary!$E$21,1),0)</f>
        <v>412000</v>
      </c>
      <c r="O2821" s="31">
        <f>IF(M2821=1,oneday(G2820,D2821,G2821,K2821,L2821,Summary!$E$19/2,Data!N2820,Data!O2820,Summary!$E$14,Summary!$E$20,Summary!$E$21,2),0)</f>
        <v>9111161.0119628888</v>
      </c>
      <c r="P2821" s="31">
        <f t="shared" si="131"/>
        <v>-42679.74853515625</v>
      </c>
      <c r="Q2821" s="31">
        <f>IF(M2821=1,oneday(G2820,D2821,G2821,K2821,L2821,Summary!$E$19/2,Data!N2820,Data!O2820,Summary!$E$14,Summary!$E$20,Summary!$E$21,3),0)</f>
        <v>0</v>
      </c>
    </row>
    <row r="2822" spans="1:17" x14ac:dyDescent="0.2">
      <c r="A2822" s="32">
        <f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si="132"/>
        <v>0</v>
      </c>
      <c r="M2822">
        <f>IF(AND(B2822&gt;Summary!$E$12,B2822&lt;Summary!$E$13),1,0)</f>
        <v>1</v>
      </c>
      <c r="N2822">
        <f>IF(M2822=1,oneday(G2821,D2822,G2822,K2822,L2822,Summary!$E$19/2,Data!N2821,Data!O2821,Summary!$E$14,Summary!$E$20,Summary!$E$21,1),0)</f>
        <v>418000</v>
      </c>
      <c r="O2822" s="31">
        <f>IF(M2822=1,oneday(G2821,D2822,G2822,K2822,L2822,Summary!$E$19/2,Data!N2821,Data!O2821,Summary!$E$14,Summary!$E$20,Summary!$E$21,2),0)</f>
        <v>9034771.3017272968</v>
      </c>
      <c r="P2822" s="31">
        <f t="shared" si="131"/>
        <v>-76389.710235591978</v>
      </c>
      <c r="Q2822" s="31">
        <f>IF(M2822=1,oneday(G2821,D2822,G2822,K2822,L2822,Summary!$E$19/2,Data!N2821,Data!O2821,Summary!$E$14,Summary!$E$20,Summary!$E$21,3),0)</f>
        <v>0</v>
      </c>
    </row>
    <row r="2823" spans="1:17" x14ac:dyDescent="0.2">
      <c r="A2823" s="32">
        <f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si="132"/>
        <v>0</v>
      </c>
      <c r="M2823">
        <f>IF(AND(B2823&gt;Summary!$E$12,B2823&lt;Summary!$E$13),1,0)</f>
        <v>1</v>
      </c>
      <c r="N2823">
        <f>IF(M2823=1,oneday(G2822,D2823,G2823,K2823,L2823,Summary!$E$19/2,Data!N2822,Data!O2822,Summary!$E$14,Summary!$E$20,Summary!$E$21,1),0)</f>
        <v>417000</v>
      </c>
      <c r="O2823" s="31">
        <f>IF(M2823=1,oneday(G2822,D2823,G2823,K2823,L2823,Summary!$E$19/2,Data!N2822,Data!O2822,Summary!$E$14,Summary!$E$20,Summary!$E$21,2),0)</f>
        <v>9066430.8876800556</v>
      </c>
      <c r="P2823" s="31">
        <f t="shared" si="131"/>
        <v>31659.585952758789</v>
      </c>
      <c r="Q2823" s="31">
        <f>IF(M2823=1,oneday(G2822,D2823,G2823,K2823,L2823,Summary!$E$19/2,Data!N2822,Data!O2822,Summary!$E$14,Summary!$E$20,Summary!$E$21,3),0)</f>
        <v>0</v>
      </c>
    </row>
    <row r="2824" spans="1:17" x14ac:dyDescent="0.2">
      <c r="A2824" s="32">
        <f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si="132"/>
        <v>0</v>
      </c>
      <c r="M2824">
        <f>IF(AND(B2824&gt;Summary!$E$12,B2824&lt;Summary!$E$13),1,0)</f>
        <v>1</v>
      </c>
      <c r="N2824">
        <f>IF(M2824=1,oneday(G2823,D2824,G2824,K2824,L2824,Summary!$E$19/2,Data!N2823,Data!O2823,Summary!$E$14,Summary!$E$20,Summary!$E$21,1),0)</f>
        <v>412000</v>
      </c>
      <c r="O2824" s="31">
        <f>IF(M2824=1,oneday(G2823,D2824,G2824,K2824,L2824,Summary!$E$19/2,Data!N2823,Data!O2823,Summary!$E$14,Summary!$E$20,Summary!$E$21,2),0)</f>
        <v>9201811.2690734845</v>
      </c>
      <c r="P2824" s="31">
        <f t="shared" si="131"/>
        <v>135380.38139342889</v>
      </c>
      <c r="Q2824" s="31">
        <f>IF(M2824=1,oneday(G2823,D2824,G2824,K2824,L2824,Summary!$E$19/2,Data!N2823,Data!O2823,Summary!$E$14,Summary!$E$20,Summary!$E$21,3),0)</f>
        <v>0</v>
      </c>
    </row>
    <row r="2825" spans="1:17" x14ac:dyDescent="0.2">
      <c r="A2825" s="32">
        <f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si="132"/>
        <v>0</v>
      </c>
      <c r="M2825">
        <f>IF(AND(B2825&gt;Summary!$E$12,B2825&lt;Summary!$E$13),1,0)</f>
        <v>1</v>
      </c>
      <c r="N2825">
        <f>IF(M2825=1,oneday(G2824,D2825,G2825,K2825,L2825,Summary!$E$19/2,Data!N2824,Data!O2824,Summary!$E$14,Summary!$E$20,Summary!$E$21,1),0)</f>
        <v>399000</v>
      </c>
      <c r="O2825" s="31">
        <f>IF(M2825=1,oneday(G2824,D2825,G2825,K2825,L2825,Summary!$E$19/2,Data!N2824,Data!O2824,Summary!$E$14,Summary!$E$20,Summary!$E$21,2),0)</f>
        <v>9329180.7681274321</v>
      </c>
      <c r="P2825" s="31">
        <f t="shared" si="131"/>
        <v>127369.49905394763</v>
      </c>
      <c r="Q2825" s="31">
        <f>IF(M2825=1,oneday(G2824,D2825,G2825,K2825,L2825,Summary!$E$19/2,Data!N2824,Data!O2824,Summary!$E$14,Summary!$E$20,Summary!$E$21,3),0)</f>
        <v>0</v>
      </c>
    </row>
    <row r="2826" spans="1:17" x14ac:dyDescent="0.2">
      <c r="A2826" s="32">
        <f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si="132"/>
        <v>0</v>
      </c>
      <c r="M2826">
        <f>IF(AND(B2826&gt;Summary!$E$12,B2826&lt;Summary!$E$13),1,0)</f>
        <v>1</v>
      </c>
      <c r="N2826">
        <f>IF(M2826=1,oneday(G2825,D2826,G2826,K2826,L2826,Summary!$E$19/2,Data!N2825,Data!O2825,Summary!$E$14,Summary!$E$20,Summary!$E$21,1),0)</f>
        <v>400000</v>
      </c>
      <c r="O2826" s="31">
        <f>IF(M2826=1,oneday(G2825,D2826,G2826,K2826,L2826,Summary!$E$19/2,Data!N2825,Data!O2825,Summary!$E$14,Summary!$E$20,Summary!$E$21,2),0)</f>
        <v>9304240.6150054839</v>
      </c>
      <c r="P2826" s="31">
        <f t="shared" si="131"/>
        <v>-24940.153121948242</v>
      </c>
      <c r="Q2826" s="31">
        <f>IF(M2826=1,oneday(G2825,D2826,G2826,K2826,L2826,Summary!$E$19/2,Data!N2825,Data!O2825,Summary!$E$14,Summary!$E$20,Summary!$E$21,3),0)</f>
        <v>0</v>
      </c>
    </row>
    <row r="2827" spans="1:17" x14ac:dyDescent="0.2">
      <c r="A2827" s="32">
        <f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si="132"/>
        <v>0</v>
      </c>
      <c r="M2827">
        <f>IF(AND(B2827&gt;Summary!$E$12,B2827&lt;Summary!$E$13),1,0)</f>
        <v>1</v>
      </c>
      <c r="N2827">
        <f>IF(M2827=1,oneday(G2826,D2827,G2827,K2827,L2827,Summary!$E$19/2,Data!N2826,Data!O2826,Summary!$E$14,Summary!$E$20,Summary!$E$21,1),0)</f>
        <v>404000</v>
      </c>
      <c r="O2827" s="31">
        <f>IF(M2827=1,oneday(G2826,D2827,G2827,K2827,L2827,Summary!$E$19/2,Data!N2826,Data!O2826,Summary!$E$14,Summary!$E$20,Summary!$E$21,2),0)</f>
        <v>9326900.7938384935</v>
      </c>
      <c r="P2827" s="31">
        <f t="shared" si="131"/>
        <v>22660.178833009675</v>
      </c>
      <c r="Q2827" s="31">
        <f>IF(M2827=1,oneday(G2826,D2827,G2827,K2827,L2827,Summary!$E$19/2,Data!N2826,Data!O2826,Summary!$E$14,Summary!$E$20,Summary!$E$21,3),0)</f>
        <v>0</v>
      </c>
    </row>
    <row r="2828" spans="1:17" x14ac:dyDescent="0.2">
      <c r="A2828" s="32">
        <f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si="132"/>
        <v>0</v>
      </c>
      <c r="M2828">
        <f>IF(AND(B2828&gt;Summary!$E$12,B2828&lt;Summary!$E$13),1,0)</f>
        <v>1</v>
      </c>
      <c r="N2828">
        <f>IF(M2828=1,oneday(G2827,D2828,G2828,K2828,L2828,Summary!$E$19/2,Data!N2827,Data!O2827,Summary!$E$14,Summary!$E$20,Summary!$E$21,1),0)</f>
        <v>403000</v>
      </c>
      <c r="O2828" s="31">
        <f>IF(M2828=1,oneday(G2827,D2828,G2828,K2828,L2828,Summary!$E$19/2,Data!N2827,Data!O2827,Summary!$E$14,Summary!$E$20,Summary!$E$21,2),0)</f>
        <v>9297411.3166809008</v>
      </c>
      <c r="P2828" s="31">
        <f t="shared" si="131"/>
        <v>-29489.477157592773</v>
      </c>
      <c r="Q2828" s="31">
        <f>IF(M2828=1,oneday(G2827,D2828,G2828,K2828,L2828,Summary!$E$19/2,Data!N2827,Data!O2827,Summary!$E$14,Summary!$E$20,Summary!$E$21,3),0)</f>
        <v>0</v>
      </c>
    </row>
    <row r="2829" spans="1:17" x14ac:dyDescent="0.2">
      <c r="A2829" s="32">
        <f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si="132"/>
        <v>0</v>
      </c>
      <c r="M2829">
        <f>IF(AND(B2829&gt;Summary!$E$12,B2829&lt;Summary!$E$13),1,0)</f>
        <v>1</v>
      </c>
      <c r="N2829">
        <f>IF(M2829=1,oneday(G2828,D2829,G2829,K2829,L2829,Summary!$E$19/2,Data!N2828,Data!O2828,Summary!$E$14,Summary!$E$20,Summary!$E$21,1),0)</f>
        <v>405000</v>
      </c>
      <c r="O2829" s="31">
        <f>IF(M2829=1,oneday(G2828,D2829,G2829,K2829,L2829,Summary!$E$19/2,Data!N2828,Data!O2828,Summary!$E$14,Summary!$E$20,Summary!$E$21,2),0)</f>
        <v>9308271.2250518743</v>
      </c>
      <c r="P2829" s="31">
        <f t="shared" si="131"/>
        <v>10859.908370973542</v>
      </c>
      <c r="Q2829" s="31">
        <f>IF(M2829=1,oneday(G2828,D2829,G2829,K2829,L2829,Summary!$E$19/2,Data!N2828,Data!O2828,Summary!$E$14,Summary!$E$20,Summary!$E$21,3),0)</f>
        <v>0</v>
      </c>
    </row>
    <row r="2830" spans="1:17" x14ac:dyDescent="0.2">
      <c r="A2830" s="32">
        <f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si="132"/>
        <v>0</v>
      </c>
      <c r="M2830">
        <f>IF(AND(B2830&gt;Summary!$E$12,B2830&lt;Summary!$E$13),1,0)</f>
        <v>1</v>
      </c>
      <c r="N2830">
        <f>IF(M2830=1,oneday(G2829,D2830,G2830,K2830,L2830,Summary!$E$19/2,Data!N2829,Data!O2829,Summary!$E$14,Summary!$E$20,Summary!$E$21,1),0)</f>
        <v>413000</v>
      </c>
      <c r="O2830" s="31">
        <f>IF(M2830=1,oneday(G2829,D2830,G2830,K2830,L2830,Summary!$E$19/2,Data!N2829,Data!O2829,Summary!$E$14,Summary!$E$20,Summary!$E$21,2),0)</f>
        <v>9176230.9760284424</v>
      </c>
      <c r="P2830" s="31">
        <f t="shared" si="131"/>
        <v>-132040.24902343191</v>
      </c>
      <c r="Q2830" s="31">
        <f>IF(M2830=1,oneday(G2829,D2830,G2830,K2830,L2830,Summary!$E$19/2,Data!N2829,Data!O2829,Summary!$E$14,Summary!$E$20,Summary!$E$21,3),0)</f>
        <v>0</v>
      </c>
    </row>
    <row r="2831" spans="1:17" x14ac:dyDescent="0.2">
      <c r="A2831" s="32">
        <f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si="132"/>
        <v>0</v>
      </c>
      <c r="M2831">
        <f>IF(AND(B2831&gt;Summary!$E$12,B2831&lt;Summary!$E$13),1,0)</f>
        <v>1</v>
      </c>
      <c r="N2831">
        <f>IF(M2831=1,oneday(G2830,D2831,G2831,K2831,L2831,Summary!$E$19/2,Data!N2830,Data!O2830,Summary!$E$14,Summary!$E$20,Summary!$E$21,1),0)</f>
        <v>392000</v>
      </c>
      <c r="O2831" s="31">
        <f>IF(M2831=1,oneday(G2830,D2831,G2831,K2831,L2831,Summary!$E$19/2,Data!N2830,Data!O2830,Summary!$E$14,Summary!$E$20,Summary!$E$21,2),0)</f>
        <v>9427341.0422515739</v>
      </c>
      <c r="P2831" s="31">
        <f t="shared" si="131"/>
        <v>251110.06622313149</v>
      </c>
      <c r="Q2831" s="31">
        <f>IF(M2831=1,oneday(G2830,D2831,G2831,K2831,L2831,Summary!$E$19/2,Data!N2830,Data!O2830,Summary!$E$14,Summary!$E$20,Summary!$E$21,3),0)</f>
        <v>0</v>
      </c>
    </row>
    <row r="2832" spans="1:17" x14ac:dyDescent="0.2">
      <c r="A2832" s="32">
        <f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si="132"/>
        <v>0</v>
      </c>
      <c r="M2832">
        <f>IF(AND(B2832&gt;Summary!$E$12,B2832&lt;Summary!$E$13),1,0)</f>
        <v>1</v>
      </c>
      <c r="N2832">
        <f>IF(M2832=1,oneday(G2831,D2832,G2832,K2832,L2832,Summary!$E$19/2,Data!N2831,Data!O2831,Summary!$E$14,Summary!$E$20,Summary!$E$21,1),0)</f>
        <v>378000</v>
      </c>
      <c r="O2832" s="31">
        <f>IF(M2832=1,oneday(G2831,D2832,G2832,K2832,L2832,Summary!$E$19/2,Data!N2831,Data!O2831,Summary!$E$14,Summary!$E$20,Summary!$E$21,2),0)</f>
        <v>9568551.0112762284</v>
      </c>
      <c r="P2832" s="31">
        <f t="shared" ref="P2832:P2895" si="134">IF(M2832=1,O2832-O2831,0)</f>
        <v>141209.96902465448</v>
      </c>
      <c r="Q2832" s="31">
        <f>IF(M2832=1,oneday(G2831,D2832,G2832,K2832,L2832,Summary!$E$19/2,Data!N2831,Data!O2831,Summary!$E$14,Summary!$E$20,Summary!$E$21,3),0)</f>
        <v>0</v>
      </c>
    </row>
    <row r="2833" spans="1:17" x14ac:dyDescent="0.2">
      <c r="A2833" s="32">
        <f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si="132"/>
        <v>0</v>
      </c>
      <c r="M2833">
        <f>IF(AND(B2833&gt;Summary!$E$12,B2833&lt;Summary!$E$13),1,0)</f>
        <v>1</v>
      </c>
      <c r="N2833">
        <f>IF(M2833=1,oneday(G2832,D2833,G2833,K2833,L2833,Summary!$E$19/2,Data!N2832,Data!O2832,Summary!$E$14,Summary!$E$20,Summary!$E$21,1),0)</f>
        <v>385000</v>
      </c>
      <c r="O2833" s="31">
        <f>IF(M2833=1,oneday(G2832,D2833,G2833,K2833,L2833,Summary!$E$19/2,Data!N2832,Data!O2832,Summary!$E$14,Summary!$E$20,Summary!$E$21,2),0)</f>
        <v>9510820.8008575272</v>
      </c>
      <c r="P2833" s="31">
        <f t="shared" si="134"/>
        <v>-57730.210418701172</v>
      </c>
      <c r="Q2833" s="31">
        <f>IF(M2833=1,oneday(G2832,D2833,G2833,K2833,L2833,Summary!$E$19/2,Data!N2832,Data!O2832,Summary!$E$14,Summary!$E$20,Summary!$E$21,3),0)</f>
        <v>0</v>
      </c>
    </row>
    <row r="2834" spans="1:17" x14ac:dyDescent="0.2">
      <c r="A2834" s="32">
        <f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si="132"/>
        <v>0</v>
      </c>
      <c r="M2834">
        <f>IF(AND(B2834&gt;Summary!$E$12,B2834&lt;Summary!$E$13),1,0)</f>
        <v>1</v>
      </c>
      <c r="N2834">
        <f>IF(M2834=1,oneday(G2833,D2834,G2834,K2834,L2834,Summary!$E$19/2,Data!N2833,Data!O2833,Summary!$E$14,Summary!$E$20,Summary!$E$21,1),0)</f>
        <v>373000</v>
      </c>
      <c r="O2834" s="31">
        <f>IF(M2834=1,oneday(G2833,D2834,G2834,K2834,L2834,Summary!$E$19/2,Data!N2833,Data!O2833,Summary!$E$14,Summary!$E$20,Summary!$E$21,2),0)</f>
        <v>9642711.3195037674</v>
      </c>
      <c r="P2834" s="31">
        <f t="shared" si="134"/>
        <v>131890.51864624023</v>
      </c>
      <c r="Q2834" s="31">
        <f>IF(M2834=1,oneday(G2833,D2834,G2834,K2834,L2834,Summary!$E$19/2,Data!N2833,Data!O2833,Summary!$E$14,Summary!$E$20,Summary!$E$21,3),0)</f>
        <v>0</v>
      </c>
    </row>
    <row r="2835" spans="1:17" x14ac:dyDescent="0.2">
      <c r="A2835" s="32">
        <f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si="132"/>
        <v>0</v>
      </c>
      <c r="M2835">
        <f>IF(AND(B2835&gt;Summary!$E$12,B2835&lt;Summary!$E$13),1,0)</f>
        <v>1</v>
      </c>
      <c r="N2835">
        <f>IF(M2835=1,oneday(G2834,D2835,G2835,K2835,L2835,Summary!$E$19/2,Data!N2834,Data!O2834,Summary!$E$14,Summary!$E$20,Summary!$E$21,1),0)</f>
        <v>368000</v>
      </c>
      <c r="O2835" s="31">
        <f>IF(M2835=1,oneday(G2834,D2835,G2835,K2835,L2835,Summary!$E$19/2,Data!N2834,Data!O2834,Summary!$E$14,Summary!$E$20,Summary!$E$21,2),0)</f>
        <v>9716891.2633514237</v>
      </c>
      <c r="P2835" s="31">
        <f t="shared" si="134"/>
        <v>74179.94384765625</v>
      </c>
      <c r="Q2835" s="31">
        <f>IF(M2835=1,oneday(G2834,D2835,G2835,K2835,L2835,Summary!$E$19/2,Data!N2834,Data!O2834,Summary!$E$14,Summary!$E$20,Summary!$E$21,3),0)</f>
        <v>0</v>
      </c>
    </row>
    <row r="2836" spans="1:17" x14ac:dyDescent="0.2">
      <c r="A2836" s="32">
        <f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si="132"/>
        <v>0</v>
      </c>
      <c r="M2836">
        <f>IF(AND(B2836&gt;Summary!$E$12,B2836&lt;Summary!$E$13),1,0)</f>
        <v>1</v>
      </c>
      <c r="N2836">
        <f>IF(M2836=1,oneday(G2835,D2836,G2836,K2836,L2836,Summary!$E$19/2,Data!N2835,Data!O2835,Summary!$E$14,Summary!$E$20,Summary!$E$21,1),0)</f>
        <v>337000</v>
      </c>
      <c r="O2836" s="31">
        <f>IF(M2836=1,oneday(G2835,D2836,G2836,K2836,L2836,Summary!$E$19/2,Data!N2835,Data!O2835,Summary!$E$14,Summary!$E$20,Summary!$E$21,2),0)</f>
        <v>10051581.190643294</v>
      </c>
      <c r="P2836" s="31">
        <f t="shared" si="134"/>
        <v>334689.92729187012</v>
      </c>
      <c r="Q2836" s="31">
        <f>IF(M2836=1,oneday(G2835,D2836,G2836,K2836,L2836,Summary!$E$19/2,Data!N2835,Data!O2835,Summary!$E$14,Summary!$E$20,Summary!$E$21,3),0)</f>
        <v>0</v>
      </c>
    </row>
    <row r="2837" spans="1:17" x14ac:dyDescent="0.2">
      <c r="A2837" s="32">
        <f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si="132"/>
        <v>0</v>
      </c>
      <c r="M2837">
        <f>IF(AND(B2837&gt;Summary!$E$12,B2837&lt;Summary!$E$13),1,0)</f>
        <v>1</v>
      </c>
      <c r="N2837">
        <f>IF(M2837=1,oneday(G2836,D2837,G2837,K2837,L2837,Summary!$E$19/2,Data!N2836,Data!O2836,Summary!$E$14,Summary!$E$20,Summary!$E$21,1),0)</f>
        <v>337000</v>
      </c>
      <c r="O2837" s="31">
        <f>IF(M2837=1,oneday(G2836,D2837,G2837,K2837,L2837,Summary!$E$19/2,Data!N2836,Data!O2836,Summary!$E$14,Summary!$E$20,Summary!$E$21,2),0)</f>
        <v>10083430.933532698</v>
      </c>
      <c r="P2837" s="31">
        <f t="shared" si="134"/>
        <v>31849.742889404297</v>
      </c>
      <c r="Q2837" s="31">
        <f>IF(M2837=1,oneday(G2836,D2837,G2837,K2837,L2837,Summary!$E$19/2,Data!N2836,Data!O2836,Summary!$E$14,Summary!$E$20,Summary!$E$21,3),0)</f>
        <v>0</v>
      </c>
    </row>
    <row r="2838" spans="1:17" x14ac:dyDescent="0.2">
      <c r="A2838" s="32">
        <f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si="132"/>
        <v>0</v>
      </c>
      <c r="M2838">
        <f>IF(AND(B2838&gt;Summary!$E$12,B2838&lt;Summary!$E$13),1,0)</f>
        <v>1</v>
      </c>
      <c r="N2838">
        <f>IF(M2838=1,oneday(G2837,D2838,G2838,K2838,L2838,Summary!$E$19/2,Data!N2837,Data!O2837,Summary!$E$14,Summary!$E$20,Summary!$E$21,1),0)</f>
        <v>306000</v>
      </c>
      <c r="O2838" s="31">
        <f>IF(M2838=1,oneday(G2837,D2838,G2838,K2838,L2838,Summary!$E$19/2,Data!N2837,Data!O2837,Summary!$E$14,Summary!$E$20,Summary!$E$21,2),0)</f>
        <v>10352220.70480345</v>
      </c>
      <c r="P2838" s="31">
        <f t="shared" si="134"/>
        <v>268789.77127075195</v>
      </c>
      <c r="Q2838" s="31">
        <f>IF(M2838=1,oneday(G2837,D2838,G2838,K2838,L2838,Summary!$E$19/2,Data!N2837,Data!O2837,Summary!$E$14,Summary!$E$20,Summary!$E$21,3),0)</f>
        <v>0</v>
      </c>
    </row>
    <row r="2839" spans="1:17" x14ac:dyDescent="0.2">
      <c r="A2839" s="32">
        <f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si="132"/>
        <v>0</v>
      </c>
      <c r="M2839">
        <f>IF(AND(B2839&gt;Summary!$E$12,B2839&lt;Summary!$E$13),1,0)</f>
        <v>1</v>
      </c>
      <c r="N2839">
        <f>IF(M2839=1,oneday(G2838,D2839,G2839,K2839,L2839,Summary!$E$19/2,Data!N2838,Data!O2838,Summary!$E$14,Summary!$E$20,Summary!$E$21,1),0)</f>
        <v>297000</v>
      </c>
      <c r="O2839" s="31">
        <f>IF(M2839=1,oneday(G2838,D2839,G2839,K2839,L2839,Summary!$E$19/2,Data!N2838,Data!O2838,Summary!$E$14,Summary!$E$20,Summary!$E$21,2),0)</f>
        <v>10377840.991821272</v>
      </c>
      <c r="P2839" s="31">
        <f t="shared" si="134"/>
        <v>25620.287017822266</v>
      </c>
      <c r="Q2839" s="31">
        <f>IF(M2839=1,oneday(G2838,D2839,G2839,K2839,L2839,Summary!$E$19/2,Data!N2838,Data!O2838,Summary!$E$14,Summary!$E$20,Summary!$E$21,3),0)</f>
        <v>0</v>
      </c>
    </row>
    <row r="2840" spans="1:17" x14ac:dyDescent="0.2">
      <c r="A2840" s="32">
        <f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si="132"/>
        <v>1</v>
      </c>
      <c r="M2840">
        <f>IF(AND(B2840&gt;Summary!$E$12,B2840&lt;Summary!$E$13),1,0)</f>
        <v>1</v>
      </c>
      <c r="N2840">
        <f>IF(M2840=1,oneday(G2839,D2840,G2840,K2840,L2840,Summary!$E$19/2,Data!N2839,Data!O2839,Summary!$E$14,Summary!$E$20,Summary!$E$21,1),0)</f>
        <v>315000</v>
      </c>
      <c r="O2840" s="31">
        <f>IF(M2840=1,oneday(G2839,D2840,G2840,K2840,L2840,Summary!$E$19/2,Data!N2839,Data!O2839,Summary!$E$14,Summary!$E$20,Summary!$E$21,2),0)</f>
        <v>10384381.826095564</v>
      </c>
      <c r="P2840" s="31">
        <f t="shared" si="134"/>
        <v>6540.8342742919922</v>
      </c>
      <c r="Q2840" s="31">
        <f>IF(M2840=1,oneday(G2839,D2840,G2840,K2840,L2840,Summary!$E$19/2,Data!N2839,Data!O2839,Summary!$E$14,Summary!$E$20,Summary!$E$21,3),0)</f>
        <v>207900.55274963379</v>
      </c>
    </row>
    <row r="2841" spans="1:17" x14ac:dyDescent="0.2">
      <c r="A2841" s="32">
        <f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si="132"/>
        <v>0</v>
      </c>
      <c r="M2841">
        <f>IF(AND(B2841&gt;Summary!$E$12,B2841&lt;Summary!$E$13),1,0)</f>
        <v>1</v>
      </c>
      <c r="N2841">
        <f>IF(M2841=1,oneday(G2840,D2841,G2841,K2841,L2841,Summary!$E$19/2,Data!N2840,Data!O2840,Summary!$E$14,Summary!$E$20,Summary!$E$21,1),0)</f>
        <v>321000</v>
      </c>
      <c r="O2841" s="31">
        <f>IF(M2841=1,oneday(G2840,D2841,G2841,K2841,L2841,Summary!$E$19/2,Data!N2840,Data!O2840,Summary!$E$14,Summary!$E$20,Summary!$E$21,2),0)</f>
        <v>10187641.810302718</v>
      </c>
      <c r="P2841" s="31">
        <f t="shared" si="134"/>
        <v>-196740.01579284668</v>
      </c>
      <c r="Q2841" s="31">
        <f>IF(M2841=1,oneday(G2840,D2841,G2841,K2841,L2841,Summary!$E$19/2,Data!N2840,Data!O2840,Summary!$E$14,Summary!$E$20,Summary!$E$21,3),0)</f>
        <v>0</v>
      </c>
    </row>
    <row r="2842" spans="1:17" x14ac:dyDescent="0.2">
      <c r="A2842" s="32">
        <f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si="132"/>
        <v>0</v>
      </c>
      <c r="M2842">
        <f>IF(AND(B2842&gt;Summary!$E$12,B2842&lt;Summary!$E$13),1,0)</f>
        <v>1</v>
      </c>
      <c r="N2842">
        <f>IF(M2842=1,oneday(G2841,D2842,G2842,K2842,L2842,Summary!$E$19/2,Data!N2841,Data!O2841,Summary!$E$14,Summary!$E$20,Summary!$E$21,1),0)</f>
        <v>315000</v>
      </c>
      <c r="O2842" s="31">
        <f>IF(M2842=1,oneday(G2841,D2842,G2842,K2842,L2842,Summary!$E$19/2,Data!N2841,Data!O2841,Summary!$E$14,Summary!$E$20,Summary!$E$21,2),0)</f>
        <v>10218001.562194807</v>
      </c>
      <c r="P2842" s="31">
        <f t="shared" si="134"/>
        <v>30359.751892089844</v>
      </c>
      <c r="Q2842" s="31">
        <f>IF(M2842=1,oneday(G2841,D2842,G2842,K2842,L2842,Summary!$E$19/2,Data!N2841,Data!O2841,Summary!$E$14,Summary!$E$20,Summary!$E$21,3),0)</f>
        <v>0</v>
      </c>
    </row>
    <row r="2843" spans="1:17" x14ac:dyDescent="0.2">
      <c r="A2843" s="32">
        <f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si="132"/>
        <v>0</v>
      </c>
      <c r="M2843">
        <f>IF(AND(B2843&gt;Summary!$E$12,B2843&lt;Summary!$E$13),1,0)</f>
        <v>1</v>
      </c>
      <c r="N2843">
        <f>IF(M2843=1,oneday(G2842,D2843,G2843,K2843,L2843,Summary!$E$19/2,Data!N2842,Data!O2842,Summary!$E$14,Summary!$E$20,Summary!$E$21,1),0)</f>
        <v>317000</v>
      </c>
      <c r="O2843" s="31">
        <f>IF(M2843=1,oneday(G2842,D2843,G2843,K2843,L2843,Summary!$E$19/2,Data!N2842,Data!O2842,Summary!$E$14,Summary!$E$20,Summary!$E$21,2),0)</f>
        <v>10201391.442642195</v>
      </c>
      <c r="P2843" s="31">
        <f t="shared" si="134"/>
        <v>-16610.119552612305</v>
      </c>
      <c r="Q2843" s="31">
        <f>IF(M2843=1,oneday(G2842,D2843,G2843,K2843,L2843,Summary!$E$19/2,Data!N2842,Data!O2842,Summary!$E$14,Summary!$E$20,Summary!$E$21,3),0)</f>
        <v>0</v>
      </c>
    </row>
    <row r="2844" spans="1:17" x14ac:dyDescent="0.2">
      <c r="A2844" s="32">
        <f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si="132"/>
        <v>0</v>
      </c>
      <c r="M2844">
        <f>IF(AND(B2844&gt;Summary!$E$12,B2844&lt;Summary!$E$13),1,0)</f>
        <v>1</v>
      </c>
      <c r="N2844">
        <f>IF(M2844=1,oneday(G2843,D2844,G2844,K2844,L2844,Summary!$E$19/2,Data!N2843,Data!O2843,Summary!$E$14,Summary!$E$20,Summary!$E$21,1),0)</f>
        <v>327000</v>
      </c>
      <c r="O2844" s="31">
        <f>IF(M2844=1,oneday(G2843,D2844,G2844,K2844,L2844,Summary!$E$19/2,Data!N2843,Data!O2843,Summary!$E$14,Summary!$E$20,Summary!$E$21,2),0)</f>
        <v>10116171.612701399</v>
      </c>
      <c r="P2844" s="31">
        <f t="shared" si="134"/>
        <v>-85219.829940795898</v>
      </c>
      <c r="Q2844" s="31">
        <f>IF(M2844=1,oneday(G2843,D2844,G2844,K2844,L2844,Summary!$E$19/2,Data!N2843,Data!O2843,Summary!$E$14,Summary!$E$20,Summary!$E$21,3),0)</f>
        <v>0</v>
      </c>
    </row>
    <row r="2845" spans="1:17" x14ac:dyDescent="0.2">
      <c r="A2845" s="32">
        <f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si="132"/>
        <v>0</v>
      </c>
      <c r="M2845">
        <f>IF(AND(B2845&gt;Summary!$E$12,B2845&lt;Summary!$E$13),1,0)</f>
        <v>1</v>
      </c>
      <c r="N2845">
        <f>IF(M2845=1,oneday(G2844,D2845,G2845,K2845,L2845,Summary!$E$19/2,Data!N2844,Data!O2844,Summary!$E$14,Summary!$E$20,Summary!$E$21,1),0)</f>
        <v>318000</v>
      </c>
      <c r="O2845" s="31">
        <f>IF(M2845=1,oneday(G2844,D2845,G2845,K2845,L2845,Summary!$E$19/2,Data!N2844,Data!O2844,Summary!$E$14,Summary!$E$20,Summary!$E$21,2),0)</f>
        <v>10214661.679306014</v>
      </c>
      <c r="P2845" s="31">
        <f t="shared" si="134"/>
        <v>98490.066604614258</v>
      </c>
      <c r="Q2845" s="31">
        <f>IF(M2845=1,oneday(G2844,D2845,G2845,K2845,L2845,Summary!$E$19/2,Data!N2844,Data!O2844,Summary!$E$14,Summary!$E$20,Summary!$E$21,3),0)</f>
        <v>0</v>
      </c>
    </row>
    <row r="2846" spans="1:17" x14ac:dyDescent="0.2">
      <c r="A2846" s="32">
        <f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si="132"/>
        <v>0</v>
      </c>
      <c r="M2846">
        <f>IF(AND(B2846&gt;Summary!$E$12,B2846&lt;Summary!$E$13),1,0)</f>
        <v>1</v>
      </c>
      <c r="N2846">
        <f>IF(M2846=1,oneday(G2845,D2846,G2846,K2846,L2846,Summary!$E$19/2,Data!N2845,Data!O2845,Summary!$E$14,Summary!$E$20,Summary!$E$21,1),0)</f>
        <v>327000</v>
      </c>
      <c r="O2846" s="31">
        <f>IF(M2846=1,oneday(G2845,D2846,G2846,K2846,L2846,Summary!$E$19/2,Data!N2845,Data!O2845,Summary!$E$14,Summary!$E$20,Summary!$E$21,2),0)</f>
        <v>10088391.505355818</v>
      </c>
      <c r="P2846" s="31">
        <f t="shared" si="134"/>
        <v>-126270.17395019531</v>
      </c>
      <c r="Q2846" s="31">
        <f>IF(M2846=1,oneday(G2845,D2846,G2846,K2846,L2846,Summary!$E$19/2,Data!N2845,Data!O2845,Summary!$E$14,Summary!$E$20,Summary!$E$21,3),0)</f>
        <v>0</v>
      </c>
    </row>
    <row r="2847" spans="1:17" x14ac:dyDescent="0.2">
      <c r="A2847" s="32">
        <f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si="132"/>
        <v>0</v>
      </c>
      <c r="M2847">
        <f>IF(AND(B2847&gt;Summary!$E$12,B2847&lt;Summary!$E$13),1,0)</f>
        <v>1</v>
      </c>
      <c r="N2847">
        <f>IF(M2847=1,oneday(G2846,D2847,G2847,K2847,L2847,Summary!$E$19/2,Data!N2846,Data!O2846,Summary!$E$14,Summary!$E$20,Summary!$E$21,1),0)</f>
        <v>310000</v>
      </c>
      <c r="O2847" s="31">
        <f>IF(M2847=1,oneday(G2846,D2847,G2847,K2847,L2847,Summary!$E$19/2,Data!N2846,Data!O2846,Summary!$E$14,Summary!$E$20,Summary!$E$21,2),0)</f>
        <v>10275041.793060286</v>
      </c>
      <c r="P2847" s="31">
        <f t="shared" si="134"/>
        <v>186650.28770446777</v>
      </c>
      <c r="Q2847" s="31">
        <f>IF(M2847=1,oneday(G2846,D2847,G2847,K2847,L2847,Summary!$E$19/2,Data!N2846,Data!O2846,Summary!$E$14,Summary!$E$20,Summary!$E$21,3),0)</f>
        <v>0</v>
      </c>
    </row>
    <row r="2848" spans="1:17" x14ac:dyDescent="0.2">
      <c r="A2848" s="32">
        <f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si="132"/>
        <v>0</v>
      </c>
      <c r="M2848">
        <f>IF(AND(B2848&gt;Summary!$E$12,B2848&lt;Summary!$E$13),1,0)</f>
        <v>1</v>
      </c>
      <c r="N2848">
        <f>IF(M2848=1,oneday(G2847,D2848,G2848,K2848,L2848,Summary!$E$19/2,Data!N2847,Data!O2847,Summary!$E$14,Summary!$E$20,Summary!$E$21,1),0)</f>
        <v>308000</v>
      </c>
      <c r="O2848" s="31">
        <f>IF(M2848=1,oneday(G2847,D2848,G2848,K2848,L2848,Summary!$E$19/2,Data!N2847,Data!O2847,Summary!$E$14,Summary!$E$20,Summary!$E$21,2),0)</f>
        <v>10339511.745910628</v>
      </c>
      <c r="P2848" s="31">
        <f t="shared" si="134"/>
        <v>64469.952850341797</v>
      </c>
      <c r="Q2848" s="31">
        <f>IF(M2848=1,oneday(G2847,D2848,G2848,K2848,L2848,Summary!$E$19/2,Data!N2847,Data!O2847,Summary!$E$14,Summary!$E$20,Summary!$E$21,3),0)</f>
        <v>0</v>
      </c>
    </row>
    <row r="2849" spans="1:17" x14ac:dyDescent="0.2">
      <c r="A2849" s="32">
        <f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si="132"/>
        <v>0</v>
      </c>
      <c r="M2849">
        <f>IF(AND(B2849&gt;Summary!$E$12,B2849&lt;Summary!$E$13),1,0)</f>
        <v>1</v>
      </c>
      <c r="N2849">
        <f>IF(M2849=1,oneday(G2848,D2849,G2849,K2849,L2849,Summary!$E$19/2,Data!N2848,Data!O2848,Summary!$E$14,Summary!$E$20,Summary!$E$21,1),0)</f>
        <v>299000</v>
      </c>
      <c r="O2849" s="31">
        <f>IF(M2849=1,oneday(G2848,D2849,G2849,K2849,L2849,Summary!$E$19/2,Data!N2848,Data!O2848,Summary!$E$14,Summary!$E$20,Summary!$E$21,2),0)</f>
        <v>10380701.784667952</v>
      </c>
      <c r="P2849" s="31">
        <f t="shared" si="134"/>
        <v>41190.038757324219</v>
      </c>
      <c r="Q2849" s="31">
        <f>IF(M2849=1,oneday(G2848,D2849,G2849,K2849,L2849,Summary!$E$19/2,Data!N2848,Data!O2848,Summary!$E$14,Summary!$E$20,Summary!$E$21,3),0)</f>
        <v>0</v>
      </c>
    </row>
    <row r="2850" spans="1:17" x14ac:dyDescent="0.2">
      <c r="A2850" s="32">
        <f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si="132"/>
        <v>0</v>
      </c>
      <c r="M2850">
        <f>IF(AND(B2850&gt;Summary!$E$12,B2850&lt;Summary!$E$13),1,0)</f>
        <v>1</v>
      </c>
      <c r="N2850">
        <f>IF(M2850=1,oneday(G2849,D2850,G2850,K2850,L2850,Summary!$E$19/2,Data!N2849,Data!O2849,Summary!$E$14,Summary!$E$20,Summary!$E$21,1),0)</f>
        <v>309000</v>
      </c>
      <c r="O2850" s="31">
        <f>IF(M2850=1,oneday(G2849,D2850,G2850,K2850,L2850,Summary!$E$19/2,Data!N2849,Data!O2849,Summary!$E$14,Summary!$E$20,Summary!$E$21,2),0)</f>
        <v>10280431.453857405</v>
      </c>
      <c r="P2850" s="31">
        <f t="shared" si="134"/>
        <v>-100270.33081054688</v>
      </c>
      <c r="Q2850" s="31">
        <f>IF(M2850=1,oneday(G2849,D2850,G2850,K2850,L2850,Summary!$E$19/2,Data!N2849,Data!O2849,Summary!$E$14,Summary!$E$20,Summary!$E$21,3),0)</f>
        <v>0</v>
      </c>
    </row>
    <row r="2851" spans="1:17" x14ac:dyDescent="0.2">
      <c r="A2851" s="32">
        <f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si="132"/>
        <v>0</v>
      </c>
      <c r="M2851">
        <f>IF(AND(B2851&gt;Summary!$E$12,B2851&lt;Summary!$E$13),1,0)</f>
        <v>1</v>
      </c>
      <c r="N2851">
        <f>IF(M2851=1,oneday(G2850,D2851,G2851,K2851,L2851,Summary!$E$19/2,Data!N2850,Data!O2850,Summary!$E$14,Summary!$E$20,Summary!$E$21,1),0)</f>
        <v>314000</v>
      </c>
      <c r="O2851" s="31">
        <f>IF(M2851=1,oneday(G2850,D2851,G2851,K2851,L2851,Summary!$E$19/2,Data!N2850,Data!O2850,Summary!$E$14,Summary!$E$20,Summary!$E$21,2),0)</f>
        <v>10257801.783523543</v>
      </c>
      <c r="P2851" s="31">
        <f t="shared" si="134"/>
        <v>-22629.670333862305</v>
      </c>
      <c r="Q2851" s="31">
        <f>IF(M2851=1,oneday(G2850,D2851,G2851,K2851,L2851,Summary!$E$19/2,Data!N2850,Data!O2850,Summary!$E$14,Summary!$E$20,Summary!$E$21,3),0)</f>
        <v>0</v>
      </c>
    </row>
    <row r="2852" spans="1:17" x14ac:dyDescent="0.2">
      <c r="A2852" s="32">
        <f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si="135">IF(A2852=B2852,1,0)</f>
        <v>0</v>
      </c>
      <c r="M2852">
        <f>IF(AND(B2852&gt;Summary!$E$12,B2852&lt;Summary!$E$13),1,0)</f>
        <v>1</v>
      </c>
      <c r="N2852">
        <f>IF(M2852=1,oneday(G2851,D2852,G2852,K2852,L2852,Summary!$E$19/2,Data!N2851,Data!O2851,Summary!$E$14,Summary!$E$20,Summary!$E$21,1),0)</f>
        <v>306000</v>
      </c>
      <c r="O2852" s="31">
        <f>IF(M2852=1,oneday(G2851,D2852,G2852,K2852,L2852,Summary!$E$19/2,Data!N2851,Data!O2851,Summary!$E$14,Summary!$E$20,Summary!$E$21,2),0)</f>
        <v>10384681.376266463</v>
      </c>
      <c r="P2852" s="31">
        <f t="shared" si="134"/>
        <v>126879.59274291992</v>
      </c>
      <c r="Q2852" s="31">
        <f>IF(M2852=1,oneday(G2851,D2852,G2852,K2852,L2852,Summary!$E$19/2,Data!N2851,Data!O2851,Summary!$E$14,Summary!$E$20,Summary!$E$21,3),0)</f>
        <v>0</v>
      </c>
    </row>
    <row r="2853" spans="1:17" x14ac:dyDescent="0.2">
      <c r="A2853" s="32">
        <f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si="135"/>
        <v>0</v>
      </c>
      <c r="M2853">
        <f>IF(AND(B2853&gt;Summary!$E$12,B2853&lt;Summary!$E$13),1,0)</f>
        <v>1</v>
      </c>
      <c r="N2853">
        <f>IF(M2853=1,oneday(G2852,D2853,G2853,K2853,L2853,Summary!$E$19/2,Data!N2852,Data!O2852,Summary!$E$14,Summary!$E$20,Summary!$E$21,1),0)</f>
        <v>289000</v>
      </c>
      <c r="O2853" s="31">
        <f>IF(M2853=1,oneday(G2852,D2853,G2853,K2853,L2853,Summary!$E$19/2,Data!N2852,Data!O2852,Summary!$E$14,Summary!$E$20,Summary!$E$21,2),0)</f>
        <v>10609121.601943953</v>
      </c>
      <c r="P2853" s="31">
        <f t="shared" si="134"/>
        <v>224440.22567749023</v>
      </c>
      <c r="Q2853" s="31">
        <f>IF(M2853=1,oneday(G2852,D2853,G2853,K2853,L2853,Summary!$E$19/2,Data!N2852,Data!O2852,Summary!$E$14,Summary!$E$20,Summary!$E$21,3),0)</f>
        <v>0</v>
      </c>
    </row>
    <row r="2854" spans="1:17" x14ac:dyDescent="0.2">
      <c r="A2854" s="32">
        <f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si="135"/>
        <v>0</v>
      </c>
      <c r="M2854">
        <f>IF(AND(B2854&gt;Summary!$E$12,B2854&lt;Summary!$E$13),1,0)</f>
        <v>1</v>
      </c>
      <c r="N2854">
        <f>IF(M2854=1,oneday(G2853,D2854,G2854,K2854,L2854,Summary!$E$19/2,Data!N2853,Data!O2853,Summary!$E$14,Summary!$E$20,Summary!$E$21,1),0)</f>
        <v>289000</v>
      </c>
      <c r="O2854" s="31">
        <f>IF(M2854=1,oneday(G2853,D2854,G2854,K2854,L2854,Summary!$E$19/2,Data!N2853,Data!O2853,Summary!$E$14,Summary!$E$20,Summary!$E$21,2),0)</f>
        <v>10696371.601943953</v>
      </c>
      <c r="P2854" s="31">
        <f t="shared" si="134"/>
        <v>87250</v>
      </c>
      <c r="Q2854" s="31">
        <f>IF(M2854=1,oneday(G2853,D2854,G2854,K2854,L2854,Summary!$E$19/2,Data!N2853,Data!O2853,Summary!$E$14,Summary!$E$20,Summary!$E$21,3),0)</f>
        <v>0</v>
      </c>
    </row>
    <row r="2855" spans="1:17" x14ac:dyDescent="0.2">
      <c r="A2855" s="32">
        <f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si="135"/>
        <v>0</v>
      </c>
      <c r="M2855">
        <f>IF(AND(B2855&gt;Summary!$E$12,B2855&lt;Summary!$E$13),1,0)</f>
        <v>1</v>
      </c>
      <c r="N2855">
        <f>IF(M2855=1,oneday(G2854,D2855,G2855,K2855,L2855,Summary!$E$19/2,Data!N2854,Data!O2854,Summary!$E$14,Summary!$E$20,Summary!$E$21,1),0)</f>
        <v>296000</v>
      </c>
      <c r="O2855" s="31">
        <f>IF(M2855=1,oneday(G2854,D2855,G2855,K2855,L2855,Summary!$E$19/2,Data!N2854,Data!O2854,Summary!$E$14,Summary!$E$20,Summary!$E$21,2),0)</f>
        <v>10629541.394958479</v>
      </c>
      <c r="P2855" s="31">
        <f t="shared" si="134"/>
        <v>-66830.206985473633</v>
      </c>
      <c r="Q2855" s="31">
        <f>IF(M2855=1,oneday(G2854,D2855,G2855,K2855,L2855,Summary!$E$19/2,Data!N2854,Data!O2854,Summary!$E$14,Summary!$E$20,Summary!$E$21,3),0)</f>
        <v>0</v>
      </c>
    </row>
    <row r="2856" spans="1:17" x14ac:dyDescent="0.2">
      <c r="A2856" s="32">
        <f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si="135"/>
        <v>0</v>
      </c>
      <c r="M2856">
        <f>IF(AND(B2856&gt;Summary!$E$12,B2856&lt;Summary!$E$13),1,0)</f>
        <v>1</v>
      </c>
      <c r="N2856">
        <f>IF(M2856=1,oneday(G2855,D2856,G2856,K2856,L2856,Summary!$E$19/2,Data!N2855,Data!O2855,Summary!$E$14,Summary!$E$20,Summary!$E$21,1),0)</f>
        <v>298000</v>
      </c>
      <c r="O2856" s="31">
        <f>IF(M2856=1,oneday(G2855,D2856,G2856,K2856,L2856,Summary!$E$19/2,Data!N2855,Data!O2855,Summary!$E$14,Summary!$E$20,Summary!$E$21,2),0)</f>
        <v>10653311.598815901</v>
      </c>
      <c r="P2856" s="31">
        <f t="shared" si="134"/>
        <v>23770.203857421875</v>
      </c>
      <c r="Q2856" s="31">
        <f>IF(M2856=1,oneday(G2855,D2856,G2856,K2856,L2856,Summary!$E$19/2,Data!N2855,Data!O2855,Summary!$E$14,Summary!$E$20,Summary!$E$21,3),0)</f>
        <v>0</v>
      </c>
    </row>
    <row r="2857" spans="1:17" x14ac:dyDescent="0.2">
      <c r="A2857" s="32">
        <f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si="135"/>
        <v>0</v>
      </c>
      <c r="M2857">
        <f>IF(AND(B2857&gt;Summary!$E$12,B2857&lt;Summary!$E$13),1,0)</f>
        <v>1</v>
      </c>
      <c r="N2857">
        <f>IF(M2857=1,oneday(G2856,D2857,G2857,K2857,L2857,Summary!$E$19/2,Data!N2856,Data!O2856,Summary!$E$14,Summary!$E$20,Summary!$E$21,1),0)</f>
        <v>304000</v>
      </c>
      <c r="O2857" s="31">
        <f>IF(M2857=1,oneday(G2856,D2857,G2857,K2857,L2857,Summary!$E$19/2,Data!N2856,Data!O2856,Summary!$E$14,Summary!$E$20,Summary!$E$21,2),0)</f>
        <v>10581261.324157698</v>
      </c>
      <c r="P2857" s="31">
        <f t="shared" si="134"/>
        <v>-72050.274658203125</v>
      </c>
      <c r="Q2857" s="31">
        <f>IF(M2857=1,oneday(G2856,D2857,G2857,K2857,L2857,Summary!$E$19/2,Data!N2856,Data!O2856,Summary!$E$14,Summary!$E$20,Summary!$E$21,3),0)</f>
        <v>0</v>
      </c>
    </row>
    <row r="2858" spans="1:17" x14ac:dyDescent="0.2">
      <c r="A2858" s="32">
        <f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si="135"/>
        <v>0</v>
      </c>
      <c r="M2858">
        <f>IF(AND(B2858&gt;Summary!$E$12,B2858&lt;Summary!$E$13),1,0)</f>
        <v>1</v>
      </c>
      <c r="N2858">
        <f>IF(M2858=1,oneday(G2857,D2858,G2858,K2858,L2858,Summary!$E$19/2,Data!N2857,Data!O2857,Summary!$E$14,Summary!$E$20,Summary!$E$21,1),0)</f>
        <v>305000</v>
      </c>
      <c r="O2858" s="31">
        <f>IF(M2858=1,oneday(G2857,D2858,G2858,K2858,L2858,Summary!$E$19/2,Data!N2857,Data!O2857,Summary!$E$14,Summary!$E$20,Summary!$E$21,2),0)</f>
        <v>10480701.580276472</v>
      </c>
      <c r="P2858" s="31">
        <f t="shared" si="134"/>
        <v>-100559.74388122559</v>
      </c>
      <c r="Q2858" s="31">
        <f>IF(M2858=1,oneday(G2857,D2858,G2858,K2858,L2858,Summary!$E$19/2,Data!N2857,Data!O2857,Summary!$E$14,Summary!$E$20,Summary!$E$21,3),0)</f>
        <v>0</v>
      </c>
    </row>
    <row r="2859" spans="1:17" x14ac:dyDescent="0.2">
      <c r="A2859" s="32">
        <f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si="135"/>
        <v>0</v>
      </c>
      <c r="M2859">
        <f>IF(AND(B2859&gt;Summary!$E$12,B2859&lt;Summary!$E$13),1,0)</f>
        <v>1</v>
      </c>
      <c r="N2859">
        <f>IF(M2859=1,oneday(G2858,D2859,G2859,K2859,L2859,Summary!$E$19/2,Data!N2858,Data!O2858,Summary!$E$14,Summary!$E$20,Summary!$E$21,1),0)</f>
        <v>301000</v>
      </c>
      <c r="O2859" s="31">
        <f>IF(M2859=1,oneday(G2858,D2859,G2859,K2859,L2859,Summary!$E$19/2,Data!N2858,Data!O2858,Summary!$E$14,Summary!$E$20,Summary!$E$21,2),0)</f>
        <v>10480071.233673079</v>
      </c>
      <c r="P2859" s="31">
        <f t="shared" si="134"/>
        <v>-630.34660339355469</v>
      </c>
      <c r="Q2859" s="31">
        <f>IF(M2859=1,oneday(G2858,D2859,G2859,K2859,L2859,Summary!$E$19/2,Data!N2858,Data!O2858,Summary!$E$14,Summary!$E$20,Summary!$E$21,3),0)</f>
        <v>0</v>
      </c>
    </row>
    <row r="2860" spans="1:17" x14ac:dyDescent="0.2">
      <c r="A2860" s="32">
        <f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si="135"/>
        <v>1</v>
      </c>
      <c r="M2860">
        <f>IF(AND(B2860&gt;Summary!$E$12,B2860&lt;Summary!$E$13),1,0)</f>
        <v>1</v>
      </c>
      <c r="N2860">
        <f>IF(M2860=1,oneday(G2859,D2860,G2860,K2860,L2860,Summary!$E$19/2,Data!N2859,Data!O2859,Summary!$E$14,Summary!$E$20,Summary!$E$21,1),0)</f>
        <v>310000</v>
      </c>
      <c r="O2860" s="31">
        <f>IF(M2860=1,oneday(G2859,D2860,G2860,K2860,L2860,Summary!$E$19/2,Data!N2859,Data!O2859,Summary!$E$14,Summary!$E$20,Summary!$E$21,2),0)</f>
        <v>10412092.266082747</v>
      </c>
      <c r="P2860" s="31">
        <f t="shared" si="134"/>
        <v>-67978.967590332031</v>
      </c>
      <c r="Q2860" s="31">
        <f>IF(M2860=1,oneday(G2859,D2860,G2860,K2860,L2860,Summary!$E$19/2,Data!N2859,Data!O2859,Summary!$E$14,Summary!$E$20,Summary!$E$21,3),0)</f>
        <v>-3099.4796752929688</v>
      </c>
    </row>
    <row r="2861" spans="1:17" x14ac:dyDescent="0.2">
      <c r="A2861" s="32">
        <f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si="135"/>
        <v>0</v>
      </c>
      <c r="M2861">
        <f>IF(AND(B2861&gt;Summary!$E$12,B2861&lt;Summary!$E$13),1,0)</f>
        <v>1</v>
      </c>
      <c r="N2861">
        <f>IF(M2861=1,oneday(G2860,D2861,G2861,K2861,L2861,Summary!$E$19/2,Data!N2860,Data!O2860,Summary!$E$14,Summary!$E$20,Summary!$E$21,1),0)</f>
        <v>299000</v>
      </c>
      <c r="O2861" s="31">
        <f>IF(M2861=1,oneday(G2860,D2861,G2861,K2861,L2861,Summary!$E$19/2,Data!N2860,Data!O2860,Summary!$E$14,Summary!$E$20,Summary!$E$21,2),0)</f>
        <v>10483901.838684065</v>
      </c>
      <c r="P2861" s="31">
        <f t="shared" si="134"/>
        <v>71809.572601318359</v>
      </c>
      <c r="Q2861" s="31">
        <f>IF(M2861=1,oneday(G2860,D2861,G2861,K2861,L2861,Summary!$E$19/2,Data!N2860,Data!O2860,Summary!$E$14,Summary!$E$20,Summary!$E$21,3),0)</f>
        <v>0</v>
      </c>
    </row>
    <row r="2862" spans="1:17" x14ac:dyDescent="0.2">
      <c r="A2862" s="32">
        <f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si="135"/>
        <v>0</v>
      </c>
      <c r="M2862">
        <f>IF(AND(B2862&gt;Summary!$E$12,B2862&lt;Summary!$E$13),1,0)</f>
        <v>1</v>
      </c>
      <c r="N2862">
        <f>IF(M2862=1,oneday(G2861,D2862,G2862,K2862,L2862,Summary!$E$19/2,Data!N2861,Data!O2861,Summary!$E$14,Summary!$E$20,Summary!$E$21,1),0)</f>
        <v>294000</v>
      </c>
      <c r="O2862" s="31">
        <f>IF(M2862=1,oneday(G2861,D2862,G2862,K2862,L2862,Summary!$E$19/2,Data!N2861,Data!O2861,Summary!$E$14,Summary!$E$20,Summary!$E$21,2),0)</f>
        <v>10564232.196044905</v>
      </c>
      <c r="P2862" s="31">
        <f t="shared" si="134"/>
        <v>80330.357360839844</v>
      </c>
      <c r="Q2862" s="31">
        <f>IF(M2862=1,oneday(G2861,D2862,G2862,K2862,L2862,Summary!$E$19/2,Data!N2861,Data!O2861,Summary!$E$14,Summary!$E$20,Summary!$E$21,3),0)</f>
        <v>0</v>
      </c>
    </row>
    <row r="2863" spans="1:17" x14ac:dyDescent="0.2">
      <c r="A2863" s="32">
        <f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si="135"/>
        <v>0</v>
      </c>
      <c r="M2863">
        <f>IF(AND(B2863&gt;Summary!$E$12,B2863&lt;Summary!$E$13),1,0)</f>
        <v>1</v>
      </c>
      <c r="N2863">
        <f>IF(M2863=1,oneday(G2862,D2863,G2863,K2863,L2863,Summary!$E$19/2,Data!N2862,Data!O2862,Summary!$E$14,Summary!$E$20,Summary!$E$21,1),0)</f>
        <v>293000</v>
      </c>
      <c r="O2863" s="31">
        <f>IF(M2863=1,oneday(G2862,D2863,G2863,K2863,L2863,Summary!$E$19/2,Data!N2862,Data!O2862,Summary!$E$14,Summary!$E$20,Summary!$E$21,2),0)</f>
        <v>10520401.97105406</v>
      </c>
      <c r="P2863" s="31">
        <f t="shared" si="134"/>
        <v>-43830.224990844727</v>
      </c>
      <c r="Q2863" s="31">
        <f>IF(M2863=1,oneday(G2862,D2863,G2863,K2863,L2863,Summary!$E$19/2,Data!N2862,Data!O2862,Summary!$E$14,Summary!$E$20,Summary!$E$21,3),0)</f>
        <v>0</v>
      </c>
    </row>
    <row r="2864" spans="1:17" x14ac:dyDescent="0.2">
      <c r="A2864" s="32">
        <f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si="135"/>
        <v>0</v>
      </c>
      <c r="M2864">
        <f>IF(AND(B2864&gt;Summary!$E$12,B2864&lt;Summary!$E$13),1,0)</f>
        <v>1</v>
      </c>
      <c r="N2864">
        <f>IF(M2864=1,oneday(G2863,D2864,G2864,K2864,L2864,Summary!$E$19/2,Data!N2863,Data!O2863,Summary!$E$14,Summary!$E$20,Summary!$E$21,1),0)</f>
        <v>300000</v>
      </c>
      <c r="O2864" s="31">
        <f>IF(M2864=1,oneday(G2863,D2864,G2864,K2864,L2864,Summary!$E$19/2,Data!N2863,Data!O2863,Summary!$E$14,Summary!$E$20,Summary!$E$21,2),0)</f>
        <v>10475961.740570052</v>
      </c>
      <c r="P2864" s="31">
        <f t="shared" si="134"/>
        <v>-44440.230484008789</v>
      </c>
      <c r="Q2864" s="31">
        <f>IF(M2864=1,oneday(G2863,D2864,G2864,K2864,L2864,Summary!$E$19/2,Data!N2863,Data!O2863,Summary!$E$14,Summary!$E$20,Summary!$E$21,3),0)</f>
        <v>0</v>
      </c>
    </row>
    <row r="2865" spans="1:17" x14ac:dyDescent="0.2">
      <c r="A2865" s="32">
        <f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si="135"/>
        <v>0</v>
      </c>
      <c r="M2865">
        <f>IF(AND(B2865&gt;Summary!$E$12,B2865&lt;Summary!$E$13),1,0)</f>
        <v>1</v>
      </c>
      <c r="N2865">
        <f>IF(M2865=1,oneday(G2864,D2865,G2865,K2865,L2865,Summary!$E$19/2,Data!N2864,Data!O2864,Summary!$E$14,Summary!$E$20,Summary!$E$21,1),0)</f>
        <v>299000</v>
      </c>
      <c r="O2865" s="31">
        <f>IF(M2865=1,oneday(G2864,D2865,G2865,K2865,L2865,Summary!$E$19/2,Data!N2864,Data!O2864,Summary!$E$14,Summary!$E$20,Summary!$E$21,2),0)</f>
        <v>10565901.741104109</v>
      </c>
      <c r="P2865" s="31">
        <f t="shared" si="134"/>
        <v>89940.000534057617</v>
      </c>
      <c r="Q2865" s="31">
        <f>IF(M2865=1,oneday(G2864,D2865,G2865,K2865,L2865,Summary!$E$19/2,Data!N2864,Data!O2864,Summary!$E$14,Summary!$E$20,Summary!$E$21,3),0)</f>
        <v>0</v>
      </c>
    </row>
    <row r="2866" spans="1:17" x14ac:dyDescent="0.2">
      <c r="A2866" s="32">
        <f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si="135"/>
        <v>0</v>
      </c>
      <c r="M2866">
        <f>IF(AND(B2866&gt;Summary!$E$12,B2866&lt;Summary!$E$13),1,0)</f>
        <v>1</v>
      </c>
      <c r="N2866">
        <f>IF(M2866=1,oneday(G2865,D2866,G2866,K2866,L2866,Summary!$E$19/2,Data!N2865,Data!O2865,Summary!$E$14,Summary!$E$20,Summary!$E$21,1),0)</f>
        <v>290000</v>
      </c>
      <c r="O2866" s="31">
        <f>IF(M2866=1,oneday(G2865,D2866,G2866,K2866,L2866,Summary!$E$19/2,Data!N2865,Data!O2865,Summary!$E$14,Summary!$E$20,Summary!$E$21,2),0)</f>
        <v>10672062.143478377</v>
      </c>
      <c r="P2866" s="31">
        <f t="shared" si="134"/>
        <v>106160.40237426758</v>
      </c>
      <c r="Q2866" s="31">
        <f>IF(M2866=1,oneday(G2865,D2866,G2866,K2866,L2866,Summary!$E$19/2,Data!N2865,Data!O2865,Summary!$E$14,Summary!$E$20,Summary!$E$21,3),0)</f>
        <v>0</v>
      </c>
    </row>
    <row r="2867" spans="1:17" x14ac:dyDescent="0.2">
      <c r="A2867" s="32">
        <f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si="135"/>
        <v>0</v>
      </c>
      <c r="M2867">
        <f>IF(AND(B2867&gt;Summary!$E$12,B2867&lt;Summary!$E$13),1,0)</f>
        <v>1</v>
      </c>
      <c r="N2867">
        <f>IF(M2867=1,oneday(G2866,D2867,G2867,K2867,L2867,Summary!$E$19/2,Data!N2866,Data!O2866,Summary!$E$14,Summary!$E$20,Summary!$E$21,1),0)</f>
        <v>282000</v>
      </c>
      <c r="O2867" s="31">
        <f>IF(M2867=1,oneday(G2866,D2867,G2867,K2867,L2867,Summary!$E$19/2,Data!N2866,Data!O2866,Summary!$E$14,Summary!$E$20,Summary!$E$21,2),0)</f>
        <v>10839601.789474471</v>
      </c>
      <c r="P2867" s="31">
        <f t="shared" si="134"/>
        <v>167539.64599609375</v>
      </c>
      <c r="Q2867" s="31">
        <f>IF(M2867=1,oneday(G2866,D2867,G2867,K2867,L2867,Summary!$E$19/2,Data!N2866,Data!O2866,Summary!$E$14,Summary!$E$20,Summary!$E$21,3),0)</f>
        <v>0</v>
      </c>
    </row>
    <row r="2868" spans="1:17" x14ac:dyDescent="0.2">
      <c r="A2868" s="32">
        <f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si="135"/>
        <v>0</v>
      </c>
      <c r="M2868">
        <f>IF(AND(B2868&gt;Summary!$E$12,B2868&lt;Summary!$E$13),1,0)</f>
        <v>1</v>
      </c>
      <c r="N2868">
        <f>IF(M2868=1,oneday(G2867,D2868,G2868,K2868,L2868,Summary!$E$19/2,Data!N2867,Data!O2867,Summary!$E$14,Summary!$E$20,Summary!$E$21,1),0)</f>
        <v>285000</v>
      </c>
      <c r="O2868" s="31">
        <f>IF(M2868=1,oneday(G2867,D2868,G2868,K2868,L2868,Summary!$E$19/2,Data!N2867,Data!O2867,Summary!$E$14,Summary!$E$20,Summary!$E$21,2),0)</f>
        <v>10924861.787643416</v>
      </c>
      <c r="P2868" s="31">
        <f t="shared" si="134"/>
        <v>85259.998168945313</v>
      </c>
      <c r="Q2868" s="31">
        <f>IF(M2868=1,oneday(G2867,D2868,G2868,K2868,L2868,Summary!$E$19/2,Data!N2867,Data!O2867,Summary!$E$14,Summary!$E$20,Summary!$E$21,3),0)</f>
        <v>0</v>
      </c>
    </row>
    <row r="2869" spans="1:17" x14ac:dyDescent="0.2">
      <c r="A2869" s="32">
        <f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si="135"/>
        <v>0</v>
      </c>
      <c r="M2869">
        <f>IF(AND(B2869&gt;Summary!$E$12,B2869&lt;Summary!$E$13),1,0)</f>
        <v>1</v>
      </c>
      <c r="N2869">
        <f>IF(M2869=1,oneday(G2868,D2869,G2869,K2869,L2869,Summary!$E$19/2,Data!N2868,Data!O2868,Summary!$E$14,Summary!$E$20,Summary!$E$21,1),0)</f>
        <v>290000</v>
      </c>
      <c r="O2869" s="31">
        <f>IF(M2869=1,oneday(G2868,D2869,G2869,K2869,L2869,Summary!$E$19/2,Data!N2868,Data!O2868,Summary!$E$14,Summary!$E$20,Summary!$E$21,2),0)</f>
        <v>10822511.831893904</v>
      </c>
      <c r="P2869" s="31">
        <f t="shared" si="134"/>
        <v>-102349.95574951172</v>
      </c>
      <c r="Q2869" s="31">
        <f>IF(M2869=1,oneday(G2868,D2869,G2869,K2869,L2869,Summary!$E$19/2,Data!N2868,Data!O2868,Summary!$E$14,Summary!$E$20,Summary!$E$21,3),0)</f>
        <v>0</v>
      </c>
    </row>
    <row r="2870" spans="1:17" x14ac:dyDescent="0.2">
      <c r="A2870" s="32">
        <f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si="135"/>
        <v>0</v>
      </c>
      <c r="M2870">
        <f>IF(AND(B2870&gt;Summary!$E$12,B2870&lt;Summary!$E$13),1,0)</f>
        <v>1</v>
      </c>
      <c r="N2870">
        <f>IF(M2870=1,oneday(G2869,D2870,G2870,K2870,L2870,Summary!$E$19/2,Data!N2869,Data!O2869,Summary!$E$14,Summary!$E$20,Summary!$E$21,1),0)</f>
        <v>294000</v>
      </c>
      <c r="O2870" s="31">
        <f>IF(M2870=1,oneday(G2869,D2870,G2870,K2870,L2870,Summary!$E$19/2,Data!N2869,Data!O2869,Summary!$E$14,Summary!$E$20,Summary!$E$21,2),0)</f>
        <v>10825572.122879012</v>
      </c>
      <c r="P2870" s="31">
        <f t="shared" si="134"/>
        <v>3060.2909851074219</v>
      </c>
      <c r="Q2870" s="31">
        <f>IF(M2870=1,oneday(G2869,D2870,G2870,K2870,L2870,Summary!$E$19/2,Data!N2869,Data!O2869,Summary!$E$14,Summary!$E$20,Summary!$E$21,3),0)</f>
        <v>0</v>
      </c>
    </row>
    <row r="2871" spans="1:17" x14ac:dyDescent="0.2">
      <c r="A2871" s="32">
        <f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si="135"/>
        <v>0</v>
      </c>
      <c r="M2871">
        <f>IF(AND(B2871&gt;Summary!$E$12,B2871&lt;Summary!$E$13),1,0)</f>
        <v>1</v>
      </c>
      <c r="N2871">
        <f>IF(M2871=1,oneday(G2870,D2871,G2871,K2871,L2871,Summary!$E$19/2,Data!N2870,Data!O2870,Summary!$E$14,Summary!$E$20,Summary!$E$21,1),0)</f>
        <v>294000</v>
      </c>
      <c r="O2871" s="31">
        <f>IF(M2871=1,oneday(G2870,D2871,G2871,K2871,L2871,Summary!$E$19/2,Data!N2870,Data!O2870,Summary!$E$14,Summary!$E$20,Summary!$E$21,2),0)</f>
        <v>10852331.831283553</v>
      </c>
      <c r="P2871" s="31">
        <f t="shared" si="134"/>
        <v>26759.708404541016</v>
      </c>
      <c r="Q2871" s="31">
        <f>IF(M2871=1,oneday(G2870,D2871,G2871,K2871,L2871,Summary!$E$19/2,Data!N2870,Data!O2870,Summary!$E$14,Summary!$E$20,Summary!$E$21,3),0)</f>
        <v>0</v>
      </c>
    </row>
    <row r="2872" spans="1:17" x14ac:dyDescent="0.2">
      <c r="A2872" s="32">
        <f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si="135"/>
        <v>0</v>
      </c>
      <c r="M2872">
        <f>IF(AND(B2872&gt;Summary!$E$12,B2872&lt;Summary!$E$13),1,0)</f>
        <v>1</v>
      </c>
      <c r="N2872">
        <f>IF(M2872=1,oneday(G2871,D2872,G2872,K2872,L2872,Summary!$E$19/2,Data!N2871,Data!O2871,Summary!$E$14,Summary!$E$20,Summary!$E$21,1),0)</f>
        <v>326000</v>
      </c>
      <c r="O2872" s="31">
        <f>IF(M2872=1,oneday(G2871,D2872,G2872,K2872,L2872,Summary!$E$19/2,Data!N2871,Data!O2871,Summary!$E$14,Summary!$E$20,Summary!$E$21,2),0)</f>
        <v>10607471.821975691</v>
      </c>
      <c r="P2872" s="31">
        <f t="shared" si="134"/>
        <v>-244860.00930786133</v>
      </c>
      <c r="Q2872" s="31">
        <f>IF(M2872=1,oneday(G2871,D2872,G2872,K2872,L2872,Summary!$E$19/2,Data!N2871,Data!O2871,Summary!$E$14,Summary!$E$20,Summary!$E$21,3),0)</f>
        <v>0</v>
      </c>
    </row>
    <row r="2873" spans="1:17" x14ac:dyDescent="0.2">
      <c r="A2873" s="32">
        <f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si="135"/>
        <v>0</v>
      </c>
      <c r="M2873">
        <f>IF(AND(B2873&gt;Summary!$E$12,B2873&lt;Summary!$E$13),1,0)</f>
        <v>1</v>
      </c>
      <c r="N2873">
        <f>IF(M2873=1,oneday(G2872,D2873,G2873,K2873,L2873,Summary!$E$19/2,Data!N2872,Data!O2872,Summary!$E$14,Summary!$E$20,Summary!$E$21,1),0)</f>
        <v>332000</v>
      </c>
      <c r="O2873" s="31">
        <f>IF(M2873=1,oneday(G2872,D2873,G2873,K2873,L2873,Summary!$E$19/2,Data!N2872,Data!O2872,Summary!$E$14,Summary!$E$20,Summary!$E$21,2),0)</f>
        <v>10657582.016372664</v>
      </c>
      <c r="P2873" s="31">
        <f t="shared" si="134"/>
        <v>50110.194396972656</v>
      </c>
      <c r="Q2873" s="31">
        <f>IF(M2873=1,oneday(G2872,D2873,G2873,K2873,L2873,Summary!$E$19/2,Data!N2872,Data!O2872,Summary!$E$14,Summary!$E$20,Summary!$E$21,3),0)</f>
        <v>0</v>
      </c>
    </row>
    <row r="2874" spans="1:17" x14ac:dyDescent="0.2">
      <c r="A2874" s="32">
        <f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si="135"/>
        <v>0</v>
      </c>
      <c r="M2874">
        <f>IF(AND(B2874&gt;Summary!$E$12,B2874&lt;Summary!$E$13),1,0)</f>
        <v>1</v>
      </c>
      <c r="N2874">
        <f>IF(M2874=1,oneday(G2873,D2874,G2874,K2874,L2874,Summary!$E$19/2,Data!N2873,Data!O2873,Summary!$E$14,Summary!$E$20,Summary!$E$21,1),0)</f>
        <v>334000</v>
      </c>
      <c r="O2874" s="31">
        <f>IF(M2874=1,oneday(G2873,D2874,G2874,K2874,L2874,Summary!$E$19/2,Data!N2873,Data!O2873,Summary!$E$14,Summary!$E$20,Summary!$E$21,2),0)</f>
        <v>10632611.737899764</v>
      </c>
      <c r="P2874" s="31">
        <f t="shared" si="134"/>
        <v>-24970.278472900391</v>
      </c>
      <c r="Q2874" s="31">
        <f>IF(M2874=1,oneday(G2873,D2874,G2874,K2874,L2874,Summary!$E$19/2,Data!N2873,Data!O2873,Summary!$E$14,Summary!$E$20,Summary!$E$21,3),0)</f>
        <v>0</v>
      </c>
    </row>
    <row r="2875" spans="1:17" x14ac:dyDescent="0.2">
      <c r="A2875" s="32">
        <f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si="135"/>
        <v>0</v>
      </c>
      <c r="M2875">
        <f>IF(AND(B2875&gt;Summary!$E$12,B2875&lt;Summary!$E$13),1,0)</f>
        <v>1</v>
      </c>
      <c r="N2875">
        <f>IF(M2875=1,oneday(G2874,D2875,G2875,K2875,L2875,Summary!$E$19/2,Data!N2874,Data!O2874,Summary!$E$14,Summary!$E$20,Summary!$E$21,1),0)</f>
        <v>339000</v>
      </c>
      <c r="O2875" s="31">
        <f>IF(M2875=1,oneday(G2874,D2875,G2875,K2875,L2875,Summary!$E$19/2,Data!N2874,Data!O2874,Summary!$E$14,Summary!$E$20,Summary!$E$21,2),0)</f>
        <v>10533601.679306014</v>
      </c>
      <c r="P2875" s="31">
        <f t="shared" si="134"/>
        <v>-99010.05859375</v>
      </c>
      <c r="Q2875" s="31">
        <f>IF(M2875=1,oneday(G2874,D2875,G2875,K2875,L2875,Summary!$E$19/2,Data!N2874,Data!O2874,Summary!$E$14,Summary!$E$20,Summary!$E$21,3),0)</f>
        <v>0</v>
      </c>
    </row>
    <row r="2876" spans="1:17" x14ac:dyDescent="0.2">
      <c r="A2876" s="32">
        <f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si="135"/>
        <v>0</v>
      </c>
      <c r="M2876">
        <f>IF(AND(B2876&gt;Summary!$E$12,B2876&lt;Summary!$E$13),1,0)</f>
        <v>1</v>
      </c>
      <c r="N2876">
        <f>IF(M2876=1,oneday(G2875,D2876,G2876,K2876,L2876,Summary!$E$19/2,Data!N2875,Data!O2875,Summary!$E$14,Summary!$E$20,Summary!$E$21,1),0)</f>
        <v>346000</v>
      </c>
      <c r="O2876" s="31">
        <f>IF(M2876=1,oneday(G2875,D2876,G2876,K2876,L2876,Summary!$E$19/2,Data!N2875,Data!O2875,Summary!$E$14,Summary!$E$20,Summary!$E$21,2),0)</f>
        <v>10445851.939544661</v>
      </c>
      <c r="P2876" s="31">
        <f t="shared" si="134"/>
        <v>-87749.739761352539</v>
      </c>
      <c r="Q2876" s="31">
        <f>IF(M2876=1,oneday(G2875,D2876,G2876,K2876,L2876,Summary!$E$19/2,Data!N2875,Data!O2875,Summary!$E$14,Summary!$E$20,Summary!$E$21,3),0)</f>
        <v>0</v>
      </c>
    </row>
    <row r="2877" spans="1:17" x14ac:dyDescent="0.2">
      <c r="A2877" s="32">
        <f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si="135"/>
        <v>0</v>
      </c>
      <c r="M2877">
        <f>IF(AND(B2877&gt;Summary!$E$12,B2877&lt;Summary!$E$13),1,0)</f>
        <v>1</v>
      </c>
      <c r="N2877">
        <f>IF(M2877=1,oneday(G2876,D2877,G2877,K2877,L2877,Summary!$E$19/2,Data!N2876,Data!O2876,Summary!$E$14,Summary!$E$20,Summary!$E$21,1),0)</f>
        <v>363000</v>
      </c>
      <c r="O2877" s="31">
        <f>IF(M2877=1,oneday(G2876,D2877,G2877,K2877,L2877,Summary!$E$19/2,Data!N2876,Data!O2876,Summary!$E$14,Summary!$E$20,Summary!$E$21,2),0)</f>
        <v>10245031.720581038</v>
      </c>
      <c r="P2877" s="31">
        <f t="shared" si="134"/>
        <v>-200820.21896362305</v>
      </c>
      <c r="Q2877" s="31">
        <f>IF(M2877=1,oneday(G2876,D2877,G2877,K2877,L2877,Summary!$E$19/2,Data!N2876,Data!O2876,Summary!$E$14,Summary!$E$20,Summary!$E$21,3),0)</f>
        <v>0</v>
      </c>
    </row>
    <row r="2878" spans="1:17" x14ac:dyDescent="0.2">
      <c r="A2878" s="32">
        <f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si="135"/>
        <v>0</v>
      </c>
      <c r="M2878">
        <f>IF(AND(B2878&gt;Summary!$E$12,B2878&lt;Summary!$E$13),1,0)</f>
        <v>1</v>
      </c>
      <c r="N2878">
        <f>IF(M2878=1,oneday(G2877,D2878,G2878,K2878,L2878,Summary!$E$19/2,Data!N2877,Data!O2877,Summary!$E$14,Summary!$E$20,Summary!$E$21,1),0)</f>
        <v>355000</v>
      </c>
      <c r="O2878" s="31">
        <f>IF(M2878=1,oneday(G2877,D2878,G2878,K2878,L2878,Summary!$E$19/2,Data!N2877,Data!O2877,Summary!$E$14,Summary!$E$20,Summary!$E$21,2),0)</f>
        <v>10313402.261047347</v>
      </c>
      <c r="P2878" s="31">
        <f t="shared" si="134"/>
        <v>68370.540466308594</v>
      </c>
      <c r="Q2878" s="31">
        <f>IF(M2878=1,oneday(G2877,D2878,G2878,K2878,L2878,Summary!$E$19/2,Data!N2877,Data!O2877,Summary!$E$14,Summary!$E$20,Summary!$E$21,3),0)</f>
        <v>0</v>
      </c>
    </row>
    <row r="2879" spans="1:17" x14ac:dyDescent="0.2">
      <c r="A2879" s="32">
        <f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si="135"/>
        <v>0</v>
      </c>
      <c r="M2879">
        <f>IF(AND(B2879&gt;Summary!$E$12,B2879&lt;Summary!$E$13),1,0)</f>
        <v>1</v>
      </c>
      <c r="N2879">
        <f>IF(M2879=1,oneday(G2878,D2879,G2879,K2879,L2879,Summary!$E$19/2,Data!N2878,Data!O2878,Summary!$E$14,Summary!$E$20,Summary!$E$21,1),0)</f>
        <v>371000</v>
      </c>
      <c r="O2879" s="31">
        <f>IF(M2879=1,oneday(G2878,D2879,G2879,K2879,L2879,Summary!$E$19/2,Data!N2878,Data!O2878,Summary!$E$14,Summary!$E$20,Summary!$E$21,2),0)</f>
        <v>10157311.831359847</v>
      </c>
      <c r="P2879" s="31">
        <f t="shared" si="134"/>
        <v>-156090.4296875</v>
      </c>
      <c r="Q2879" s="31">
        <f>IF(M2879=1,oneday(G2878,D2879,G2879,K2879,L2879,Summary!$E$19/2,Data!N2878,Data!O2878,Summary!$E$14,Summary!$E$20,Summary!$E$21,3),0)</f>
        <v>0</v>
      </c>
    </row>
    <row r="2880" spans="1:17" x14ac:dyDescent="0.2">
      <c r="A2880" s="32">
        <f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si="135"/>
        <v>0</v>
      </c>
      <c r="M2880">
        <f>IF(AND(B2880&gt;Summary!$E$12,B2880&lt;Summary!$E$13),1,0)</f>
        <v>1</v>
      </c>
      <c r="N2880">
        <f>IF(M2880=1,oneday(G2879,D2880,G2880,K2880,L2880,Summary!$E$19/2,Data!N2879,Data!O2879,Summary!$E$14,Summary!$E$20,Summary!$E$21,1),0)</f>
        <v>357000</v>
      </c>
      <c r="O2880" s="31">
        <f>IF(M2880=1,oneday(G2879,D2880,G2880,K2880,L2880,Summary!$E$19/2,Data!N2879,Data!O2879,Summary!$E$14,Summary!$E$20,Summary!$E$21,2),0)</f>
        <v>10310002.223358138</v>
      </c>
      <c r="P2880" s="31">
        <f t="shared" si="134"/>
        <v>152690.39199829102</v>
      </c>
      <c r="Q2880" s="31">
        <f>IF(M2880=1,oneday(G2879,D2880,G2880,K2880,L2880,Summary!$E$19/2,Data!N2879,Data!O2879,Summary!$E$14,Summary!$E$20,Summary!$E$21,3),0)</f>
        <v>0</v>
      </c>
    </row>
    <row r="2881" spans="1:17" x14ac:dyDescent="0.2">
      <c r="A2881" s="32">
        <f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si="135"/>
        <v>0</v>
      </c>
      <c r="M2881">
        <f>IF(AND(B2881&gt;Summary!$E$12,B2881&lt;Summary!$E$13),1,0)</f>
        <v>1</v>
      </c>
      <c r="N2881">
        <f>IF(M2881=1,oneday(G2880,D2881,G2881,K2881,L2881,Summary!$E$19/2,Data!N2880,Data!O2880,Summary!$E$14,Summary!$E$20,Summary!$E$21,1),0)</f>
        <v>366000</v>
      </c>
      <c r="O2881" s="31">
        <f>IF(M2881=1,oneday(G2880,D2881,G2881,K2881,L2881,Summary!$E$19/2,Data!N2880,Data!O2880,Summary!$E$14,Summary!$E$20,Summary!$E$21,2),0)</f>
        <v>10184331.754150374</v>
      </c>
      <c r="P2881" s="31">
        <f t="shared" si="134"/>
        <v>-125670.46920776367</v>
      </c>
      <c r="Q2881" s="31">
        <f>IF(M2881=1,oneday(G2880,D2881,G2881,K2881,L2881,Summary!$E$19/2,Data!N2880,Data!O2880,Summary!$E$14,Summary!$E$20,Summary!$E$21,3),0)</f>
        <v>0</v>
      </c>
    </row>
    <row r="2882" spans="1:17" x14ac:dyDescent="0.2">
      <c r="A2882" s="32">
        <f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si="135"/>
        <v>1</v>
      </c>
      <c r="M2882">
        <f>IF(AND(B2882&gt;Summary!$E$12,B2882&lt;Summary!$E$13),1,0)</f>
        <v>1</v>
      </c>
      <c r="N2882">
        <f>IF(M2882=1,oneday(G2881,D2882,G2882,K2882,L2882,Summary!$E$19/2,Data!N2881,Data!O2881,Summary!$E$14,Summary!$E$20,Summary!$E$21,1),0)</f>
        <v>370000</v>
      </c>
      <c r="O2882" s="31">
        <f>IF(M2882=1,oneday(G2881,D2882,G2882,K2882,L2882,Summary!$E$19/2,Data!N2881,Data!O2881,Summary!$E$14,Summary!$E$20,Summary!$E$21,2),0)</f>
        <v>10162471.612091048</v>
      </c>
      <c r="P2882" s="31">
        <f t="shared" si="134"/>
        <v>-21860.142059326172</v>
      </c>
      <c r="Q2882" s="31">
        <f>IF(M2882=1,oneday(G2881,D2882,G2882,K2882,L2882,Summary!$E$19/2,Data!N2881,Data!O2881,Summary!$E$14,Summary!$E$20,Summary!$E$21,3),0)</f>
        <v>14799.633026123047</v>
      </c>
    </row>
    <row r="2883" spans="1:17" x14ac:dyDescent="0.2">
      <c r="A2883" s="32">
        <f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si="135"/>
        <v>0</v>
      </c>
      <c r="M2883">
        <f>IF(AND(B2883&gt;Summary!$E$12,B2883&lt;Summary!$E$13),1,0)</f>
        <v>1</v>
      </c>
      <c r="N2883">
        <f>IF(M2883=1,oneday(G2882,D2883,G2883,K2883,L2883,Summary!$E$19/2,Data!N2882,Data!O2882,Summary!$E$14,Summary!$E$20,Summary!$E$21,1),0)</f>
        <v>395000</v>
      </c>
      <c r="O2883" s="31">
        <f>IF(M2883=1,oneday(G2882,D2883,G2883,K2883,L2883,Summary!$E$19/2,Data!N2882,Data!O2882,Summary!$E$14,Summary!$E$20,Summary!$E$21,2),0)</f>
        <v>9904271.9813537486</v>
      </c>
      <c r="P2883" s="31">
        <f t="shared" si="134"/>
        <v>-258199.6307372991</v>
      </c>
      <c r="Q2883" s="31">
        <f>IF(M2883=1,oneday(G2882,D2883,G2883,K2883,L2883,Summary!$E$19/2,Data!N2882,Data!O2882,Summary!$E$14,Summary!$E$20,Summary!$E$21,3),0)</f>
        <v>0</v>
      </c>
    </row>
    <row r="2884" spans="1:17" x14ac:dyDescent="0.2">
      <c r="A2884" s="32">
        <f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si="135"/>
        <v>0</v>
      </c>
      <c r="M2884">
        <f>IF(AND(B2884&gt;Summary!$E$12,B2884&lt;Summary!$E$13),1,0)</f>
        <v>1</v>
      </c>
      <c r="N2884">
        <f>IF(M2884=1,oneday(G2883,D2884,G2884,K2884,L2884,Summary!$E$19/2,Data!N2883,Data!O2883,Summary!$E$14,Summary!$E$20,Summary!$E$21,1),0)</f>
        <v>393000</v>
      </c>
      <c r="O2884" s="31">
        <f>IF(M2884=1,oneday(G2883,D2884,G2884,K2884,L2884,Summary!$E$19/2,Data!N2883,Data!O2883,Summary!$E$14,Summary!$E$20,Summary!$E$21,2),0)</f>
        <v>10006061.710739123</v>
      </c>
      <c r="P2884" s="31">
        <f t="shared" si="134"/>
        <v>101789.72938537411</v>
      </c>
      <c r="Q2884" s="31">
        <f>IF(M2884=1,oneday(G2883,D2884,G2884,K2884,L2884,Summary!$E$19/2,Data!N2883,Data!O2883,Summary!$E$14,Summary!$E$20,Summary!$E$21,3),0)</f>
        <v>0</v>
      </c>
    </row>
    <row r="2885" spans="1:17" x14ac:dyDescent="0.2">
      <c r="A2885" s="32">
        <f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si="135"/>
        <v>0</v>
      </c>
      <c r="M2885">
        <f>IF(AND(B2885&gt;Summary!$E$12,B2885&lt;Summary!$E$13),1,0)</f>
        <v>1</v>
      </c>
      <c r="N2885">
        <f>IF(M2885=1,oneday(G2884,D2885,G2885,K2885,L2885,Summary!$E$19/2,Data!N2884,Data!O2884,Summary!$E$14,Summary!$E$20,Summary!$E$21,1),0)</f>
        <v>384000</v>
      </c>
      <c r="O2885" s="31">
        <f>IF(M2885=1,oneday(G2884,D2885,G2885,K2885,L2885,Summary!$E$19/2,Data!N2884,Data!O2884,Summary!$E$14,Summary!$E$20,Summary!$E$21,2),0)</f>
        <v>10176731.569747906</v>
      </c>
      <c r="P2885" s="31">
        <f t="shared" si="134"/>
        <v>170669.85900878347</v>
      </c>
      <c r="Q2885" s="31">
        <f>IF(M2885=1,oneday(G2884,D2885,G2885,K2885,L2885,Summary!$E$19/2,Data!N2884,Data!O2884,Summary!$E$14,Summary!$E$20,Summary!$E$21,3),0)</f>
        <v>0</v>
      </c>
    </row>
    <row r="2886" spans="1:17" x14ac:dyDescent="0.2">
      <c r="A2886" s="32">
        <f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si="135"/>
        <v>0</v>
      </c>
      <c r="M2886">
        <f>IF(AND(B2886&gt;Summary!$E$12,B2886&lt;Summary!$E$13),1,0)</f>
        <v>1</v>
      </c>
      <c r="N2886">
        <f>IF(M2886=1,oneday(G2885,D2886,G2886,K2886,L2886,Summary!$E$19/2,Data!N2885,Data!O2885,Summary!$E$14,Summary!$E$20,Summary!$E$21,1),0)</f>
        <v>383000</v>
      </c>
      <c r="O2886" s="31">
        <f>IF(M2886=1,oneday(G2885,D2886,G2886,K2886,L2886,Summary!$E$19/2,Data!N2885,Data!O2885,Summary!$E$14,Summary!$E$20,Summary!$E$21,2),0)</f>
        <v>10203201.832275372</v>
      </c>
      <c r="P2886" s="31">
        <f t="shared" si="134"/>
        <v>26470.26252746582</v>
      </c>
      <c r="Q2886" s="31">
        <f>IF(M2886=1,oneday(G2885,D2886,G2886,K2886,L2886,Summary!$E$19/2,Data!N2885,Data!O2885,Summary!$E$14,Summary!$E$20,Summary!$E$21,3),0)</f>
        <v>0</v>
      </c>
    </row>
    <row r="2887" spans="1:17" x14ac:dyDescent="0.2">
      <c r="A2887" s="32">
        <f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si="135"/>
        <v>0</v>
      </c>
      <c r="M2887">
        <f>IF(AND(B2887&gt;Summary!$E$12,B2887&lt;Summary!$E$13),1,0)</f>
        <v>1</v>
      </c>
      <c r="N2887">
        <f>IF(M2887=1,oneday(G2886,D2887,G2887,K2887,L2887,Summary!$E$19/2,Data!N2886,Data!O2886,Summary!$E$14,Summary!$E$20,Summary!$E$21,1),0)</f>
        <v>395000</v>
      </c>
      <c r="O2887" s="31">
        <f>IF(M2887=1,oneday(G2886,D2887,G2887,K2887,L2887,Summary!$E$19/2,Data!N2886,Data!O2886,Summary!$E$14,Summary!$E$20,Summary!$E$21,2),0)</f>
        <v>10070081.41036986</v>
      </c>
      <c r="P2887" s="31">
        <f t="shared" si="134"/>
        <v>-133120.42190551199</v>
      </c>
      <c r="Q2887" s="31">
        <f>IF(M2887=1,oneday(G2886,D2887,G2887,K2887,L2887,Summary!$E$19/2,Data!N2886,Data!O2886,Summary!$E$14,Summary!$E$20,Summary!$E$21,3),0)</f>
        <v>0</v>
      </c>
    </row>
    <row r="2888" spans="1:17" x14ac:dyDescent="0.2">
      <c r="A2888" s="32">
        <f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si="135"/>
        <v>0</v>
      </c>
      <c r="M2888">
        <f>IF(AND(B2888&gt;Summary!$E$12,B2888&lt;Summary!$E$13),1,0)</f>
        <v>1</v>
      </c>
      <c r="N2888">
        <f>IF(M2888=1,oneday(G2887,D2888,G2888,K2888,L2888,Summary!$E$19/2,Data!N2887,Data!O2887,Summary!$E$14,Summary!$E$20,Summary!$E$21,1),0)</f>
        <v>378000</v>
      </c>
      <c r="O2888" s="31">
        <f>IF(M2888=1,oneday(G2887,D2888,G2888,K2888,L2888,Summary!$E$19/2,Data!N2887,Data!O2887,Summary!$E$14,Summary!$E$20,Summary!$E$21,2),0)</f>
        <v>10273531.336822491</v>
      </c>
      <c r="P2888" s="31">
        <f t="shared" si="134"/>
        <v>203449.92645263113</v>
      </c>
      <c r="Q2888" s="31">
        <f>IF(M2888=1,oneday(G2887,D2888,G2888,K2888,L2888,Summary!$E$19/2,Data!N2887,Data!O2887,Summary!$E$14,Summary!$E$20,Summary!$E$21,3),0)</f>
        <v>0</v>
      </c>
    </row>
    <row r="2889" spans="1:17" x14ac:dyDescent="0.2">
      <c r="A2889" s="32">
        <f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si="135"/>
        <v>0</v>
      </c>
      <c r="M2889">
        <f>IF(AND(B2889&gt;Summary!$E$12,B2889&lt;Summary!$E$13),1,0)</f>
        <v>1</v>
      </c>
      <c r="N2889">
        <f>IF(M2889=1,oneday(G2888,D2889,G2889,K2889,L2889,Summary!$E$19/2,Data!N2888,Data!O2888,Summary!$E$14,Summary!$E$20,Summary!$E$21,1),0)</f>
        <v>379000</v>
      </c>
      <c r="O2889" s="31">
        <f>IF(M2889=1,oneday(G2888,D2889,G2889,K2889,L2889,Summary!$E$19/2,Data!N2888,Data!O2888,Summary!$E$14,Summary!$E$20,Summary!$E$21,2),0)</f>
        <v>10220441.943206768</v>
      </c>
      <c r="P2889" s="31">
        <f t="shared" si="134"/>
        <v>-53089.393615722656</v>
      </c>
      <c r="Q2889" s="31">
        <f>IF(M2889=1,oneday(G2888,D2889,G2889,K2889,L2889,Summary!$E$19/2,Data!N2888,Data!O2888,Summary!$E$14,Summary!$E$20,Summary!$E$21,3),0)</f>
        <v>0</v>
      </c>
    </row>
    <row r="2890" spans="1:17" x14ac:dyDescent="0.2">
      <c r="A2890" s="32">
        <f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si="135"/>
        <v>0</v>
      </c>
      <c r="M2890">
        <f>IF(AND(B2890&gt;Summary!$E$12,B2890&lt;Summary!$E$13),1,0)</f>
        <v>1</v>
      </c>
      <c r="N2890">
        <f>IF(M2890=1,oneday(G2889,D2890,G2890,K2890,L2890,Summary!$E$19/2,Data!N2889,Data!O2889,Summary!$E$14,Summary!$E$20,Summary!$E$21,1),0)</f>
        <v>376000</v>
      </c>
      <c r="O2890" s="31">
        <f>IF(M2890=1,oneday(G2889,D2890,G2890,K2890,L2890,Summary!$E$19/2,Data!N2889,Data!O2889,Summary!$E$14,Summary!$E$20,Summary!$E$21,2),0)</f>
        <v>10276951.451187115</v>
      </c>
      <c r="P2890" s="31">
        <f t="shared" si="134"/>
        <v>56509.50798034668</v>
      </c>
      <c r="Q2890" s="31">
        <f>IF(M2890=1,oneday(G2889,D2890,G2890,K2890,L2890,Summary!$E$19/2,Data!N2889,Data!O2889,Summary!$E$14,Summary!$E$20,Summary!$E$21,3),0)</f>
        <v>0</v>
      </c>
    </row>
    <row r="2891" spans="1:17" x14ac:dyDescent="0.2">
      <c r="A2891" s="32">
        <f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si="135"/>
        <v>0</v>
      </c>
      <c r="M2891">
        <f>IF(AND(B2891&gt;Summary!$E$12,B2891&lt;Summary!$E$13),1,0)</f>
        <v>1</v>
      </c>
      <c r="N2891">
        <f>IF(M2891=1,oneday(G2890,D2891,G2891,K2891,L2891,Summary!$E$19/2,Data!N2890,Data!O2890,Summary!$E$14,Summary!$E$20,Summary!$E$21,1),0)</f>
        <v>382000</v>
      </c>
      <c r="O2891" s="31">
        <f>IF(M2891=1,oneday(G2890,D2891,G2891,K2891,L2891,Summary!$E$19/2,Data!N2890,Data!O2890,Summary!$E$14,Summary!$E$20,Summary!$E$21,2),0)</f>
        <v>10257421.390609723</v>
      </c>
      <c r="P2891" s="31">
        <f t="shared" si="134"/>
        <v>-19530.060577392578</v>
      </c>
      <c r="Q2891" s="31">
        <f>IF(M2891=1,oneday(G2890,D2891,G2891,K2891,L2891,Summary!$E$19/2,Data!N2890,Data!O2890,Summary!$E$14,Summary!$E$20,Summary!$E$21,3),0)</f>
        <v>0</v>
      </c>
    </row>
    <row r="2892" spans="1:17" x14ac:dyDescent="0.2">
      <c r="A2892" s="32">
        <f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si="135"/>
        <v>0</v>
      </c>
      <c r="M2892">
        <f>IF(AND(B2892&gt;Summary!$E$12,B2892&lt;Summary!$E$13),1,0)</f>
        <v>1</v>
      </c>
      <c r="N2892">
        <f>IF(M2892=1,oneday(G2891,D2892,G2892,K2892,L2892,Summary!$E$19/2,Data!N2891,Data!O2891,Summary!$E$14,Summary!$E$20,Summary!$E$21,1),0)</f>
        <v>379000</v>
      </c>
      <c r="O2892" s="31">
        <f>IF(M2892=1,oneday(G2891,D2892,G2892,K2892,L2892,Summary!$E$19/2,Data!N2891,Data!O2891,Summary!$E$14,Summary!$E$20,Summary!$E$21,2),0)</f>
        <v>10291341.827316266</v>
      </c>
      <c r="P2892" s="31">
        <f t="shared" si="134"/>
        <v>33920.436706542969</v>
      </c>
      <c r="Q2892" s="31">
        <f>IF(M2892=1,oneday(G2891,D2892,G2892,K2892,L2892,Summary!$E$19/2,Data!N2891,Data!O2891,Summary!$E$14,Summary!$E$20,Summary!$E$21,3),0)</f>
        <v>0</v>
      </c>
    </row>
    <row r="2893" spans="1:17" x14ac:dyDescent="0.2">
      <c r="A2893" s="32">
        <f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si="135"/>
        <v>0</v>
      </c>
      <c r="M2893">
        <f>IF(AND(B2893&gt;Summary!$E$12,B2893&lt;Summary!$E$13),1,0)</f>
        <v>1</v>
      </c>
      <c r="N2893">
        <f>IF(M2893=1,oneday(G2892,D2893,G2893,K2893,L2893,Summary!$E$19/2,Data!N2892,Data!O2892,Summary!$E$14,Summary!$E$20,Summary!$E$21,1),0)</f>
        <v>364000</v>
      </c>
      <c r="O2893" s="31">
        <f>IF(M2893=1,oneday(G2892,D2893,G2893,K2893,L2893,Summary!$E$19/2,Data!N2892,Data!O2892,Summary!$E$14,Summary!$E$20,Summary!$E$21,2),0)</f>
        <v>10340341.953582745</v>
      </c>
      <c r="P2893" s="31">
        <f t="shared" si="134"/>
        <v>49000.126266479492</v>
      </c>
      <c r="Q2893" s="31">
        <f>IF(M2893=1,oneday(G2892,D2893,G2893,K2893,L2893,Summary!$E$19/2,Data!N2892,Data!O2892,Summary!$E$14,Summary!$E$20,Summary!$E$21,3),0)</f>
        <v>0</v>
      </c>
    </row>
    <row r="2894" spans="1:17" x14ac:dyDescent="0.2">
      <c r="A2894" s="32">
        <f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si="135"/>
        <v>0</v>
      </c>
      <c r="M2894">
        <f>IF(AND(B2894&gt;Summary!$E$12,B2894&lt;Summary!$E$13),1,0)</f>
        <v>1</v>
      </c>
      <c r="N2894">
        <f>IF(M2894=1,oneday(G2893,D2894,G2894,K2894,L2894,Summary!$E$19/2,Data!N2893,Data!O2893,Summary!$E$14,Summary!$E$20,Summary!$E$21,1),0)</f>
        <v>359000</v>
      </c>
      <c r="O2894" s="31">
        <f>IF(M2894=1,oneday(G2893,D2894,G2894,K2894,L2894,Summary!$E$19/2,Data!N2893,Data!O2893,Summary!$E$14,Summary!$E$20,Summary!$E$21,2),0)</f>
        <v>10424001.454467755</v>
      </c>
      <c r="P2894" s="31">
        <f t="shared" si="134"/>
        <v>83659.500885009766</v>
      </c>
      <c r="Q2894" s="31">
        <f>IF(M2894=1,oneday(G2893,D2894,G2894,K2894,L2894,Summary!$E$19/2,Data!N2893,Data!O2893,Summary!$E$14,Summary!$E$20,Summary!$E$21,3),0)</f>
        <v>0</v>
      </c>
    </row>
    <row r="2895" spans="1:17" x14ac:dyDescent="0.2">
      <c r="A2895" s="32">
        <f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si="135"/>
        <v>0</v>
      </c>
      <c r="M2895">
        <f>IF(AND(B2895&gt;Summary!$E$12,B2895&lt;Summary!$E$13),1,0)</f>
        <v>1</v>
      </c>
      <c r="N2895">
        <f>IF(M2895=1,oneday(G2894,D2895,G2895,K2895,L2895,Summary!$E$19/2,Data!N2894,Data!O2894,Summary!$E$14,Summary!$E$20,Summary!$E$21,1),0)</f>
        <v>365000</v>
      </c>
      <c r="O2895" s="31">
        <f>IF(M2895=1,oneday(G2894,D2895,G2895,K2895,L2895,Summary!$E$19/2,Data!N2894,Data!O2894,Summary!$E$14,Summary!$E$20,Summary!$E$21,2),0)</f>
        <v>10387931.67907713</v>
      </c>
      <c r="P2895" s="31">
        <f t="shared" si="134"/>
        <v>-36069.775390625</v>
      </c>
      <c r="Q2895" s="31">
        <f>IF(M2895=1,oneday(G2894,D2895,G2895,K2895,L2895,Summary!$E$19/2,Data!N2894,Data!O2894,Summary!$E$14,Summary!$E$20,Summary!$E$21,3),0)</f>
        <v>0</v>
      </c>
    </row>
    <row r="2896" spans="1:17" x14ac:dyDescent="0.2">
      <c r="A2896" s="32">
        <f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si="135"/>
        <v>0</v>
      </c>
      <c r="M2896">
        <f>IF(AND(B2896&gt;Summary!$E$12,B2896&lt;Summary!$E$13),1,0)</f>
        <v>1</v>
      </c>
      <c r="N2896">
        <f>IF(M2896=1,oneday(G2895,D2896,G2896,K2896,L2896,Summary!$E$19/2,Data!N2895,Data!O2895,Summary!$E$14,Summary!$E$20,Summary!$E$21,1),0)</f>
        <v>368000</v>
      </c>
      <c r="O2896" s="31">
        <f>IF(M2896=1,oneday(G2895,D2896,G2896,K2896,L2896,Summary!$E$19/2,Data!N2895,Data!O2895,Summary!$E$14,Summary!$E$20,Summary!$E$21,2),0)</f>
        <v>10351621.906433087</v>
      </c>
      <c r="P2896" s="31">
        <f t="shared" ref="P2896:P2959" si="137">IF(M2896=1,O2896-O2895,0)</f>
        <v>-36309.772644042969</v>
      </c>
      <c r="Q2896" s="31">
        <f>IF(M2896=1,oneday(G2895,D2896,G2896,K2896,L2896,Summary!$E$19/2,Data!N2895,Data!O2895,Summary!$E$14,Summary!$E$20,Summary!$E$21,3),0)</f>
        <v>0</v>
      </c>
    </row>
    <row r="2897" spans="1:17" x14ac:dyDescent="0.2">
      <c r="A2897" s="32">
        <f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si="135"/>
        <v>0</v>
      </c>
      <c r="M2897">
        <f>IF(AND(B2897&gt;Summary!$E$12,B2897&lt;Summary!$E$13),1,0)</f>
        <v>1</v>
      </c>
      <c r="N2897">
        <f>IF(M2897=1,oneday(G2896,D2897,G2897,K2897,L2897,Summary!$E$19/2,Data!N2896,Data!O2896,Summary!$E$14,Summary!$E$20,Summary!$E$21,1),0)</f>
        <v>372000</v>
      </c>
      <c r="O2897" s="31">
        <f>IF(M2897=1,oneday(G2896,D2897,G2897,K2897,L2897,Summary!$E$19/2,Data!N2896,Data!O2896,Summary!$E$14,Summary!$E$20,Summary!$E$21,2),0)</f>
        <v>10314721.423950177</v>
      </c>
      <c r="P2897" s="31">
        <f t="shared" si="137"/>
        <v>-36900.482482910156</v>
      </c>
      <c r="Q2897" s="31">
        <f>IF(M2897=1,oneday(G2896,D2897,G2897,K2897,L2897,Summary!$E$19/2,Data!N2896,Data!O2896,Summary!$E$14,Summary!$E$20,Summary!$E$21,3),0)</f>
        <v>0</v>
      </c>
    </row>
    <row r="2898" spans="1:17" x14ac:dyDescent="0.2">
      <c r="A2898" s="32">
        <f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si="135"/>
        <v>0</v>
      </c>
      <c r="M2898">
        <f>IF(AND(B2898&gt;Summary!$E$12,B2898&lt;Summary!$E$13),1,0)</f>
        <v>1</v>
      </c>
      <c r="N2898">
        <f>IF(M2898=1,oneday(G2897,D2898,G2898,K2898,L2898,Summary!$E$19/2,Data!N2897,Data!O2897,Summary!$E$14,Summary!$E$20,Summary!$E$21,1),0)</f>
        <v>377000</v>
      </c>
      <c r="O2898" s="31">
        <f>IF(M2898=1,oneday(G2897,D2898,G2898,K2898,L2898,Summary!$E$19/2,Data!N2897,Data!O2897,Summary!$E$14,Summary!$E$20,Summary!$E$21,2),0)</f>
        <v>10228681.971206646</v>
      </c>
      <c r="P2898" s="31">
        <f t="shared" si="137"/>
        <v>-86039.452743530273</v>
      </c>
      <c r="Q2898" s="31">
        <f>IF(M2898=1,oneday(G2897,D2898,G2898,K2898,L2898,Summary!$E$19/2,Data!N2897,Data!O2897,Summary!$E$14,Summary!$E$20,Summary!$E$21,3),0)</f>
        <v>0</v>
      </c>
    </row>
    <row r="2899" spans="1:17" x14ac:dyDescent="0.2">
      <c r="A2899" s="32">
        <f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si="135"/>
        <v>0</v>
      </c>
      <c r="M2899">
        <f>IF(AND(B2899&gt;Summary!$E$12,B2899&lt;Summary!$E$13),1,0)</f>
        <v>1</v>
      </c>
      <c r="N2899">
        <f>IF(M2899=1,oneday(G2898,D2899,G2899,K2899,L2899,Summary!$E$19/2,Data!N2898,Data!O2898,Summary!$E$14,Summary!$E$20,Summary!$E$21,1),0)</f>
        <v>379000</v>
      </c>
      <c r="O2899" s="31">
        <f>IF(M2899=1,oneday(G2898,D2899,G2899,K2899,L2899,Summary!$E$19/2,Data!N2898,Data!O2898,Summary!$E$14,Summary!$E$20,Summary!$E$21,2),0)</f>
        <v>10089001.306457501</v>
      </c>
      <c r="P2899" s="31">
        <f t="shared" si="137"/>
        <v>-139680.66474914551</v>
      </c>
      <c r="Q2899" s="31">
        <f>IF(M2899=1,oneday(G2898,D2899,G2899,K2899,L2899,Summary!$E$19/2,Data!N2898,Data!O2898,Summary!$E$14,Summary!$E$20,Summary!$E$21,3),0)</f>
        <v>0</v>
      </c>
    </row>
    <row r="2900" spans="1:17" x14ac:dyDescent="0.2">
      <c r="A2900" s="32">
        <f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si="135"/>
        <v>0</v>
      </c>
      <c r="M2900">
        <f>IF(AND(B2900&gt;Summary!$E$12,B2900&lt;Summary!$E$13),1,0)</f>
        <v>1</v>
      </c>
      <c r="N2900">
        <f>IF(M2900=1,oneday(G2899,D2900,G2900,K2900,L2900,Summary!$E$19/2,Data!N2899,Data!O2899,Summary!$E$14,Summary!$E$20,Summary!$E$21,1),0)</f>
        <v>381000</v>
      </c>
      <c r="O2900" s="31">
        <f>IF(M2900=1,oneday(G2899,D2900,G2900,K2900,L2900,Summary!$E$19/2,Data!N2899,Data!O2899,Summary!$E$14,Summary!$E$20,Summary!$E$21,2),0)</f>
        <v>10100081.942749005</v>
      </c>
      <c r="P2900" s="31">
        <f t="shared" si="137"/>
        <v>11080.636291503906</v>
      </c>
      <c r="Q2900" s="31">
        <f>IF(M2900=1,oneday(G2899,D2900,G2900,K2900,L2900,Summary!$E$19/2,Data!N2899,Data!O2899,Summary!$E$14,Summary!$E$20,Summary!$E$21,3),0)</f>
        <v>0</v>
      </c>
    </row>
    <row r="2901" spans="1:17" x14ac:dyDescent="0.2">
      <c r="A2901" s="32">
        <f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si="135"/>
        <v>0</v>
      </c>
      <c r="M2901">
        <f>IF(AND(B2901&gt;Summary!$E$12,B2901&lt;Summary!$E$13),1,0)</f>
        <v>1</v>
      </c>
      <c r="N2901">
        <f>IF(M2901=1,oneday(G2900,D2901,G2901,K2901,L2901,Summary!$E$19/2,Data!N2900,Data!O2900,Summary!$E$14,Summary!$E$20,Summary!$E$21,1),0)</f>
        <v>379000</v>
      </c>
      <c r="O2901" s="31">
        <f>IF(M2901=1,oneday(G2900,D2901,G2901,K2901,L2901,Summary!$E$19/2,Data!N2900,Data!O2900,Summary!$E$14,Summary!$E$20,Summary!$E$21,2),0)</f>
        <v>10164481.623153668</v>
      </c>
      <c r="P2901" s="31">
        <f t="shared" si="137"/>
        <v>64399.680404663086</v>
      </c>
      <c r="Q2901" s="31">
        <f>IF(M2901=1,oneday(G2900,D2901,G2901,K2901,L2901,Summary!$E$19/2,Data!N2900,Data!O2900,Summary!$E$14,Summary!$E$20,Summary!$E$21,3),0)</f>
        <v>0</v>
      </c>
    </row>
    <row r="2902" spans="1:17" x14ac:dyDescent="0.2">
      <c r="A2902" s="32">
        <f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si="135"/>
        <v>0</v>
      </c>
      <c r="M2902">
        <f>IF(AND(B2902&gt;Summary!$E$12,B2902&lt;Summary!$E$13),1,0)</f>
        <v>1</v>
      </c>
      <c r="N2902">
        <f>IF(M2902=1,oneday(G2901,D2902,G2902,K2902,L2902,Summary!$E$19/2,Data!N2901,Data!O2901,Summary!$E$14,Summary!$E$20,Summary!$E$21,1),0)</f>
        <v>365000</v>
      </c>
      <c r="O2902" s="31">
        <f>IF(M2902=1,oneday(G2901,D2902,G2902,K2902,L2902,Summary!$E$19/2,Data!N2901,Data!O2901,Summary!$E$14,Summary!$E$20,Summary!$E$21,2),0)</f>
        <v>10320211.32751463</v>
      </c>
      <c r="P2902" s="31">
        <f t="shared" si="137"/>
        <v>155729.70436096191</v>
      </c>
      <c r="Q2902" s="31">
        <f>IF(M2902=1,oneday(G2901,D2902,G2902,K2902,L2902,Summary!$E$19/2,Data!N2901,Data!O2901,Summary!$E$14,Summary!$E$20,Summary!$E$21,3),0)</f>
        <v>0</v>
      </c>
    </row>
    <row r="2903" spans="1:17" x14ac:dyDescent="0.2">
      <c r="A2903" s="32">
        <f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si="135"/>
        <v>0</v>
      </c>
      <c r="M2903">
        <f>IF(AND(B2903&gt;Summary!$E$12,B2903&lt;Summary!$E$13),1,0)</f>
        <v>1</v>
      </c>
      <c r="N2903">
        <f>IF(M2903=1,oneday(G2902,D2903,G2903,K2903,L2903,Summary!$E$19/2,Data!N2902,Data!O2902,Summary!$E$14,Summary!$E$20,Summary!$E$21,1),0)</f>
        <v>366000</v>
      </c>
      <c r="O2903" s="31">
        <f>IF(M2903=1,oneday(G2902,D2903,G2903,K2903,L2903,Summary!$E$19/2,Data!N2902,Data!O2902,Summary!$E$14,Summary!$E$20,Summary!$E$21,2),0)</f>
        <v>10346121.577224713</v>
      </c>
      <c r="P2903" s="31">
        <f t="shared" si="137"/>
        <v>25910.249710083008</v>
      </c>
      <c r="Q2903" s="31">
        <f>IF(M2903=1,oneday(G2902,D2903,G2903,K2903,L2903,Summary!$E$19/2,Data!N2902,Data!O2902,Summary!$E$14,Summary!$E$20,Summary!$E$21,3),0)</f>
        <v>0</v>
      </c>
    </row>
    <row r="2904" spans="1:17" x14ac:dyDescent="0.2">
      <c r="A2904" s="32">
        <f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si="135"/>
        <v>0</v>
      </c>
      <c r="M2904">
        <f>IF(AND(B2904&gt;Summary!$E$12,B2904&lt;Summary!$E$13),1,0)</f>
        <v>1</v>
      </c>
      <c r="N2904">
        <f>IF(M2904=1,oneday(G2903,D2904,G2904,K2904,L2904,Summary!$E$19/2,Data!N2903,Data!O2903,Summary!$E$14,Summary!$E$20,Summary!$E$21,1),0)</f>
        <v>365000</v>
      </c>
      <c r="O2904" s="31">
        <f>IF(M2904=1,oneday(G2903,D2904,G2904,K2904,L2904,Summary!$E$19/2,Data!N2903,Data!O2903,Summary!$E$14,Summary!$E$20,Summary!$E$21,2),0)</f>
        <v>10353741.410217267</v>
      </c>
      <c r="P2904" s="31">
        <f t="shared" si="137"/>
        <v>7619.8329925537109</v>
      </c>
      <c r="Q2904" s="31">
        <f>IF(M2904=1,oneday(G2903,D2904,G2904,K2904,L2904,Summary!$E$19/2,Data!N2903,Data!O2903,Summary!$E$14,Summary!$E$20,Summary!$E$21,3),0)</f>
        <v>0</v>
      </c>
    </row>
    <row r="2905" spans="1:17" x14ac:dyDescent="0.2">
      <c r="A2905" s="32">
        <f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si="135"/>
        <v>1</v>
      </c>
      <c r="M2905">
        <f>IF(AND(B2905&gt;Summary!$E$12,B2905&lt;Summary!$E$13),1,0)</f>
        <v>1</v>
      </c>
      <c r="N2905">
        <f>IF(M2905=1,oneday(G2904,D2905,G2905,K2905,L2905,Summary!$E$19/2,Data!N2904,Data!O2904,Summary!$E$14,Summary!$E$20,Summary!$E$21,1),0)</f>
        <v>348000</v>
      </c>
      <c r="O2905" s="31">
        <f>IF(M2905=1,oneday(G2904,D2905,G2905,K2905,L2905,Summary!$E$19/2,Data!N2904,Data!O2904,Summary!$E$14,Summary!$E$20,Summary!$E$21,2),0)</f>
        <v>10482991.972961407</v>
      </c>
      <c r="P2905" s="31">
        <f t="shared" si="137"/>
        <v>129250.56274414063</v>
      </c>
      <c r="Q2905" s="31">
        <f>IF(M2905=1,oneday(G2904,D2905,G2905,K2905,L2905,Summary!$E$19/2,Data!N2904,Data!O2904,Summary!$E$14,Summary!$E$20,Summary!$E$21,3),0)</f>
        <v>-45239.707946777344</v>
      </c>
    </row>
    <row r="2906" spans="1:17" x14ac:dyDescent="0.2">
      <c r="A2906" s="32">
        <f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si="135"/>
        <v>0</v>
      </c>
      <c r="M2906">
        <f>IF(AND(B2906&gt;Summary!$E$12,B2906&lt;Summary!$E$13),1,0)</f>
        <v>1</v>
      </c>
      <c r="N2906">
        <f>IF(M2906=1,oneday(G2905,D2906,G2906,K2906,L2906,Summary!$E$19/2,Data!N2905,Data!O2905,Summary!$E$14,Summary!$E$20,Summary!$E$21,1),0)</f>
        <v>342000</v>
      </c>
      <c r="O2906" s="31">
        <f>IF(M2906=1,oneday(G2905,D2906,G2906,K2906,L2906,Summary!$E$19/2,Data!N2905,Data!O2905,Summary!$E$14,Summary!$E$20,Summary!$E$21,2),0)</f>
        <v>10552921.915283184</v>
      </c>
      <c r="P2906" s="31">
        <f t="shared" si="137"/>
        <v>69929.942321777344</v>
      </c>
      <c r="Q2906" s="31">
        <f>IF(M2906=1,oneday(G2905,D2906,G2906,K2906,L2906,Summary!$E$19/2,Data!N2905,Data!O2905,Summary!$E$14,Summary!$E$20,Summary!$E$21,3),0)</f>
        <v>0</v>
      </c>
    </row>
    <row r="2907" spans="1:17" x14ac:dyDescent="0.2">
      <c r="A2907" s="32">
        <f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si="135"/>
        <v>0</v>
      </c>
      <c r="M2907">
        <f>IF(AND(B2907&gt;Summary!$E$12,B2907&lt;Summary!$E$13),1,0)</f>
        <v>1</v>
      </c>
      <c r="N2907">
        <f>IF(M2907=1,oneday(G2906,D2907,G2907,K2907,L2907,Summary!$E$19/2,Data!N2906,Data!O2906,Summary!$E$14,Summary!$E$20,Summary!$E$21,1),0)</f>
        <v>345000</v>
      </c>
      <c r="O2907" s="31">
        <f>IF(M2907=1,oneday(G2906,D2907,G2907,K2907,L2907,Summary!$E$19/2,Data!N2906,Data!O2906,Summary!$E$14,Summary!$E$20,Summary!$E$21,2),0)</f>
        <v>10512961.965637188</v>
      </c>
      <c r="P2907" s="31">
        <f t="shared" si="137"/>
        <v>-39959.949645996094</v>
      </c>
      <c r="Q2907" s="31">
        <f>IF(M2907=1,oneday(G2906,D2907,G2907,K2907,L2907,Summary!$E$19/2,Data!N2906,Data!O2906,Summary!$E$14,Summary!$E$20,Summary!$E$21,3),0)</f>
        <v>0</v>
      </c>
    </row>
    <row r="2908" spans="1:17" x14ac:dyDescent="0.2">
      <c r="A2908" s="32">
        <f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si="135"/>
        <v>0</v>
      </c>
      <c r="M2908">
        <f>IF(AND(B2908&gt;Summary!$E$12,B2908&lt;Summary!$E$13),1,0)</f>
        <v>1</v>
      </c>
      <c r="N2908">
        <f>IF(M2908=1,oneday(G2907,D2908,G2908,K2908,L2908,Summary!$E$19/2,Data!N2907,Data!O2907,Summary!$E$14,Summary!$E$20,Summary!$E$21,1),0)</f>
        <v>346000</v>
      </c>
      <c r="O2908" s="31">
        <f>IF(M2908=1,oneday(G2907,D2908,G2908,K2908,L2908,Summary!$E$19/2,Data!N2907,Data!O2907,Summary!$E$14,Summary!$E$20,Summary!$E$21,2),0)</f>
        <v>10486531.67541502</v>
      </c>
      <c r="P2908" s="31">
        <f t="shared" si="137"/>
        <v>-26430.290222167969</v>
      </c>
      <c r="Q2908" s="31">
        <f>IF(M2908=1,oneday(G2907,D2908,G2908,K2908,L2908,Summary!$E$19/2,Data!N2907,Data!O2907,Summary!$E$14,Summary!$E$20,Summary!$E$21,3),0)</f>
        <v>0</v>
      </c>
    </row>
    <row r="2909" spans="1:17" x14ac:dyDescent="0.2">
      <c r="A2909" s="32">
        <f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si="135"/>
        <v>0</v>
      </c>
      <c r="M2909">
        <f>IF(AND(B2909&gt;Summary!$E$12,B2909&lt;Summary!$E$13),1,0)</f>
        <v>1</v>
      </c>
      <c r="N2909">
        <f>IF(M2909=1,oneday(G2908,D2909,G2909,K2909,L2909,Summary!$E$19/2,Data!N2908,Data!O2908,Summary!$E$14,Summary!$E$20,Summary!$E$21,1),0)</f>
        <v>337000</v>
      </c>
      <c r="O2909" s="31">
        <f>IF(M2909=1,oneday(G2908,D2909,G2909,K2909,L2909,Summary!$E$19/2,Data!N2908,Data!O2908,Summary!$E$14,Summary!$E$20,Summary!$E$21,2),0)</f>
        <v>10545162.040863018</v>
      </c>
      <c r="P2909" s="31">
        <f t="shared" si="137"/>
        <v>58630.365447998047</v>
      </c>
      <c r="Q2909" s="31">
        <f>IF(M2909=1,oneday(G2908,D2909,G2909,K2909,L2909,Summary!$E$19/2,Data!N2908,Data!O2908,Summary!$E$14,Summary!$E$20,Summary!$E$21,3),0)</f>
        <v>0</v>
      </c>
    </row>
    <row r="2910" spans="1:17" x14ac:dyDescent="0.2">
      <c r="A2910" s="32">
        <f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si="135"/>
        <v>0</v>
      </c>
      <c r="M2910">
        <f>IF(AND(B2910&gt;Summary!$E$12,B2910&lt;Summary!$E$13),1,0)</f>
        <v>1</v>
      </c>
      <c r="N2910">
        <f>IF(M2910=1,oneday(G2909,D2910,G2910,K2910,L2910,Summary!$E$19/2,Data!N2909,Data!O2909,Summary!$E$14,Summary!$E$20,Summary!$E$21,1),0)</f>
        <v>329000</v>
      </c>
      <c r="O2910" s="31">
        <f>IF(M2910=1,oneday(G2909,D2910,G2910,K2910,L2910,Summary!$E$19/2,Data!N2909,Data!O2909,Summary!$E$14,Summary!$E$20,Summary!$E$21,2),0)</f>
        <v>10660101.783752423</v>
      </c>
      <c r="P2910" s="31">
        <f t="shared" si="137"/>
        <v>114939.7428894043</v>
      </c>
      <c r="Q2910" s="31">
        <f>IF(M2910=1,oneday(G2909,D2910,G2910,K2910,L2910,Summary!$E$19/2,Data!N2909,Data!O2909,Summary!$E$14,Summary!$E$20,Summary!$E$21,3),0)</f>
        <v>0</v>
      </c>
    </row>
    <row r="2911" spans="1:17" x14ac:dyDescent="0.2">
      <c r="A2911" s="32">
        <f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si="135"/>
        <v>0</v>
      </c>
      <c r="M2911">
        <f>IF(AND(B2911&gt;Summary!$E$12,B2911&lt;Summary!$E$13),1,0)</f>
        <v>1</v>
      </c>
      <c r="N2911">
        <f>IF(M2911=1,oneday(G2910,D2911,G2911,K2911,L2911,Summary!$E$19/2,Data!N2910,Data!O2910,Summary!$E$14,Summary!$E$20,Summary!$E$21,1),0)</f>
        <v>320000</v>
      </c>
      <c r="O2911" s="31">
        <f>IF(M2911=1,oneday(G2910,D2911,G2911,K2911,L2911,Summary!$E$19/2,Data!N2910,Data!O2910,Summary!$E$14,Summary!$E$20,Summary!$E$21,2),0)</f>
        <v>10808461.742477398</v>
      </c>
      <c r="P2911" s="31">
        <f t="shared" si="137"/>
        <v>148359.95872497559</v>
      </c>
      <c r="Q2911" s="31">
        <f>IF(M2911=1,oneday(G2910,D2911,G2911,K2911,L2911,Summary!$E$19/2,Data!N2910,Data!O2910,Summary!$E$14,Summary!$E$20,Summary!$E$21,3),0)</f>
        <v>0</v>
      </c>
    </row>
    <row r="2912" spans="1:17" x14ac:dyDescent="0.2">
      <c r="A2912" s="32">
        <f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si="135"/>
        <v>0</v>
      </c>
      <c r="M2912">
        <f>IF(AND(B2912&gt;Summary!$E$12,B2912&lt;Summary!$E$13),1,0)</f>
        <v>1</v>
      </c>
      <c r="N2912">
        <f>IF(M2912=1,oneday(G2911,D2912,G2912,K2912,L2912,Summary!$E$19/2,Data!N2911,Data!O2911,Summary!$E$14,Summary!$E$20,Summary!$E$21,1),0)</f>
        <v>323000</v>
      </c>
      <c r="O2912" s="31">
        <f>IF(M2912=1,oneday(G2911,D2912,G2912,K2912,L2912,Summary!$E$19/2,Data!N2911,Data!O2911,Summary!$E$14,Summary!$E$20,Summary!$E$21,2),0)</f>
        <v>10759222.112579327</v>
      </c>
      <c r="P2912" s="31">
        <f t="shared" si="137"/>
        <v>-49239.629898071289</v>
      </c>
      <c r="Q2912" s="31">
        <f>IF(M2912=1,oneday(G2911,D2912,G2912,K2912,L2912,Summary!$E$19/2,Data!N2911,Data!O2911,Summary!$E$14,Summary!$E$20,Summary!$E$21,3),0)</f>
        <v>0</v>
      </c>
    </row>
    <row r="2913" spans="1:17" x14ac:dyDescent="0.2">
      <c r="A2913" s="32">
        <f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si="135"/>
        <v>0</v>
      </c>
      <c r="M2913">
        <f>IF(AND(B2913&gt;Summary!$E$12,B2913&lt;Summary!$E$13),1,0)</f>
        <v>1</v>
      </c>
      <c r="N2913">
        <f>IF(M2913=1,oneday(G2912,D2913,G2913,K2913,L2913,Summary!$E$19/2,Data!N2912,Data!O2912,Summary!$E$14,Summary!$E$20,Summary!$E$21,1),0)</f>
        <v>326000</v>
      </c>
      <c r="O2913" s="31">
        <f>IF(M2913=1,oneday(G2912,D2913,G2913,K2913,L2913,Summary!$E$19/2,Data!N2912,Data!O2912,Summary!$E$14,Summary!$E$20,Summary!$E$21,2),0)</f>
        <v>10738511.914978009</v>
      </c>
      <c r="P2913" s="31">
        <f t="shared" si="137"/>
        <v>-20710.197601318359</v>
      </c>
      <c r="Q2913" s="31">
        <f>IF(M2913=1,oneday(G2912,D2913,G2913,K2913,L2913,Summary!$E$19/2,Data!N2912,Data!O2912,Summary!$E$14,Summary!$E$20,Summary!$E$21,3),0)</f>
        <v>0</v>
      </c>
    </row>
    <row r="2914" spans="1:17" x14ac:dyDescent="0.2">
      <c r="A2914" s="32">
        <f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si="135"/>
        <v>0</v>
      </c>
      <c r="M2914">
        <f>IF(AND(B2914&gt;Summary!$E$12,B2914&lt;Summary!$E$13),1,0)</f>
        <v>1</v>
      </c>
      <c r="N2914">
        <f>IF(M2914=1,oneday(G2913,D2914,G2914,K2914,L2914,Summary!$E$19/2,Data!N2913,Data!O2913,Summary!$E$14,Summary!$E$20,Summary!$E$21,1),0)</f>
        <v>325000</v>
      </c>
      <c r="O2914" s="31">
        <f>IF(M2914=1,oneday(G2913,D2914,G2914,K2914,L2914,Summary!$E$19/2,Data!N2913,Data!O2913,Summary!$E$14,Summary!$E$20,Summary!$E$21,2),0)</f>
        <v>10730642.013320904</v>
      </c>
      <c r="P2914" s="31">
        <f t="shared" si="137"/>
        <v>-7869.9016571044922</v>
      </c>
      <c r="Q2914" s="31">
        <f>IF(M2914=1,oneday(G2913,D2914,G2914,K2914,L2914,Summary!$E$19/2,Data!N2913,Data!O2913,Summary!$E$14,Summary!$E$20,Summary!$E$21,3),0)</f>
        <v>0</v>
      </c>
    </row>
    <row r="2915" spans="1:17" x14ac:dyDescent="0.2">
      <c r="A2915" s="32">
        <f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si="135"/>
        <v>0</v>
      </c>
      <c r="M2915">
        <f>IF(AND(B2915&gt;Summary!$E$12,B2915&lt;Summary!$E$13),1,0)</f>
        <v>1</v>
      </c>
      <c r="N2915">
        <f>IF(M2915=1,oneday(G2914,D2915,G2915,K2915,L2915,Summary!$E$19/2,Data!N2914,Data!O2914,Summary!$E$14,Summary!$E$20,Summary!$E$21,1),0)</f>
        <v>318000</v>
      </c>
      <c r="O2915" s="31">
        <f>IF(M2915=1,oneday(G2914,D2915,G2915,K2915,L2915,Summary!$E$19/2,Data!N2914,Data!O2914,Summary!$E$14,Summary!$E$20,Summary!$E$21,2),0)</f>
        <v>10822731.943740826</v>
      </c>
      <c r="P2915" s="31">
        <f t="shared" si="137"/>
        <v>92089.930419921875</v>
      </c>
      <c r="Q2915" s="31">
        <f>IF(M2915=1,oneday(G2914,D2915,G2915,K2915,L2915,Summary!$E$19/2,Data!N2914,Data!O2914,Summary!$E$14,Summary!$E$20,Summary!$E$21,3),0)</f>
        <v>0</v>
      </c>
    </row>
    <row r="2916" spans="1:17" x14ac:dyDescent="0.2">
      <c r="A2916" s="32">
        <f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si="138">IF(A2916=B2916,1,0)</f>
        <v>0</v>
      </c>
      <c r="M2916">
        <f>IF(AND(B2916&gt;Summary!$E$12,B2916&lt;Summary!$E$13),1,0)</f>
        <v>1</v>
      </c>
      <c r="N2916">
        <f>IF(M2916=1,oneday(G2915,D2916,G2916,K2916,L2916,Summary!$E$19/2,Data!N2915,Data!O2915,Summary!$E$14,Summary!$E$20,Summary!$E$21,1),0)</f>
        <v>321000</v>
      </c>
      <c r="O2916" s="31">
        <f>IF(M2916=1,oneday(G2915,D2916,G2916,K2916,L2916,Summary!$E$19/2,Data!N2915,Data!O2915,Summary!$E$14,Summary!$E$20,Summary!$E$21,2),0)</f>
        <v>10840642.019729596</v>
      </c>
      <c r="P2916" s="31">
        <f t="shared" si="137"/>
        <v>17910.075988769531</v>
      </c>
      <c r="Q2916" s="31">
        <f>IF(M2916=1,oneday(G2915,D2916,G2916,K2916,L2916,Summary!$E$19/2,Data!N2915,Data!O2915,Summary!$E$14,Summary!$E$20,Summary!$E$21,3),0)</f>
        <v>0</v>
      </c>
    </row>
    <row r="2917" spans="1:17" x14ac:dyDescent="0.2">
      <c r="A2917" s="32">
        <f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si="138"/>
        <v>0</v>
      </c>
      <c r="M2917">
        <f>IF(AND(B2917&gt;Summary!$E$12,B2917&lt;Summary!$E$13),1,0)</f>
        <v>1</v>
      </c>
      <c r="N2917">
        <f>IF(M2917=1,oneday(G2916,D2917,G2917,K2917,L2917,Summary!$E$19/2,Data!N2916,Data!O2916,Summary!$E$14,Summary!$E$20,Summary!$E$21,1),0)</f>
        <v>336000</v>
      </c>
      <c r="O2917" s="31">
        <f>IF(M2917=1,oneday(G2916,D2917,G2917,K2917,L2917,Summary!$E$19/2,Data!N2916,Data!O2916,Summary!$E$14,Summary!$E$20,Summary!$E$21,2),0)</f>
        <v>10765221.857910138</v>
      </c>
      <c r="P2917" s="31">
        <f t="shared" si="137"/>
        <v>-75420.161819458008</v>
      </c>
      <c r="Q2917" s="31">
        <f>IF(M2917=1,oneday(G2916,D2917,G2917,K2917,L2917,Summary!$E$19/2,Data!N2916,Data!O2916,Summary!$E$14,Summary!$E$20,Summary!$E$21,3),0)</f>
        <v>0</v>
      </c>
    </row>
    <row r="2918" spans="1:17" x14ac:dyDescent="0.2">
      <c r="A2918" s="32">
        <f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si="138"/>
        <v>0</v>
      </c>
      <c r="M2918">
        <f>IF(AND(B2918&gt;Summary!$E$12,B2918&lt;Summary!$E$13),1,0)</f>
        <v>1</v>
      </c>
      <c r="N2918">
        <f>IF(M2918=1,oneday(G2917,D2918,G2918,K2918,L2918,Summary!$E$19/2,Data!N2917,Data!O2917,Summary!$E$14,Summary!$E$20,Summary!$E$21,1),0)</f>
        <v>345000</v>
      </c>
      <c r="O2918" s="31">
        <f>IF(M2918=1,oneday(G2917,D2918,G2918,K2918,L2918,Summary!$E$19/2,Data!N2917,Data!O2917,Summary!$E$14,Summary!$E$20,Summary!$E$21,2),0)</f>
        <v>10681162.198028546</v>
      </c>
      <c r="P2918" s="31">
        <f t="shared" si="137"/>
        <v>-84059.659881591797</v>
      </c>
      <c r="Q2918" s="31">
        <f>IF(M2918=1,oneday(G2917,D2918,G2918,K2918,L2918,Summary!$E$19/2,Data!N2917,Data!O2917,Summary!$E$14,Summary!$E$20,Summary!$E$21,3),0)</f>
        <v>0</v>
      </c>
    </row>
    <row r="2919" spans="1:17" x14ac:dyDescent="0.2">
      <c r="A2919" s="32">
        <f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si="138"/>
        <v>0</v>
      </c>
      <c r="M2919">
        <f>IF(AND(B2919&gt;Summary!$E$12,B2919&lt;Summary!$E$13),1,0)</f>
        <v>1</v>
      </c>
      <c r="N2919">
        <f>IF(M2919=1,oneday(G2918,D2919,G2919,K2919,L2919,Summary!$E$19/2,Data!N2918,Data!O2918,Summary!$E$14,Summary!$E$20,Summary!$E$21,1),0)</f>
        <v>361000</v>
      </c>
      <c r="O2919" s="31">
        <f>IF(M2919=1,oneday(G2918,D2919,G2919,K2919,L2919,Summary!$E$19/2,Data!N2918,Data!O2918,Summary!$E$14,Summary!$E$20,Summary!$E$21,2),0)</f>
        <v>10515972.122726422</v>
      </c>
      <c r="P2919" s="31">
        <f t="shared" si="137"/>
        <v>-165190.07530212402</v>
      </c>
      <c r="Q2919" s="31">
        <f>IF(M2919=1,oneday(G2918,D2919,G2919,K2919,L2919,Summary!$E$19/2,Data!N2918,Data!O2918,Summary!$E$14,Summary!$E$20,Summary!$E$21,3),0)</f>
        <v>0</v>
      </c>
    </row>
    <row r="2920" spans="1:17" x14ac:dyDescent="0.2">
      <c r="A2920" s="32">
        <f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si="138"/>
        <v>0</v>
      </c>
      <c r="M2920">
        <f>IF(AND(B2920&gt;Summary!$E$12,B2920&lt;Summary!$E$13),1,0)</f>
        <v>1</v>
      </c>
      <c r="N2920">
        <f>IF(M2920=1,oneday(G2919,D2920,G2920,K2920,L2920,Summary!$E$19/2,Data!N2919,Data!O2919,Summary!$E$14,Summary!$E$20,Summary!$E$21,1),0)</f>
        <v>362000</v>
      </c>
      <c r="O2920" s="31">
        <f>IF(M2920=1,oneday(G2919,D2920,G2920,K2920,L2920,Summary!$E$19/2,Data!N2919,Data!O2919,Summary!$E$14,Summary!$E$20,Summary!$E$21,2),0)</f>
        <v>10509271.626052838</v>
      </c>
      <c r="P2920" s="31">
        <f t="shared" si="137"/>
        <v>-6700.4966735839844</v>
      </c>
      <c r="Q2920" s="31">
        <f>IF(M2920=1,oneday(G2919,D2920,G2920,K2920,L2920,Summary!$E$19/2,Data!N2919,Data!O2919,Summary!$E$14,Summary!$E$20,Summary!$E$21,3),0)</f>
        <v>0</v>
      </c>
    </row>
    <row r="2921" spans="1:17" x14ac:dyDescent="0.2">
      <c r="A2921" s="32">
        <f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si="138"/>
        <v>0</v>
      </c>
      <c r="M2921">
        <f>IF(AND(B2921&gt;Summary!$E$12,B2921&lt;Summary!$E$13),1,0)</f>
        <v>1</v>
      </c>
      <c r="N2921">
        <f>IF(M2921=1,oneday(G2920,D2921,G2921,K2921,L2921,Summary!$E$19/2,Data!N2920,Data!O2920,Summary!$E$14,Summary!$E$20,Summary!$E$21,1),0)</f>
        <v>365000</v>
      </c>
      <c r="O2921" s="31">
        <f>IF(M2921=1,oneday(G2920,D2921,G2921,K2921,L2921,Summary!$E$19/2,Data!N2920,Data!O2920,Summary!$E$14,Summary!$E$20,Summary!$E$21,2),0)</f>
        <v>10466111.6794586</v>
      </c>
      <c r="P2921" s="31">
        <f t="shared" si="137"/>
        <v>-43159.946594238281</v>
      </c>
      <c r="Q2921" s="31">
        <f>IF(M2921=1,oneday(G2920,D2921,G2921,K2921,L2921,Summary!$E$19/2,Data!N2920,Data!O2920,Summary!$E$14,Summary!$E$20,Summary!$E$21,3),0)</f>
        <v>0</v>
      </c>
    </row>
    <row r="2922" spans="1:17" x14ac:dyDescent="0.2">
      <c r="A2922" s="32">
        <f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si="138"/>
        <v>0</v>
      </c>
      <c r="M2922">
        <f>IF(AND(B2922&gt;Summary!$E$12,B2922&lt;Summary!$E$13),1,0)</f>
        <v>1</v>
      </c>
      <c r="N2922">
        <f>IF(M2922=1,oneday(G2921,D2922,G2922,K2922,L2922,Summary!$E$19/2,Data!N2921,Data!O2921,Summary!$E$14,Summary!$E$20,Summary!$E$21,1),0)</f>
        <v>365000</v>
      </c>
      <c r="O2922" s="31">
        <f>IF(M2922=1,oneday(G2921,D2922,G2922,K2922,L2922,Summary!$E$19/2,Data!N2921,Data!O2921,Summary!$E$14,Summary!$E$20,Summary!$E$21,2),0)</f>
        <v>10513961.73515318</v>
      </c>
      <c r="P2922" s="31">
        <f t="shared" si="137"/>
        <v>47850.055694580078</v>
      </c>
      <c r="Q2922" s="31">
        <f>IF(M2922=1,oneday(G2921,D2922,G2922,K2922,L2922,Summary!$E$19/2,Data!N2921,Data!O2921,Summary!$E$14,Summary!$E$20,Summary!$E$21,3),0)</f>
        <v>0</v>
      </c>
    </row>
    <row r="2923" spans="1:17" x14ac:dyDescent="0.2">
      <c r="A2923" s="32">
        <f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si="138"/>
        <v>0</v>
      </c>
      <c r="M2923">
        <f>IF(AND(B2923&gt;Summary!$E$12,B2923&lt;Summary!$E$13),1,0)</f>
        <v>1</v>
      </c>
      <c r="N2923">
        <f>IF(M2923=1,oneday(G2922,D2923,G2923,K2923,L2923,Summary!$E$19/2,Data!N2922,Data!O2922,Summary!$E$14,Summary!$E$20,Summary!$E$21,1),0)</f>
        <v>365000</v>
      </c>
      <c r="O2923" s="31">
        <f>IF(M2923=1,oneday(G2922,D2923,G2923,K2923,L2923,Summary!$E$19/2,Data!N2922,Data!O2922,Summary!$E$14,Summary!$E$20,Summary!$E$21,2),0)</f>
        <v>10587361.6794586</v>
      </c>
      <c r="P2923" s="31">
        <f t="shared" si="137"/>
        <v>73399.944305419922</v>
      </c>
      <c r="Q2923" s="31">
        <f>IF(M2923=1,oneday(G2922,D2923,G2923,K2923,L2923,Summary!$E$19/2,Data!N2922,Data!O2922,Summary!$E$14,Summary!$E$20,Summary!$E$21,3),0)</f>
        <v>0</v>
      </c>
    </row>
    <row r="2924" spans="1:17" x14ac:dyDescent="0.2">
      <c r="A2924" s="32">
        <f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si="138"/>
        <v>0</v>
      </c>
      <c r="M2924">
        <f>IF(AND(B2924&gt;Summary!$E$12,B2924&lt;Summary!$E$13),1,0)</f>
        <v>1</v>
      </c>
      <c r="N2924">
        <f>IF(M2924=1,oneday(G2923,D2924,G2924,K2924,L2924,Summary!$E$19/2,Data!N2923,Data!O2923,Summary!$E$14,Summary!$E$20,Summary!$E$21,1),0)</f>
        <v>361000</v>
      </c>
      <c r="O2924" s="31">
        <f>IF(M2924=1,oneday(G2923,D2924,G2924,K2924,L2924,Summary!$E$19/2,Data!N2923,Data!O2923,Summary!$E$14,Summary!$E$20,Summary!$E$21,2),0)</f>
        <v>10675061.954574566</v>
      </c>
      <c r="P2924" s="31">
        <f t="shared" si="137"/>
        <v>87700.275115966797</v>
      </c>
      <c r="Q2924" s="31">
        <f>IF(M2924=1,oneday(G2923,D2924,G2924,K2924,L2924,Summary!$E$19/2,Data!N2923,Data!O2923,Summary!$E$14,Summary!$E$20,Summary!$E$21,3),0)</f>
        <v>0</v>
      </c>
    </row>
    <row r="2925" spans="1:17" x14ac:dyDescent="0.2">
      <c r="A2925" s="32">
        <f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si="138"/>
        <v>1</v>
      </c>
      <c r="M2925">
        <f>IF(AND(B2925&gt;Summary!$E$12,B2925&lt;Summary!$E$13),1,0)</f>
        <v>1</v>
      </c>
      <c r="N2925">
        <f>IF(M2925=1,oneday(G2924,D2925,G2925,K2925,L2925,Summary!$E$19/2,Data!N2924,Data!O2924,Summary!$E$14,Summary!$E$20,Summary!$E$21,1),0)</f>
        <v>357000</v>
      </c>
      <c r="O2925" s="31">
        <f>IF(M2925=1,oneday(G2924,D2925,G2925,K2925,L2925,Summary!$E$19/2,Data!N2924,Data!O2924,Summary!$E$14,Summary!$E$20,Summary!$E$21,2),0)</f>
        <v>10704522.281417828</v>
      </c>
      <c r="P2925" s="31">
        <f t="shared" si="137"/>
        <v>29460.326843261719</v>
      </c>
      <c r="Q2925" s="31">
        <f>IF(M2925=1,oneday(G2924,D2925,G2925,K2925,L2925,Summary!$E$19/2,Data!N2924,Data!O2924,Summary!$E$14,Summary!$E$20,Summary!$E$21,3),0)</f>
        <v>-28559.972763061523</v>
      </c>
    </row>
    <row r="2926" spans="1:17" x14ac:dyDescent="0.2">
      <c r="A2926" s="32">
        <f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si="138"/>
        <v>0</v>
      </c>
      <c r="M2926">
        <f>IF(AND(B2926&gt;Summary!$E$12,B2926&lt;Summary!$E$13),1,0)</f>
        <v>1</v>
      </c>
      <c r="N2926">
        <f>IF(M2926=1,oneday(G2925,D2926,G2926,K2926,L2926,Summary!$E$19/2,Data!N2925,Data!O2925,Summary!$E$14,Summary!$E$20,Summary!$E$21,1),0)</f>
        <v>365000</v>
      </c>
      <c r="O2926" s="31">
        <f>IF(M2926=1,oneday(G2925,D2926,G2926,K2926,L2926,Summary!$E$19/2,Data!N2925,Data!O2925,Summary!$E$14,Summary!$E$20,Summary!$E$21,2),0)</f>
        <v>10661241.654968243</v>
      </c>
      <c r="P2926" s="31">
        <f t="shared" si="137"/>
        <v>-43280.626449584961</v>
      </c>
      <c r="Q2926" s="31">
        <f>IF(M2926=1,oneday(G2925,D2926,G2926,K2926,L2926,Summary!$E$19/2,Data!N2925,Data!O2925,Summary!$E$14,Summary!$E$20,Summary!$E$21,3),0)</f>
        <v>0</v>
      </c>
    </row>
    <row r="2927" spans="1:17" x14ac:dyDescent="0.2">
      <c r="A2927" s="32">
        <f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si="138"/>
        <v>0</v>
      </c>
      <c r="M2927">
        <f>IF(AND(B2927&gt;Summary!$E$12,B2927&lt;Summary!$E$13),1,0)</f>
        <v>1</v>
      </c>
      <c r="N2927">
        <f>IF(M2927=1,oneday(G2926,D2927,G2927,K2927,L2927,Summary!$E$19/2,Data!N2926,Data!O2926,Summary!$E$14,Summary!$E$20,Summary!$E$21,1),0)</f>
        <v>363000</v>
      </c>
      <c r="O2927" s="31">
        <f>IF(M2927=1,oneday(G2926,D2927,G2927,K2927,L2927,Summary!$E$19/2,Data!N2926,Data!O2926,Summary!$E$14,Summary!$E$20,Summary!$E$21,2),0)</f>
        <v>10701682.236556988</v>
      </c>
      <c r="P2927" s="31">
        <f t="shared" si="137"/>
        <v>40440.581588745117</v>
      </c>
      <c r="Q2927" s="31">
        <f>IF(M2927=1,oneday(G2926,D2927,G2927,K2927,L2927,Summary!$E$19/2,Data!N2926,Data!O2926,Summary!$E$14,Summary!$E$20,Summary!$E$21,3),0)</f>
        <v>0</v>
      </c>
    </row>
    <row r="2928" spans="1:17" x14ac:dyDescent="0.2">
      <c r="A2928" s="32">
        <f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si="138"/>
        <v>0</v>
      </c>
      <c r="M2928">
        <f>IF(AND(B2928&gt;Summary!$E$12,B2928&lt;Summary!$E$13),1,0)</f>
        <v>1</v>
      </c>
      <c r="N2928">
        <f>IF(M2928=1,oneday(G2927,D2928,G2928,K2928,L2928,Summary!$E$19/2,Data!N2927,Data!O2927,Summary!$E$14,Summary!$E$20,Summary!$E$21,1),0)</f>
        <v>359000</v>
      </c>
      <c r="O2928" s="31">
        <f>IF(M2928=1,oneday(G2927,D2928,G2928,K2928,L2928,Summary!$E$19/2,Data!N2927,Data!O2927,Summary!$E$14,Summary!$E$20,Summary!$E$21,2),0)</f>
        <v>10763531.935272198</v>
      </c>
      <c r="P2928" s="31">
        <f t="shared" si="137"/>
        <v>61849.698715209961</v>
      </c>
      <c r="Q2928" s="31">
        <f>IF(M2928=1,oneday(G2927,D2928,G2928,K2928,L2928,Summary!$E$19/2,Data!N2927,Data!O2927,Summary!$E$14,Summary!$E$20,Summary!$E$21,3),0)</f>
        <v>0</v>
      </c>
    </row>
    <row r="2929" spans="1:17" x14ac:dyDescent="0.2">
      <c r="A2929" s="32">
        <f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si="138"/>
        <v>0</v>
      </c>
      <c r="M2929">
        <f>IF(AND(B2929&gt;Summary!$E$12,B2929&lt;Summary!$E$13),1,0)</f>
        <v>1</v>
      </c>
      <c r="N2929">
        <f>IF(M2929=1,oneday(G2928,D2929,G2929,K2929,L2929,Summary!$E$19/2,Data!N2928,Data!O2928,Summary!$E$14,Summary!$E$20,Summary!$E$21,1),0)</f>
        <v>350000</v>
      </c>
      <c r="O2929" s="31">
        <f>IF(M2929=1,oneday(G2928,D2929,G2929,K2929,L2929,Summary!$E$19/2,Data!N2928,Data!O2928,Summary!$E$14,Summary!$E$20,Summary!$E$21,2),0)</f>
        <v>10910012.232437115</v>
      </c>
      <c r="P2929" s="31">
        <f t="shared" si="137"/>
        <v>146480.29716491699</v>
      </c>
      <c r="Q2929" s="31">
        <f>IF(M2929=1,oneday(G2928,D2929,G2929,K2929,L2929,Summary!$E$19/2,Data!N2928,Data!O2928,Summary!$E$14,Summary!$E$20,Summary!$E$21,3),0)</f>
        <v>0</v>
      </c>
    </row>
    <row r="2930" spans="1:17" x14ac:dyDescent="0.2">
      <c r="A2930" s="32">
        <f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si="138"/>
        <v>0</v>
      </c>
      <c r="M2930">
        <f>IF(AND(B2930&gt;Summary!$E$12,B2930&lt;Summary!$E$13),1,0)</f>
        <v>1</v>
      </c>
      <c r="N2930">
        <f>IF(M2930=1,oneday(G2929,D2930,G2930,K2930,L2930,Summary!$E$19/2,Data!N2929,Data!O2929,Summary!$E$14,Summary!$E$20,Summary!$E$21,1),0)</f>
        <v>349000</v>
      </c>
      <c r="O2930" s="31">
        <f>IF(M2930=1,oneday(G2929,D2930,G2930,K2930,L2930,Summary!$E$19/2,Data!N2929,Data!O2929,Summary!$E$14,Summary!$E$20,Summary!$E$21,2),0)</f>
        <v>10994961.832656842</v>
      </c>
      <c r="P2930" s="31">
        <f t="shared" si="137"/>
        <v>84949.600219726563</v>
      </c>
      <c r="Q2930" s="31">
        <f>IF(M2930=1,oneday(G2929,D2930,G2930,K2930,L2930,Summary!$E$19/2,Data!N2929,Data!O2929,Summary!$E$14,Summary!$E$20,Summary!$E$21,3),0)</f>
        <v>0</v>
      </c>
    </row>
    <row r="2931" spans="1:17" x14ac:dyDescent="0.2">
      <c r="A2931" s="32">
        <f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si="138"/>
        <v>0</v>
      </c>
      <c r="M2931">
        <f>IF(AND(B2931&gt;Summary!$E$12,B2931&lt;Summary!$E$13),1,0)</f>
        <v>1</v>
      </c>
      <c r="N2931">
        <f>IF(M2931=1,oneday(G2930,D2931,G2931,K2931,L2931,Summary!$E$19/2,Data!N2930,Data!O2930,Summary!$E$14,Summary!$E$20,Summary!$E$21,1),0)</f>
        <v>348000</v>
      </c>
      <c r="O2931" s="31">
        <f>IF(M2931=1,oneday(G2930,D2931,G2931,K2931,L2931,Summary!$E$19/2,Data!N2930,Data!O2930,Summary!$E$14,Summary!$E$20,Summary!$E$21,2),0)</f>
        <v>11037821.806564312</v>
      </c>
      <c r="P2931" s="31">
        <f t="shared" si="137"/>
        <v>42859.973907470703</v>
      </c>
      <c r="Q2931" s="31">
        <f>IF(M2931=1,oneday(G2930,D2931,G2931,K2931,L2931,Summary!$E$19/2,Data!N2930,Data!O2930,Summary!$E$14,Summary!$E$20,Summary!$E$21,3),0)</f>
        <v>0</v>
      </c>
    </row>
    <row r="2932" spans="1:17" x14ac:dyDescent="0.2">
      <c r="A2932" s="32">
        <f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si="138"/>
        <v>0</v>
      </c>
      <c r="M2932">
        <f>IF(AND(B2932&gt;Summary!$E$12,B2932&lt;Summary!$E$13),1,0)</f>
        <v>1</v>
      </c>
      <c r="N2932">
        <f>IF(M2932=1,oneday(G2931,D2932,G2932,K2932,L2932,Summary!$E$19/2,Data!N2931,Data!O2931,Summary!$E$14,Summary!$E$20,Summary!$E$21,1),0)</f>
        <v>347000</v>
      </c>
      <c r="O2932" s="31">
        <f>IF(M2932=1,oneday(G2931,D2932,G2932,K2932,L2932,Summary!$E$19/2,Data!N2931,Data!O2931,Summary!$E$14,Summary!$E$20,Summary!$E$21,2),0)</f>
        <v>11038872.151031476</v>
      </c>
      <c r="P2932" s="31">
        <f t="shared" si="137"/>
        <v>1050.3444671630859</v>
      </c>
      <c r="Q2932" s="31">
        <f>IF(M2932=1,oneday(G2931,D2932,G2932,K2932,L2932,Summary!$E$19/2,Data!N2931,Data!O2931,Summary!$E$14,Summary!$E$20,Summary!$E$21,3),0)</f>
        <v>0</v>
      </c>
    </row>
    <row r="2933" spans="1:17" x14ac:dyDescent="0.2">
      <c r="A2933" s="32">
        <f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si="138"/>
        <v>0</v>
      </c>
      <c r="M2933">
        <f>IF(AND(B2933&gt;Summary!$E$12,B2933&lt;Summary!$E$13),1,0)</f>
        <v>1</v>
      </c>
      <c r="N2933">
        <f>IF(M2933=1,oneday(G2932,D2933,G2933,K2933,L2933,Summary!$E$19/2,Data!N2932,Data!O2932,Summary!$E$14,Summary!$E$20,Summary!$E$21,1),0)</f>
        <v>334000</v>
      </c>
      <c r="O2933" s="31">
        <f>IF(M2933=1,oneday(G2932,D2933,G2933,K2933,L2933,Summary!$E$19/2,Data!N2932,Data!O2932,Summary!$E$14,Summary!$E$20,Summary!$E$21,2),0)</f>
        <v>11220912.073593121</v>
      </c>
      <c r="P2933" s="31">
        <f t="shared" si="137"/>
        <v>182039.92256164551</v>
      </c>
      <c r="Q2933" s="31">
        <f>IF(M2933=1,oneday(G2932,D2933,G2933,K2933,L2933,Summary!$E$19/2,Data!N2932,Data!O2932,Summary!$E$14,Summary!$E$20,Summary!$E$21,3),0)</f>
        <v>0</v>
      </c>
    </row>
    <row r="2934" spans="1:17" x14ac:dyDescent="0.2">
      <c r="A2934" s="32">
        <f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si="138"/>
        <v>0</v>
      </c>
      <c r="M2934">
        <f>IF(AND(B2934&gt;Summary!$E$12,B2934&lt;Summary!$E$13),1,0)</f>
        <v>1</v>
      </c>
      <c r="N2934">
        <f>IF(M2934=1,oneday(G2933,D2934,G2934,K2934,L2934,Summary!$E$19/2,Data!N2933,Data!O2933,Summary!$E$14,Summary!$E$20,Summary!$E$21,1),0)</f>
        <v>322000</v>
      </c>
      <c r="O2934" s="31">
        <f>IF(M2934=1,oneday(G2933,D2934,G2934,K2934,L2934,Summary!$E$19/2,Data!N2933,Data!O2933,Summary!$E$14,Summary!$E$20,Summary!$E$21,2),0)</f>
        <v>11317072.066268902</v>
      </c>
      <c r="P2934" s="31">
        <f t="shared" si="137"/>
        <v>96159.99267578125</v>
      </c>
      <c r="Q2934" s="31">
        <f>IF(M2934=1,oneday(G2933,D2934,G2934,K2934,L2934,Summary!$E$19/2,Data!N2933,Data!O2933,Summary!$E$14,Summary!$E$20,Summary!$E$21,3),0)</f>
        <v>0</v>
      </c>
    </row>
    <row r="2935" spans="1:17" x14ac:dyDescent="0.2">
      <c r="A2935" s="32">
        <f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si="138"/>
        <v>0</v>
      </c>
      <c r="M2935">
        <f>IF(AND(B2935&gt;Summary!$E$12,B2935&lt;Summary!$E$13),1,0)</f>
        <v>1</v>
      </c>
      <c r="N2935">
        <f>IF(M2935=1,oneday(G2934,D2935,G2935,K2935,L2935,Summary!$E$19/2,Data!N2934,Data!O2934,Summary!$E$14,Summary!$E$20,Summary!$E$21,1),0)</f>
        <v>319000</v>
      </c>
      <c r="O2935" s="31">
        <f>IF(M2935=1,oneday(G2934,D2935,G2935,K2935,L2935,Summary!$E$19/2,Data!N2934,Data!O2934,Summary!$E$14,Summary!$E$20,Summary!$E$21,2),0)</f>
        <v>11322201.84402464</v>
      </c>
      <c r="P2935" s="31">
        <f t="shared" si="137"/>
        <v>5129.7777557373047</v>
      </c>
      <c r="Q2935" s="31">
        <f>IF(M2935=1,oneday(G2934,D2935,G2935,K2935,L2935,Summary!$E$19/2,Data!N2934,Data!O2934,Summary!$E$14,Summary!$E$20,Summary!$E$21,3),0)</f>
        <v>0</v>
      </c>
    </row>
    <row r="2936" spans="1:17" x14ac:dyDescent="0.2">
      <c r="A2936" s="32">
        <f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si="138"/>
        <v>0</v>
      </c>
      <c r="M2936">
        <f>IF(AND(B2936&gt;Summary!$E$12,B2936&lt;Summary!$E$13),1,0)</f>
        <v>1</v>
      </c>
      <c r="N2936">
        <f>IF(M2936=1,oneday(G2935,D2936,G2936,K2936,L2936,Summary!$E$19/2,Data!N2935,Data!O2935,Summary!$E$14,Summary!$E$20,Summary!$E$21,1),0)</f>
        <v>327000</v>
      </c>
      <c r="O2936" s="31">
        <f>IF(M2936=1,oneday(G2935,D2936,G2936,K2936,L2936,Summary!$E$19/2,Data!N2935,Data!O2935,Summary!$E$14,Summary!$E$20,Summary!$E$21,2),0)</f>
        <v>11291302.036895733</v>
      </c>
      <c r="P2936" s="31">
        <f t="shared" si="137"/>
        <v>-30899.80712890625</v>
      </c>
      <c r="Q2936" s="31">
        <f>IF(M2936=1,oneday(G2935,D2936,G2936,K2936,L2936,Summary!$E$19/2,Data!N2935,Data!O2935,Summary!$E$14,Summary!$E$20,Summary!$E$21,3),0)</f>
        <v>0</v>
      </c>
    </row>
    <row r="2937" spans="1:17" x14ac:dyDescent="0.2">
      <c r="A2937" s="32">
        <f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si="138"/>
        <v>0</v>
      </c>
      <c r="M2937">
        <f>IF(AND(B2937&gt;Summary!$E$12,B2937&lt;Summary!$E$13),1,0)</f>
        <v>1</v>
      </c>
      <c r="N2937">
        <f>IF(M2937=1,oneday(G2936,D2937,G2937,K2937,L2937,Summary!$E$19/2,Data!N2936,Data!O2936,Summary!$E$14,Summary!$E$20,Summary!$E$21,1),0)</f>
        <v>332000</v>
      </c>
      <c r="O2937" s="31">
        <f>IF(M2937=1,oneday(G2936,D2937,G2937,K2937,L2937,Summary!$E$19/2,Data!N2936,Data!O2936,Summary!$E$14,Summary!$E$20,Summary!$E$21,2),0)</f>
        <v>11184761.762084942</v>
      </c>
      <c r="P2937" s="31">
        <f t="shared" si="137"/>
        <v>-106540.27481079102</v>
      </c>
      <c r="Q2937" s="31">
        <f>IF(M2937=1,oneday(G2936,D2937,G2937,K2937,L2937,Summary!$E$19/2,Data!N2936,Data!O2936,Summary!$E$14,Summary!$E$20,Summary!$E$21,3),0)</f>
        <v>0</v>
      </c>
    </row>
    <row r="2938" spans="1:17" x14ac:dyDescent="0.2">
      <c r="A2938" s="32">
        <f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si="138"/>
        <v>0</v>
      </c>
      <c r="M2938">
        <f>IF(AND(B2938&gt;Summary!$E$12,B2938&lt;Summary!$E$13),1,0)</f>
        <v>1</v>
      </c>
      <c r="N2938">
        <f>IF(M2938=1,oneday(G2937,D2938,G2938,K2938,L2938,Summary!$E$19/2,Data!N2937,Data!O2937,Summary!$E$14,Summary!$E$20,Summary!$E$21,1),0)</f>
        <v>320000</v>
      </c>
      <c r="O2938" s="31">
        <f>IF(M2938=1,oneday(G2937,D2938,G2938,K2938,L2938,Summary!$E$19/2,Data!N2937,Data!O2937,Summary!$E$14,Summary!$E$20,Summary!$E$21,2),0)</f>
        <v>11260501.932067852</v>
      </c>
      <c r="P2938" s="31">
        <f t="shared" si="137"/>
        <v>75740.169982910156</v>
      </c>
      <c r="Q2938" s="31">
        <f>IF(M2938=1,oneday(G2937,D2938,G2938,K2938,L2938,Summary!$E$19/2,Data!N2937,Data!O2937,Summary!$E$14,Summary!$E$20,Summary!$E$21,3),0)</f>
        <v>0</v>
      </c>
    </row>
    <row r="2939" spans="1:17" x14ac:dyDescent="0.2">
      <c r="A2939" s="32">
        <f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si="138"/>
        <v>0</v>
      </c>
      <c r="M2939">
        <f>IF(AND(B2939&gt;Summary!$E$12,B2939&lt;Summary!$E$13),1,0)</f>
        <v>1</v>
      </c>
      <c r="N2939">
        <f>IF(M2939=1,oneday(G2938,D2939,G2939,K2939,L2939,Summary!$E$19/2,Data!N2938,Data!O2938,Summary!$E$14,Summary!$E$20,Summary!$E$21,1),0)</f>
        <v>326000</v>
      </c>
      <c r="O2939" s="31">
        <f>IF(M2939=1,oneday(G2938,D2939,G2939,K2939,L2939,Summary!$E$19/2,Data!N2938,Data!O2938,Summary!$E$14,Summary!$E$20,Summary!$E$21,2),0)</f>
        <v>11140411.904449444</v>
      </c>
      <c r="P2939" s="31">
        <f t="shared" si="137"/>
        <v>-120090.0276184082</v>
      </c>
      <c r="Q2939" s="31">
        <f>IF(M2939=1,oneday(G2938,D2939,G2939,K2939,L2939,Summary!$E$19/2,Data!N2938,Data!O2938,Summary!$E$14,Summary!$E$20,Summary!$E$21,3),0)</f>
        <v>0</v>
      </c>
    </row>
    <row r="2940" spans="1:17" x14ac:dyDescent="0.2">
      <c r="A2940" s="32">
        <f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si="138"/>
        <v>0</v>
      </c>
      <c r="M2940">
        <f>IF(AND(B2940&gt;Summary!$E$12,B2940&lt;Summary!$E$13),1,0)</f>
        <v>1</v>
      </c>
      <c r="N2940">
        <f>IF(M2940=1,oneday(G2939,D2940,G2940,K2940,L2940,Summary!$E$19/2,Data!N2939,Data!O2939,Summary!$E$14,Summary!$E$20,Summary!$E$21,1),0)</f>
        <v>316000</v>
      </c>
      <c r="O2940" s="31">
        <f>IF(M2940=1,oneday(G2939,D2940,G2940,K2940,L2940,Summary!$E$19/2,Data!N2939,Data!O2939,Summary!$E$14,Summary!$E$20,Summary!$E$21,2),0)</f>
        <v>11163442.11456297</v>
      </c>
      <c r="P2940" s="31">
        <f t="shared" si="137"/>
        <v>23030.210113525391</v>
      </c>
      <c r="Q2940" s="31">
        <f>IF(M2940=1,oneday(G2939,D2940,G2940,K2940,L2940,Summary!$E$19/2,Data!N2939,Data!O2939,Summary!$E$14,Summary!$E$20,Summary!$E$21,3),0)</f>
        <v>0</v>
      </c>
    </row>
    <row r="2941" spans="1:17" x14ac:dyDescent="0.2">
      <c r="A2941" s="32">
        <f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si="138"/>
        <v>0</v>
      </c>
      <c r="M2941">
        <f>IF(AND(B2941&gt;Summary!$E$12,B2941&lt;Summary!$E$13),1,0)</f>
        <v>1</v>
      </c>
      <c r="N2941">
        <f>IF(M2941=1,oneday(G2940,D2941,G2941,K2941,L2941,Summary!$E$19/2,Data!N2940,Data!O2940,Summary!$E$14,Summary!$E$20,Summary!$E$21,1),0)</f>
        <v>321000</v>
      </c>
      <c r="O2941" s="31">
        <f>IF(M2941=1,oneday(G2940,D2941,G2941,K2941,L2941,Summary!$E$19/2,Data!N2940,Data!O2940,Summary!$E$14,Summary!$E$20,Summary!$E$21,2),0)</f>
        <v>11130542.235870343</v>
      </c>
      <c r="P2941" s="31">
        <f t="shared" si="137"/>
        <v>-32899.878692626953</v>
      </c>
      <c r="Q2941" s="31">
        <f>IF(M2941=1,oneday(G2940,D2941,G2941,K2941,L2941,Summary!$E$19/2,Data!N2940,Data!O2940,Summary!$E$14,Summary!$E$20,Summary!$E$21,3),0)</f>
        <v>0</v>
      </c>
    </row>
    <row r="2942" spans="1:17" x14ac:dyDescent="0.2">
      <c r="A2942" s="32">
        <f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si="138"/>
        <v>0</v>
      </c>
      <c r="M2942">
        <f>IF(AND(B2942&gt;Summary!$E$12,B2942&lt;Summary!$E$13),1,0)</f>
        <v>1</v>
      </c>
      <c r="N2942">
        <f>IF(M2942=1,oneday(G2941,D2942,G2942,K2942,L2942,Summary!$E$19/2,Data!N2941,Data!O2941,Summary!$E$14,Summary!$E$20,Summary!$E$21,1),0)</f>
        <v>337000</v>
      </c>
      <c r="O2942" s="31">
        <f>IF(M2942=1,oneday(G2941,D2942,G2942,K2942,L2942,Summary!$E$19/2,Data!N2941,Data!O2941,Summary!$E$14,Summary!$E$20,Summary!$E$21,2),0)</f>
        <v>10958491.698379498</v>
      </c>
      <c r="P2942" s="31">
        <f t="shared" si="137"/>
        <v>-172050.53749084473</v>
      </c>
      <c r="Q2942" s="31">
        <f>IF(M2942=1,oneday(G2941,D2942,G2942,K2942,L2942,Summary!$E$19/2,Data!N2941,Data!O2941,Summary!$E$14,Summary!$E$20,Summary!$E$21,3),0)</f>
        <v>0</v>
      </c>
    </row>
    <row r="2943" spans="1:17" x14ac:dyDescent="0.2">
      <c r="A2943" s="32">
        <f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si="138"/>
        <v>0</v>
      </c>
      <c r="M2943">
        <f>IF(AND(B2943&gt;Summary!$E$12,B2943&lt;Summary!$E$13),1,0)</f>
        <v>1</v>
      </c>
      <c r="N2943">
        <f>IF(M2943=1,oneday(G2942,D2943,G2943,K2943,L2943,Summary!$E$19/2,Data!N2942,Data!O2942,Summary!$E$14,Summary!$E$20,Summary!$E$21,1),0)</f>
        <v>336000</v>
      </c>
      <c r="O2943" s="31">
        <f>IF(M2943=1,oneday(G2942,D2943,G2943,K2943,L2943,Summary!$E$19/2,Data!N2942,Data!O2942,Summary!$E$14,Summary!$E$20,Summary!$E$21,2),0)</f>
        <v>11010531.903381329</v>
      </c>
      <c r="P2943" s="31">
        <f t="shared" si="137"/>
        <v>52040.205001831055</v>
      </c>
      <c r="Q2943" s="31">
        <f>IF(M2943=1,oneday(G2942,D2943,G2943,K2943,L2943,Summary!$E$19/2,Data!N2942,Data!O2942,Summary!$E$14,Summary!$E$20,Summary!$E$21,3),0)</f>
        <v>0</v>
      </c>
    </row>
    <row r="2944" spans="1:17" x14ac:dyDescent="0.2">
      <c r="A2944" s="32">
        <f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si="138"/>
        <v>0</v>
      </c>
      <c r="M2944">
        <f>IF(AND(B2944&gt;Summary!$E$12,B2944&lt;Summary!$E$13),1,0)</f>
        <v>1</v>
      </c>
      <c r="N2944">
        <f>IF(M2944=1,oneday(G2943,D2944,G2944,K2944,L2944,Summary!$E$19/2,Data!N2943,Data!O2943,Summary!$E$14,Summary!$E$20,Summary!$E$21,1),0)</f>
        <v>342000</v>
      </c>
      <c r="O2944" s="31">
        <f>IF(M2944=1,oneday(G2943,D2944,G2944,K2944,L2944,Summary!$E$19/2,Data!N2943,Data!O2943,Summary!$E$14,Summary!$E$20,Summary!$E$21,2),0)</f>
        <v>10954162.216491681</v>
      </c>
      <c r="P2944" s="31">
        <f t="shared" si="137"/>
        <v>-56369.686889648438</v>
      </c>
      <c r="Q2944" s="31">
        <f>IF(M2944=1,oneday(G2943,D2944,G2944,K2944,L2944,Summary!$E$19/2,Data!N2943,Data!O2943,Summary!$E$14,Summary!$E$20,Summary!$E$21,3),0)</f>
        <v>0</v>
      </c>
    </row>
    <row r="2945" spans="1:17" x14ac:dyDescent="0.2">
      <c r="A2945" s="32">
        <f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si="138"/>
        <v>0</v>
      </c>
      <c r="M2945">
        <f>IF(AND(B2945&gt;Summary!$E$12,B2945&lt;Summary!$E$13),1,0)</f>
        <v>1</v>
      </c>
      <c r="N2945">
        <f>IF(M2945=1,oneday(G2944,D2945,G2945,K2945,L2945,Summary!$E$19/2,Data!N2944,Data!O2944,Summary!$E$14,Summary!$E$20,Summary!$E$21,1),0)</f>
        <v>333000</v>
      </c>
      <c r="O2945" s="31">
        <f>IF(M2945=1,oneday(G2944,D2945,G2945,K2945,L2945,Summary!$E$19/2,Data!N2944,Data!O2944,Summary!$E$14,Summary!$E$20,Summary!$E$21,2),0)</f>
        <v>11063571.794891339</v>
      </c>
      <c r="P2945" s="31">
        <f t="shared" si="137"/>
        <v>109409.5783996582</v>
      </c>
      <c r="Q2945" s="31">
        <f>IF(M2945=1,oneday(G2944,D2945,G2945,K2945,L2945,Summary!$E$19/2,Data!N2944,Data!O2944,Summary!$E$14,Summary!$E$20,Summary!$E$21,3),0)</f>
        <v>0</v>
      </c>
    </row>
    <row r="2946" spans="1:17" x14ac:dyDescent="0.2">
      <c r="A2946" s="32">
        <f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si="138"/>
        <v>1</v>
      </c>
      <c r="M2946">
        <f>IF(AND(B2946&gt;Summary!$E$12,B2946&lt;Summary!$E$13),1,0)</f>
        <v>1</v>
      </c>
      <c r="N2946">
        <f>IF(M2946=1,oneday(G2945,D2946,G2946,K2946,L2946,Summary!$E$19/2,Data!N2945,Data!O2945,Summary!$E$14,Summary!$E$20,Summary!$E$21,1),0)</f>
        <v>340000</v>
      </c>
      <c r="O2946" s="31">
        <f>IF(M2946=1,oneday(G2945,D2946,G2946,K2946,L2946,Summary!$E$19/2,Data!N2945,Data!O2945,Summary!$E$14,Summary!$E$20,Summary!$E$21,2),0)</f>
        <v>10990451.70906065</v>
      </c>
      <c r="P2946" s="31">
        <f t="shared" si="137"/>
        <v>-73120.085830688477</v>
      </c>
      <c r="Q2946" s="31">
        <f>IF(M2946=1,oneday(G2945,D2946,G2946,K2946,L2946,Summary!$E$19/2,Data!N2945,Data!O2945,Summary!$E$14,Summary!$E$20,Summary!$E$21,3),0)</f>
        <v>-27199.974060058594</v>
      </c>
    </row>
    <row r="2947" spans="1:17" x14ac:dyDescent="0.2">
      <c r="A2947" s="32">
        <f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si="138"/>
        <v>0</v>
      </c>
      <c r="M2947">
        <f>IF(AND(B2947&gt;Summary!$E$12,B2947&lt;Summary!$E$13),1,0)</f>
        <v>1</v>
      </c>
      <c r="N2947">
        <f>IF(M2947=1,oneday(G2946,D2947,G2947,K2947,L2947,Summary!$E$19/2,Data!N2946,Data!O2946,Summary!$E$14,Summary!$E$20,Summary!$E$21,1),0)</f>
        <v>349000</v>
      </c>
      <c r="O2947" s="31">
        <f>IF(M2947=1,oneday(G2946,D2947,G2947,K2947,L2947,Summary!$E$19/2,Data!N2946,Data!O2946,Summary!$E$14,Summary!$E$20,Summary!$E$21,2),0)</f>
        <v>11034521.752700787</v>
      </c>
      <c r="P2947" s="31">
        <f t="shared" si="137"/>
        <v>44070.043640136719</v>
      </c>
      <c r="Q2947" s="31">
        <f>IF(M2947=1,oneday(G2946,D2947,G2947,K2947,L2947,Summary!$E$19/2,Data!N2946,Data!O2946,Summary!$E$14,Summary!$E$20,Summary!$E$21,3),0)</f>
        <v>0</v>
      </c>
    </row>
    <row r="2948" spans="1:17" x14ac:dyDescent="0.2">
      <c r="A2948" s="32">
        <f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si="138"/>
        <v>0</v>
      </c>
      <c r="M2948">
        <f>IF(AND(B2948&gt;Summary!$E$12,B2948&lt;Summary!$E$13),1,0)</f>
        <v>1</v>
      </c>
      <c r="N2948">
        <f>IF(M2948=1,oneday(G2947,D2948,G2948,K2948,L2948,Summary!$E$19/2,Data!N2947,Data!O2947,Summary!$E$14,Summary!$E$20,Summary!$E$21,1),0)</f>
        <v>341000</v>
      </c>
      <c r="O2948" s="31">
        <f>IF(M2948=1,oneday(G2947,D2948,G2948,K2948,L2948,Summary!$E$19/2,Data!N2947,Data!O2947,Summary!$E$14,Summary!$E$20,Summary!$E$21,2),0)</f>
        <v>11139021.830749493</v>
      </c>
      <c r="P2948" s="31">
        <f t="shared" si="137"/>
        <v>104500.07804870605</v>
      </c>
      <c r="Q2948" s="31">
        <f>IF(M2948=1,oneday(G2947,D2948,G2948,K2948,L2948,Summary!$E$19/2,Data!N2947,Data!O2947,Summary!$E$14,Summary!$E$20,Summary!$E$21,3),0)</f>
        <v>0</v>
      </c>
    </row>
    <row r="2949" spans="1:17" x14ac:dyDescent="0.2">
      <c r="A2949" s="32">
        <f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si="138"/>
        <v>0</v>
      </c>
      <c r="M2949">
        <f>IF(AND(B2949&gt;Summary!$E$12,B2949&lt;Summary!$E$13),1,0)</f>
        <v>1</v>
      </c>
      <c r="N2949">
        <f>IF(M2949=1,oneday(G2948,D2949,G2949,K2949,L2949,Summary!$E$19/2,Data!N2948,Data!O2948,Summary!$E$14,Summary!$E$20,Summary!$E$21,1),0)</f>
        <v>328000</v>
      </c>
      <c r="O2949" s="31">
        <f>IF(M2949=1,oneday(G2948,D2949,G2949,K2949,L2949,Summary!$E$19/2,Data!N2948,Data!O2948,Summary!$E$14,Summary!$E$20,Summary!$E$21,2),0)</f>
        <v>11263561.8067169</v>
      </c>
      <c r="P2949" s="31">
        <f t="shared" si="137"/>
        <v>124539.97596740723</v>
      </c>
      <c r="Q2949" s="31">
        <f>IF(M2949=1,oneday(G2948,D2949,G2949,K2949,L2949,Summary!$E$19/2,Data!N2948,Data!O2948,Summary!$E$14,Summary!$E$20,Summary!$E$21,3),0)</f>
        <v>0</v>
      </c>
    </row>
    <row r="2950" spans="1:17" x14ac:dyDescent="0.2">
      <c r="A2950" s="32">
        <f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si="138"/>
        <v>0</v>
      </c>
      <c r="M2950">
        <f>IF(AND(B2950&gt;Summary!$E$12,B2950&lt;Summary!$E$13),1,0)</f>
        <v>1</v>
      </c>
      <c r="N2950">
        <f>IF(M2950=1,oneday(G2949,D2950,G2950,K2950,L2950,Summary!$E$19/2,Data!N2949,Data!O2949,Summary!$E$14,Summary!$E$20,Summary!$E$21,1),0)</f>
        <v>328000</v>
      </c>
      <c r="O2950" s="31">
        <f>IF(M2950=1,oneday(G2949,D2950,G2950,K2950,L2950,Summary!$E$19/2,Data!N2949,Data!O2949,Summary!$E$14,Summary!$E$20,Summary!$E$21,2),0)</f>
        <v>11268722.207107525</v>
      </c>
      <c r="P2950" s="31">
        <f t="shared" si="137"/>
        <v>5160.400390625</v>
      </c>
      <c r="Q2950" s="31">
        <f>IF(M2950=1,oneday(G2949,D2950,G2950,K2950,L2950,Summary!$E$19/2,Data!N2949,Data!O2949,Summary!$E$14,Summary!$E$20,Summary!$E$21,3),0)</f>
        <v>0</v>
      </c>
    </row>
    <row r="2951" spans="1:17" x14ac:dyDescent="0.2">
      <c r="A2951" s="32">
        <f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si="138"/>
        <v>0</v>
      </c>
      <c r="M2951">
        <f>IF(AND(B2951&gt;Summary!$E$12,B2951&lt;Summary!$E$13),1,0)</f>
        <v>1</v>
      </c>
      <c r="N2951">
        <f>IF(M2951=1,oneday(G2950,D2951,G2951,K2951,L2951,Summary!$E$19/2,Data!N2950,Data!O2950,Summary!$E$14,Summary!$E$20,Summary!$E$21,1),0)</f>
        <v>328000</v>
      </c>
      <c r="O2951" s="31">
        <f>IF(M2951=1,oneday(G2950,D2951,G2951,K2951,L2951,Summary!$E$19/2,Data!N2950,Data!O2950,Summary!$E$14,Summary!$E$20,Summary!$E$21,2),0)</f>
        <v>11260761.68159483</v>
      </c>
      <c r="P2951" s="31">
        <f t="shared" si="137"/>
        <v>-7960.5255126953125</v>
      </c>
      <c r="Q2951" s="31">
        <f>IF(M2951=1,oneday(G2950,D2951,G2951,K2951,L2951,Summary!$E$19/2,Data!N2950,Data!O2950,Summary!$E$14,Summary!$E$20,Summary!$E$21,3),0)</f>
        <v>0</v>
      </c>
    </row>
    <row r="2952" spans="1:17" x14ac:dyDescent="0.2">
      <c r="A2952" s="32">
        <f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si="138"/>
        <v>0</v>
      </c>
      <c r="M2952">
        <f>IF(AND(B2952&gt;Summary!$E$12,B2952&lt;Summary!$E$13),1,0)</f>
        <v>1</v>
      </c>
      <c r="N2952">
        <f>IF(M2952=1,oneday(G2951,D2952,G2952,K2952,L2952,Summary!$E$19/2,Data!N2951,Data!O2951,Summary!$E$14,Summary!$E$20,Summary!$E$21,1),0)</f>
        <v>325000</v>
      </c>
      <c r="O2952" s="31">
        <f>IF(M2952=1,oneday(G2951,D2952,G2952,K2952,L2952,Summary!$E$19/2,Data!N2951,Data!O2951,Summary!$E$14,Summary!$E$20,Summary!$E$21,2),0)</f>
        <v>11275491.684799176</v>
      </c>
      <c r="P2952" s="31">
        <f t="shared" si="137"/>
        <v>14730.003204345703</v>
      </c>
      <c r="Q2952" s="31">
        <f>IF(M2952=1,oneday(G2951,D2952,G2952,K2952,L2952,Summary!$E$19/2,Data!N2951,Data!O2951,Summary!$E$14,Summary!$E$20,Summary!$E$21,3),0)</f>
        <v>0</v>
      </c>
    </row>
    <row r="2953" spans="1:17" x14ac:dyDescent="0.2">
      <c r="A2953" s="32">
        <f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si="138"/>
        <v>0</v>
      </c>
      <c r="M2953">
        <f>IF(AND(B2953&gt;Summary!$E$12,B2953&lt;Summary!$E$13),1,0)</f>
        <v>1</v>
      </c>
      <c r="N2953">
        <f>IF(M2953=1,oneday(G2952,D2953,G2953,K2953,L2953,Summary!$E$19/2,Data!N2952,Data!O2952,Summary!$E$14,Summary!$E$20,Summary!$E$21,1),0)</f>
        <v>332000</v>
      </c>
      <c r="O2953" s="31">
        <f>IF(M2953=1,oneday(G2952,D2953,G2953,K2953,L2953,Summary!$E$19/2,Data!N2952,Data!O2952,Summary!$E$14,Summary!$E$20,Summary!$E$21,2),0)</f>
        <v>11214761.836776715</v>
      </c>
      <c r="P2953" s="31">
        <f t="shared" si="137"/>
        <v>-60729.848022460938</v>
      </c>
      <c r="Q2953" s="31">
        <f>IF(M2953=1,oneday(G2952,D2953,G2953,K2953,L2953,Summary!$E$19/2,Data!N2952,Data!O2952,Summary!$E$14,Summary!$E$20,Summary!$E$21,3),0)</f>
        <v>0</v>
      </c>
    </row>
    <row r="2954" spans="1:17" x14ac:dyDescent="0.2">
      <c r="A2954" s="32">
        <f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si="138"/>
        <v>0</v>
      </c>
      <c r="M2954">
        <f>IF(AND(B2954&gt;Summary!$E$12,B2954&lt;Summary!$E$13),1,0)</f>
        <v>1</v>
      </c>
      <c r="N2954">
        <f>IF(M2954=1,oneday(G2953,D2954,G2954,K2954,L2954,Summary!$E$19/2,Data!N2953,Data!O2953,Summary!$E$14,Summary!$E$20,Summary!$E$21,1),0)</f>
        <v>355000</v>
      </c>
      <c r="O2954" s="31">
        <f>IF(M2954=1,oneday(G2953,D2954,G2954,K2954,L2954,Summary!$E$19/2,Data!N2953,Data!O2953,Summary!$E$14,Summary!$E$20,Summary!$E$21,2),0)</f>
        <v>10945921.849822979</v>
      </c>
      <c r="P2954" s="31">
        <f t="shared" si="137"/>
        <v>-268839.98695373535</v>
      </c>
      <c r="Q2954" s="31">
        <f>IF(M2954=1,oneday(G2953,D2954,G2954,K2954,L2954,Summary!$E$19/2,Data!N2953,Data!O2953,Summary!$E$14,Summary!$E$20,Summary!$E$21,3),0)</f>
        <v>0</v>
      </c>
    </row>
    <row r="2955" spans="1:17" x14ac:dyDescent="0.2">
      <c r="A2955" s="32">
        <f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si="138"/>
        <v>0</v>
      </c>
      <c r="M2955">
        <f>IF(AND(B2955&gt;Summary!$E$12,B2955&lt;Summary!$E$13),1,0)</f>
        <v>1</v>
      </c>
      <c r="N2955">
        <f>IF(M2955=1,oneday(G2954,D2955,G2955,K2955,L2955,Summary!$E$19/2,Data!N2954,Data!O2954,Summary!$E$14,Summary!$E$20,Summary!$E$21,1),0)</f>
        <v>358000</v>
      </c>
      <c r="O2955" s="31">
        <f>IF(M2955=1,oneday(G2954,D2955,G2955,K2955,L2955,Summary!$E$19/2,Data!N2954,Data!O2954,Summary!$E$14,Summary!$E$20,Summary!$E$21,2),0)</f>
        <v>10911042.06604002</v>
      </c>
      <c r="P2955" s="31">
        <f t="shared" si="137"/>
        <v>-34879.783782958984</v>
      </c>
      <c r="Q2955" s="31">
        <f>IF(M2955=1,oneday(G2954,D2955,G2955,K2955,L2955,Summary!$E$19/2,Data!N2954,Data!O2954,Summary!$E$14,Summary!$E$20,Summary!$E$21,3),0)</f>
        <v>0</v>
      </c>
    </row>
    <row r="2956" spans="1:17" x14ac:dyDescent="0.2">
      <c r="A2956" s="32">
        <f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si="138"/>
        <v>0</v>
      </c>
      <c r="M2956">
        <f>IF(AND(B2956&gt;Summary!$E$12,B2956&lt;Summary!$E$13),1,0)</f>
        <v>1</v>
      </c>
      <c r="N2956">
        <f>IF(M2956=1,oneday(G2955,D2956,G2956,K2956,L2956,Summary!$E$19/2,Data!N2955,Data!O2955,Summary!$E$14,Summary!$E$20,Summary!$E$21,1),0)</f>
        <v>356000</v>
      </c>
      <c r="O2956" s="31">
        <f>IF(M2956=1,oneday(G2955,D2956,G2956,K2956,L2956,Summary!$E$19/2,Data!N2955,Data!O2955,Summary!$E$14,Summary!$E$20,Summary!$E$21,2),0)</f>
        <v>10958172.117919903</v>
      </c>
      <c r="P2956" s="31">
        <f t="shared" si="137"/>
        <v>47130.051879882813</v>
      </c>
      <c r="Q2956" s="31">
        <f>IF(M2956=1,oneday(G2955,D2956,G2956,K2956,L2956,Summary!$E$19/2,Data!N2955,Data!O2955,Summary!$E$14,Summary!$E$20,Summary!$E$21,3),0)</f>
        <v>0</v>
      </c>
    </row>
    <row r="2957" spans="1:17" x14ac:dyDescent="0.2">
      <c r="A2957" s="32">
        <f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si="138"/>
        <v>0</v>
      </c>
      <c r="M2957">
        <f>IF(AND(B2957&gt;Summary!$E$12,B2957&lt;Summary!$E$13),1,0)</f>
        <v>1</v>
      </c>
      <c r="N2957">
        <f>IF(M2957=1,oneday(G2956,D2957,G2957,K2957,L2957,Summary!$E$19/2,Data!N2956,Data!O2956,Summary!$E$14,Summary!$E$20,Summary!$E$21,1),0)</f>
        <v>344000</v>
      </c>
      <c r="O2957" s="31">
        <f>IF(M2957=1,oneday(G2956,D2957,G2957,K2957,L2957,Summary!$E$19/2,Data!N2956,Data!O2956,Summary!$E$14,Summary!$E$20,Summary!$E$21,2),0)</f>
        <v>10945792.216491681</v>
      </c>
      <c r="P2957" s="31">
        <f t="shared" si="137"/>
        <v>-12379.901428222656</v>
      </c>
      <c r="Q2957" s="31">
        <f>IF(M2957=1,oneday(G2956,D2957,G2957,K2957,L2957,Summary!$E$19/2,Data!N2956,Data!O2956,Summary!$E$14,Summary!$E$20,Summary!$E$21,3),0)</f>
        <v>0</v>
      </c>
    </row>
    <row r="2958" spans="1:17" x14ac:dyDescent="0.2">
      <c r="A2958" s="32">
        <f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si="138"/>
        <v>0</v>
      </c>
      <c r="M2958">
        <f>IF(AND(B2958&gt;Summary!$E$12,B2958&lt;Summary!$E$13),1,0)</f>
        <v>1</v>
      </c>
      <c r="N2958">
        <f>IF(M2958=1,oneday(G2957,D2958,G2958,K2958,L2958,Summary!$E$19/2,Data!N2957,Data!O2957,Summary!$E$14,Summary!$E$20,Summary!$E$21,1),0)</f>
        <v>339000</v>
      </c>
      <c r="O2958" s="31">
        <f>IF(M2958=1,oneday(G2957,D2958,G2958,K2958,L2958,Summary!$E$19/2,Data!N2957,Data!O2957,Summary!$E$14,Summary!$E$20,Summary!$E$21,2),0)</f>
        <v>11046242.216110211</v>
      </c>
      <c r="P2958" s="31">
        <f t="shared" si="137"/>
        <v>100449.99961853027</v>
      </c>
      <c r="Q2958" s="31">
        <f>IF(M2958=1,oneday(G2957,D2958,G2958,K2958,L2958,Summary!$E$19/2,Data!N2957,Data!O2957,Summary!$E$14,Summary!$E$20,Summary!$E$21,3),0)</f>
        <v>0</v>
      </c>
    </row>
    <row r="2959" spans="1:17" x14ac:dyDescent="0.2">
      <c r="A2959" s="32">
        <f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si="138"/>
        <v>0</v>
      </c>
      <c r="M2959">
        <f>IF(AND(B2959&gt;Summary!$E$12,B2959&lt;Summary!$E$13),1,0)</f>
        <v>1</v>
      </c>
      <c r="N2959">
        <f>IF(M2959=1,oneday(G2958,D2959,G2959,K2959,L2959,Summary!$E$19/2,Data!N2958,Data!O2958,Summary!$E$14,Summary!$E$20,Summary!$E$21,1),0)</f>
        <v>343000</v>
      </c>
      <c r="O2959" s="31">
        <f>IF(M2959=1,oneday(G2958,D2959,G2959,K2959,L2959,Summary!$E$19/2,Data!N2958,Data!O2958,Summary!$E$14,Summary!$E$20,Summary!$E$21,2),0)</f>
        <v>11064331.643753033</v>
      </c>
      <c r="P2959" s="31">
        <f t="shared" si="137"/>
        <v>18089.427642822266</v>
      </c>
      <c r="Q2959" s="31">
        <f>IF(M2959=1,oneday(G2958,D2959,G2959,K2959,L2959,Summary!$E$19/2,Data!N2958,Data!O2958,Summary!$E$14,Summary!$E$20,Summary!$E$21,3),0)</f>
        <v>0</v>
      </c>
    </row>
    <row r="2960" spans="1:17" x14ac:dyDescent="0.2">
      <c r="A2960" s="32">
        <f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si="138"/>
        <v>0</v>
      </c>
      <c r="M2960">
        <f>IF(AND(B2960&gt;Summary!$E$12,B2960&lt;Summary!$E$13),1,0)</f>
        <v>1</v>
      </c>
      <c r="N2960">
        <f>IF(M2960=1,oneday(G2959,D2960,G2960,K2960,L2960,Summary!$E$19/2,Data!N2959,Data!O2959,Summary!$E$14,Summary!$E$20,Summary!$E$21,1),0)</f>
        <v>346000</v>
      </c>
      <c r="O2960" s="31">
        <f>IF(M2960=1,oneday(G2959,D2960,G2960,K2960,L2960,Summary!$E$19/2,Data!N2959,Data!O2959,Summary!$E$14,Summary!$E$20,Summary!$E$21,2),0)</f>
        <v>11003661.878128033</v>
      </c>
      <c r="P2960" s="31">
        <f t="shared" ref="P2960:P3023" si="140">IF(M2960=1,O2960-O2959,0)</f>
        <v>-60669.765625</v>
      </c>
      <c r="Q2960" s="31">
        <f>IF(M2960=1,oneday(G2959,D2960,G2960,K2960,L2960,Summary!$E$19/2,Data!N2959,Data!O2959,Summary!$E$14,Summary!$E$20,Summary!$E$21,3),0)</f>
        <v>0</v>
      </c>
    </row>
    <row r="2961" spans="1:17" x14ac:dyDescent="0.2">
      <c r="A2961" s="32">
        <f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si="138"/>
        <v>0</v>
      </c>
      <c r="M2961">
        <f>IF(AND(B2961&gt;Summary!$E$12,B2961&lt;Summary!$E$13),1,0)</f>
        <v>1</v>
      </c>
      <c r="N2961">
        <f>IF(M2961=1,oneday(G2960,D2961,G2961,K2961,L2961,Summary!$E$19/2,Data!N2960,Data!O2960,Summary!$E$14,Summary!$E$20,Summary!$E$21,1),0)</f>
        <v>345000</v>
      </c>
      <c r="O2961" s="31">
        <f>IF(M2961=1,oneday(G2960,D2961,G2961,K2961,L2961,Summary!$E$19/2,Data!N2960,Data!O2960,Summary!$E$14,Summary!$E$20,Summary!$E$21,2),0)</f>
        <v>11018621.879119854</v>
      </c>
      <c r="P2961" s="31">
        <f t="shared" si="140"/>
        <v>14960.000991821289</v>
      </c>
      <c r="Q2961" s="31">
        <f>IF(M2961=1,oneday(G2960,D2961,G2961,K2961,L2961,Summary!$E$19/2,Data!N2960,Data!O2960,Summary!$E$14,Summary!$E$20,Summary!$E$21,3),0)</f>
        <v>0</v>
      </c>
    </row>
    <row r="2962" spans="1:17" x14ac:dyDescent="0.2">
      <c r="A2962" s="32">
        <f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si="138"/>
        <v>0</v>
      </c>
      <c r="M2962">
        <f>IF(AND(B2962&gt;Summary!$E$12,B2962&lt;Summary!$E$13),1,0)</f>
        <v>1</v>
      </c>
      <c r="N2962">
        <f>IF(M2962=1,oneday(G2961,D2962,G2962,K2962,L2962,Summary!$E$19/2,Data!N2961,Data!O2961,Summary!$E$14,Summary!$E$20,Summary!$E$21,1),0)</f>
        <v>346000</v>
      </c>
      <c r="O2962" s="31">
        <f>IF(M2962=1,oneday(G2961,D2962,G2962,K2962,L2962,Summary!$E$19/2,Data!N2961,Data!O2961,Summary!$E$14,Summary!$E$20,Summary!$E$21,2),0)</f>
        <v>11061161.853332501</v>
      </c>
      <c r="P2962" s="31">
        <f t="shared" si="140"/>
        <v>42539.974212646484</v>
      </c>
      <c r="Q2962" s="31">
        <f>IF(M2962=1,oneday(G2961,D2962,G2962,K2962,L2962,Summary!$E$19/2,Data!N2961,Data!O2961,Summary!$E$14,Summary!$E$20,Summary!$E$21,3),0)</f>
        <v>0</v>
      </c>
    </row>
    <row r="2963" spans="1:17" x14ac:dyDescent="0.2">
      <c r="A2963" s="32">
        <f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si="138"/>
        <v>0</v>
      </c>
      <c r="M2963">
        <f>IF(AND(B2963&gt;Summary!$E$12,B2963&lt;Summary!$E$13),1,0)</f>
        <v>1</v>
      </c>
      <c r="N2963">
        <f>IF(M2963=1,oneday(G2962,D2963,G2963,K2963,L2963,Summary!$E$19/2,Data!N2962,Data!O2962,Summary!$E$14,Summary!$E$20,Summary!$E$21,1),0)</f>
        <v>350000</v>
      </c>
      <c r="O2963" s="31">
        <f>IF(M2963=1,oneday(G2962,D2963,G2963,K2963,L2963,Summary!$E$19/2,Data!N2962,Data!O2962,Summary!$E$14,Summary!$E$20,Summary!$E$21,2),0)</f>
        <v>10985821.768951397</v>
      </c>
      <c r="P2963" s="31">
        <f t="shared" si="140"/>
        <v>-75340.084381103516</v>
      </c>
      <c r="Q2963" s="31">
        <f>IF(M2963=1,oneday(G2962,D2963,G2963,K2963,L2963,Summary!$E$19/2,Data!N2962,Data!O2962,Summary!$E$14,Summary!$E$20,Summary!$E$21,3),0)</f>
        <v>0</v>
      </c>
    </row>
    <row r="2964" spans="1:17" x14ac:dyDescent="0.2">
      <c r="A2964" s="32">
        <f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si="138"/>
        <v>0</v>
      </c>
      <c r="M2964">
        <f>IF(AND(B2964&gt;Summary!$E$12,B2964&lt;Summary!$E$13),1,0)</f>
        <v>1</v>
      </c>
      <c r="N2964">
        <f>IF(M2964=1,oneday(G2963,D2964,G2964,K2964,L2964,Summary!$E$19/2,Data!N2963,Data!O2963,Summary!$E$14,Summary!$E$20,Summary!$E$21,1),0)</f>
        <v>343000</v>
      </c>
      <c r="O2964" s="31">
        <f>IF(M2964=1,oneday(G2963,D2964,G2964,K2964,L2964,Summary!$E$19/2,Data!N2963,Data!O2963,Summary!$E$14,Summary!$E$20,Summary!$E$21,2),0)</f>
        <v>11010482.002334576</v>
      </c>
      <c r="P2964" s="31">
        <f t="shared" si="140"/>
        <v>24660.233383178711</v>
      </c>
      <c r="Q2964" s="31">
        <f>IF(M2964=1,oneday(G2963,D2964,G2964,K2964,L2964,Summary!$E$19/2,Data!N2963,Data!O2963,Summary!$E$14,Summary!$E$20,Summary!$E$21,3),0)</f>
        <v>0</v>
      </c>
    </row>
    <row r="2965" spans="1:17" x14ac:dyDescent="0.2">
      <c r="A2965" s="32">
        <f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si="138"/>
        <v>0</v>
      </c>
      <c r="M2965">
        <f>IF(AND(B2965&gt;Summary!$E$12,B2965&lt;Summary!$E$13),1,0)</f>
        <v>1</v>
      </c>
      <c r="N2965">
        <f>IF(M2965=1,oneday(G2964,D2965,G2965,K2965,L2965,Summary!$E$19/2,Data!N2964,Data!O2964,Summary!$E$14,Summary!$E$20,Summary!$E$21,1),0)</f>
        <v>342000</v>
      </c>
      <c r="O2965" s="31">
        <f>IF(M2965=1,oneday(G2964,D2965,G2965,K2965,L2965,Summary!$E$19/2,Data!N2964,Data!O2964,Summary!$E$14,Summary!$E$20,Summary!$E$21,2),0)</f>
        <v>11076881.872253399</v>
      </c>
      <c r="P2965" s="31">
        <f t="shared" si="140"/>
        <v>66399.869918823242</v>
      </c>
      <c r="Q2965" s="31">
        <f>IF(M2965=1,oneday(G2964,D2965,G2965,K2965,L2965,Summary!$E$19/2,Data!N2964,Data!O2964,Summary!$E$14,Summary!$E$20,Summary!$E$21,3),0)</f>
        <v>0</v>
      </c>
    </row>
    <row r="2966" spans="1:17" x14ac:dyDescent="0.2">
      <c r="A2966" s="32">
        <f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si="138"/>
        <v>1</v>
      </c>
      <c r="M2966">
        <f>IF(AND(B2966&gt;Summary!$E$12,B2966&lt;Summary!$E$13),1,0)</f>
        <v>1</v>
      </c>
      <c r="N2966">
        <f>IF(M2966=1,oneday(G2965,D2966,G2966,K2966,L2966,Summary!$E$19/2,Data!N2965,Data!O2965,Summary!$E$14,Summary!$E$20,Summary!$E$21,1),0)</f>
        <v>342000</v>
      </c>
      <c r="O2966" s="31">
        <f>IF(M2966=1,oneday(G2965,D2966,G2966,K2966,L2966,Summary!$E$19/2,Data!N2965,Data!O2965,Summary!$E$14,Summary!$E$20,Summary!$E$21,2),0)</f>
        <v>11102141.454772931</v>
      </c>
      <c r="P2966" s="31">
        <f t="shared" si="140"/>
        <v>25259.58251953125</v>
      </c>
      <c r="Q2966" s="31">
        <f>IF(M2966=1,oneday(G2965,D2966,G2966,K2966,L2966,Summary!$E$19/2,Data!N2965,Data!O2965,Summary!$E$14,Summary!$E$20,Summary!$E$21,3),0)</f>
        <v>-13680.313110351563</v>
      </c>
    </row>
    <row r="2967" spans="1:17" x14ac:dyDescent="0.2">
      <c r="A2967" s="32">
        <f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si="138"/>
        <v>0</v>
      </c>
      <c r="M2967">
        <f>IF(AND(B2967&gt;Summary!$E$12,B2967&lt;Summary!$E$13),1,0)</f>
        <v>1</v>
      </c>
      <c r="N2967">
        <f>IF(M2967=1,oneday(G2966,D2967,G2967,K2967,L2967,Summary!$E$19/2,Data!N2966,Data!O2966,Summary!$E$14,Summary!$E$20,Summary!$E$21,1),0)</f>
        <v>343000</v>
      </c>
      <c r="O2967" s="31">
        <f>IF(M2967=1,oneday(G2966,D2967,G2967,K2967,L2967,Summary!$E$19/2,Data!N2966,Data!O2966,Summary!$E$14,Summary!$E$20,Summary!$E$21,2),0)</f>
        <v>11130761.76841734</v>
      </c>
      <c r="P2967" s="31">
        <f t="shared" si="140"/>
        <v>28620.31364440918</v>
      </c>
      <c r="Q2967" s="31">
        <f>IF(M2967=1,oneday(G2966,D2967,G2967,K2967,L2967,Summary!$E$19/2,Data!N2966,Data!O2966,Summary!$E$14,Summary!$E$20,Summary!$E$21,3),0)</f>
        <v>0</v>
      </c>
    </row>
    <row r="2968" spans="1:17" x14ac:dyDescent="0.2">
      <c r="A2968" s="32">
        <f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si="138"/>
        <v>0</v>
      </c>
      <c r="M2968">
        <f>IF(AND(B2968&gt;Summary!$E$12,B2968&lt;Summary!$E$13),1,0)</f>
        <v>1</v>
      </c>
      <c r="N2968">
        <f>IF(M2968=1,oneday(G2967,D2968,G2968,K2968,L2968,Summary!$E$19/2,Data!N2967,Data!O2967,Summary!$E$14,Summary!$E$20,Summary!$E$21,1),0)</f>
        <v>343000</v>
      </c>
      <c r="O2968" s="31">
        <f>IF(M2968=1,oneday(G2967,D2968,G2968,K2968,L2968,Summary!$E$19/2,Data!N2967,Data!O2967,Summary!$E$14,Summary!$E$20,Summary!$E$21,2),0)</f>
        <v>11169771.663742047</v>
      </c>
      <c r="P2968" s="31">
        <f t="shared" si="140"/>
        <v>39009.895324707031</v>
      </c>
      <c r="Q2968" s="31">
        <f>IF(M2968=1,oneday(G2967,D2968,G2968,K2968,L2968,Summary!$E$19/2,Data!N2967,Data!O2967,Summary!$E$14,Summary!$E$20,Summary!$E$21,3),0)</f>
        <v>0</v>
      </c>
    </row>
    <row r="2969" spans="1:17" x14ac:dyDescent="0.2">
      <c r="A2969" s="32">
        <f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si="138"/>
        <v>0</v>
      </c>
      <c r="M2969">
        <f>IF(AND(B2969&gt;Summary!$E$12,B2969&lt;Summary!$E$13),1,0)</f>
        <v>1</v>
      </c>
      <c r="N2969">
        <f>IF(M2969=1,oneday(G2968,D2969,G2969,K2969,L2969,Summary!$E$19/2,Data!N2968,Data!O2968,Summary!$E$14,Summary!$E$20,Summary!$E$21,1),0)</f>
        <v>332000</v>
      </c>
      <c r="O2969" s="31">
        <f>IF(M2969=1,oneday(G2968,D2969,G2969,K2969,L2969,Summary!$E$19/2,Data!N2968,Data!O2968,Summary!$E$14,Summary!$E$20,Summary!$E$21,2),0)</f>
        <v>11271751.73805235</v>
      </c>
      <c r="P2969" s="31">
        <f t="shared" si="140"/>
        <v>101980.07431030273</v>
      </c>
      <c r="Q2969" s="31">
        <f>IF(M2969=1,oneday(G2968,D2969,G2969,K2969,L2969,Summary!$E$19/2,Data!N2968,Data!O2968,Summary!$E$14,Summary!$E$20,Summary!$E$21,3),0)</f>
        <v>0</v>
      </c>
    </row>
    <row r="2970" spans="1:17" x14ac:dyDescent="0.2">
      <c r="A2970" s="32">
        <f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si="138"/>
        <v>0</v>
      </c>
      <c r="M2970">
        <f>IF(AND(B2970&gt;Summary!$E$12,B2970&lt;Summary!$E$13),1,0)</f>
        <v>1</v>
      </c>
      <c r="N2970">
        <f>IF(M2970=1,oneday(G2969,D2970,G2970,K2970,L2970,Summary!$E$19/2,Data!N2969,Data!O2969,Summary!$E$14,Summary!$E$20,Summary!$E$21,1),0)</f>
        <v>321000</v>
      </c>
      <c r="O2970" s="31">
        <f>IF(M2970=1,oneday(G2969,D2970,G2970,K2970,L2970,Summary!$E$19/2,Data!N2969,Data!O2969,Summary!$E$14,Summary!$E$20,Summary!$E$21,2),0)</f>
        <v>11380721.423034649</v>
      </c>
      <c r="P2970" s="31">
        <f t="shared" si="140"/>
        <v>108969.6849822998</v>
      </c>
      <c r="Q2970" s="31">
        <f>IF(M2970=1,oneday(G2969,D2970,G2970,K2970,L2970,Summary!$E$19/2,Data!N2969,Data!O2969,Summary!$E$14,Summary!$E$20,Summary!$E$21,3),0)</f>
        <v>0</v>
      </c>
    </row>
    <row r="2971" spans="1:17" x14ac:dyDescent="0.2">
      <c r="A2971" s="32">
        <f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si="138"/>
        <v>0</v>
      </c>
      <c r="M2971">
        <f>IF(AND(B2971&gt;Summary!$E$12,B2971&lt;Summary!$E$13),1,0)</f>
        <v>1</v>
      </c>
      <c r="N2971">
        <f>IF(M2971=1,oneday(G2970,D2971,G2971,K2971,L2971,Summary!$E$19/2,Data!N2970,Data!O2970,Summary!$E$14,Summary!$E$20,Summary!$E$21,1),0)</f>
        <v>314000</v>
      </c>
      <c r="O2971" s="31">
        <f>IF(M2971=1,oneday(G2970,D2971,G2971,K2971,L2971,Summary!$E$19/2,Data!N2970,Data!O2970,Summary!$E$14,Summary!$E$20,Summary!$E$21,2),0)</f>
        <v>11442891.902694684</v>
      </c>
      <c r="P2971" s="31">
        <f t="shared" si="140"/>
        <v>62170.47966003418</v>
      </c>
      <c r="Q2971" s="31">
        <f>IF(M2971=1,oneday(G2970,D2971,G2971,K2971,L2971,Summary!$E$19/2,Data!N2970,Data!O2970,Summary!$E$14,Summary!$E$20,Summary!$E$21,3),0)</f>
        <v>0</v>
      </c>
    </row>
    <row r="2972" spans="1:17" x14ac:dyDescent="0.2">
      <c r="A2972" s="32">
        <f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si="138"/>
        <v>0</v>
      </c>
      <c r="M2972">
        <f>IF(AND(B2972&gt;Summary!$E$12,B2972&lt;Summary!$E$13),1,0)</f>
        <v>1</v>
      </c>
      <c r="N2972">
        <f>IF(M2972=1,oneday(G2971,D2972,G2972,K2972,L2972,Summary!$E$19/2,Data!N2971,Data!O2971,Summary!$E$14,Summary!$E$20,Summary!$E$21,1),0)</f>
        <v>318000</v>
      </c>
      <c r="O2972" s="31">
        <f>IF(M2972=1,oneday(G2971,D2972,G2972,K2972,L2972,Summary!$E$19/2,Data!N2971,Data!O2971,Summary!$E$14,Summary!$E$20,Summary!$E$21,2),0)</f>
        <v>11435611.396255475</v>
      </c>
      <c r="P2972" s="31">
        <f t="shared" si="140"/>
        <v>-7280.5064392089844</v>
      </c>
      <c r="Q2972" s="31">
        <f>IF(M2972=1,oneday(G2971,D2972,G2972,K2972,L2972,Summary!$E$19/2,Data!N2971,Data!O2971,Summary!$E$14,Summary!$E$20,Summary!$E$21,3),0)</f>
        <v>0</v>
      </c>
    </row>
    <row r="2973" spans="1:17" x14ac:dyDescent="0.2">
      <c r="A2973" s="32">
        <f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si="138"/>
        <v>0</v>
      </c>
      <c r="M2973">
        <f>IF(AND(B2973&gt;Summary!$E$12,B2973&lt;Summary!$E$13),1,0)</f>
        <v>1</v>
      </c>
      <c r="N2973">
        <f>IF(M2973=1,oneday(G2972,D2973,G2973,K2973,L2973,Summary!$E$19/2,Data!N2972,Data!O2972,Summary!$E$14,Summary!$E$20,Summary!$E$21,1),0)</f>
        <v>317000</v>
      </c>
      <c r="O2973" s="31">
        <f>IF(M2973=1,oneday(G2972,D2973,G2973,K2973,L2973,Summary!$E$19/2,Data!N2972,Data!O2972,Summary!$E$14,Summary!$E$20,Summary!$E$21,2),0)</f>
        <v>11463301.686706524</v>
      </c>
      <c r="P2973" s="31">
        <f t="shared" si="140"/>
        <v>27690.290451049805</v>
      </c>
      <c r="Q2973" s="31">
        <f>IF(M2973=1,oneday(G2972,D2973,G2973,K2973,L2973,Summary!$E$19/2,Data!N2972,Data!O2972,Summary!$E$14,Summary!$E$20,Summary!$E$21,3),0)</f>
        <v>0</v>
      </c>
    </row>
    <row r="2974" spans="1:17" x14ac:dyDescent="0.2">
      <c r="A2974" s="32">
        <f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si="138"/>
        <v>0</v>
      </c>
      <c r="M2974">
        <f>IF(AND(B2974&gt;Summary!$E$12,B2974&lt;Summary!$E$13),1,0)</f>
        <v>1</v>
      </c>
      <c r="N2974">
        <f>IF(M2974=1,oneday(G2973,D2974,G2974,K2974,L2974,Summary!$E$19/2,Data!N2973,Data!O2973,Summary!$E$14,Summary!$E$20,Summary!$E$21,1),0)</f>
        <v>325000</v>
      </c>
      <c r="O2974" s="31">
        <f>IF(M2974=1,oneday(G2973,D2974,G2974,K2974,L2974,Summary!$E$19/2,Data!N2973,Data!O2973,Summary!$E$14,Summary!$E$20,Summary!$E$21,2),0)</f>
        <v>11375621.781616192</v>
      </c>
      <c r="P2974" s="31">
        <f t="shared" si="140"/>
        <v>-87679.905090332031</v>
      </c>
      <c r="Q2974" s="31">
        <f>IF(M2974=1,oneday(G2973,D2974,G2974,K2974,L2974,Summary!$E$19/2,Data!N2973,Data!O2973,Summary!$E$14,Summary!$E$20,Summary!$E$21,3),0)</f>
        <v>0</v>
      </c>
    </row>
    <row r="2975" spans="1:17" x14ac:dyDescent="0.2">
      <c r="A2975" s="32">
        <f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si="138"/>
        <v>0</v>
      </c>
      <c r="M2975">
        <f>IF(AND(B2975&gt;Summary!$E$12,B2975&lt;Summary!$E$13),1,0)</f>
        <v>1</v>
      </c>
      <c r="N2975">
        <f>IF(M2975=1,oneday(G2974,D2975,G2975,K2975,L2975,Summary!$E$19/2,Data!N2974,Data!O2974,Summary!$E$14,Summary!$E$20,Summary!$E$21,1),0)</f>
        <v>322000</v>
      </c>
      <c r="O2975" s="31">
        <f>IF(M2975=1,oneday(G2974,D2975,G2975,K2975,L2975,Summary!$E$19/2,Data!N2974,Data!O2974,Summary!$E$14,Summary!$E$20,Summary!$E$21,2),0)</f>
        <v>11403411.458129864</v>
      </c>
      <c r="P2975" s="31">
        <f t="shared" si="140"/>
        <v>27789.676513671875</v>
      </c>
      <c r="Q2975" s="31">
        <f>IF(M2975=1,oneday(G2974,D2975,G2975,K2975,L2975,Summary!$E$19/2,Data!N2974,Data!O2974,Summary!$E$14,Summary!$E$20,Summary!$E$21,3),0)</f>
        <v>0</v>
      </c>
    </row>
    <row r="2976" spans="1:17" x14ac:dyDescent="0.2">
      <c r="A2976" s="32">
        <f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si="138"/>
        <v>0</v>
      </c>
      <c r="M2976">
        <f>IF(AND(B2976&gt;Summary!$E$12,B2976&lt;Summary!$E$13),1,0)</f>
        <v>1</v>
      </c>
      <c r="N2976">
        <f>IF(M2976=1,oneday(G2975,D2976,G2976,K2976,L2976,Summary!$E$19/2,Data!N2975,Data!O2975,Summary!$E$14,Summary!$E$20,Summary!$E$21,1),0)</f>
        <v>316000</v>
      </c>
      <c r="O2976" s="31">
        <f>IF(M2976=1,oneday(G2975,D2976,G2976,K2976,L2976,Summary!$E$19/2,Data!N2975,Data!O2975,Summary!$E$14,Summary!$E$20,Summary!$E$21,2),0)</f>
        <v>11495001.392669659</v>
      </c>
      <c r="P2976" s="31">
        <f t="shared" si="140"/>
        <v>91589.934539794922</v>
      </c>
      <c r="Q2976" s="31">
        <f>IF(M2976=1,oneday(G2975,D2976,G2976,K2976,L2976,Summary!$E$19/2,Data!N2975,Data!O2975,Summary!$E$14,Summary!$E$20,Summary!$E$21,3),0)</f>
        <v>0</v>
      </c>
    </row>
    <row r="2977" spans="1:17" x14ac:dyDescent="0.2">
      <c r="A2977" s="32">
        <f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si="138"/>
        <v>0</v>
      </c>
      <c r="M2977">
        <f>IF(AND(B2977&gt;Summary!$E$12,B2977&lt;Summary!$E$13),1,0)</f>
        <v>1</v>
      </c>
      <c r="N2977">
        <f>IF(M2977=1,oneday(G2976,D2977,G2977,K2977,L2977,Summary!$E$19/2,Data!N2976,Data!O2976,Summary!$E$14,Summary!$E$20,Summary!$E$21,1),0)</f>
        <v>322000</v>
      </c>
      <c r="O2977" s="31">
        <f>IF(M2977=1,oneday(G2976,D2977,G2977,K2977,L2977,Summary!$E$19/2,Data!N2976,Data!O2976,Summary!$E$14,Summary!$E$20,Summary!$E$21,2),0)</f>
        <v>11493571.631927472</v>
      </c>
      <c r="P2977" s="31">
        <f t="shared" si="140"/>
        <v>-1429.7607421875</v>
      </c>
      <c r="Q2977" s="31">
        <f>IF(M2977=1,oneday(G2976,D2977,G2977,K2977,L2977,Summary!$E$19/2,Data!N2976,Data!O2976,Summary!$E$14,Summary!$E$20,Summary!$E$21,3),0)</f>
        <v>0</v>
      </c>
    </row>
    <row r="2978" spans="1:17" x14ac:dyDescent="0.2">
      <c r="A2978" s="32">
        <f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si="138"/>
        <v>0</v>
      </c>
      <c r="M2978">
        <f>IF(AND(B2978&gt;Summary!$E$12,B2978&lt;Summary!$E$13),1,0)</f>
        <v>1</v>
      </c>
      <c r="N2978">
        <f>IF(M2978=1,oneday(G2977,D2978,G2978,K2978,L2978,Summary!$E$19/2,Data!N2977,Data!O2977,Summary!$E$14,Summary!$E$20,Summary!$E$21,1),0)</f>
        <v>328000</v>
      </c>
      <c r="O2978" s="31">
        <f>IF(M2978=1,oneday(G2977,D2978,G2978,K2978,L2978,Summary!$E$19/2,Data!N2977,Data!O2977,Summary!$E$14,Summary!$E$20,Summary!$E$21,2),0)</f>
        <v>11421001.482696515</v>
      </c>
      <c r="P2978" s="31">
        <f t="shared" si="140"/>
        <v>-72570.149230957031</v>
      </c>
      <c r="Q2978" s="31">
        <f>IF(M2978=1,oneday(G2977,D2978,G2978,K2978,L2978,Summary!$E$19/2,Data!N2977,Data!O2977,Summary!$E$14,Summary!$E$20,Summary!$E$21,3),0)</f>
        <v>0</v>
      </c>
    </row>
    <row r="2979" spans="1:17" x14ac:dyDescent="0.2">
      <c r="A2979" s="32">
        <f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si="138"/>
        <v>0</v>
      </c>
      <c r="M2979">
        <f>IF(AND(B2979&gt;Summary!$E$12,B2979&lt;Summary!$E$13),1,0)</f>
        <v>1</v>
      </c>
      <c r="N2979">
        <f>IF(M2979=1,oneday(G2978,D2979,G2979,K2979,L2979,Summary!$E$19/2,Data!N2978,Data!O2978,Summary!$E$14,Summary!$E$20,Summary!$E$21,1),0)</f>
        <v>328000</v>
      </c>
      <c r="O2979" s="31">
        <f>IF(M2979=1,oneday(G2978,D2979,G2979,K2979,L2979,Summary!$E$19/2,Data!N2978,Data!O2978,Summary!$E$14,Summary!$E$20,Summary!$E$21,2),0)</f>
        <v>11426161.88308714</v>
      </c>
      <c r="P2979" s="31">
        <f t="shared" si="140"/>
        <v>5160.400390625</v>
      </c>
      <c r="Q2979" s="31">
        <f>IF(M2979=1,oneday(G2978,D2979,G2979,K2979,L2979,Summary!$E$19/2,Data!N2978,Data!O2978,Summary!$E$14,Summary!$E$20,Summary!$E$21,3),0)</f>
        <v>0</v>
      </c>
    </row>
    <row r="2980" spans="1:17" x14ac:dyDescent="0.2">
      <c r="A2980" s="32">
        <f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si="141">IF(A2980=B2980,1,0)</f>
        <v>0</v>
      </c>
      <c r="M2980">
        <f>IF(AND(B2980&gt;Summary!$E$12,B2980&lt;Summary!$E$13),1,0)</f>
        <v>1</v>
      </c>
      <c r="N2980">
        <f>IF(M2980=1,oneday(G2979,D2980,G2980,K2980,L2980,Summary!$E$19/2,Data!N2979,Data!O2979,Summary!$E$14,Summary!$E$20,Summary!$E$21,1),0)</f>
        <v>320000</v>
      </c>
      <c r="O2980" s="31">
        <f>IF(M2980=1,oneday(G2979,D2980,G2980,K2980,L2980,Summary!$E$19/2,Data!N2979,Data!O2979,Summary!$E$14,Summary!$E$20,Summary!$E$21,2),0)</f>
        <v>11554721.380767804</v>
      </c>
      <c r="P2980" s="31">
        <f t="shared" si="140"/>
        <v>128559.49768066406</v>
      </c>
      <c r="Q2980" s="31">
        <f>IF(M2980=1,oneday(G2979,D2980,G2980,K2980,L2980,Summary!$E$19/2,Data!N2979,Data!O2979,Summary!$E$14,Summary!$E$20,Summary!$E$21,3),0)</f>
        <v>0</v>
      </c>
    </row>
    <row r="2981" spans="1:17" x14ac:dyDescent="0.2">
      <c r="A2981" s="32">
        <f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si="141"/>
        <v>0</v>
      </c>
      <c r="M2981">
        <f>IF(AND(B2981&gt;Summary!$E$12,B2981&lt;Summary!$E$13),1,0)</f>
        <v>1</v>
      </c>
      <c r="N2981">
        <f>IF(M2981=1,oneday(G2980,D2981,G2981,K2981,L2981,Summary!$E$19/2,Data!N2980,Data!O2980,Summary!$E$14,Summary!$E$20,Summary!$E$21,1),0)</f>
        <v>320000</v>
      </c>
      <c r="O2981" s="31">
        <f>IF(M2981=1,oneday(G2980,D2981,G2981,K2981,L2981,Summary!$E$19/2,Data!N2980,Data!O2980,Summary!$E$14,Summary!$E$20,Summary!$E$21,2),0)</f>
        <v>11569721.380767804</v>
      </c>
      <c r="P2981" s="31">
        <f t="shared" si="140"/>
        <v>15000</v>
      </c>
      <c r="Q2981" s="31">
        <f>IF(M2981=1,oneday(G2980,D2981,G2981,K2981,L2981,Summary!$E$19/2,Data!N2980,Data!O2980,Summary!$E$14,Summary!$E$20,Summary!$E$21,3),0)</f>
        <v>0</v>
      </c>
    </row>
    <row r="2982" spans="1:17" x14ac:dyDescent="0.2">
      <c r="A2982" s="32">
        <f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si="141"/>
        <v>0</v>
      </c>
      <c r="M2982">
        <f>IF(AND(B2982&gt;Summary!$E$12,B2982&lt;Summary!$E$13),1,0)</f>
        <v>1</v>
      </c>
      <c r="N2982">
        <f>IF(M2982=1,oneday(G2981,D2982,G2982,K2982,L2982,Summary!$E$19/2,Data!N2981,Data!O2981,Summary!$E$14,Summary!$E$20,Summary!$E$21,1),0)</f>
        <v>320000</v>
      </c>
      <c r="O2982" s="31">
        <f>IF(M2982=1,oneday(G2981,D2982,G2982,K2982,L2982,Summary!$E$19/2,Data!N2981,Data!O2981,Summary!$E$14,Summary!$E$20,Summary!$E$21,2),0)</f>
        <v>11520721.746978741</v>
      </c>
      <c r="P2982" s="31">
        <f t="shared" si="140"/>
        <v>-48999.6337890625</v>
      </c>
      <c r="Q2982" s="31">
        <f>IF(M2982=1,oneday(G2981,D2982,G2982,K2982,L2982,Summary!$E$19/2,Data!N2981,Data!O2981,Summary!$E$14,Summary!$E$20,Summary!$E$21,3),0)</f>
        <v>0</v>
      </c>
    </row>
    <row r="2983" spans="1:17" x14ac:dyDescent="0.2">
      <c r="A2983" s="32">
        <f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si="141"/>
        <v>0</v>
      </c>
      <c r="M2983">
        <f>IF(AND(B2983&gt;Summary!$E$12,B2983&lt;Summary!$E$13),1,0)</f>
        <v>1</v>
      </c>
      <c r="N2983">
        <f>IF(M2983=1,oneday(G2982,D2983,G2983,K2983,L2983,Summary!$E$19/2,Data!N2982,Data!O2982,Summary!$E$14,Summary!$E$20,Summary!$E$21,1),0)</f>
        <v>306000</v>
      </c>
      <c r="O2983" s="31">
        <f>IF(M2983=1,oneday(G2982,D2983,G2983,K2983,L2983,Summary!$E$19/2,Data!N2982,Data!O2982,Summary!$E$14,Summary!$E$20,Summary!$E$21,2),0)</f>
        <v>11647771.330871563</v>
      </c>
      <c r="P2983" s="31">
        <f t="shared" si="140"/>
        <v>127049.58389282227</v>
      </c>
      <c r="Q2983" s="31">
        <f>IF(M2983=1,oneday(G2982,D2983,G2983,K2983,L2983,Summary!$E$19/2,Data!N2982,Data!O2982,Summary!$E$14,Summary!$E$20,Summary!$E$21,3),0)</f>
        <v>0</v>
      </c>
    </row>
    <row r="2984" spans="1:17" x14ac:dyDescent="0.2">
      <c r="A2984" s="32">
        <f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si="141"/>
        <v>0</v>
      </c>
      <c r="M2984">
        <f>IF(AND(B2984&gt;Summary!$E$12,B2984&lt;Summary!$E$13),1,0)</f>
        <v>1</v>
      </c>
      <c r="N2984">
        <f>IF(M2984=1,oneday(G2983,D2984,G2984,K2984,L2984,Summary!$E$19/2,Data!N2983,Data!O2983,Summary!$E$14,Summary!$E$20,Summary!$E$21,1),0)</f>
        <v>294000</v>
      </c>
      <c r="O2984" s="31">
        <f>IF(M2984=1,oneday(G2983,D2984,G2984,K2984,L2984,Summary!$E$19/2,Data!N2983,Data!O2983,Summary!$E$14,Summary!$E$20,Summary!$E$21,2),0)</f>
        <v>11794711.501617413</v>
      </c>
      <c r="P2984" s="31">
        <f t="shared" si="140"/>
        <v>146940.17074584961</v>
      </c>
      <c r="Q2984" s="31">
        <f>IF(M2984=1,oneday(G2983,D2984,G2984,K2984,L2984,Summary!$E$19/2,Data!N2983,Data!O2983,Summary!$E$14,Summary!$E$20,Summary!$E$21,3),0)</f>
        <v>0</v>
      </c>
    </row>
    <row r="2985" spans="1:17" x14ac:dyDescent="0.2">
      <c r="A2985" s="32">
        <f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si="141"/>
        <v>0</v>
      </c>
      <c r="M2985">
        <f>IF(AND(B2985&gt;Summary!$E$12,B2985&lt;Summary!$E$13),1,0)</f>
        <v>1</v>
      </c>
      <c r="N2985">
        <f>IF(M2985=1,oneday(G2984,D2985,G2985,K2985,L2985,Summary!$E$19/2,Data!N2984,Data!O2984,Summary!$E$14,Summary!$E$20,Summary!$E$21,1),0)</f>
        <v>283000</v>
      </c>
      <c r="O2985" s="31">
        <f>IF(M2985=1,oneday(G2984,D2985,G2985,K2985,L2985,Summary!$E$19/2,Data!N2984,Data!O2984,Summary!$E$14,Summary!$E$20,Summary!$E$21,2),0)</f>
        <v>11927941.471023541</v>
      </c>
      <c r="P2985" s="31">
        <f t="shared" si="140"/>
        <v>133229.96940612793</v>
      </c>
      <c r="Q2985" s="31">
        <f>IF(M2985=1,oneday(G2984,D2985,G2985,K2985,L2985,Summary!$E$19/2,Data!N2984,Data!O2984,Summary!$E$14,Summary!$E$20,Summary!$E$21,3),0)</f>
        <v>0</v>
      </c>
    </row>
    <row r="2986" spans="1:17" x14ac:dyDescent="0.2">
      <c r="A2986" s="32">
        <f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si="141"/>
        <v>0</v>
      </c>
      <c r="M2986">
        <f>IF(AND(B2986&gt;Summary!$E$12,B2986&lt;Summary!$E$13),1,0)</f>
        <v>1</v>
      </c>
      <c r="N2986">
        <f>IF(M2986=1,oneday(G2985,D2986,G2986,K2986,L2986,Summary!$E$19/2,Data!N2985,Data!O2985,Summary!$E$14,Summary!$E$20,Summary!$E$21,1),0)</f>
        <v>280000</v>
      </c>
      <c r="O2986" s="31">
        <f>IF(M2986=1,oneday(G2985,D2986,G2986,K2986,L2986,Summary!$E$19/2,Data!N2985,Data!O2985,Summary!$E$14,Summary!$E$20,Summary!$E$21,2),0)</f>
        <v>11931441.751251202</v>
      </c>
      <c r="P2986" s="31">
        <f t="shared" si="140"/>
        <v>3500.2802276611328</v>
      </c>
      <c r="Q2986" s="31">
        <f>IF(M2986=1,oneday(G2985,D2986,G2986,K2986,L2986,Summary!$E$19/2,Data!N2985,Data!O2985,Summary!$E$14,Summary!$E$20,Summary!$E$21,3),0)</f>
        <v>0</v>
      </c>
    </row>
    <row r="2987" spans="1:17" x14ac:dyDescent="0.2">
      <c r="A2987" s="32">
        <f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si="141"/>
        <v>1</v>
      </c>
      <c r="M2987">
        <f>IF(AND(B2987&gt;Summary!$E$12,B2987&lt;Summary!$E$13),1,0)</f>
        <v>1</v>
      </c>
      <c r="N2987">
        <f>IF(M2987=1,oneday(G2986,D2987,G2987,K2987,L2987,Summary!$E$19/2,Data!N2986,Data!O2986,Summary!$E$14,Summary!$E$20,Summary!$E$21,1),0)</f>
        <v>278000</v>
      </c>
      <c r="O2987" s="31">
        <f>IF(M2987=1,oneday(G2986,D2987,G2987,K2987,L2987,Summary!$E$19/2,Data!N2986,Data!O2986,Summary!$E$14,Summary!$E$20,Summary!$E$21,2),0)</f>
        <v>11999071.368255597</v>
      </c>
      <c r="P2987" s="31">
        <f t="shared" si="140"/>
        <v>67629.617004394531</v>
      </c>
      <c r="Q2987" s="31">
        <f>IF(M2987=1,oneday(G2986,D2987,G2987,K2987,L2987,Summary!$E$19/2,Data!N2986,Data!O2986,Summary!$E$14,Summary!$E$20,Summary!$E$21,3),0)</f>
        <v>63939.872741699219</v>
      </c>
    </row>
    <row r="2988" spans="1:17" x14ac:dyDescent="0.2">
      <c r="A2988" s="32">
        <f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si="141"/>
        <v>0</v>
      </c>
      <c r="M2988">
        <f>IF(AND(B2988&gt;Summary!$E$12,B2988&lt;Summary!$E$13),1,0)</f>
        <v>1</v>
      </c>
      <c r="N2988">
        <f>IF(M2988=1,oneday(G2987,D2988,G2988,K2988,L2988,Summary!$E$19/2,Data!N2987,Data!O2987,Summary!$E$14,Summary!$E$20,Summary!$E$21,1),0)</f>
        <v>287000</v>
      </c>
      <c r="O2988" s="31">
        <f>IF(M2988=1,oneday(G2987,D2988,G2988,K2988,L2988,Summary!$E$19/2,Data!N2987,Data!O2987,Summary!$E$14,Summary!$E$20,Summary!$E$21,2),0)</f>
        <v>11859641.589279156</v>
      </c>
      <c r="P2988" s="31">
        <f t="shared" si="140"/>
        <v>-139429.77897644043</v>
      </c>
      <c r="Q2988" s="31">
        <f>IF(M2988=1,oneday(G2987,D2988,G2988,K2988,L2988,Summary!$E$19/2,Data!N2987,Data!O2987,Summary!$E$14,Summary!$E$20,Summary!$E$21,3),0)</f>
        <v>0</v>
      </c>
    </row>
    <row r="2989" spans="1:17" x14ac:dyDescent="0.2">
      <c r="A2989" s="32">
        <f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si="141"/>
        <v>0</v>
      </c>
      <c r="M2989">
        <f>IF(AND(B2989&gt;Summary!$E$12,B2989&lt;Summary!$E$13),1,0)</f>
        <v>1</v>
      </c>
      <c r="N2989">
        <f>IF(M2989=1,oneday(G2988,D2989,G2989,K2989,L2989,Summary!$E$19/2,Data!N2988,Data!O2988,Summary!$E$14,Summary!$E$20,Summary!$E$21,1),0)</f>
        <v>277000</v>
      </c>
      <c r="O2989" s="31">
        <f>IF(M2989=1,oneday(G2988,D2989,G2989,K2989,L2989,Summary!$E$19/2,Data!N2988,Data!O2988,Summary!$E$14,Summary!$E$20,Summary!$E$21,2),0)</f>
        <v>11956121.309967022</v>
      </c>
      <c r="P2989" s="31">
        <f t="shared" si="140"/>
        <v>96479.720687866211</v>
      </c>
      <c r="Q2989" s="31">
        <f>IF(M2989=1,oneday(G2988,D2989,G2989,K2989,L2989,Summary!$E$19/2,Data!N2988,Data!O2988,Summary!$E$14,Summary!$E$20,Summary!$E$21,3),0)</f>
        <v>0</v>
      </c>
    </row>
    <row r="2990" spans="1:17" x14ac:dyDescent="0.2">
      <c r="A2990" s="32">
        <f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si="141"/>
        <v>0</v>
      </c>
      <c r="M2990">
        <f>IF(AND(B2990&gt;Summary!$E$12,B2990&lt;Summary!$E$13),1,0)</f>
        <v>1</v>
      </c>
      <c r="N2990">
        <f>IF(M2990=1,oneday(G2989,D2990,G2990,K2990,L2990,Summary!$E$19/2,Data!N2989,Data!O2989,Summary!$E$14,Summary!$E$20,Summary!$E$21,1),0)</f>
        <v>281000</v>
      </c>
      <c r="O2990" s="31">
        <f>IF(M2990=1,oneday(G2989,D2990,G2990,K2990,L2990,Summary!$E$19/2,Data!N2989,Data!O2989,Summary!$E$14,Summary!$E$20,Summary!$E$21,2),0)</f>
        <v>11970781.305694561</v>
      </c>
      <c r="P2990" s="31">
        <f t="shared" si="140"/>
        <v>14659.995727539063</v>
      </c>
      <c r="Q2990" s="31">
        <f>IF(M2990=1,oneday(G2989,D2990,G2990,K2990,L2990,Summary!$E$19/2,Data!N2989,Data!O2989,Summary!$E$14,Summary!$E$20,Summary!$E$21,3),0)</f>
        <v>0</v>
      </c>
    </row>
    <row r="2991" spans="1:17" x14ac:dyDescent="0.2">
      <c r="A2991" s="32">
        <f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si="141"/>
        <v>0</v>
      </c>
      <c r="M2991">
        <f>IF(AND(B2991&gt;Summary!$E$12,B2991&lt;Summary!$E$13),1,0)</f>
        <v>1</v>
      </c>
      <c r="N2991">
        <f>IF(M2991=1,oneday(G2990,D2991,G2991,K2991,L2991,Summary!$E$19/2,Data!N2990,Data!O2990,Summary!$E$14,Summary!$E$20,Summary!$E$21,1),0)</f>
        <v>281000</v>
      </c>
      <c r="O2991" s="31">
        <f>IF(M2991=1,oneday(G2990,D2991,G2991,K2991,L2991,Summary!$E$19/2,Data!N2990,Data!O2990,Summary!$E$14,Summary!$E$20,Summary!$E$21,2),0)</f>
        <v>11943631.412887555</v>
      </c>
      <c r="P2991" s="31">
        <f t="shared" si="140"/>
        <v>-27149.892807006836</v>
      </c>
      <c r="Q2991" s="31">
        <f>IF(M2991=1,oneday(G2990,D2991,G2991,K2991,L2991,Summary!$E$19/2,Data!N2990,Data!O2990,Summary!$E$14,Summary!$E$20,Summary!$E$21,3),0)</f>
        <v>0</v>
      </c>
    </row>
    <row r="2992" spans="1:17" x14ac:dyDescent="0.2">
      <c r="A2992" s="32">
        <f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si="141"/>
        <v>0</v>
      </c>
      <c r="M2992">
        <f>IF(AND(B2992&gt;Summary!$E$12,B2992&lt;Summary!$E$13),1,0)</f>
        <v>1</v>
      </c>
      <c r="N2992">
        <f>IF(M2992=1,oneday(G2991,D2992,G2992,K2992,L2992,Summary!$E$19/2,Data!N2991,Data!O2991,Summary!$E$14,Summary!$E$20,Summary!$E$21,1),0)</f>
        <v>284000</v>
      </c>
      <c r="O2992" s="31">
        <f>IF(M2992=1,oneday(G2991,D2992,G2992,K2992,L2992,Summary!$E$19/2,Data!N2991,Data!O2991,Summary!$E$14,Summary!$E$20,Summary!$E$21,2),0)</f>
        <v>11876871.694793683</v>
      </c>
      <c r="P2992" s="31">
        <f t="shared" si="140"/>
        <v>-66759.71809387207</v>
      </c>
      <c r="Q2992" s="31">
        <f>IF(M2992=1,oneday(G2991,D2992,G2992,K2992,L2992,Summary!$E$19/2,Data!N2991,Data!O2991,Summary!$E$14,Summary!$E$20,Summary!$E$21,3),0)</f>
        <v>0</v>
      </c>
    </row>
    <row r="2993" spans="1:17" x14ac:dyDescent="0.2">
      <c r="A2993" s="32">
        <f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si="141"/>
        <v>0</v>
      </c>
      <c r="M2993">
        <f>IF(AND(B2993&gt;Summary!$E$12,B2993&lt;Summary!$E$13),1,0)</f>
        <v>1</v>
      </c>
      <c r="N2993">
        <f>IF(M2993=1,oneday(G2992,D2993,G2993,K2993,L2993,Summary!$E$19/2,Data!N2992,Data!O2992,Summary!$E$14,Summary!$E$20,Summary!$E$21,1),0)</f>
        <v>280000</v>
      </c>
      <c r="O2993" s="31">
        <f>IF(M2993=1,oneday(G2992,D2993,G2993,K2993,L2993,Summary!$E$19/2,Data!N2992,Data!O2992,Summary!$E$14,Summary!$E$20,Summary!$E$21,2),0)</f>
        <v>11931211.522979718</v>
      </c>
      <c r="P2993" s="31">
        <f t="shared" si="140"/>
        <v>54339.828186035156</v>
      </c>
      <c r="Q2993" s="31">
        <f>IF(M2993=1,oneday(G2992,D2993,G2993,K2993,L2993,Summary!$E$19/2,Data!N2992,Data!O2992,Summary!$E$14,Summary!$E$20,Summary!$E$21,3),0)</f>
        <v>0</v>
      </c>
    </row>
    <row r="2994" spans="1:17" x14ac:dyDescent="0.2">
      <c r="A2994" s="32">
        <f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si="141"/>
        <v>0</v>
      </c>
      <c r="M2994">
        <f>IF(AND(B2994&gt;Summary!$E$12,B2994&lt;Summary!$E$13),1,0)</f>
        <v>1</v>
      </c>
      <c r="N2994">
        <f>IF(M2994=1,oneday(G2993,D2994,G2994,K2994,L2994,Summary!$E$19/2,Data!N2993,Data!O2993,Summary!$E$14,Summary!$E$20,Summary!$E$21,1),0)</f>
        <v>272000</v>
      </c>
      <c r="O2994" s="31">
        <f>IF(M2994=1,oneday(G2993,D2994,G2994,K2994,L2994,Summary!$E$19/2,Data!N2993,Data!O2993,Summary!$E$14,Summary!$E$20,Summary!$E$21,2),0)</f>
        <v>12028971.307525616</v>
      </c>
      <c r="P2994" s="31">
        <f t="shared" si="140"/>
        <v>97759.784545898438</v>
      </c>
      <c r="Q2994" s="31">
        <f>IF(M2994=1,oneday(G2993,D2994,G2994,K2994,L2994,Summary!$E$19/2,Data!N2993,Data!O2993,Summary!$E$14,Summary!$E$20,Summary!$E$21,3),0)</f>
        <v>0</v>
      </c>
    </row>
    <row r="2995" spans="1:17" x14ac:dyDescent="0.2">
      <c r="A2995" s="32">
        <f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si="141"/>
        <v>0</v>
      </c>
      <c r="M2995">
        <f>IF(AND(B2995&gt;Summary!$E$12,B2995&lt;Summary!$E$13),1,0)</f>
        <v>1</v>
      </c>
      <c r="N2995">
        <f>IF(M2995=1,oneday(G2994,D2995,G2995,K2995,L2995,Summary!$E$19/2,Data!N2994,Data!O2994,Summary!$E$14,Summary!$E$20,Summary!$E$21,1),0)</f>
        <v>270000</v>
      </c>
      <c r="O2995" s="31">
        <f>IF(M2995=1,oneday(G2994,D2995,G2995,K2995,L2995,Summary!$E$19/2,Data!N2994,Data!O2994,Summary!$E$14,Summary!$E$20,Summary!$E$21,2),0)</f>
        <v>12079221.598663311</v>
      </c>
      <c r="P2995" s="31">
        <f t="shared" si="140"/>
        <v>50250.291137695313</v>
      </c>
      <c r="Q2995" s="31">
        <f>IF(M2995=1,oneday(G2994,D2995,G2995,K2995,L2995,Summary!$E$19/2,Data!N2994,Data!O2994,Summary!$E$14,Summary!$E$20,Summary!$E$21,3),0)</f>
        <v>0</v>
      </c>
    </row>
    <row r="2996" spans="1:17" x14ac:dyDescent="0.2">
      <c r="A2996" s="32">
        <f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si="141"/>
        <v>0</v>
      </c>
      <c r="M2996">
        <f>IF(AND(B2996&gt;Summary!$E$12,B2996&lt;Summary!$E$13),1,0)</f>
        <v>1</v>
      </c>
      <c r="N2996">
        <f>IF(M2996=1,oneday(G2995,D2996,G2996,K2996,L2996,Summary!$E$19/2,Data!N2995,Data!O2995,Summary!$E$14,Summary!$E$20,Summary!$E$21,1),0)</f>
        <v>259000</v>
      </c>
      <c r="O2996" s="31">
        <f>IF(M2996=1,oneday(G2995,D2996,G2996,K2996,L2996,Summary!$E$19/2,Data!N2995,Data!O2995,Summary!$E$14,Summary!$E$20,Summary!$E$21,2),0)</f>
        <v>12097531.720581036</v>
      </c>
      <c r="P2996" s="31">
        <f t="shared" si="140"/>
        <v>18310.121917724609</v>
      </c>
      <c r="Q2996" s="31">
        <f>IF(M2996=1,oneday(G2995,D2996,G2996,K2996,L2996,Summary!$E$19/2,Data!N2995,Data!O2995,Summary!$E$14,Summary!$E$20,Summary!$E$21,3),0)</f>
        <v>0</v>
      </c>
    </row>
    <row r="2997" spans="1:17" x14ac:dyDescent="0.2">
      <c r="A2997" s="32">
        <f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si="141"/>
        <v>0</v>
      </c>
      <c r="M2997">
        <f>IF(AND(B2997&gt;Summary!$E$12,B2997&lt;Summary!$E$13),1,0)</f>
        <v>1</v>
      </c>
      <c r="N2997">
        <f>IF(M2997=1,oneday(G2996,D2997,G2997,K2997,L2997,Summary!$E$19/2,Data!N2996,Data!O2996,Summary!$E$14,Summary!$E$20,Summary!$E$21,1),0)</f>
        <v>254000</v>
      </c>
      <c r="O2997" s="31">
        <f>IF(M2997=1,oneday(G2996,D2997,G2997,K2997,L2997,Summary!$E$19/2,Data!N2996,Data!O2996,Summary!$E$14,Summary!$E$20,Summary!$E$21,2),0)</f>
        <v>12174241.653671246</v>
      </c>
      <c r="P2997" s="31">
        <f t="shared" si="140"/>
        <v>76709.933090209961</v>
      </c>
      <c r="Q2997" s="31">
        <f>IF(M2997=1,oneday(G2996,D2997,G2997,K2997,L2997,Summary!$E$19/2,Data!N2996,Data!O2996,Summary!$E$14,Summary!$E$20,Summary!$E$21,3),0)</f>
        <v>0</v>
      </c>
    </row>
    <row r="2998" spans="1:17" x14ac:dyDescent="0.2">
      <c r="A2998" s="32">
        <f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si="141"/>
        <v>0</v>
      </c>
      <c r="M2998">
        <f>IF(AND(B2998&gt;Summary!$E$12,B2998&lt;Summary!$E$13),1,0)</f>
        <v>1</v>
      </c>
      <c r="N2998">
        <f>IF(M2998=1,oneday(G2997,D2998,G2998,K2998,L2998,Summary!$E$19/2,Data!N2997,Data!O2997,Summary!$E$14,Summary!$E$20,Summary!$E$21,1),0)</f>
        <v>263000</v>
      </c>
      <c r="O2998" s="31">
        <f>IF(M2998=1,oneday(G2997,D2998,G2998,K2998,L2998,Summary!$E$19/2,Data!N2997,Data!O2997,Summary!$E$14,Summary!$E$20,Summary!$E$21,2),0)</f>
        <v>12139631.513900738</v>
      </c>
      <c r="P2998" s="31">
        <f t="shared" si="140"/>
        <v>-34610.139770507813</v>
      </c>
      <c r="Q2998" s="31">
        <f>IF(M2998=1,oneday(G2997,D2998,G2998,K2998,L2998,Summary!$E$19/2,Data!N2997,Data!O2997,Summary!$E$14,Summary!$E$20,Summary!$E$21,3),0)</f>
        <v>0</v>
      </c>
    </row>
    <row r="2999" spans="1:17" x14ac:dyDescent="0.2">
      <c r="A2999" s="32">
        <f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si="141"/>
        <v>0</v>
      </c>
      <c r="M2999">
        <f>IF(AND(B2999&gt;Summary!$E$12,B2999&lt;Summary!$E$13),1,0)</f>
        <v>1</v>
      </c>
      <c r="N2999">
        <f>IF(M2999=1,oneday(G2998,D2999,G2999,K2999,L2999,Summary!$E$19/2,Data!N2998,Data!O2998,Summary!$E$14,Summary!$E$20,Summary!$E$21,1),0)</f>
        <v>263000</v>
      </c>
      <c r="O2999" s="31">
        <f>IF(M2999=1,oneday(G2998,D2999,G2999,K2999,L2999,Summary!$E$19/2,Data!N2998,Data!O2998,Summary!$E$14,Summary!$E$20,Summary!$E$21,2),0)</f>
        <v>12120441.232986432</v>
      </c>
      <c r="P2999" s="31">
        <f t="shared" si="140"/>
        <v>-19190.280914306641</v>
      </c>
      <c r="Q2999" s="31">
        <f>IF(M2999=1,oneday(G2998,D2999,G2999,K2999,L2999,Summary!$E$19/2,Data!N2998,Data!O2998,Summary!$E$14,Summary!$E$20,Summary!$E$21,3),0)</f>
        <v>0</v>
      </c>
    </row>
    <row r="3000" spans="1:17" x14ac:dyDescent="0.2">
      <c r="A3000" s="32">
        <f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si="141"/>
        <v>0</v>
      </c>
      <c r="M3000">
        <f>IF(AND(B3000&gt;Summary!$E$12,B3000&lt;Summary!$E$13),1,0)</f>
        <v>1</v>
      </c>
      <c r="N3000">
        <f>IF(M3000=1,oneday(G2999,D3000,G3000,K3000,L3000,Summary!$E$19/2,Data!N2999,Data!O2999,Summary!$E$14,Summary!$E$20,Summary!$E$21,1),0)</f>
        <v>266000</v>
      </c>
      <c r="O3000" s="31">
        <f>IF(M3000=1,oneday(G2999,D3000,G3000,K3000,L3000,Summary!$E$19/2,Data!N2999,Data!O2999,Summary!$E$14,Summary!$E$20,Summary!$E$21,2),0)</f>
        <v>12093181.272659283</v>
      </c>
      <c r="P3000" s="31">
        <f t="shared" si="140"/>
        <v>-27259.960327148438</v>
      </c>
      <c r="Q3000" s="31">
        <f>IF(M3000=1,oneday(G2999,D3000,G3000,K3000,L3000,Summary!$E$19/2,Data!N2999,Data!O2999,Summary!$E$14,Summary!$E$20,Summary!$E$21,3),0)</f>
        <v>0</v>
      </c>
    </row>
    <row r="3001" spans="1:17" x14ac:dyDescent="0.2">
      <c r="A3001" s="32">
        <f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si="141"/>
        <v>0</v>
      </c>
      <c r="M3001">
        <f>IF(AND(B3001&gt;Summary!$E$12,B3001&lt;Summary!$E$13),1,0)</f>
        <v>1</v>
      </c>
      <c r="N3001">
        <f>IF(M3001=1,oneday(G3000,D3001,G3001,K3001,L3001,Summary!$E$19/2,Data!N3000,Data!O3000,Summary!$E$14,Summary!$E$20,Summary!$E$21,1),0)</f>
        <v>268000</v>
      </c>
      <c r="O3001" s="31">
        <f>IF(M3001=1,oneday(G3000,D3001,G3001,K3001,L3001,Summary!$E$19/2,Data!N3000,Data!O3000,Summary!$E$14,Summary!$E$20,Summary!$E$21,2),0)</f>
        <v>12092111.415328961</v>
      </c>
      <c r="P3001" s="31">
        <f t="shared" si="140"/>
        <v>-1069.8573303222656</v>
      </c>
      <c r="Q3001" s="31">
        <f>IF(M3001=1,oneday(G3000,D3001,G3001,K3001,L3001,Summary!$E$19/2,Data!N3000,Data!O3000,Summary!$E$14,Summary!$E$20,Summary!$E$21,3),0)</f>
        <v>0</v>
      </c>
    </row>
    <row r="3002" spans="1:17" x14ac:dyDescent="0.2">
      <c r="A3002" s="32">
        <f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si="141"/>
        <v>0</v>
      </c>
      <c r="M3002">
        <f>IF(AND(B3002&gt;Summary!$E$12,B3002&lt;Summary!$E$13),1,0)</f>
        <v>1</v>
      </c>
      <c r="N3002">
        <f>IF(M3002=1,oneday(G3001,D3002,G3002,K3002,L3002,Summary!$E$19/2,Data!N3001,Data!O3001,Summary!$E$14,Summary!$E$20,Summary!$E$21,1),0)</f>
        <v>262000</v>
      </c>
      <c r="O3002" s="31">
        <f>IF(M3002=1,oneday(G3001,D3002,G3002,K3002,L3002,Summary!$E$19/2,Data!N3001,Data!O3001,Summary!$E$14,Summary!$E$20,Summary!$E$21,2),0)</f>
        <v>12165261.236801129</v>
      </c>
      <c r="P3002" s="31">
        <f t="shared" si="140"/>
        <v>73149.821472167969</v>
      </c>
      <c r="Q3002" s="31">
        <f>IF(M3002=1,oneday(G3001,D3002,G3002,K3002,L3002,Summary!$E$19/2,Data!N3001,Data!O3001,Summary!$E$14,Summary!$E$20,Summary!$E$21,3),0)</f>
        <v>0</v>
      </c>
    </row>
    <row r="3003" spans="1:17" x14ac:dyDescent="0.2">
      <c r="A3003" s="32">
        <f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si="141"/>
        <v>0</v>
      </c>
      <c r="M3003">
        <f>IF(AND(B3003&gt;Summary!$E$12,B3003&lt;Summary!$E$13),1,0)</f>
        <v>1</v>
      </c>
      <c r="N3003">
        <f>IF(M3003=1,oneday(G3002,D3003,G3003,K3003,L3003,Summary!$E$19/2,Data!N3002,Data!O3002,Summary!$E$14,Summary!$E$20,Summary!$E$21,1),0)</f>
        <v>267000</v>
      </c>
      <c r="O3003" s="31">
        <f>IF(M3003=1,oneday(G3002,D3003,G3003,K3003,L3003,Summary!$E$19/2,Data!N3002,Data!O3002,Summary!$E$14,Summary!$E$20,Summary!$E$21,2),0)</f>
        <v>12129931.596221905</v>
      </c>
      <c r="P3003" s="31">
        <f t="shared" si="140"/>
        <v>-35329.640579223633</v>
      </c>
      <c r="Q3003" s="31">
        <f>IF(M3003=1,oneday(G3002,D3003,G3003,K3003,L3003,Summary!$E$19/2,Data!N3002,Data!O3002,Summary!$E$14,Summary!$E$20,Summary!$E$21,3),0)</f>
        <v>0</v>
      </c>
    </row>
    <row r="3004" spans="1:17" x14ac:dyDescent="0.2">
      <c r="A3004" s="32">
        <f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si="141"/>
        <v>0</v>
      </c>
      <c r="M3004">
        <f>IF(AND(B3004&gt;Summary!$E$12,B3004&lt;Summary!$E$13),1,0)</f>
        <v>1</v>
      </c>
      <c r="N3004">
        <f>IF(M3004=1,oneday(G3003,D3004,G3004,K3004,L3004,Summary!$E$19/2,Data!N3003,Data!O3003,Summary!$E$14,Summary!$E$20,Summary!$E$21,1),0)</f>
        <v>265000</v>
      </c>
      <c r="O3004" s="31">
        <f>IF(M3004=1,oneday(G3003,D3004,G3004,K3004,L3004,Summary!$E$19/2,Data!N3003,Data!O3003,Summary!$E$14,Summary!$E$20,Summary!$E$21,2),0)</f>
        <v>12158151.392669659</v>
      </c>
      <c r="P3004" s="31">
        <f t="shared" si="140"/>
        <v>28219.796447753906</v>
      </c>
      <c r="Q3004" s="31">
        <f>IF(M3004=1,oneday(G3003,D3004,G3004,K3004,L3004,Summary!$E$19/2,Data!N3003,Data!O3003,Summary!$E$14,Summary!$E$20,Summary!$E$21,3),0)</f>
        <v>0</v>
      </c>
    </row>
    <row r="3005" spans="1:17" x14ac:dyDescent="0.2">
      <c r="A3005" s="32">
        <f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si="141"/>
        <v>0</v>
      </c>
      <c r="M3005">
        <f>IF(AND(B3005&gt;Summary!$E$12,B3005&lt;Summary!$E$13),1,0)</f>
        <v>1</v>
      </c>
      <c r="N3005">
        <f>IF(M3005=1,oneday(G3004,D3005,G3005,K3005,L3005,Summary!$E$19/2,Data!N3004,Data!O3004,Summary!$E$14,Summary!$E$20,Summary!$E$21,1),0)</f>
        <v>265000</v>
      </c>
      <c r="O3005" s="31">
        <f>IF(M3005=1,oneday(G3004,D3005,G3005,K3005,L3005,Summary!$E$19/2,Data!N3004,Data!O3004,Summary!$E$14,Summary!$E$20,Summary!$E$21,2),0)</f>
        <v>12199651.493759137</v>
      </c>
      <c r="P3005" s="31">
        <f t="shared" si="140"/>
        <v>41500.101089477539</v>
      </c>
      <c r="Q3005" s="31">
        <f>IF(M3005=1,oneday(G3004,D3005,G3005,K3005,L3005,Summary!$E$19/2,Data!N3004,Data!O3004,Summary!$E$14,Summary!$E$20,Summary!$E$21,3),0)</f>
        <v>0</v>
      </c>
    </row>
    <row r="3006" spans="1:17" x14ac:dyDescent="0.2">
      <c r="A3006" s="32">
        <f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si="141"/>
        <v>0</v>
      </c>
      <c r="M3006">
        <f>IF(AND(B3006&gt;Summary!$E$12,B3006&lt;Summary!$E$13),1,0)</f>
        <v>1</v>
      </c>
      <c r="N3006">
        <f>IF(M3006=1,oneday(G3005,D3006,G3006,K3006,L3006,Summary!$E$19/2,Data!N3005,Data!O3005,Summary!$E$14,Summary!$E$20,Summary!$E$21,1),0)</f>
        <v>258000</v>
      </c>
      <c r="O3006" s="31">
        <f>IF(M3006=1,oneday(G3005,D3006,G3006,K3006,L3006,Summary!$E$19/2,Data!N3005,Data!O3005,Summary!$E$14,Summary!$E$20,Summary!$E$21,2),0)</f>
        <v>12258721.517181378</v>
      </c>
      <c r="P3006" s="31">
        <f t="shared" si="140"/>
        <v>59070.023422241211</v>
      </c>
      <c r="Q3006" s="31">
        <f>IF(M3006=1,oneday(G3005,D3006,G3006,K3006,L3006,Summary!$E$19/2,Data!N3005,Data!O3005,Summary!$E$14,Summary!$E$20,Summary!$E$21,3),0)</f>
        <v>0</v>
      </c>
    </row>
    <row r="3007" spans="1:17" x14ac:dyDescent="0.2">
      <c r="A3007" s="32">
        <f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si="141"/>
        <v>1</v>
      </c>
      <c r="M3007">
        <f>IF(AND(B3007&gt;Summary!$E$12,B3007&lt;Summary!$E$13),1,0)</f>
        <v>1</v>
      </c>
      <c r="N3007">
        <f>IF(M3007=1,oneday(G3006,D3007,G3007,K3007,L3007,Summary!$E$19/2,Data!N3006,Data!O3006,Summary!$E$14,Summary!$E$20,Summary!$E$21,1),0)</f>
        <v>248000</v>
      </c>
      <c r="O3007" s="31">
        <f>IF(M3007=1,oneday(G3006,D3007,G3007,K3007,L3007,Summary!$E$19/2,Data!N3006,Data!O3006,Summary!$E$14,Summary!$E$20,Summary!$E$21,2),0)</f>
        <v>12399071.517181378</v>
      </c>
      <c r="P3007" s="31">
        <f t="shared" si="140"/>
        <v>140350</v>
      </c>
      <c r="Q3007" s="31">
        <f>IF(M3007=1,oneday(G3006,D3007,G3007,K3007,L3007,Summary!$E$19/2,Data!N3006,Data!O3006,Summary!$E$14,Summary!$E$20,Summary!$E$21,3),0)</f>
        <v>44640.07568359375</v>
      </c>
    </row>
    <row r="3008" spans="1:17" x14ac:dyDescent="0.2">
      <c r="A3008" s="32">
        <f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si="141"/>
        <v>0</v>
      </c>
      <c r="M3008">
        <f>IF(AND(B3008&gt;Summary!$E$12,B3008&lt;Summary!$E$13),1,0)</f>
        <v>1</v>
      </c>
      <c r="N3008">
        <f>IF(M3008=1,oneday(G3007,D3008,G3008,K3008,L3008,Summary!$E$19/2,Data!N3007,Data!O3007,Summary!$E$14,Summary!$E$20,Summary!$E$21,1),0)</f>
        <v>245000</v>
      </c>
      <c r="O3008" s="31">
        <f>IF(M3008=1,oneday(G3007,D3008,G3008,K3008,L3008,Summary!$E$19/2,Data!N3007,Data!O3007,Summary!$E$14,Summary!$E$20,Summary!$E$21,2),0)</f>
        <v>12401491.705932599</v>
      </c>
      <c r="P3008" s="31">
        <f t="shared" si="140"/>
        <v>2420.1887512207031</v>
      </c>
      <c r="Q3008" s="31">
        <f>IF(M3008=1,oneday(G3007,D3008,G3008,K3008,L3008,Summary!$E$19/2,Data!N3007,Data!O3007,Summary!$E$14,Summary!$E$20,Summary!$E$21,3),0)</f>
        <v>0</v>
      </c>
    </row>
    <row r="3009" spans="1:17" x14ac:dyDescent="0.2">
      <c r="A3009" s="32">
        <f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si="141"/>
        <v>0</v>
      </c>
      <c r="M3009">
        <f>IF(AND(B3009&gt;Summary!$E$12,B3009&lt;Summary!$E$13),1,0)</f>
        <v>1</v>
      </c>
      <c r="N3009">
        <f>IF(M3009=1,oneday(G3008,D3009,G3009,K3009,L3009,Summary!$E$19/2,Data!N3008,Data!O3008,Summary!$E$14,Summary!$E$20,Summary!$E$21,1),0)</f>
        <v>243000</v>
      </c>
      <c r="O3009" s="31">
        <f>IF(M3009=1,oneday(G3008,D3009,G3009,K3009,L3009,Summary!$E$19/2,Data!N3008,Data!O3008,Summary!$E$14,Summary!$E$20,Summary!$E$21,2),0)</f>
        <v>12359991.354293805</v>
      </c>
      <c r="P3009" s="31">
        <f t="shared" si="140"/>
        <v>-41500.351638793945</v>
      </c>
      <c r="Q3009" s="31">
        <f>IF(M3009=1,oneday(G3008,D3009,G3009,K3009,L3009,Summary!$E$19/2,Data!N3008,Data!O3008,Summary!$E$14,Summary!$E$20,Summary!$E$21,3),0)</f>
        <v>0</v>
      </c>
    </row>
    <row r="3010" spans="1:17" x14ac:dyDescent="0.2">
      <c r="A3010" s="32">
        <f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si="141"/>
        <v>0</v>
      </c>
      <c r="M3010">
        <f>IF(AND(B3010&gt;Summary!$E$12,B3010&lt;Summary!$E$13),1,0)</f>
        <v>1</v>
      </c>
      <c r="N3010">
        <f>IF(M3010=1,oneday(G3009,D3010,G3010,K3010,L3010,Summary!$E$19/2,Data!N3009,Data!O3009,Summary!$E$14,Summary!$E$20,Summary!$E$21,1),0)</f>
        <v>246000</v>
      </c>
      <c r="O3010" s="31">
        <f>IF(M3010=1,oneday(G3009,D3010,G3010,K3010,L3010,Summary!$E$19/2,Data!N3009,Data!O3009,Summary!$E$14,Summary!$E$20,Summary!$E$21,2),0)</f>
        <v>12326181.631240826</v>
      </c>
      <c r="P3010" s="31">
        <f t="shared" si="140"/>
        <v>-33809.723052978516</v>
      </c>
      <c r="Q3010" s="31">
        <f>IF(M3010=1,oneday(G3009,D3010,G3010,K3010,L3010,Summary!$E$19/2,Data!N3009,Data!O3009,Summary!$E$14,Summary!$E$20,Summary!$E$21,3),0)</f>
        <v>0</v>
      </c>
    </row>
    <row r="3011" spans="1:17" x14ac:dyDescent="0.2">
      <c r="A3011" s="32">
        <f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si="141"/>
        <v>0</v>
      </c>
      <c r="M3011">
        <f>IF(AND(B3011&gt;Summary!$E$12,B3011&lt;Summary!$E$13),1,0)</f>
        <v>1</v>
      </c>
      <c r="N3011">
        <f>IF(M3011=1,oneday(G3010,D3011,G3011,K3011,L3011,Summary!$E$19/2,Data!N3010,Data!O3010,Summary!$E$14,Summary!$E$20,Summary!$E$21,1),0)</f>
        <v>238000</v>
      </c>
      <c r="O3011" s="31">
        <f>IF(M3011=1,oneday(G3010,D3011,G3011,K3011,L3011,Summary!$E$19/2,Data!N3010,Data!O3010,Summary!$E$14,Summary!$E$20,Summary!$E$21,2),0)</f>
        <v>12403901.685714703</v>
      </c>
      <c r="P3011" s="31">
        <f t="shared" si="140"/>
        <v>77720.054473876953</v>
      </c>
      <c r="Q3011" s="31">
        <f>IF(M3011=1,oneday(G3010,D3011,G3011,K3011,L3011,Summary!$E$19/2,Data!N3010,Data!O3010,Summary!$E$14,Summary!$E$20,Summary!$E$21,3),0)</f>
        <v>0</v>
      </c>
    </row>
    <row r="3012" spans="1:17" x14ac:dyDescent="0.2">
      <c r="A3012" s="32">
        <f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si="141"/>
        <v>0</v>
      </c>
      <c r="M3012">
        <f>IF(AND(B3012&gt;Summary!$E$12,B3012&lt;Summary!$E$13),1,0)</f>
        <v>1</v>
      </c>
      <c r="N3012">
        <f>IF(M3012=1,oneday(G3011,D3012,G3012,K3012,L3012,Summary!$E$19/2,Data!N3011,Data!O3011,Summary!$E$14,Summary!$E$20,Summary!$E$21,1),0)</f>
        <v>239000</v>
      </c>
      <c r="O3012" s="31">
        <f>IF(M3012=1,oneday(G3011,D3012,G3012,K3012,L3012,Summary!$E$19/2,Data!N3011,Data!O3011,Summary!$E$14,Summary!$E$20,Summary!$E$21,2),0)</f>
        <v>12411711.523056012</v>
      </c>
      <c r="P3012" s="31">
        <f t="shared" si="140"/>
        <v>7809.8373413085938</v>
      </c>
      <c r="Q3012" s="31">
        <f>IF(M3012=1,oneday(G3011,D3012,G3012,K3012,L3012,Summary!$E$19/2,Data!N3011,Data!O3011,Summary!$E$14,Summary!$E$20,Summary!$E$21,3),0)</f>
        <v>0</v>
      </c>
    </row>
    <row r="3013" spans="1:17" x14ac:dyDescent="0.2">
      <c r="A3013" s="32">
        <f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si="141"/>
        <v>0</v>
      </c>
      <c r="M3013">
        <f>IF(AND(B3013&gt;Summary!$E$12,B3013&lt;Summary!$E$13),1,0)</f>
        <v>1</v>
      </c>
      <c r="N3013">
        <f>IF(M3013=1,oneday(G3012,D3013,G3013,K3013,L3013,Summary!$E$19/2,Data!N3012,Data!O3012,Summary!$E$14,Summary!$E$20,Summary!$E$21,1),0)</f>
        <v>240000</v>
      </c>
      <c r="O3013" s="31">
        <f>IF(M3013=1,oneday(G3012,D3013,G3013,K3013,L3013,Summary!$E$19/2,Data!N3012,Data!O3012,Summary!$E$14,Summary!$E$20,Summary!$E$21,2),0)</f>
        <v>12386021.505355816</v>
      </c>
      <c r="P3013" s="31">
        <f t="shared" si="140"/>
        <v>-25690.017700195313</v>
      </c>
      <c r="Q3013" s="31">
        <f>IF(M3013=1,oneday(G3012,D3013,G3013,K3013,L3013,Summary!$E$19/2,Data!N3012,Data!O3012,Summary!$E$14,Summary!$E$20,Summary!$E$21,3),0)</f>
        <v>0</v>
      </c>
    </row>
    <row r="3014" spans="1:17" x14ac:dyDescent="0.2">
      <c r="A3014" s="32">
        <f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si="141"/>
        <v>0</v>
      </c>
      <c r="M3014">
        <f>IF(AND(B3014&gt;Summary!$E$12,B3014&lt;Summary!$E$13),1,0)</f>
        <v>1</v>
      </c>
      <c r="N3014">
        <f>IF(M3014=1,oneday(G3013,D3014,G3014,K3014,L3014,Summary!$E$19/2,Data!N3013,Data!O3013,Summary!$E$14,Summary!$E$20,Summary!$E$21,1),0)</f>
        <v>246000</v>
      </c>
      <c r="O3014" s="31">
        <f>IF(M3014=1,oneday(G3013,D3014,G3014,K3014,L3014,Summary!$E$19/2,Data!N3013,Data!O3013,Summary!$E$14,Summary!$E$20,Summary!$E$21,2),0)</f>
        <v>12359531.483840924</v>
      </c>
      <c r="P3014" s="31">
        <f t="shared" si="140"/>
        <v>-26490.021514892578</v>
      </c>
      <c r="Q3014" s="31">
        <f>IF(M3014=1,oneday(G3013,D3014,G3014,K3014,L3014,Summary!$E$19/2,Data!N3013,Data!O3013,Summary!$E$14,Summary!$E$20,Summary!$E$21,3),0)</f>
        <v>0</v>
      </c>
    </row>
    <row r="3015" spans="1:17" x14ac:dyDescent="0.2">
      <c r="A3015" s="32">
        <f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si="141"/>
        <v>0</v>
      </c>
      <c r="M3015">
        <f>IF(AND(B3015&gt;Summary!$E$12,B3015&lt;Summary!$E$13),1,0)</f>
        <v>1</v>
      </c>
      <c r="N3015">
        <f>IF(M3015=1,oneday(G3014,D3015,G3015,K3015,L3015,Summary!$E$19/2,Data!N3014,Data!O3014,Summary!$E$14,Summary!$E$20,Summary!$E$21,1),0)</f>
        <v>245000</v>
      </c>
      <c r="O3015" s="31">
        <f>IF(M3015=1,oneday(G3014,D3015,G3015,K3015,L3015,Summary!$E$19/2,Data!N3014,Data!O3014,Summary!$E$14,Summary!$E$20,Summary!$E$21,2),0)</f>
        <v>12381881.652069073</v>
      </c>
      <c r="P3015" s="31">
        <f t="shared" si="140"/>
        <v>22350.168228149414</v>
      </c>
      <c r="Q3015" s="31">
        <f>IF(M3015=1,oneday(G3014,D3015,G3015,K3015,L3015,Summary!$E$19/2,Data!N3014,Data!O3014,Summary!$E$14,Summary!$E$20,Summary!$E$21,3),0)</f>
        <v>0</v>
      </c>
    </row>
    <row r="3016" spans="1:17" x14ac:dyDescent="0.2">
      <c r="A3016" s="32">
        <f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si="141"/>
        <v>0</v>
      </c>
      <c r="M3016">
        <f>IF(AND(B3016&gt;Summary!$E$12,B3016&lt;Summary!$E$13),1,0)</f>
        <v>1</v>
      </c>
      <c r="N3016">
        <f>IF(M3016=1,oneday(G3015,D3016,G3016,K3016,L3016,Summary!$E$19/2,Data!N3015,Data!O3015,Summary!$E$14,Summary!$E$20,Summary!$E$21,1),0)</f>
        <v>238000</v>
      </c>
      <c r="O3016" s="31">
        <f>IF(M3016=1,oneday(G3015,D3016,G3016,K3016,L3016,Summary!$E$19/2,Data!N3015,Data!O3015,Summary!$E$14,Summary!$E$20,Summary!$E$21,2),0)</f>
        <v>12464431.35459898</v>
      </c>
      <c r="P3016" s="31">
        <f t="shared" si="140"/>
        <v>82549.702529907227</v>
      </c>
      <c r="Q3016" s="31">
        <f>IF(M3016=1,oneday(G3015,D3016,G3016,K3016,L3016,Summary!$E$19/2,Data!N3015,Data!O3015,Summary!$E$14,Summary!$E$20,Summary!$E$21,3),0)</f>
        <v>0</v>
      </c>
    </row>
    <row r="3017" spans="1:17" x14ac:dyDescent="0.2">
      <c r="A3017" s="32">
        <f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si="141"/>
        <v>0</v>
      </c>
      <c r="M3017">
        <f>IF(AND(B3017&gt;Summary!$E$12,B3017&lt;Summary!$E$13),1,0)</f>
        <v>1</v>
      </c>
      <c r="N3017">
        <f>IF(M3017=1,oneday(G3016,D3017,G3017,K3017,L3017,Summary!$E$19/2,Data!N3016,Data!O3016,Summary!$E$14,Summary!$E$20,Summary!$E$21,1),0)</f>
        <v>238000</v>
      </c>
      <c r="O3017" s="31">
        <f>IF(M3017=1,oneday(G3016,D3017,G3017,K3017,L3017,Summary!$E$19/2,Data!N3016,Data!O3016,Summary!$E$14,Summary!$E$20,Summary!$E$21,2),0)</f>
        <v>12469911.590652447</v>
      </c>
      <c r="P3017" s="31">
        <f t="shared" si="140"/>
        <v>5480.2360534667969</v>
      </c>
      <c r="Q3017" s="31">
        <f>IF(M3017=1,oneday(G3016,D3017,G3017,K3017,L3017,Summary!$E$19/2,Data!N3016,Data!O3016,Summary!$E$14,Summary!$E$20,Summary!$E$21,3),0)</f>
        <v>0</v>
      </c>
    </row>
    <row r="3018" spans="1:17" x14ac:dyDescent="0.2">
      <c r="A3018" s="32">
        <f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si="141"/>
        <v>0</v>
      </c>
      <c r="M3018">
        <f>IF(AND(B3018&gt;Summary!$E$12,B3018&lt;Summary!$E$13),1,0)</f>
        <v>1</v>
      </c>
      <c r="N3018">
        <f>IF(M3018=1,oneday(G3017,D3018,G3018,K3018,L3018,Summary!$E$19/2,Data!N3017,Data!O3017,Summary!$E$14,Summary!$E$20,Summary!$E$21,1),0)</f>
        <v>235000</v>
      </c>
      <c r="O3018" s="31">
        <f>IF(M3018=1,oneday(G3017,D3018,G3018,K3018,L3018,Summary!$E$19/2,Data!N3017,Data!O3017,Summary!$E$14,Summary!$E$20,Summary!$E$21,2),0)</f>
        <v>12494161.357803326</v>
      </c>
      <c r="P3018" s="31">
        <f t="shared" si="140"/>
        <v>24249.767150878906</v>
      </c>
      <c r="Q3018" s="31">
        <f>IF(M3018=1,oneday(G3017,D3018,G3018,K3018,L3018,Summary!$E$19/2,Data!N3017,Data!O3017,Summary!$E$14,Summary!$E$20,Summary!$E$21,3),0)</f>
        <v>0</v>
      </c>
    </row>
    <row r="3019" spans="1:17" x14ac:dyDescent="0.2">
      <c r="A3019" s="32">
        <f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si="141"/>
        <v>0</v>
      </c>
      <c r="M3019">
        <f>IF(AND(B3019&gt;Summary!$E$12,B3019&lt;Summary!$E$13),1,0)</f>
        <v>1</v>
      </c>
      <c r="N3019">
        <f>IF(M3019=1,oneday(G3018,D3019,G3019,K3019,L3019,Summary!$E$19/2,Data!N3018,Data!O3018,Summary!$E$14,Summary!$E$20,Summary!$E$21,1),0)</f>
        <v>243000</v>
      </c>
      <c r="O3019" s="31">
        <f>IF(M3019=1,oneday(G3018,D3019,G3019,K3019,L3019,Summary!$E$19/2,Data!N3018,Data!O3018,Summary!$E$14,Summary!$E$20,Summary!$E$21,2),0)</f>
        <v>12437501.537094098</v>
      </c>
      <c r="P3019" s="31">
        <f t="shared" si="140"/>
        <v>-56659.820709228516</v>
      </c>
      <c r="Q3019" s="31">
        <f>IF(M3019=1,oneday(G3018,D3019,G3019,K3019,L3019,Summary!$E$19/2,Data!N3018,Data!O3018,Summary!$E$14,Summary!$E$20,Summary!$E$21,3),0)</f>
        <v>0</v>
      </c>
    </row>
    <row r="3020" spans="1:17" x14ac:dyDescent="0.2">
      <c r="A3020" s="32">
        <f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si="141"/>
        <v>0</v>
      </c>
      <c r="M3020">
        <f>IF(AND(B3020&gt;Summary!$E$12,B3020&lt;Summary!$E$13),1,0)</f>
        <v>1</v>
      </c>
      <c r="N3020">
        <f>IF(M3020=1,oneday(G3019,D3020,G3020,K3020,L3020,Summary!$E$19/2,Data!N3019,Data!O3019,Summary!$E$14,Summary!$E$20,Summary!$E$21,1),0)</f>
        <v>253000</v>
      </c>
      <c r="O3020" s="31">
        <f>IF(M3020=1,oneday(G3019,D3020,G3020,K3020,L3020,Summary!$E$19/2,Data!N3019,Data!O3019,Summary!$E$14,Summary!$E$20,Summary!$E$21,2),0)</f>
        <v>12375321.669921856</v>
      </c>
      <c r="P3020" s="31">
        <f t="shared" si="140"/>
        <v>-62179.867172241211</v>
      </c>
      <c r="Q3020" s="31">
        <f>IF(M3020=1,oneday(G3019,D3020,G3020,K3020,L3020,Summary!$E$19/2,Data!N3019,Data!O3019,Summary!$E$14,Summary!$E$20,Summary!$E$21,3),0)</f>
        <v>0</v>
      </c>
    </row>
    <row r="3021" spans="1:17" x14ac:dyDescent="0.2">
      <c r="A3021" s="32">
        <f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si="141"/>
        <v>0</v>
      </c>
      <c r="M3021">
        <f>IF(AND(B3021&gt;Summary!$E$12,B3021&lt;Summary!$E$13),1,0)</f>
        <v>1</v>
      </c>
      <c r="N3021">
        <f>IF(M3021=1,oneday(G3020,D3021,G3021,K3021,L3021,Summary!$E$19/2,Data!N3020,Data!O3020,Summary!$E$14,Summary!$E$20,Summary!$E$21,1),0)</f>
        <v>253000</v>
      </c>
      <c r="O3021" s="31">
        <f>IF(M3021=1,oneday(G3020,D3021,G3021,K3021,L3021,Summary!$E$19/2,Data!N3020,Data!O3020,Summary!$E$14,Summary!$E$20,Summary!$E$21,2),0)</f>
        <v>12362491.515502911</v>
      </c>
      <c r="P3021" s="31">
        <f t="shared" si="140"/>
        <v>-12830.154418945313</v>
      </c>
      <c r="Q3021" s="31">
        <f>IF(M3021=1,oneday(G3020,D3021,G3021,K3021,L3021,Summary!$E$19/2,Data!N3020,Data!O3020,Summary!$E$14,Summary!$E$20,Summary!$E$21,3),0)</f>
        <v>0</v>
      </c>
    </row>
    <row r="3022" spans="1:17" x14ac:dyDescent="0.2">
      <c r="A3022" s="32">
        <f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si="141"/>
        <v>0</v>
      </c>
      <c r="M3022">
        <f>IF(AND(B3022&gt;Summary!$E$12,B3022&lt;Summary!$E$13),1,0)</f>
        <v>1</v>
      </c>
      <c r="N3022">
        <f>IF(M3022=1,oneday(G3021,D3022,G3022,K3022,L3022,Summary!$E$19/2,Data!N3021,Data!O3021,Summary!$E$14,Summary!$E$20,Summary!$E$21,1),0)</f>
        <v>243000</v>
      </c>
      <c r="O3022" s="31">
        <f>IF(M3022=1,oneday(G3021,D3022,G3022,K3022,L3022,Summary!$E$19/2,Data!N3021,Data!O3021,Summary!$E$14,Summary!$E$20,Summary!$E$21,2),0)</f>
        <v>12446581.675491314</v>
      </c>
      <c r="P3022" s="31">
        <f t="shared" si="140"/>
        <v>84090.15998840332</v>
      </c>
      <c r="Q3022" s="31">
        <f>IF(M3022=1,oneday(G3021,D3022,G3022,K3022,L3022,Summary!$E$19/2,Data!N3021,Data!O3021,Summary!$E$14,Summary!$E$20,Summary!$E$21,3),0)</f>
        <v>0</v>
      </c>
    </row>
    <row r="3023" spans="1:17" x14ac:dyDescent="0.2">
      <c r="A3023" s="32">
        <f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si="141"/>
        <v>0</v>
      </c>
      <c r="M3023">
        <f>IF(AND(B3023&gt;Summary!$E$12,B3023&lt;Summary!$E$13),1,0)</f>
        <v>1</v>
      </c>
      <c r="N3023">
        <f>IF(M3023=1,oneday(G3022,D3023,G3023,K3023,L3023,Summary!$E$19/2,Data!N3022,Data!O3022,Summary!$E$14,Summary!$E$20,Summary!$E$21,1),0)</f>
        <v>249000</v>
      </c>
      <c r="O3023" s="31">
        <f>IF(M3023=1,oneday(G3022,D3023,G3023,K3023,L3023,Summary!$E$19/2,Data!N3022,Data!O3022,Summary!$E$14,Summary!$E$20,Summary!$E$21,2),0)</f>
        <v>12400021.680984478</v>
      </c>
      <c r="P3023" s="31">
        <f t="shared" si="140"/>
        <v>-46559.994506835938</v>
      </c>
      <c r="Q3023" s="31">
        <f>IF(M3023=1,oneday(G3022,D3023,G3023,K3023,L3023,Summary!$E$19/2,Data!N3022,Data!O3022,Summary!$E$14,Summary!$E$20,Summary!$E$21,3),0)</f>
        <v>0</v>
      </c>
    </row>
    <row r="3024" spans="1:17" x14ac:dyDescent="0.2">
      <c r="A3024" s="32">
        <f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si="141"/>
        <v>0</v>
      </c>
      <c r="M3024">
        <f>IF(AND(B3024&gt;Summary!$E$12,B3024&lt;Summary!$E$13),1,0)</f>
        <v>1</v>
      </c>
      <c r="N3024">
        <f>IF(M3024=1,oneday(G3023,D3024,G3024,K3024,L3024,Summary!$E$19/2,Data!N3023,Data!O3023,Summary!$E$14,Summary!$E$20,Summary!$E$21,1),0)</f>
        <v>242000</v>
      </c>
      <c r="O3024" s="31">
        <f>IF(M3024=1,oneday(G3023,D3024,G3024,K3024,L3024,Summary!$E$19/2,Data!N3023,Data!O3023,Summary!$E$14,Summary!$E$20,Summary!$E$21,2),0)</f>
        <v>12456301.701583844</v>
      </c>
      <c r="P3024" s="31">
        <f t="shared" ref="P3024:P3087" si="143">IF(M3024=1,O3024-O3023,0)</f>
        <v>56280.020599365234</v>
      </c>
      <c r="Q3024" s="31">
        <f>IF(M3024=1,oneday(G3023,D3024,G3024,K3024,L3024,Summary!$E$19/2,Data!N3023,Data!O3023,Summary!$E$14,Summary!$E$20,Summary!$E$21,3),0)</f>
        <v>0</v>
      </c>
    </row>
    <row r="3025" spans="1:17" x14ac:dyDescent="0.2">
      <c r="A3025" s="32">
        <f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si="141"/>
        <v>0</v>
      </c>
      <c r="M3025">
        <f>IF(AND(B3025&gt;Summary!$E$12,B3025&lt;Summary!$E$13),1,0)</f>
        <v>1</v>
      </c>
      <c r="N3025">
        <f>IF(M3025=1,oneday(G3024,D3025,G3025,K3025,L3025,Summary!$E$19/2,Data!N3024,Data!O3024,Summary!$E$14,Summary!$E$20,Summary!$E$21,1),0)</f>
        <v>241000</v>
      </c>
      <c r="O3025" s="31">
        <f>IF(M3025=1,oneday(G3024,D3025,G3025,K3025,L3025,Summary!$E$19/2,Data!N3024,Data!O3024,Summary!$E$14,Summary!$E$20,Summary!$E$21,2),0)</f>
        <v>12483371.516265851</v>
      </c>
      <c r="P3025" s="31">
        <f t="shared" si="143"/>
        <v>27069.814682006836</v>
      </c>
      <c r="Q3025" s="31">
        <f>IF(M3025=1,oneday(G3024,D3025,G3025,K3025,L3025,Summary!$E$19/2,Data!N3024,Data!O3024,Summary!$E$14,Summary!$E$20,Summary!$E$21,3),0)</f>
        <v>0</v>
      </c>
    </row>
    <row r="3026" spans="1:17" x14ac:dyDescent="0.2">
      <c r="A3026" s="32">
        <f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si="141"/>
        <v>0</v>
      </c>
      <c r="M3026">
        <f>IF(AND(B3026&gt;Summary!$E$12,B3026&lt;Summary!$E$13),1,0)</f>
        <v>1</v>
      </c>
      <c r="N3026">
        <f>IF(M3026=1,oneday(G3025,D3026,G3026,K3026,L3026,Summary!$E$19/2,Data!N3025,Data!O3025,Summary!$E$14,Summary!$E$20,Summary!$E$21,1),0)</f>
        <v>238000</v>
      </c>
      <c r="O3026" s="31">
        <f>IF(M3026=1,oneday(G3025,D3026,G3026,K3026,L3026,Summary!$E$19/2,Data!N3025,Data!O3025,Summary!$E$14,Summary!$E$20,Summary!$E$21,2),0)</f>
        <v>12522291.607742291</v>
      </c>
      <c r="P3026" s="31">
        <f t="shared" si="143"/>
        <v>38920.09147644043</v>
      </c>
      <c r="Q3026" s="31">
        <f>IF(M3026=1,oneday(G3025,D3026,G3026,K3026,L3026,Summary!$E$19/2,Data!N3025,Data!O3025,Summary!$E$14,Summary!$E$20,Summary!$E$21,3),0)</f>
        <v>0</v>
      </c>
    </row>
    <row r="3027" spans="1:17" x14ac:dyDescent="0.2">
      <c r="A3027" s="32">
        <f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si="141"/>
        <v>0</v>
      </c>
      <c r="M3027">
        <f>IF(AND(B3027&gt;Summary!$E$12,B3027&lt;Summary!$E$13),1,0)</f>
        <v>1</v>
      </c>
      <c r="N3027">
        <f>IF(M3027=1,oneday(G3026,D3027,G3027,K3027,L3027,Summary!$E$19/2,Data!N3026,Data!O3026,Summary!$E$14,Summary!$E$20,Summary!$E$21,1),0)</f>
        <v>231000</v>
      </c>
      <c r="O3027" s="31">
        <f>IF(M3027=1,oneday(G3026,D3027,G3027,K3027,L3027,Summary!$E$19/2,Data!N3026,Data!O3026,Summary!$E$14,Summary!$E$20,Summary!$E$21,2),0)</f>
        <v>12607641.427764874</v>
      </c>
      <c r="P3027" s="31">
        <f t="shared" si="143"/>
        <v>85349.820022583008</v>
      </c>
      <c r="Q3027" s="31">
        <f>IF(M3027=1,oneday(G3026,D3027,G3027,K3027,L3027,Summary!$E$19/2,Data!N3026,Data!O3026,Summary!$E$14,Summary!$E$20,Summary!$E$21,3),0)</f>
        <v>0</v>
      </c>
    </row>
    <row r="3028" spans="1:17" x14ac:dyDescent="0.2">
      <c r="A3028" s="32">
        <f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si="141"/>
        <v>1</v>
      </c>
      <c r="M3028">
        <f>IF(AND(B3028&gt;Summary!$E$12,B3028&lt;Summary!$E$13),1,0)</f>
        <v>1</v>
      </c>
      <c r="N3028">
        <f>IF(M3028=1,oneday(G3027,D3028,G3028,K3028,L3028,Summary!$E$19/2,Data!N3027,Data!O3027,Summary!$E$14,Summary!$E$20,Summary!$E$21,1),0)</f>
        <v>232000</v>
      </c>
      <c r="O3028" s="31">
        <f>IF(M3028=1,oneday(G3027,D3028,G3028,K3028,L3028,Summary!$E$19/2,Data!N3027,Data!O3027,Summary!$E$14,Summary!$E$20,Summary!$E$21,2),0)</f>
        <v>12597211.728820782</v>
      </c>
      <c r="P3028" s="31">
        <f t="shared" si="143"/>
        <v>-10429.698944091797</v>
      </c>
      <c r="Q3028" s="31">
        <f>IF(M3028=1,oneday(G3027,D3028,G3028,K3028,L3028,Summary!$E$19/2,Data!N3027,Data!O3027,Summary!$E$14,Summary!$E$20,Summary!$E$21,3),0)</f>
        <v>4640.106201171875</v>
      </c>
    </row>
    <row r="3029" spans="1:17" x14ac:dyDescent="0.2">
      <c r="A3029" s="32">
        <f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si="141"/>
        <v>0</v>
      </c>
      <c r="M3029">
        <f>IF(AND(B3029&gt;Summary!$E$12,B3029&lt;Summary!$E$13),1,0)</f>
        <v>1</v>
      </c>
      <c r="N3029">
        <f>IF(M3029=1,oneday(G3028,D3029,G3029,K3029,L3029,Summary!$E$19/2,Data!N3028,Data!O3028,Summary!$E$14,Summary!$E$20,Summary!$E$21,1),0)</f>
        <v>217000</v>
      </c>
      <c r="O3029" s="31">
        <f>IF(M3029=1,oneday(G3028,D3029,G3029,K3029,L3029,Summary!$E$19/2,Data!N3028,Data!O3028,Summary!$E$14,Summary!$E$20,Summary!$E$21,2),0)</f>
        <v>12731421.459350567</v>
      </c>
      <c r="P3029" s="31">
        <f t="shared" si="143"/>
        <v>134209.73052978516</v>
      </c>
      <c r="Q3029" s="31">
        <f>IF(M3029=1,oneday(G3028,D3029,G3029,K3029,L3029,Summary!$E$19/2,Data!N3028,Data!O3028,Summary!$E$14,Summary!$E$20,Summary!$E$21,3),0)</f>
        <v>0</v>
      </c>
    </row>
    <row r="3030" spans="1:17" x14ac:dyDescent="0.2">
      <c r="A3030" s="32">
        <f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si="141"/>
        <v>0</v>
      </c>
      <c r="M3030">
        <f>IF(AND(B3030&gt;Summary!$E$12,B3030&lt;Summary!$E$13),1,0)</f>
        <v>1</v>
      </c>
      <c r="N3030">
        <f>IF(M3030=1,oneday(G3029,D3030,G3030,K3030,L3030,Summary!$E$19/2,Data!N3029,Data!O3029,Summary!$E$14,Summary!$E$20,Summary!$E$21,1),0)</f>
        <v>216000</v>
      </c>
      <c r="O3030" s="31">
        <f>IF(M3030=1,oneday(G3029,D3030,G3030,K3030,L3030,Summary!$E$19/2,Data!N3029,Data!O3029,Summary!$E$14,Summary!$E$20,Summary!$E$21,2),0)</f>
        <v>12737681.675109845</v>
      </c>
      <c r="P3030" s="31">
        <f t="shared" si="143"/>
        <v>6260.2157592773438</v>
      </c>
      <c r="Q3030" s="31">
        <f>IF(M3030=1,oneday(G3029,D3030,G3030,K3030,L3030,Summary!$E$19/2,Data!N3029,Data!O3029,Summary!$E$14,Summary!$E$20,Summary!$E$21,3),0)</f>
        <v>0</v>
      </c>
    </row>
    <row r="3031" spans="1:17" x14ac:dyDescent="0.2">
      <c r="A3031" s="32">
        <f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si="141"/>
        <v>0</v>
      </c>
      <c r="M3031">
        <f>IF(AND(B3031&gt;Summary!$E$12,B3031&lt;Summary!$E$13),1,0)</f>
        <v>1</v>
      </c>
      <c r="N3031">
        <f>IF(M3031=1,oneday(G3030,D3031,G3031,K3031,L3031,Summary!$E$19/2,Data!N3030,Data!O3030,Summary!$E$14,Summary!$E$20,Summary!$E$21,1),0)</f>
        <v>220000</v>
      </c>
      <c r="O3031" s="31">
        <f>IF(M3031=1,oneday(G3030,D3031,G3031,K3031,L3031,Summary!$E$19/2,Data!N3030,Data!O3030,Summary!$E$14,Summary!$E$20,Summary!$E$21,2),0)</f>
        <v>12722021.808471661</v>
      </c>
      <c r="P3031" s="31">
        <f t="shared" si="143"/>
        <v>-15659.866638183594</v>
      </c>
      <c r="Q3031" s="31">
        <f>IF(M3031=1,oneday(G3030,D3031,G3031,K3031,L3031,Summary!$E$19/2,Data!N3030,Data!O3030,Summary!$E$14,Summary!$E$20,Summary!$E$21,3),0)</f>
        <v>0</v>
      </c>
    </row>
    <row r="3032" spans="1:17" x14ac:dyDescent="0.2">
      <c r="A3032" s="32">
        <f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si="141"/>
        <v>0</v>
      </c>
      <c r="M3032">
        <f>IF(AND(B3032&gt;Summary!$E$12,B3032&lt;Summary!$E$13),1,0)</f>
        <v>1</v>
      </c>
      <c r="N3032">
        <f>IF(M3032=1,oneday(G3031,D3032,G3032,K3032,L3032,Summary!$E$19/2,Data!N3031,Data!O3031,Summary!$E$14,Summary!$E$20,Summary!$E$21,1),0)</f>
        <v>212000</v>
      </c>
      <c r="O3032" s="31">
        <f>IF(M3032=1,oneday(G3031,D3032,G3032,K3032,L3032,Summary!$E$19/2,Data!N3031,Data!O3031,Summary!$E$14,Summary!$E$20,Summary!$E$21,2),0)</f>
        <v>12799581.588439923</v>
      </c>
      <c r="P3032" s="31">
        <f t="shared" si="143"/>
        <v>77559.779968261719</v>
      </c>
      <c r="Q3032" s="31">
        <f>IF(M3032=1,oneday(G3031,D3032,G3032,K3032,L3032,Summary!$E$19/2,Data!N3031,Data!O3031,Summary!$E$14,Summary!$E$20,Summary!$E$21,3),0)</f>
        <v>0</v>
      </c>
    </row>
    <row r="3033" spans="1:17" x14ac:dyDescent="0.2">
      <c r="A3033" s="32">
        <f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si="141"/>
        <v>0</v>
      </c>
      <c r="M3033">
        <f>IF(AND(B3033&gt;Summary!$E$12,B3033&lt;Summary!$E$13),1,0)</f>
        <v>1</v>
      </c>
      <c r="N3033">
        <f>IF(M3033=1,oneday(G3032,D3033,G3033,K3033,L3033,Summary!$E$19/2,Data!N3032,Data!O3032,Summary!$E$14,Summary!$E$20,Summary!$E$21,1),0)</f>
        <v>212000</v>
      </c>
      <c r="O3033" s="31">
        <f>IF(M3033=1,oneday(G3032,D3033,G3033,K3033,L3033,Summary!$E$19/2,Data!N3032,Data!O3032,Summary!$E$14,Summary!$E$20,Summary!$E$21,2),0)</f>
        <v>12810341.491394024</v>
      </c>
      <c r="P3033" s="31">
        <f t="shared" si="143"/>
        <v>10759.902954101563</v>
      </c>
      <c r="Q3033" s="31">
        <f>IF(M3033=1,oneday(G3032,D3033,G3033,K3033,L3033,Summary!$E$19/2,Data!N3032,Data!O3032,Summary!$E$14,Summary!$E$20,Summary!$E$21,3),0)</f>
        <v>0</v>
      </c>
    </row>
    <row r="3034" spans="1:17" x14ac:dyDescent="0.2">
      <c r="A3034" s="32">
        <f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si="141"/>
        <v>0</v>
      </c>
      <c r="M3034">
        <f>IF(AND(B3034&gt;Summary!$E$12,B3034&lt;Summary!$E$13),1,0)</f>
        <v>1</v>
      </c>
      <c r="N3034">
        <f>IF(M3034=1,oneday(G3033,D3034,G3034,K3034,L3034,Summary!$E$19/2,Data!N3033,Data!O3033,Summary!$E$14,Summary!$E$20,Summary!$E$21,1),0)</f>
        <v>200000</v>
      </c>
      <c r="O3034" s="31">
        <f>IF(M3034=1,oneday(G3033,D3034,G3034,K3034,L3034,Summary!$E$19/2,Data!N3033,Data!O3033,Summary!$E$14,Summary!$E$20,Summary!$E$21,2),0)</f>
        <v>12858921.520385724</v>
      </c>
      <c r="P3034" s="31">
        <f t="shared" si="143"/>
        <v>48580.028991699219</v>
      </c>
      <c r="Q3034" s="31">
        <f>IF(M3034=1,oneday(G3033,D3034,G3034,K3034,L3034,Summary!$E$19/2,Data!N3033,Data!O3033,Summary!$E$14,Summary!$E$20,Summary!$E$21,3),0)</f>
        <v>0</v>
      </c>
    </row>
    <row r="3035" spans="1:17" x14ac:dyDescent="0.2">
      <c r="A3035" s="32">
        <f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si="141"/>
        <v>0</v>
      </c>
      <c r="M3035">
        <f>IF(AND(B3035&gt;Summary!$E$12,B3035&lt;Summary!$E$13),1,0)</f>
        <v>1</v>
      </c>
      <c r="N3035">
        <f>IF(M3035=1,oneday(G3034,D3035,G3035,K3035,L3035,Summary!$E$19/2,Data!N3034,Data!O3034,Summary!$E$14,Summary!$E$20,Summary!$E$21,1),0)</f>
        <v>200000</v>
      </c>
      <c r="O3035" s="31">
        <f>IF(M3035=1,oneday(G3034,D3035,G3035,K3035,L3035,Summary!$E$19/2,Data!N3034,Data!O3034,Summary!$E$14,Summary!$E$20,Summary!$E$21,2),0)</f>
        <v>12859921.58142088</v>
      </c>
      <c r="P3035" s="31">
        <f t="shared" si="143"/>
        <v>1000.06103515625</v>
      </c>
      <c r="Q3035" s="31">
        <f>IF(M3035=1,oneday(G3034,D3035,G3035,K3035,L3035,Summary!$E$19/2,Data!N3034,Data!O3034,Summary!$E$14,Summary!$E$20,Summary!$E$21,3),0)</f>
        <v>0</v>
      </c>
    </row>
    <row r="3036" spans="1:17" x14ac:dyDescent="0.2">
      <c r="A3036" s="32">
        <f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si="141"/>
        <v>0</v>
      </c>
      <c r="M3036">
        <f>IF(AND(B3036&gt;Summary!$E$12,B3036&lt;Summary!$E$13),1,0)</f>
        <v>1</v>
      </c>
      <c r="N3036">
        <f>IF(M3036=1,oneday(G3035,D3036,G3036,K3036,L3036,Summary!$E$19/2,Data!N3035,Data!O3035,Summary!$E$14,Summary!$E$20,Summary!$E$21,1),0)</f>
        <v>199000</v>
      </c>
      <c r="O3036" s="31">
        <f>IF(M3036=1,oneday(G3035,D3036,G3036,K3036,L3036,Summary!$E$19/2,Data!N3035,Data!O3035,Summary!$E$14,Summary!$E$20,Summary!$E$21,2),0)</f>
        <v>12878881.672058087</v>
      </c>
      <c r="P3036" s="31">
        <f t="shared" si="143"/>
        <v>18960.090637207031</v>
      </c>
      <c r="Q3036" s="31">
        <f>IF(M3036=1,oneday(G3035,D3036,G3036,K3036,L3036,Summary!$E$19/2,Data!N3035,Data!O3035,Summary!$E$14,Summary!$E$20,Summary!$E$21,3),0)</f>
        <v>0</v>
      </c>
    </row>
    <row r="3037" spans="1:17" x14ac:dyDescent="0.2">
      <c r="A3037" s="32">
        <f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si="141"/>
        <v>0</v>
      </c>
      <c r="M3037">
        <f>IF(AND(B3037&gt;Summary!$E$12,B3037&lt;Summary!$E$13),1,0)</f>
        <v>1</v>
      </c>
      <c r="N3037">
        <f>IF(M3037=1,oneday(G3036,D3037,G3037,K3037,L3037,Summary!$E$19/2,Data!N3036,Data!O3036,Summary!$E$14,Summary!$E$20,Summary!$E$21,1),0)</f>
        <v>201000</v>
      </c>
      <c r="O3037" s="31">
        <f>IF(M3037=1,oneday(G3036,D3037,G3037,K3037,L3037,Summary!$E$19/2,Data!N3036,Data!O3036,Summary!$E$14,Summary!$E$20,Summary!$E$21,2),0)</f>
        <v>12865891.793670636</v>
      </c>
      <c r="P3037" s="31">
        <f t="shared" si="143"/>
        <v>-12989.878387451172</v>
      </c>
      <c r="Q3037" s="31">
        <f>IF(M3037=1,oneday(G3036,D3037,G3037,K3037,L3037,Summary!$E$19/2,Data!N3036,Data!O3036,Summary!$E$14,Summary!$E$20,Summary!$E$21,3),0)</f>
        <v>0</v>
      </c>
    </row>
    <row r="3038" spans="1:17" x14ac:dyDescent="0.2">
      <c r="A3038" s="32">
        <f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si="141"/>
        <v>0</v>
      </c>
      <c r="M3038">
        <f>IF(AND(B3038&gt;Summary!$E$12,B3038&lt;Summary!$E$13),1,0)</f>
        <v>1</v>
      </c>
      <c r="N3038">
        <f>IF(M3038=1,oneday(G3037,D3038,G3038,K3038,L3038,Summary!$E$19/2,Data!N3037,Data!O3037,Summary!$E$14,Summary!$E$20,Summary!$E$21,1),0)</f>
        <v>198000</v>
      </c>
      <c r="O3038" s="31">
        <f>IF(M3038=1,oneday(G3037,D3038,G3038,K3038,L3038,Summary!$E$19/2,Data!N3037,Data!O3037,Summary!$E$14,Summary!$E$20,Summary!$E$21,2),0)</f>
        <v>12910861.716537457</v>
      </c>
      <c r="P3038" s="31">
        <f t="shared" si="143"/>
        <v>44969.922866821289</v>
      </c>
      <c r="Q3038" s="31">
        <f>IF(M3038=1,oneday(G3037,D3038,G3038,K3038,L3038,Summary!$E$19/2,Data!N3037,Data!O3037,Summary!$E$14,Summary!$E$20,Summary!$E$21,3),0)</f>
        <v>0</v>
      </c>
    </row>
    <row r="3039" spans="1:17" x14ac:dyDescent="0.2">
      <c r="A3039" s="32">
        <f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si="141"/>
        <v>0</v>
      </c>
      <c r="M3039">
        <f>IF(AND(B3039&gt;Summary!$E$12,B3039&lt;Summary!$E$13),1,0)</f>
        <v>1</v>
      </c>
      <c r="N3039">
        <f>IF(M3039=1,oneday(G3038,D3039,G3039,K3039,L3039,Summary!$E$19/2,Data!N3038,Data!O3038,Summary!$E$14,Summary!$E$20,Summary!$E$21,1),0)</f>
        <v>188000</v>
      </c>
      <c r="O3039" s="31">
        <f>IF(M3039=1,oneday(G3038,D3039,G3039,K3039,L3039,Summary!$E$19/2,Data!N3038,Data!O3038,Summary!$E$14,Summary!$E$20,Summary!$E$21,2),0)</f>
        <v>12999251.553421002</v>
      </c>
      <c r="P3039" s="31">
        <f t="shared" si="143"/>
        <v>88389.836883544922</v>
      </c>
      <c r="Q3039" s="31">
        <f>IF(M3039=1,oneday(G3038,D3039,G3039,K3039,L3039,Summary!$E$19/2,Data!N3038,Data!O3038,Summary!$E$14,Summary!$E$20,Summary!$E$21,3),0)</f>
        <v>0</v>
      </c>
    </row>
    <row r="3040" spans="1:17" x14ac:dyDescent="0.2">
      <c r="A3040" s="32">
        <f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si="141"/>
        <v>0</v>
      </c>
      <c r="M3040">
        <f>IF(AND(B3040&gt;Summary!$E$12,B3040&lt;Summary!$E$13),1,0)</f>
        <v>1</v>
      </c>
      <c r="N3040">
        <f>IF(M3040=1,oneday(G3039,D3040,G3040,K3040,L3040,Summary!$E$19/2,Data!N3039,Data!O3039,Summary!$E$14,Summary!$E$20,Summary!$E$21,1),0)</f>
        <v>180000</v>
      </c>
      <c r="O3040" s="31">
        <f>IF(M3040=1,oneday(G3039,D3040,G3040,K3040,L3040,Summary!$E$19/2,Data!N3039,Data!O3039,Summary!$E$14,Summary!$E$20,Summary!$E$21,2),0)</f>
        <v>13052571.739883404</v>
      </c>
      <c r="P3040" s="31">
        <f t="shared" si="143"/>
        <v>53320.186462402344</v>
      </c>
      <c r="Q3040" s="31">
        <f>IF(M3040=1,oneday(G3039,D3040,G3040,K3040,L3040,Summary!$E$19/2,Data!N3039,Data!O3039,Summary!$E$14,Summary!$E$20,Summary!$E$21,3),0)</f>
        <v>0</v>
      </c>
    </row>
    <row r="3041" spans="1:17" x14ac:dyDescent="0.2">
      <c r="A3041" s="32">
        <f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si="141"/>
        <v>0</v>
      </c>
      <c r="M3041">
        <f>IF(AND(B3041&gt;Summary!$E$12,B3041&lt;Summary!$E$13),1,0)</f>
        <v>1</v>
      </c>
      <c r="N3041">
        <f>IF(M3041=1,oneday(G3040,D3041,G3041,K3041,L3041,Summary!$E$19/2,Data!N3040,Data!O3040,Summary!$E$14,Summary!$E$20,Summary!$E$21,1),0)</f>
        <v>181000</v>
      </c>
      <c r="O3041" s="31">
        <f>IF(M3041=1,oneday(G3040,D3041,G3041,K3041,L3041,Summary!$E$19/2,Data!N3040,Data!O3040,Summary!$E$14,Summary!$E$20,Summary!$E$21,2),0)</f>
        <v>13049521.671981793</v>
      </c>
      <c r="P3041" s="31">
        <f t="shared" si="143"/>
        <v>-3050.0679016113281</v>
      </c>
      <c r="Q3041" s="31">
        <f>IF(M3041=1,oneday(G3040,D3041,G3041,K3041,L3041,Summary!$E$19/2,Data!N3040,Data!O3040,Summary!$E$14,Summary!$E$20,Summary!$E$21,3),0)</f>
        <v>0</v>
      </c>
    </row>
    <row r="3042" spans="1:17" x14ac:dyDescent="0.2">
      <c r="A3042" s="32">
        <f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si="141"/>
        <v>0</v>
      </c>
      <c r="M3042">
        <f>IF(AND(B3042&gt;Summary!$E$12,B3042&lt;Summary!$E$13),1,0)</f>
        <v>1</v>
      </c>
      <c r="N3042">
        <f>IF(M3042=1,oneday(G3041,D3042,G3042,K3042,L3042,Summary!$E$19/2,Data!N3041,Data!O3041,Summary!$E$14,Summary!$E$20,Summary!$E$21,1),0)</f>
        <v>180000</v>
      </c>
      <c r="O3042" s="31">
        <f>IF(M3042=1,oneday(G3041,D3042,G3042,K3042,L3042,Summary!$E$19/2,Data!N3041,Data!O3041,Summary!$E$14,Summary!$E$20,Summary!$E$21,2),0)</f>
        <v>13049991.686553936</v>
      </c>
      <c r="P3042" s="31">
        <f t="shared" si="143"/>
        <v>470.01457214355469</v>
      </c>
      <c r="Q3042" s="31">
        <f>IF(M3042=1,oneday(G3041,D3042,G3042,K3042,L3042,Summary!$E$19/2,Data!N3041,Data!O3041,Summary!$E$14,Summary!$E$20,Summary!$E$21,3),0)</f>
        <v>0</v>
      </c>
    </row>
    <row r="3043" spans="1:17" x14ac:dyDescent="0.2">
      <c r="A3043" s="32">
        <f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si="141"/>
        <v>0</v>
      </c>
      <c r="M3043">
        <f>IF(AND(B3043&gt;Summary!$E$12,B3043&lt;Summary!$E$13),1,0)</f>
        <v>1</v>
      </c>
      <c r="N3043">
        <f>IF(M3043=1,oneday(G3042,D3043,G3043,K3043,L3043,Summary!$E$19/2,Data!N3042,Data!O3042,Summary!$E$14,Summary!$E$20,Summary!$E$21,1),0)</f>
        <v>178000</v>
      </c>
      <c r="O3043" s="31">
        <f>IF(M3043=1,oneday(G3042,D3043,G3043,K3043,L3043,Summary!$E$19/2,Data!N3042,Data!O3042,Summary!$E$14,Summary!$E$20,Summary!$E$21,2),0)</f>
        <v>13117061.508178692</v>
      </c>
      <c r="P3043" s="31">
        <f t="shared" si="143"/>
        <v>67069.821624755859</v>
      </c>
      <c r="Q3043" s="31">
        <f>IF(M3043=1,oneday(G3042,D3043,G3043,K3043,L3043,Summary!$E$19/2,Data!N3042,Data!O3042,Summary!$E$14,Summary!$E$20,Summary!$E$21,3),0)</f>
        <v>0</v>
      </c>
    </row>
    <row r="3044" spans="1:17" x14ac:dyDescent="0.2">
      <c r="A3044" s="32">
        <f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si="144">IF(A3044=B3044,1,0)</f>
        <v>0</v>
      </c>
      <c r="M3044">
        <f>IF(AND(B3044&gt;Summary!$E$12,B3044&lt;Summary!$E$13),1,0)</f>
        <v>1</v>
      </c>
      <c r="N3044">
        <f>IF(M3044=1,oneday(G3043,D3044,G3044,K3044,L3044,Summary!$E$19/2,Data!N3043,Data!O3043,Summary!$E$14,Summary!$E$20,Summary!$E$21,1),0)</f>
        <v>193000</v>
      </c>
      <c r="O3044" s="31">
        <f>IF(M3044=1,oneday(G3043,D3044,G3044,K3044,L3044,Summary!$E$19/2,Data!N3043,Data!O3043,Summary!$E$14,Summary!$E$20,Summary!$E$21,2),0)</f>
        <v>13069421.503448468</v>
      </c>
      <c r="P3044" s="31">
        <f t="shared" si="143"/>
        <v>-47640.004730224609</v>
      </c>
      <c r="Q3044" s="31">
        <f>IF(M3044=1,oneday(G3043,D3044,G3044,K3044,L3044,Summary!$E$19/2,Data!N3043,Data!O3043,Summary!$E$14,Summary!$E$20,Summary!$E$21,3),0)</f>
        <v>0</v>
      </c>
    </row>
    <row r="3045" spans="1:17" x14ac:dyDescent="0.2">
      <c r="A3045" s="32">
        <f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si="144"/>
        <v>0</v>
      </c>
      <c r="M3045">
        <f>IF(AND(B3045&gt;Summary!$E$12,B3045&lt;Summary!$E$13),1,0)</f>
        <v>1</v>
      </c>
      <c r="N3045">
        <f>IF(M3045=1,oneday(G3044,D3045,G3045,K3045,L3045,Summary!$E$19/2,Data!N3044,Data!O3044,Summary!$E$14,Summary!$E$20,Summary!$E$21,1),0)</f>
        <v>199000</v>
      </c>
      <c r="O3045" s="31">
        <f>IF(M3045=1,oneday(G3044,D3045,G3045,K3045,L3045,Summary!$E$19/2,Data!N3044,Data!O3044,Summary!$E$14,Summary!$E$20,Summary!$E$21,2),0)</f>
        <v>13006471.572494488</v>
      </c>
      <c r="P3045" s="31">
        <f t="shared" si="143"/>
        <v>-62949.930953979492</v>
      </c>
      <c r="Q3045" s="31">
        <f>IF(M3045=1,oneday(G3044,D3045,G3045,K3045,L3045,Summary!$E$19/2,Data!N3044,Data!O3044,Summary!$E$14,Summary!$E$20,Summary!$E$21,3),0)</f>
        <v>0</v>
      </c>
    </row>
    <row r="3046" spans="1:17" x14ac:dyDescent="0.2">
      <c r="A3046" s="32">
        <f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si="144"/>
        <v>0</v>
      </c>
      <c r="M3046">
        <f>IF(AND(B3046&gt;Summary!$E$12,B3046&lt;Summary!$E$13),1,0)</f>
        <v>1</v>
      </c>
      <c r="N3046">
        <f>IF(M3046=1,oneday(G3045,D3046,G3046,K3046,L3046,Summary!$E$19/2,Data!N3045,Data!O3045,Summary!$E$14,Summary!$E$20,Summary!$E$21,1),0)</f>
        <v>194000</v>
      </c>
      <c r="O3046" s="31">
        <f>IF(M3046=1,oneday(G3045,D3046,G3046,K3046,L3046,Summary!$E$19/2,Data!N3045,Data!O3045,Summary!$E$14,Summary!$E$20,Summary!$E$21,2),0)</f>
        <v>13136391.558074933</v>
      </c>
      <c r="P3046" s="31">
        <f t="shared" si="143"/>
        <v>129919.98558044434</v>
      </c>
      <c r="Q3046" s="31">
        <f>IF(M3046=1,oneday(G3045,D3046,G3046,K3046,L3046,Summary!$E$19/2,Data!N3045,Data!O3045,Summary!$E$14,Summary!$E$20,Summary!$E$21,3),0)</f>
        <v>0</v>
      </c>
    </row>
    <row r="3047" spans="1:17" x14ac:dyDescent="0.2">
      <c r="A3047" s="32">
        <f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si="144"/>
        <v>0</v>
      </c>
      <c r="M3047">
        <f>IF(AND(B3047&gt;Summary!$E$12,B3047&lt;Summary!$E$13),1,0)</f>
        <v>1</v>
      </c>
      <c r="N3047">
        <f>IF(M3047=1,oneday(G3046,D3047,G3047,K3047,L3047,Summary!$E$19/2,Data!N3046,Data!O3046,Summary!$E$14,Summary!$E$20,Summary!$E$21,1),0)</f>
        <v>187000</v>
      </c>
      <c r="O3047" s="31">
        <f>IF(M3047=1,oneday(G3046,D3047,G3047,K3047,L3047,Summary!$E$19/2,Data!N3046,Data!O3046,Summary!$E$14,Summary!$E$20,Summary!$E$21,2),0)</f>
        <v>13212491.502075177</v>
      </c>
      <c r="P3047" s="31">
        <f t="shared" si="143"/>
        <v>76099.944000244141</v>
      </c>
      <c r="Q3047" s="31">
        <f>IF(M3047=1,oneday(G3046,D3047,G3047,K3047,L3047,Summary!$E$19/2,Data!N3046,Data!O3046,Summary!$E$14,Summary!$E$20,Summary!$E$21,3),0)</f>
        <v>0</v>
      </c>
    </row>
    <row r="3048" spans="1:17" x14ac:dyDescent="0.2">
      <c r="A3048" s="32">
        <f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si="144"/>
        <v>0</v>
      </c>
      <c r="M3048">
        <f>IF(AND(B3048&gt;Summary!$E$12,B3048&lt;Summary!$E$13),1,0)</f>
        <v>1</v>
      </c>
      <c r="N3048">
        <f>IF(M3048=1,oneday(G3047,D3048,G3048,K3048,L3048,Summary!$E$19/2,Data!N3047,Data!O3047,Summary!$E$14,Summary!$E$20,Summary!$E$21,1),0)</f>
        <v>178000</v>
      </c>
      <c r="O3048" s="31">
        <f>IF(M3048=1,oneday(G3047,D3048,G3048,K3048,L3048,Summary!$E$19/2,Data!N3047,Data!O3047,Summary!$E$14,Summary!$E$20,Summary!$E$21,2),0)</f>
        <v>13293371.610031109</v>
      </c>
      <c r="P3048" s="31">
        <f t="shared" si="143"/>
        <v>80880.107955932617</v>
      </c>
      <c r="Q3048" s="31">
        <f>IF(M3048=1,oneday(G3047,D3048,G3048,K3048,L3048,Summary!$E$19/2,Data!N3047,Data!O3047,Summary!$E$14,Summary!$E$20,Summary!$E$21,3),0)</f>
        <v>0</v>
      </c>
    </row>
    <row r="3049" spans="1:17" x14ac:dyDescent="0.2">
      <c r="A3049" s="32">
        <f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si="144"/>
        <v>1</v>
      </c>
      <c r="M3049">
        <f>IF(AND(B3049&gt;Summary!$E$12,B3049&lt;Summary!$E$13),1,0)</f>
        <v>1</v>
      </c>
      <c r="N3049">
        <f>IF(M3049=1,oneday(G3048,D3049,G3049,K3049,L3049,Summary!$E$19/2,Data!N3048,Data!O3048,Summary!$E$14,Summary!$E$20,Summary!$E$21,1),0)</f>
        <v>178000</v>
      </c>
      <c r="O3049" s="31">
        <f>IF(M3049=1,oneday(G3048,D3049,G3049,K3049,L3049,Summary!$E$19/2,Data!N3048,Data!O3048,Summary!$E$14,Summary!$E$20,Summary!$E$21,2),0)</f>
        <v>13386691.705093365</v>
      </c>
      <c r="P3049" s="31">
        <f t="shared" si="143"/>
        <v>93320.095062255859</v>
      </c>
      <c r="Q3049" s="31">
        <f>IF(M3049=1,oneday(G3048,D3049,G3049,K3049,L3049,Summary!$E$19/2,Data!N3048,Data!O3048,Summary!$E$14,Summary!$E$20,Summary!$E$21,3),0)</f>
        <v>58739.986419677734</v>
      </c>
    </row>
    <row r="3050" spans="1:17" x14ac:dyDescent="0.2">
      <c r="A3050" s="32">
        <f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si="144"/>
        <v>0</v>
      </c>
      <c r="M3050">
        <f>IF(AND(B3050&gt;Summary!$E$12,B3050&lt;Summary!$E$13),1,0)</f>
        <v>1</v>
      </c>
      <c r="N3050">
        <f>IF(M3050=1,oneday(G3049,D3050,G3050,K3050,L3050,Summary!$E$19/2,Data!N3049,Data!O3049,Summary!$E$14,Summary!$E$20,Summary!$E$21,1),0)</f>
        <v>165000</v>
      </c>
      <c r="O3050" s="31">
        <f>IF(M3050=1,oneday(G3049,D3050,G3050,K3050,L3050,Summary!$E$19/2,Data!N3049,Data!O3049,Summary!$E$14,Summary!$E$20,Summary!$E$21,2),0)</f>
        <v>13379121.59843443</v>
      </c>
      <c r="P3050" s="31">
        <f t="shared" si="143"/>
        <v>-7570.1066589355469</v>
      </c>
      <c r="Q3050" s="31">
        <f>IF(M3050=1,oneday(G3049,D3050,G3050,K3050,L3050,Summary!$E$19/2,Data!N3049,Data!O3049,Summary!$E$14,Summary!$E$20,Summary!$E$21,3),0)</f>
        <v>0</v>
      </c>
    </row>
    <row r="3051" spans="1:17" x14ac:dyDescent="0.2">
      <c r="A3051" s="32">
        <f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si="144"/>
        <v>0</v>
      </c>
      <c r="M3051">
        <f>IF(AND(B3051&gt;Summary!$E$12,B3051&lt;Summary!$E$13),1,0)</f>
        <v>1</v>
      </c>
      <c r="N3051">
        <f>IF(M3051=1,oneday(G3050,D3051,G3051,K3051,L3051,Summary!$E$19/2,Data!N3050,Data!O3050,Summary!$E$14,Summary!$E$20,Summary!$E$21,1),0)</f>
        <v>171000</v>
      </c>
      <c r="O3051" s="31">
        <f>IF(M3051=1,oneday(G3050,D3051,G3051,K3051,L3051,Summary!$E$19/2,Data!N3050,Data!O3050,Summary!$E$14,Summary!$E$20,Summary!$E$21,2),0)</f>
        <v>13345521.768951397</v>
      </c>
      <c r="P3051" s="31">
        <f t="shared" si="143"/>
        <v>-33599.829483032227</v>
      </c>
      <c r="Q3051" s="31">
        <f>IF(M3051=1,oneday(G3050,D3051,G3051,K3051,L3051,Summary!$E$19/2,Data!N3050,Data!O3050,Summary!$E$14,Summary!$E$20,Summary!$E$21,3),0)</f>
        <v>0</v>
      </c>
    </row>
    <row r="3052" spans="1:17" x14ac:dyDescent="0.2">
      <c r="A3052" s="32">
        <f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si="144"/>
        <v>0</v>
      </c>
      <c r="M3052">
        <f>IF(AND(B3052&gt;Summary!$E$12,B3052&lt;Summary!$E$13),1,0)</f>
        <v>1</v>
      </c>
      <c r="N3052">
        <f>IF(M3052=1,oneday(G3051,D3052,G3052,K3052,L3052,Summary!$E$19/2,Data!N3051,Data!O3051,Summary!$E$14,Summary!$E$20,Summary!$E$21,1),0)</f>
        <v>163000</v>
      </c>
      <c r="O3052" s="31">
        <f>IF(M3052=1,oneday(G3051,D3052,G3052,K3052,L3052,Summary!$E$19/2,Data!N3051,Data!O3051,Summary!$E$14,Summary!$E$20,Summary!$E$21,2),0)</f>
        <v>13388351.780166607</v>
      </c>
      <c r="P3052" s="31">
        <f t="shared" si="143"/>
        <v>42830.011215209961</v>
      </c>
      <c r="Q3052" s="31">
        <f>IF(M3052=1,oneday(G3051,D3052,G3052,K3052,L3052,Summary!$E$19/2,Data!N3051,Data!O3051,Summary!$E$14,Summary!$E$20,Summary!$E$21,3),0)</f>
        <v>0</v>
      </c>
    </row>
    <row r="3053" spans="1:17" x14ac:dyDescent="0.2">
      <c r="A3053" s="32">
        <f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si="144"/>
        <v>0</v>
      </c>
      <c r="M3053">
        <f>IF(AND(B3053&gt;Summary!$E$12,B3053&lt;Summary!$E$13),1,0)</f>
        <v>1</v>
      </c>
      <c r="N3053">
        <f>IF(M3053=1,oneday(G3052,D3053,G3053,K3053,L3053,Summary!$E$19/2,Data!N3052,Data!O3052,Summary!$E$14,Summary!$E$20,Summary!$E$21,1),0)</f>
        <v>163000</v>
      </c>
      <c r="O3053" s="31">
        <f>IF(M3053=1,oneday(G3052,D3053,G3053,K3053,L3053,Summary!$E$19/2,Data!N3052,Data!O3052,Summary!$E$14,Summary!$E$20,Summary!$E$21,2),0)</f>
        <v>13380531.568756085</v>
      </c>
      <c r="P3053" s="31">
        <f t="shared" si="143"/>
        <v>-7820.2114105224609</v>
      </c>
      <c r="Q3053" s="31">
        <f>IF(M3053=1,oneday(G3052,D3053,G3053,K3053,L3053,Summary!$E$19/2,Data!N3052,Data!O3052,Summary!$E$14,Summary!$E$20,Summary!$E$21,3),0)</f>
        <v>0</v>
      </c>
    </row>
    <row r="3054" spans="1:17" x14ac:dyDescent="0.2">
      <c r="A3054" s="32">
        <f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si="144"/>
        <v>0</v>
      </c>
      <c r="M3054">
        <f>IF(AND(B3054&gt;Summary!$E$12,B3054&lt;Summary!$E$13),1,0)</f>
        <v>1</v>
      </c>
      <c r="N3054">
        <f>IF(M3054=1,oneday(G3053,D3054,G3054,K3054,L3054,Summary!$E$19/2,Data!N3053,Data!O3053,Summary!$E$14,Summary!$E$20,Summary!$E$21,1),0)</f>
        <v>157000</v>
      </c>
      <c r="O3054" s="31">
        <f>IF(M3054=1,oneday(G3053,D3054,G3054,K3054,L3054,Summary!$E$19/2,Data!N3053,Data!O3053,Summary!$E$14,Summary!$E$20,Summary!$E$21,2),0)</f>
        <v>13440541.678848248</v>
      </c>
      <c r="P3054" s="31">
        <f t="shared" si="143"/>
        <v>60010.110092163086</v>
      </c>
      <c r="Q3054" s="31">
        <f>IF(M3054=1,oneday(G3053,D3054,G3054,K3054,L3054,Summary!$E$19/2,Data!N3053,Data!O3053,Summary!$E$14,Summary!$E$20,Summary!$E$21,3),0)</f>
        <v>0</v>
      </c>
    </row>
    <row r="3055" spans="1:17" x14ac:dyDescent="0.2">
      <c r="A3055" s="32">
        <f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si="144"/>
        <v>0</v>
      </c>
      <c r="M3055">
        <f>IF(AND(B3055&gt;Summary!$E$12,B3055&lt;Summary!$E$13),1,0)</f>
        <v>1</v>
      </c>
      <c r="N3055">
        <f>IF(M3055=1,oneday(G3054,D3055,G3055,K3055,L3055,Summary!$E$19/2,Data!N3054,Data!O3054,Summary!$E$14,Summary!$E$20,Summary!$E$21,1),0)</f>
        <v>157000</v>
      </c>
      <c r="O3055" s="31">
        <f>IF(M3055=1,oneday(G3054,D3055,G3055,K3055,L3055,Summary!$E$19/2,Data!N3054,Data!O3054,Summary!$E$14,Summary!$E$20,Summary!$E$21,2),0)</f>
        <v>13447691.499176007</v>
      </c>
      <c r="P3055" s="31">
        <f t="shared" si="143"/>
        <v>7149.8203277587891</v>
      </c>
      <c r="Q3055" s="31">
        <f>IF(M3055=1,oneday(G3054,D3055,G3055,K3055,L3055,Summary!$E$19/2,Data!N3054,Data!O3054,Summary!$E$14,Summary!$E$20,Summary!$E$21,3),0)</f>
        <v>0</v>
      </c>
    </row>
    <row r="3056" spans="1:17" x14ac:dyDescent="0.2">
      <c r="A3056" s="32">
        <f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si="144"/>
        <v>0</v>
      </c>
      <c r="M3056">
        <f>IF(AND(B3056&gt;Summary!$E$12,B3056&lt;Summary!$E$13),1,0)</f>
        <v>1</v>
      </c>
      <c r="N3056">
        <f>IF(M3056=1,oneday(G3055,D3056,G3056,K3056,L3056,Summary!$E$19/2,Data!N3055,Data!O3055,Summary!$E$14,Summary!$E$20,Summary!$E$21,1),0)</f>
        <v>160000</v>
      </c>
      <c r="O3056" s="31">
        <f>IF(M3056=1,oneday(G3055,D3056,G3056,K3056,L3056,Summary!$E$19/2,Data!N3055,Data!O3055,Summary!$E$14,Summary!$E$20,Summary!$E$21,2),0)</f>
        <v>13481351.630477887</v>
      </c>
      <c r="P3056" s="31">
        <f t="shared" si="143"/>
        <v>33660.131301879883</v>
      </c>
      <c r="Q3056" s="31">
        <f>IF(M3056=1,oneday(G3055,D3056,G3056,K3056,L3056,Summary!$E$19/2,Data!N3055,Data!O3055,Summary!$E$14,Summary!$E$20,Summary!$E$21,3),0)</f>
        <v>0</v>
      </c>
    </row>
    <row r="3057" spans="1:17" x14ac:dyDescent="0.2">
      <c r="A3057" s="32">
        <f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si="144"/>
        <v>0</v>
      </c>
      <c r="M3057">
        <f>IF(AND(B3057&gt;Summary!$E$12,B3057&lt;Summary!$E$13),1,0)</f>
        <v>1</v>
      </c>
      <c r="N3057">
        <f>IF(M3057=1,oneday(G3056,D3057,G3057,K3057,L3057,Summary!$E$19/2,Data!N3056,Data!O3056,Summary!$E$14,Summary!$E$20,Summary!$E$21,1),0)</f>
        <v>169000</v>
      </c>
      <c r="O3057" s="31">
        <f>IF(M3057=1,oneday(G3056,D3057,G3057,K3057,L3057,Summary!$E$19/2,Data!N3056,Data!O3056,Summary!$E$14,Summary!$E$20,Summary!$E$21,2),0)</f>
        <v>13429401.650772076</v>
      </c>
      <c r="P3057" s="31">
        <f t="shared" si="143"/>
        <v>-51949.979705810547</v>
      </c>
      <c r="Q3057" s="31">
        <f>IF(M3057=1,oneday(G3056,D3057,G3057,K3057,L3057,Summary!$E$19/2,Data!N3056,Data!O3056,Summary!$E$14,Summary!$E$20,Summary!$E$21,3),0)</f>
        <v>0</v>
      </c>
    </row>
    <row r="3058" spans="1:17" x14ac:dyDescent="0.2">
      <c r="A3058" s="32">
        <f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si="144"/>
        <v>0</v>
      </c>
      <c r="M3058">
        <f>IF(AND(B3058&gt;Summary!$E$12,B3058&lt;Summary!$E$13),1,0)</f>
        <v>1</v>
      </c>
      <c r="N3058">
        <f>IF(M3058=1,oneday(G3057,D3058,G3058,K3058,L3058,Summary!$E$19/2,Data!N3057,Data!O3057,Summary!$E$14,Summary!$E$20,Summary!$E$21,1),0)</f>
        <v>179000</v>
      </c>
      <c r="O3058" s="31">
        <f>IF(M3058=1,oneday(G3057,D3058,G3058,K3058,L3058,Summary!$E$19/2,Data!N3057,Data!O3057,Summary!$E$14,Summary!$E$20,Summary!$E$21,2),0)</f>
        <v>13408851.508102398</v>
      </c>
      <c r="P3058" s="31">
        <f t="shared" si="143"/>
        <v>-20550.142669677734</v>
      </c>
      <c r="Q3058" s="31">
        <f>IF(M3058=1,oneday(G3057,D3058,G3058,K3058,L3058,Summary!$E$19/2,Data!N3057,Data!O3057,Summary!$E$14,Summary!$E$20,Summary!$E$21,3),0)</f>
        <v>0</v>
      </c>
    </row>
    <row r="3059" spans="1:17" x14ac:dyDescent="0.2">
      <c r="A3059" s="32">
        <f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si="144"/>
        <v>0</v>
      </c>
      <c r="M3059">
        <f>IF(AND(B3059&gt;Summary!$E$12,B3059&lt;Summary!$E$13),1,0)</f>
        <v>1</v>
      </c>
      <c r="N3059">
        <f>IF(M3059=1,oneday(G3058,D3059,G3059,K3059,L3059,Summary!$E$19/2,Data!N3058,Data!O3058,Summary!$E$14,Summary!$E$20,Summary!$E$21,1),0)</f>
        <v>165000</v>
      </c>
      <c r="O3059" s="31">
        <f>IF(M3059=1,oneday(G3058,D3059,G3059,K3059,L3059,Summary!$E$19/2,Data!N3058,Data!O3058,Summary!$E$14,Summary!$E$20,Summary!$E$21,2),0)</f>
        <v>13492161.776962262</v>
      </c>
      <c r="P3059" s="31">
        <f t="shared" si="143"/>
        <v>83310.268859863281</v>
      </c>
      <c r="Q3059" s="31">
        <f>IF(M3059=1,oneday(G3058,D3059,G3059,K3059,L3059,Summary!$E$19/2,Data!N3058,Data!O3058,Summary!$E$14,Summary!$E$20,Summary!$E$21,3),0)</f>
        <v>0</v>
      </c>
    </row>
    <row r="3060" spans="1:17" x14ac:dyDescent="0.2">
      <c r="A3060" s="32">
        <f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si="144"/>
        <v>0</v>
      </c>
      <c r="M3060">
        <f>IF(AND(B3060&gt;Summary!$E$12,B3060&lt;Summary!$E$13),1,0)</f>
        <v>1</v>
      </c>
      <c r="N3060">
        <f>IF(M3060=1,oneday(G3059,D3060,G3060,K3060,L3060,Summary!$E$19/2,Data!N3059,Data!O3059,Summary!$E$14,Summary!$E$20,Summary!$E$21,1),0)</f>
        <v>164000</v>
      </c>
      <c r="O3060" s="31">
        <f>IF(M3060=1,oneday(G3059,D3060,G3060,K3060,L3060,Summary!$E$19/2,Data!N3059,Data!O3059,Summary!$E$14,Summary!$E$20,Summary!$E$21,2),0)</f>
        <v>13513711.614074688</v>
      </c>
      <c r="P3060" s="31">
        <f t="shared" si="143"/>
        <v>21549.837112426758</v>
      </c>
      <c r="Q3060" s="31">
        <f>IF(M3060=1,oneday(G3059,D3060,G3060,K3060,L3060,Summary!$E$19/2,Data!N3059,Data!O3059,Summary!$E$14,Summary!$E$20,Summary!$E$21,3),0)</f>
        <v>0</v>
      </c>
    </row>
    <row r="3061" spans="1:17" x14ac:dyDescent="0.2">
      <c r="A3061" s="32">
        <f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si="144"/>
        <v>0</v>
      </c>
      <c r="M3061">
        <f>IF(AND(B3061&gt;Summary!$E$12,B3061&lt;Summary!$E$13),1,0)</f>
        <v>1</v>
      </c>
      <c r="N3061">
        <f>IF(M3061=1,oneday(G3060,D3061,G3061,K3061,L3061,Summary!$E$19/2,Data!N3060,Data!O3060,Summary!$E$14,Summary!$E$20,Summary!$E$21,1),0)</f>
        <v>165000</v>
      </c>
      <c r="O3061" s="31">
        <f>IF(M3061=1,oneday(G3060,D3061,G3061,K3061,L3061,Summary!$E$19/2,Data!N3060,Data!O3060,Summary!$E$14,Summary!$E$20,Summary!$E$21,2),0)</f>
        <v>13522111.777725201</v>
      </c>
      <c r="P3061" s="31">
        <f t="shared" si="143"/>
        <v>8400.1636505126953</v>
      </c>
      <c r="Q3061" s="31">
        <f>IF(M3061=1,oneday(G3060,D3061,G3061,K3061,L3061,Summary!$E$19/2,Data!N3060,Data!O3060,Summary!$E$14,Summary!$E$20,Summary!$E$21,3),0)</f>
        <v>0</v>
      </c>
    </row>
    <row r="3062" spans="1:17" x14ac:dyDescent="0.2">
      <c r="A3062" s="32">
        <f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si="144"/>
        <v>0</v>
      </c>
      <c r="M3062">
        <f>IF(AND(B3062&gt;Summary!$E$12,B3062&lt;Summary!$E$13),1,0)</f>
        <v>1</v>
      </c>
      <c r="N3062">
        <f>IF(M3062=1,oneday(G3061,D3062,G3062,K3062,L3062,Summary!$E$19/2,Data!N3061,Data!O3061,Summary!$E$14,Summary!$E$20,Summary!$E$21,1),0)</f>
        <v>184000</v>
      </c>
      <c r="O3062" s="31">
        <f>IF(M3062=1,oneday(G3061,D3062,G3062,K3062,L3062,Summary!$E$19/2,Data!N3061,Data!O3061,Summary!$E$14,Summary!$E$20,Summary!$E$21,2),0)</f>
        <v>13418831.724472027</v>
      </c>
      <c r="P3062" s="31">
        <f t="shared" si="143"/>
        <v>-103280.05325317383</v>
      </c>
      <c r="Q3062" s="31">
        <f>IF(M3062=1,oneday(G3061,D3062,G3062,K3062,L3062,Summary!$E$19/2,Data!N3061,Data!O3061,Summary!$E$14,Summary!$E$20,Summary!$E$21,3),0)</f>
        <v>0</v>
      </c>
    </row>
    <row r="3063" spans="1:17" x14ac:dyDescent="0.2">
      <c r="A3063" s="32">
        <f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si="144"/>
        <v>0</v>
      </c>
      <c r="M3063">
        <f>IF(AND(B3063&gt;Summary!$E$12,B3063&lt;Summary!$E$13),1,0)</f>
        <v>1</v>
      </c>
      <c r="N3063">
        <f>IF(M3063=1,oneday(G3062,D3063,G3063,K3063,L3063,Summary!$E$19/2,Data!N3062,Data!O3062,Summary!$E$14,Summary!$E$20,Summary!$E$21,1),0)</f>
        <v>180000</v>
      </c>
      <c r="O3063" s="31">
        <f>IF(M3063=1,oneday(G3062,D3063,G3063,K3063,L3063,Summary!$E$19/2,Data!N3062,Data!O3062,Summary!$E$14,Summary!$E$20,Summary!$E$21,2),0)</f>
        <v>13459211.614608746</v>
      </c>
      <c r="P3063" s="31">
        <f t="shared" si="143"/>
        <v>40379.89013671875</v>
      </c>
      <c r="Q3063" s="31">
        <f>IF(M3063=1,oneday(G3062,D3063,G3063,K3063,L3063,Summary!$E$19/2,Data!N3062,Data!O3062,Summary!$E$14,Summary!$E$20,Summary!$E$21,3),0)</f>
        <v>0</v>
      </c>
    </row>
    <row r="3064" spans="1:17" x14ac:dyDescent="0.2">
      <c r="A3064" s="32">
        <f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si="144"/>
        <v>0</v>
      </c>
      <c r="M3064">
        <f>IF(AND(B3064&gt;Summary!$E$12,B3064&lt;Summary!$E$13),1,0)</f>
        <v>1</v>
      </c>
      <c r="N3064">
        <f>IF(M3064=1,oneday(G3063,D3064,G3064,K3064,L3064,Summary!$E$19/2,Data!N3063,Data!O3063,Summary!$E$14,Summary!$E$20,Summary!$E$21,1),0)</f>
        <v>194000</v>
      </c>
      <c r="O3064" s="31">
        <f>IF(M3064=1,oneday(G3063,D3064,G3064,K3064,L3064,Summary!$E$19/2,Data!N3063,Data!O3063,Summary!$E$14,Summary!$E$20,Summary!$E$21,2),0)</f>
        <v>13409861.58607481</v>
      </c>
      <c r="P3064" s="31">
        <f t="shared" si="143"/>
        <v>-49350.028533935547</v>
      </c>
      <c r="Q3064" s="31">
        <f>IF(M3064=1,oneday(G3063,D3064,G3064,K3064,L3064,Summary!$E$19/2,Data!N3063,Data!O3063,Summary!$E$14,Summary!$E$20,Summary!$E$21,3),0)</f>
        <v>0</v>
      </c>
    </row>
    <row r="3065" spans="1:17" x14ac:dyDescent="0.2">
      <c r="A3065" s="32">
        <f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si="144"/>
        <v>0</v>
      </c>
      <c r="M3065">
        <f>IF(AND(B3065&gt;Summary!$E$12,B3065&lt;Summary!$E$13),1,0)</f>
        <v>1</v>
      </c>
      <c r="N3065">
        <f>IF(M3065=1,oneday(G3064,D3065,G3065,K3065,L3065,Summary!$E$19/2,Data!N3064,Data!O3064,Summary!$E$14,Summary!$E$20,Summary!$E$21,1),0)</f>
        <v>190000</v>
      </c>
      <c r="O3065" s="31">
        <f>IF(M3065=1,oneday(G3064,D3065,G3065,K3065,L3065,Summary!$E$19/2,Data!N3064,Data!O3064,Summary!$E$14,Summary!$E$20,Summary!$E$21,2),0)</f>
        <v>13445901.70112608</v>
      </c>
      <c r="P3065" s="31">
        <f t="shared" si="143"/>
        <v>36040.115051269531</v>
      </c>
      <c r="Q3065" s="31">
        <f>IF(M3065=1,oneday(G3064,D3065,G3065,K3065,L3065,Summary!$E$19/2,Data!N3064,Data!O3064,Summary!$E$14,Summary!$E$20,Summary!$E$21,3),0)</f>
        <v>0</v>
      </c>
    </row>
    <row r="3066" spans="1:17" x14ac:dyDescent="0.2">
      <c r="A3066" s="32">
        <f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si="144"/>
        <v>0</v>
      </c>
      <c r="M3066">
        <f>IF(AND(B3066&gt;Summary!$E$12,B3066&lt;Summary!$E$13),1,0)</f>
        <v>1</v>
      </c>
      <c r="N3066">
        <f>IF(M3066=1,oneday(G3065,D3066,G3066,K3066,L3066,Summary!$E$19/2,Data!N3065,Data!O3065,Summary!$E$14,Summary!$E$20,Summary!$E$21,1),0)</f>
        <v>176000</v>
      </c>
      <c r="O3066" s="31">
        <f>IF(M3066=1,oneday(G3065,D3066,G3066,K3066,L3066,Summary!$E$19/2,Data!N3065,Data!O3065,Summary!$E$14,Summary!$E$20,Summary!$E$21,2),0)</f>
        <v>13529811.537399273</v>
      </c>
      <c r="P3066" s="31">
        <f t="shared" si="143"/>
        <v>83909.836273193359</v>
      </c>
      <c r="Q3066" s="31">
        <f>IF(M3066=1,oneday(G3065,D3066,G3066,K3066,L3066,Summary!$E$19/2,Data!N3065,Data!O3065,Summary!$E$14,Summary!$E$20,Summary!$E$21,3),0)</f>
        <v>0</v>
      </c>
    </row>
    <row r="3067" spans="1:17" x14ac:dyDescent="0.2">
      <c r="A3067" s="32">
        <f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si="144"/>
        <v>0</v>
      </c>
      <c r="M3067">
        <f>IF(AND(B3067&gt;Summary!$E$12,B3067&lt;Summary!$E$13),1,0)</f>
        <v>1</v>
      </c>
      <c r="N3067">
        <f>IF(M3067=1,oneday(G3066,D3067,G3067,K3067,L3067,Summary!$E$19/2,Data!N3066,Data!O3066,Summary!$E$14,Summary!$E$20,Summary!$E$21,1),0)</f>
        <v>171000</v>
      </c>
      <c r="O3067" s="31">
        <f>IF(M3067=1,oneday(G3066,D3067,G3067,K3067,L3067,Summary!$E$19/2,Data!N3066,Data!O3066,Summary!$E$14,Summary!$E$20,Summary!$E$21,2),0)</f>
        <v>13575991.59187315</v>
      </c>
      <c r="P3067" s="31">
        <f t="shared" si="143"/>
        <v>46180.054473876953</v>
      </c>
      <c r="Q3067" s="31">
        <f>IF(M3067=1,oneday(G3066,D3067,G3067,K3067,L3067,Summary!$E$19/2,Data!N3066,Data!O3066,Summary!$E$14,Summary!$E$20,Summary!$E$21,3),0)</f>
        <v>0</v>
      </c>
    </row>
    <row r="3068" spans="1:17" x14ac:dyDescent="0.2">
      <c r="A3068" s="32">
        <f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si="144"/>
        <v>0</v>
      </c>
      <c r="M3068">
        <f>IF(AND(B3068&gt;Summary!$E$12,B3068&lt;Summary!$E$13),1,0)</f>
        <v>1</v>
      </c>
      <c r="N3068">
        <f>IF(M3068=1,oneday(G3067,D3068,G3068,K3068,L3068,Summary!$E$19/2,Data!N3067,Data!O3067,Summary!$E$14,Summary!$E$20,Summary!$E$21,1),0)</f>
        <v>173000</v>
      </c>
      <c r="O3068" s="31">
        <f>IF(M3068=1,oneday(G3067,D3068,G3068,K3068,L3068,Summary!$E$19/2,Data!N3067,Data!O3067,Summary!$E$14,Summary!$E$20,Summary!$E$21,2),0)</f>
        <v>13570381.445617657</v>
      </c>
      <c r="P3068" s="31">
        <f t="shared" si="143"/>
        <v>-5610.1462554931641</v>
      </c>
      <c r="Q3068" s="31">
        <f>IF(M3068=1,oneday(G3067,D3068,G3068,K3068,L3068,Summary!$E$19/2,Data!N3067,Data!O3067,Summary!$E$14,Summary!$E$20,Summary!$E$21,3),0)</f>
        <v>0</v>
      </c>
    </row>
    <row r="3069" spans="1:17" x14ac:dyDescent="0.2">
      <c r="A3069" s="32">
        <f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si="144"/>
        <v>0</v>
      </c>
      <c r="M3069">
        <f>IF(AND(B3069&gt;Summary!$E$12,B3069&lt;Summary!$E$13),1,0)</f>
        <v>1</v>
      </c>
      <c r="N3069">
        <f>IF(M3069=1,oneday(G3068,D3069,G3069,K3069,L3069,Summary!$E$19/2,Data!N3068,Data!O3068,Summary!$E$14,Summary!$E$20,Summary!$E$21,1),0)</f>
        <v>172000</v>
      </c>
      <c r="O3069" s="31">
        <f>IF(M3069=1,oneday(G3068,D3069,G3069,K3069,L3069,Summary!$E$19/2,Data!N3068,Data!O3068,Summary!$E$14,Summary!$E$20,Summary!$E$21,2),0)</f>
        <v>13592261.60308836</v>
      </c>
      <c r="P3069" s="31">
        <f t="shared" si="143"/>
        <v>21880.157470703125</v>
      </c>
      <c r="Q3069" s="31">
        <f>IF(M3069=1,oneday(G3068,D3069,G3069,K3069,L3069,Summary!$E$19/2,Data!N3068,Data!O3068,Summary!$E$14,Summary!$E$20,Summary!$E$21,3),0)</f>
        <v>0</v>
      </c>
    </row>
    <row r="3070" spans="1:17" x14ac:dyDescent="0.2">
      <c r="A3070" s="32">
        <f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si="144"/>
        <v>0</v>
      </c>
      <c r="M3070">
        <f>IF(AND(B3070&gt;Summary!$E$12,B3070&lt;Summary!$E$13),1,0)</f>
        <v>1</v>
      </c>
      <c r="N3070">
        <f>IF(M3070=1,oneday(G3069,D3070,G3070,K3070,L3070,Summary!$E$19/2,Data!N3069,Data!O3069,Summary!$E$14,Summary!$E$20,Summary!$E$21,1),0)</f>
        <v>169000</v>
      </c>
      <c r="O3070" s="31">
        <f>IF(M3070=1,oneday(G3069,D3070,G3070,K3070,L3070,Summary!$E$19/2,Data!N3069,Data!O3069,Summary!$E$14,Summary!$E$20,Summary!$E$21,2),0)</f>
        <v>13617311.514434796</v>
      </c>
      <c r="P3070" s="31">
        <f t="shared" si="143"/>
        <v>25049.911346435547</v>
      </c>
      <c r="Q3070" s="31">
        <f>IF(M3070=1,oneday(G3069,D3070,G3070,K3070,L3070,Summary!$E$19/2,Data!N3069,Data!O3069,Summary!$E$14,Summary!$E$20,Summary!$E$21,3),0)</f>
        <v>0</v>
      </c>
    </row>
    <row r="3071" spans="1:17" x14ac:dyDescent="0.2">
      <c r="A3071" s="32">
        <f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si="144"/>
        <v>1</v>
      </c>
      <c r="M3071">
        <f>IF(AND(B3071&gt;Summary!$E$12,B3071&lt;Summary!$E$13),1,0)</f>
        <v>1</v>
      </c>
      <c r="N3071">
        <f>IF(M3071=1,oneday(G3070,D3071,G3071,K3071,L3071,Summary!$E$19/2,Data!N3070,Data!O3070,Summary!$E$14,Summary!$E$20,Summary!$E$21,1),0)</f>
        <v>178000</v>
      </c>
      <c r="O3071" s="31">
        <f>IF(M3071=1,oneday(G3070,D3071,G3071,K3071,L3071,Summary!$E$19/2,Data!N3070,Data!O3070,Summary!$E$14,Summary!$E$20,Summary!$E$21,2),0)</f>
        <v>13583191.383972149</v>
      </c>
      <c r="P3071" s="31">
        <f t="shared" si="143"/>
        <v>-34120.130462646484</v>
      </c>
      <c r="Q3071" s="31">
        <f>IF(M3071=1,oneday(G3070,D3071,G3071,K3071,L3071,Summary!$E$19/2,Data!N3070,Data!O3070,Summary!$E$14,Summary!$E$20,Summary!$E$21,3),0)</f>
        <v>-5340.1222229003906</v>
      </c>
    </row>
    <row r="3072" spans="1:17" x14ac:dyDescent="0.2">
      <c r="A3072" s="32">
        <f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si="144"/>
        <v>0</v>
      </c>
      <c r="M3072">
        <f>IF(AND(B3072&gt;Summary!$E$12,B3072&lt;Summary!$E$13),1,0)</f>
        <v>1</v>
      </c>
      <c r="N3072">
        <f>IF(M3072=1,oneday(G3071,D3072,G3072,K3072,L3072,Summary!$E$19/2,Data!N3071,Data!O3071,Summary!$E$14,Summary!$E$20,Summary!$E$21,1),0)</f>
        <v>178000</v>
      </c>
      <c r="O3072" s="31">
        <f>IF(M3072=1,oneday(G3071,D3072,G3072,K3072,L3072,Summary!$E$19/2,Data!N3071,Data!O3071,Summary!$E$14,Summary!$E$20,Summary!$E$21,2),0)</f>
        <v>13591071.560516339</v>
      </c>
      <c r="P3072" s="31">
        <f t="shared" si="143"/>
        <v>7880.1765441894531</v>
      </c>
      <c r="Q3072" s="31">
        <f>IF(M3072=1,oneday(G3071,D3072,G3072,K3072,L3072,Summary!$E$19/2,Data!N3071,Data!O3071,Summary!$E$14,Summary!$E$20,Summary!$E$21,3),0)</f>
        <v>0</v>
      </c>
    </row>
    <row r="3073" spans="1:17" x14ac:dyDescent="0.2">
      <c r="A3073" s="32">
        <f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si="144"/>
        <v>0</v>
      </c>
      <c r="M3073">
        <f>IF(AND(B3073&gt;Summary!$E$12,B3073&lt;Summary!$E$13),1,0)</f>
        <v>1</v>
      </c>
      <c r="N3073">
        <f>IF(M3073=1,oneday(G3072,D3073,G3073,K3073,L3073,Summary!$E$19/2,Data!N3072,Data!O3072,Summary!$E$14,Summary!$E$20,Summary!$E$21,1),0)</f>
        <v>190000</v>
      </c>
      <c r="O3073" s="31">
        <f>IF(M3073=1,oneday(G3072,D3073,G3073,K3073,L3073,Summary!$E$19/2,Data!N3072,Data!O3072,Summary!$E$14,Summary!$E$20,Summary!$E$21,2),0)</f>
        <v>13539291.459197979</v>
      </c>
      <c r="P3073" s="31">
        <f t="shared" si="143"/>
        <v>-51780.101318359375</v>
      </c>
      <c r="Q3073" s="31">
        <f>IF(M3073=1,oneday(G3072,D3073,G3073,K3073,L3073,Summary!$E$19/2,Data!N3072,Data!O3072,Summary!$E$14,Summary!$E$20,Summary!$E$21,3),0)</f>
        <v>0</v>
      </c>
    </row>
    <row r="3074" spans="1:17" x14ac:dyDescent="0.2">
      <c r="A3074" s="32">
        <f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si="144"/>
        <v>0</v>
      </c>
      <c r="M3074">
        <f>IF(AND(B3074&gt;Summary!$E$12,B3074&lt;Summary!$E$13),1,0)</f>
        <v>1</v>
      </c>
      <c r="N3074">
        <f>IF(M3074=1,oneday(G3073,D3074,G3074,K3074,L3074,Summary!$E$19/2,Data!N3073,Data!O3073,Summary!$E$14,Summary!$E$20,Summary!$E$21,1),0)</f>
        <v>194000</v>
      </c>
      <c r="O3074" s="31">
        <f>IF(M3074=1,oneday(G3073,D3074,G3074,K3074,L3074,Summary!$E$19/2,Data!N3073,Data!O3073,Summary!$E$14,Summary!$E$20,Summary!$E$21,2),0)</f>
        <v>13525371.533203106</v>
      </c>
      <c r="P3074" s="31">
        <f t="shared" si="143"/>
        <v>-13919.925994873047</v>
      </c>
      <c r="Q3074" s="31">
        <f>IF(M3074=1,oneday(G3073,D3074,G3074,K3074,L3074,Summary!$E$19/2,Data!N3073,Data!O3073,Summary!$E$14,Summary!$E$20,Summary!$E$21,3),0)</f>
        <v>0</v>
      </c>
    </row>
    <row r="3075" spans="1:17" x14ac:dyDescent="0.2">
      <c r="A3075" s="32">
        <f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si="144"/>
        <v>0</v>
      </c>
      <c r="M3075">
        <f>IF(AND(B3075&gt;Summary!$E$12,B3075&lt;Summary!$E$13),1,0)</f>
        <v>1</v>
      </c>
      <c r="N3075">
        <f>IF(M3075=1,oneday(G3074,D3075,G3075,K3075,L3075,Summary!$E$19/2,Data!N3074,Data!O3074,Summary!$E$14,Summary!$E$20,Summary!$E$21,1),0)</f>
        <v>211000</v>
      </c>
      <c r="O3075" s="31">
        <f>IF(M3075=1,oneday(G3074,D3075,G3075,K3075,L3075,Summary!$E$19/2,Data!N3074,Data!O3074,Summary!$E$14,Summary!$E$20,Summary!$E$21,2),0)</f>
        <v>13424691.60926817</v>
      </c>
      <c r="P3075" s="31">
        <f t="shared" si="143"/>
        <v>-100679.92393493652</v>
      </c>
      <c r="Q3075" s="31">
        <f>IF(M3075=1,oneday(G3074,D3075,G3075,K3075,L3075,Summary!$E$19/2,Data!N3074,Data!O3074,Summary!$E$14,Summary!$E$20,Summary!$E$21,3),0)</f>
        <v>0</v>
      </c>
    </row>
    <row r="3076" spans="1:17" x14ac:dyDescent="0.2">
      <c r="A3076" s="32">
        <f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si="144"/>
        <v>0</v>
      </c>
      <c r="M3076">
        <f>IF(AND(B3076&gt;Summary!$E$12,B3076&lt;Summary!$E$13),1,0)</f>
        <v>1</v>
      </c>
      <c r="N3076">
        <f>IF(M3076=1,oneday(G3075,D3076,G3076,K3076,L3076,Summary!$E$19/2,Data!N3075,Data!O3075,Summary!$E$14,Summary!$E$20,Summary!$E$21,1),0)</f>
        <v>211000</v>
      </c>
      <c r="O3076" s="31">
        <f>IF(M3076=1,oneday(G3075,D3076,G3076,K3076,L3076,Summary!$E$19/2,Data!N3075,Data!O3075,Summary!$E$14,Summary!$E$20,Summary!$E$21,2),0)</f>
        <v>13458681.641464215</v>
      </c>
      <c r="P3076" s="31">
        <f t="shared" si="143"/>
        <v>33990.032196044922</v>
      </c>
      <c r="Q3076" s="31">
        <f>IF(M3076=1,oneday(G3075,D3076,G3076,K3076,L3076,Summary!$E$19/2,Data!N3075,Data!O3075,Summary!$E$14,Summary!$E$20,Summary!$E$21,3),0)</f>
        <v>0</v>
      </c>
    </row>
    <row r="3077" spans="1:17" x14ac:dyDescent="0.2">
      <c r="A3077" s="32">
        <f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si="144"/>
        <v>0</v>
      </c>
      <c r="M3077">
        <f>IF(AND(B3077&gt;Summary!$E$12,B3077&lt;Summary!$E$13),1,0)</f>
        <v>1</v>
      </c>
      <c r="N3077">
        <f>IF(M3077=1,oneday(G3076,D3077,G3077,K3077,L3077,Summary!$E$19/2,Data!N3076,Data!O3076,Summary!$E$14,Summary!$E$20,Summary!$E$21,1),0)</f>
        <v>206000</v>
      </c>
      <c r="O3077" s="31">
        <f>IF(M3077=1,oneday(G3076,D3077,G3077,K3077,L3077,Summary!$E$19/2,Data!N3076,Data!O3076,Summary!$E$14,Summary!$E$20,Summary!$E$21,2),0)</f>
        <v>13496391.368560772</v>
      </c>
      <c r="P3077" s="31">
        <f t="shared" si="143"/>
        <v>37709.727096557617</v>
      </c>
      <c r="Q3077" s="31">
        <f>IF(M3077=1,oneday(G3076,D3077,G3077,K3077,L3077,Summary!$E$19/2,Data!N3076,Data!O3076,Summary!$E$14,Summary!$E$20,Summary!$E$21,3),0)</f>
        <v>0</v>
      </c>
    </row>
    <row r="3078" spans="1:17" x14ac:dyDescent="0.2">
      <c r="A3078" s="32">
        <f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si="144"/>
        <v>0</v>
      </c>
      <c r="M3078">
        <f>IF(AND(B3078&gt;Summary!$E$12,B3078&lt;Summary!$E$13),1,0)</f>
        <v>1</v>
      </c>
      <c r="N3078">
        <f>IF(M3078=1,oneday(G3077,D3078,G3078,K3078,L3078,Summary!$E$19/2,Data!N3077,Data!O3077,Summary!$E$14,Summary!$E$20,Summary!$E$21,1),0)</f>
        <v>204000</v>
      </c>
      <c r="O3078" s="31">
        <f>IF(M3078=1,oneday(G3077,D3078,G3078,K3078,L3078,Summary!$E$19/2,Data!N3077,Data!O3077,Summary!$E$14,Summary!$E$20,Summary!$E$21,2),0)</f>
        <v>13513321.415863018</v>
      </c>
      <c r="P3078" s="31">
        <f t="shared" si="143"/>
        <v>16930.047302246094</v>
      </c>
      <c r="Q3078" s="31">
        <f>IF(M3078=1,oneday(G3077,D3078,G3078,K3078,L3078,Summary!$E$19/2,Data!N3077,Data!O3077,Summary!$E$14,Summary!$E$20,Summary!$E$21,3),0)</f>
        <v>0</v>
      </c>
    </row>
    <row r="3079" spans="1:17" x14ac:dyDescent="0.2">
      <c r="A3079" s="32">
        <f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si="144"/>
        <v>0</v>
      </c>
      <c r="M3079">
        <f>IF(AND(B3079&gt;Summary!$E$12,B3079&lt;Summary!$E$13),1,0)</f>
        <v>1</v>
      </c>
      <c r="N3079">
        <f>IF(M3079=1,oneday(G3078,D3079,G3079,K3079,L3079,Summary!$E$19/2,Data!N3078,Data!O3078,Summary!$E$14,Summary!$E$20,Summary!$E$21,1),0)</f>
        <v>194000</v>
      </c>
      <c r="O3079" s="31">
        <f>IF(M3079=1,oneday(G3078,D3079,G3079,K3079,L3079,Summary!$E$19/2,Data!N3078,Data!O3078,Summary!$E$14,Summary!$E$20,Summary!$E$21,2),0)</f>
        <v>13575531.3745117</v>
      </c>
      <c r="P3079" s="31">
        <f t="shared" si="143"/>
        <v>62209.958648681641</v>
      </c>
      <c r="Q3079" s="31">
        <f>IF(M3079=1,oneday(G3078,D3079,G3079,K3079,L3079,Summary!$E$19/2,Data!N3078,Data!O3078,Summary!$E$14,Summary!$E$20,Summary!$E$21,3),0)</f>
        <v>0</v>
      </c>
    </row>
    <row r="3080" spans="1:17" x14ac:dyDescent="0.2">
      <c r="A3080" s="32">
        <f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si="144"/>
        <v>0</v>
      </c>
      <c r="M3080">
        <f>IF(AND(B3080&gt;Summary!$E$12,B3080&lt;Summary!$E$13),1,0)</f>
        <v>1</v>
      </c>
      <c r="N3080">
        <f>IF(M3080=1,oneday(G3079,D3080,G3080,K3080,L3080,Summary!$E$19/2,Data!N3079,Data!O3079,Summary!$E$14,Summary!$E$20,Summary!$E$21,1),0)</f>
        <v>191000</v>
      </c>
      <c r="O3080" s="31">
        <f>IF(M3080=1,oneday(G3079,D3080,G3080,K3080,L3080,Summary!$E$19/2,Data!N3079,Data!O3079,Summary!$E$14,Summary!$E$20,Summary!$E$21,2),0)</f>
        <v>13611631.491088849</v>
      </c>
      <c r="P3080" s="31">
        <f t="shared" si="143"/>
        <v>36100.116577148438</v>
      </c>
      <c r="Q3080" s="31">
        <f>IF(M3080=1,oneday(G3079,D3080,G3080,K3080,L3080,Summary!$E$19/2,Data!N3079,Data!O3079,Summary!$E$14,Summary!$E$20,Summary!$E$21,3),0)</f>
        <v>0</v>
      </c>
    </row>
    <row r="3081" spans="1:17" x14ac:dyDescent="0.2">
      <c r="A3081" s="32">
        <f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si="144"/>
        <v>0</v>
      </c>
      <c r="M3081">
        <f>IF(AND(B3081&gt;Summary!$E$12,B3081&lt;Summary!$E$13),1,0)</f>
        <v>1</v>
      </c>
      <c r="N3081">
        <f>IF(M3081=1,oneday(G3080,D3081,G3081,K3081,L3081,Summary!$E$19/2,Data!N3080,Data!O3080,Summary!$E$14,Summary!$E$20,Summary!$E$21,1),0)</f>
        <v>195000</v>
      </c>
      <c r="O3081" s="31">
        <f>IF(M3081=1,oneday(G3080,D3081,G3081,K3081,L3081,Summary!$E$19/2,Data!N3080,Data!O3080,Summary!$E$14,Summary!$E$20,Summary!$E$21,2),0)</f>
        <v>13589921.390609723</v>
      </c>
      <c r="P3081" s="31">
        <f t="shared" si="143"/>
        <v>-21710.100479125977</v>
      </c>
      <c r="Q3081" s="31">
        <f>IF(M3081=1,oneday(G3080,D3081,G3081,K3081,L3081,Summary!$E$19/2,Data!N3080,Data!O3080,Summary!$E$14,Summary!$E$20,Summary!$E$21,3),0)</f>
        <v>0</v>
      </c>
    </row>
    <row r="3082" spans="1:17" x14ac:dyDescent="0.2">
      <c r="A3082" s="32">
        <f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si="144"/>
        <v>0</v>
      </c>
      <c r="M3082">
        <f>IF(AND(B3082&gt;Summary!$E$12,B3082&lt;Summary!$E$13),1,0)</f>
        <v>1</v>
      </c>
      <c r="N3082">
        <f>IF(M3082=1,oneday(G3081,D3082,G3082,K3082,L3082,Summary!$E$19/2,Data!N3081,Data!O3081,Summary!$E$14,Summary!$E$20,Summary!$E$21,1),0)</f>
        <v>193000</v>
      </c>
      <c r="O3082" s="31">
        <f>IF(M3082=1,oneday(G3081,D3082,G3082,K3082,L3082,Summary!$E$19/2,Data!N3081,Data!O3081,Summary!$E$14,Summary!$E$20,Summary!$E$21,2),0)</f>
        <v>13618441.331253033</v>
      </c>
      <c r="P3082" s="31">
        <f t="shared" si="143"/>
        <v>28519.940643310547</v>
      </c>
      <c r="Q3082" s="31">
        <f>IF(M3082=1,oneday(G3081,D3082,G3082,K3082,L3082,Summary!$E$19/2,Data!N3081,Data!O3081,Summary!$E$14,Summary!$E$20,Summary!$E$21,3),0)</f>
        <v>0</v>
      </c>
    </row>
    <row r="3083" spans="1:17" x14ac:dyDescent="0.2">
      <c r="A3083" s="32">
        <f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si="144"/>
        <v>0</v>
      </c>
      <c r="M3083">
        <f>IF(AND(B3083&gt;Summary!$E$12,B3083&lt;Summary!$E$13),1,0)</f>
        <v>1</v>
      </c>
      <c r="N3083">
        <f>IF(M3083=1,oneday(G3082,D3083,G3083,K3083,L3083,Summary!$E$19/2,Data!N3082,Data!O3082,Summary!$E$14,Summary!$E$20,Summary!$E$21,1),0)</f>
        <v>193000</v>
      </c>
      <c r="O3083" s="31">
        <f>IF(M3083=1,oneday(G3082,D3083,G3083,K3083,L3083,Summary!$E$19/2,Data!N3082,Data!O3082,Summary!$E$14,Summary!$E$20,Summary!$E$21,2),0)</f>
        <v>13590981.463775616</v>
      </c>
      <c r="P3083" s="31">
        <f t="shared" si="143"/>
        <v>-27459.867477416992</v>
      </c>
      <c r="Q3083" s="31">
        <f>IF(M3083=1,oneday(G3082,D3083,G3083,K3083,L3083,Summary!$E$19/2,Data!N3082,Data!O3082,Summary!$E$14,Summary!$E$20,Summary!$E$21,3),0)</f>
        <v>0</v>
      </c>
    </row>
    <row r="3084" spans="1:17" x14ac:dyDescent="0.2">
      <c r="A3084" s="32">
        <f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si="144"/>
        <v>0</v>
      </c>
      <c r="M3084">
        <f>IF(AND(B3084&gt;Summary!$E$12,B3084&lt;Summary!$E$13),1,0)</f>
        <v>1</v>
      </c>
      <c r="N3084">
        <f>IF(M3084=1,oneday(G3083,D3084,G3084,K3084,L3084,Summary!$E$19/2,Data!N3083,Data!O3083,Summary!$E$14,Summary!$E$20,Summary!$E$21,1),0)</f>
        <v>195000</v>
      </c>
      <c r="O3084" s="31">
        <f>IF(M3084=1,oneday(G3083,D3084,G3084,K3084,L3084,Summary!$E$19/2,Data!N3083,Data!O3083,Summary!$E$14,Summary!$E$20,Summary!$E$21,2),0)</f>
        <v>13584621.346130352</v>
      </c>
      <c r="P3084" s="31">
        <f t="shared" si="143"/>
        <v>-6360.1176452636719</v>
      </c>
      <c r="Q3084" s="31">
        <f>IF(M3084=1,oneday(G3083,D3084,G3084,K3084,L3084,Summary!$E$19/2,Data!N3083,Data!O3083,Summary!$E$14,Summary!$E$20,Summary!$E$21,3),0)</f>
        <v>0</v>
      </c>
    </row>
    <row r="3085" spans="1:17" x14ac:dyDescent="0.2">
      <c r="A3085" s="32">
        <f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si="144"/>
        <v>0</v>
      </c>
      <c r="M3085">
        <f>IF(AND(B3085&gt;Summary!$E$12,B3085&lt;Summary!$E$13),1,0)</f>
        <v>1</v>
      </c>
      <c r="N3085">
        <f>IF(M3085=1,oneday(G3084,D3085,G3085,K3085,L3085,Summary!$E$19/2,Data!N3084,Data!O3084,Summary!$E$14,Summary!$E$20,Summary!$E$21,1),0)</f>
        <v>191000</v>
      </c>
      <c r="O3085" s="31">
        <f>IF(M3085=1,oneday(G3084,D3085,G3085,K3085,L3085,Summary!$E$19/2,Data!N3084,Data!O3084,Summary!$E$14,Summary!$E$20,Summary!$E$21,2),0)</f>
        <v>13610981.60964964</v>
      </c>
      <c r="P3085" s="31">
        <f t="shared" si="143"/>
        <v>26360.263519287109</v>
      </c>
      <c r="Q3085" s="31">
        <f>IF(M3085=1,oneday(G3084,D3085,G3085,K3085,L3085,Summary!$E$19/2,Data!N3084,Data!O3084,Summary!$E$14,Summary!$E$20,Summary!$E$21,3),0)</f>
        <v>0</v>
      </c>
    </row>
    <row r="3086" spans="1:17" x14ac:dyDescent="0.2">
      <c r="A3086" s="32">
        <f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si="144"/>
        <v>0</v>
      </c>
      <c r="M3086">
        <f>IF(AND(B3086&gt;Summary!$E$12,B3086&lt;Summary!$E$13),1,0)</f>
        <v>1</v>
      </c>
      <c r="N3086">
        <f>IF(M3086=1,oneday(G3085,D3086,G3086,K3086,L3086,Summary!$E$19/2,Data!N3085,Data!O3085,Summary!$E$14,Summary!$E$20,Summary!$E$21,1),0)</f>
        <v>191000</v>
      </c>
      <c r="O3086" s="31">
        <f>IF(M3086=1,oneday(G3085,D3086,G3086,K3086,L3086,Summary!$E$19/2,Data!N3085,Data!O3085,Summary!$E$14,Summary!$E$20,Summary!$E$21,2),0)</f>
        <v>13635531.463928204</v>
      </c>
      <c r="P3086" s="31">
        <f t="shared" si="143"/>
        <v>24549.854278564453</v>
      </c>
      <c r="Q3086" s="31">
        <f>IF(M3086=1,oneday(G3085,D3086,G3086,K3086,L3086,Summary!$E$19/2,Data!N3085,Data!O3085,Summary!$E$14,Summary!$E$20,Summary!$E$21,3),0)</f>
        <v>0</v>
      </c>
    </row>
    <row r="3087" spans="1:17" x14ac:dyDescent="0.2">
      <c r="A3087" s="32">
        <f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si="144"/>
        <v>0</v>
      </c>
      <c r="M3087">
        <f>IF(AND(B3087&gt;Summary!$E$12,B3087&lt;Summary!$E$13),1,0)</f>
        <v>1</v>
      </c>
      <c r="N3087">
        <f>IF(M3087=1,oneday(G3086,D3087,G3087,K3087,L3087,Summary!$E$19/2,Data!N3086,Data!O3086,Summary!$E$14,Summary!$E$20,Summary!$E$21,1),0)</f>
        <v>180000</v>
      </c>
      <c r="O3087" s="31">
        <f>IF(M3087=1,oneday(G3086,D3087,G3087,K3087,L3087,Summary!$E$19/2,Data!N3086,Data!O3086,Summary!$E$14,Summary!$E$20,Summary!$E$21,2),0)</f>
        <v>13675071.364135724</v>
      </c>
      <c r="P3087" s="31">
        <f t="shared" si="143"/>
        <v>39539.900207519531</v>
      </c>
      <c r="Q3087" s="31">
        <f>IF(M3087=1,oneday(G3086,D3087,G3087,K3087,L3087,Summary!$E$19/2,Data!N3086,Data!O3086,Summary!$E$14,Summary!$E$20,Summary!$E$21,3),0)</f>
        <v>0</v>
      </c>
    </row>
    <row r="3088" spans="1:17" x14ac:dyDescent="0.2">
      <c r="A3088" s="32">
        <f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si="144"/>
        <v>0</v>
      </c>
      <c r="M3088">
        <f>IF(AND(B3088&gt;Summary!$E$12,B3088&lt;Summary!$E$13),1,0)</f>
        <v>1</v>
      </c>
      <c r="N3088">
        <f>IF(M3088=1,oneday(G3087,D3088,G3088,K3088,L3088,Summary!$E$19/2,Data!N3087,Data!O3087,Summary!$E$14,Summary!$E$20,Summary!$E$21,1),0)</f>
        <v>182000</v>
      </c>
      <c r="O3088" s="31">
        <f>IF(M3088=1,oneday(G3087,D3088,G3088,K3088,L3088,Summary!$E$19/2,Data!N3087,Data!O3087,Summary!$E$14,Summary!$E$20,Summary!$E$21,2),0)</f>
        <v>13670141.597747784</v>
      </c>
      <c r="P3088" s="31">
        <f t="shared" ref="P3088:P3151" si="146">IF(M3088=1,O3088-O3087,0)</f>
        <v>-4929.7663879394531</v>
      </c>
      <c r="Q3088" s="31">
        <f>IF(M3088=1,oneday(G3087,D3088,G3088,K3088,L3088,Summary!$E$19/2,Data!N3087,Data!O3087,Summary!$E$14,Summary!$E$20,Summary!$E$21,3),0)</f>
        <v>0</v>
      </c>
    </row>
    <row r="3089" spans="1:17" x14ac:dyDescent="0.2">
      <c r="A3089" s="32">
        <f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si="144"/>
        <v>0</v>
      </c>
      <c r="M3089">
        <f>IF(AND(B3089&gt;Summary!$E$12,B3089&lt;Summary!$E$13),1,0)</f>
        <v>1</v>
      </c>
      <c r="N3089">
        <f>IF(M3089=1,oneday(G3088,D3089,G3089,K3089,L3089,Summary!$E$19/2,Data!N3088,Data!O3088,Summary!$E$14,Summary!$E$20,Summary!$E$21,1),0)</f>
        <v>182000</v>
      </c>
      <c r="O3089" s="31">
        <f>IF(M3089=1,oneday(G3088,D3089,G3089,K3089,L3089,Summary!$E$19/2,Data!N3088,Data!O3088,Summary!$E$14,Summary!$E$20,Summary!$E$21,2),0)</f>
        <v>13666941.528320294</v>
      </c>
      <c r="P3089" s="31">
        <f t="shared" si="146"/>
        <v>-3200.0694274902344</v>
      </c>
      <c r="Q3089" s="31">
        <f>IF(M3089=1,oneday(G3088,D3089,G3089,K3089,L3089,Summary!$E$19/2,Data!N3088,Data!O3088,Summary!$E$14,Summary!$E$20,Summary!$E$21,3),0)</f>
        <v>0</v>
      </c>
    </row>
    <row r="3090" spans="1:17" x14ac:dyDescent="0.2">
      <c r="A3090" s="32">
        <f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si="144"/>
        <v>0</v>
      </c>
      <c r="M3090">
        <f>IF(AND(B3090&gt;Summary!$E$12,B3090&lt;Summary!$E$13),1,0)</f>
        <v>1</v>
      </c>
      <c r="N3090">
        <f>IF(M3090=1,oneday(G3089,D3090,G3090,K3090,L3090,Summary!$E$19/2,Data!N3089,Data!O3089,Summary!$E$14,Summary!$E$20,Summary!$E$21,1),0)</f>
        <v>195000</v>
      </c>
      <c r="O3090" s="31">
        <f>IF(M3090=1,oneday(G3089,D3090,G3090,K3090,L3090,Summary!$E$19/2,Data!N3089,Data!O3089,Summary!$E$14,Summary!$E$20,Summary!$E$21,2),0)</f>
        <v>13566241.35574339</v>
      </c>
      <c r="P3090" s="31">
        <f t="shared" si="146"/>
        <v>-100700.1725769043</v>
      </c>
      <c r="Q3090" s="31">
        <f>IF(M3090=1,oneday(G3089,D3090,G3090,K3090,L3090,Summary!$E$19/2,Data!N3089,Data!O3089,Summary!$E$14,Summary!$E$20,Summary!$E$21,3),0)</f>
        <v>0</v>
      </c>
    </row>
    <row r="3091" spans="1:17" x14ac:dyDescent="0.2">
      <c r="A3091" s="32">
        <f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si="144"/>
        <v>0</v>
      </c>
      <c r="M3091">
        <f>IF(AND(B3091&gt;Summary!$E$12,B3091&lt;Summary!$E$13),1,0)</f>
        <v>1</v>
      </c>
      <c r="N3091">
        <f>IF(M3091=1,oneday(G3090,D3091,G3091,K3091,L3091,Summary!$E$19/2,Data!N3090,Data!O3090,Summary!$E$14,Summary!$E$20,Summary!$E$21,1),0)</f>
        <v>202000</v>
      </c>
      <c r="O3091" s="31">
        <f>IF(M3091=1,oneday(G3090,D3091,G3091,K3091,L3091,Summary!$E$19/2,Data!N3090,Data!O3090,Summary!$E$14,Summary!$E$20,Summary!$E$21,2),0)</f>
        <v>13539241.535873394</v>
      </c>
      <c r="P3091" s="31">
        <f t="shared" si="146"/>
        <v>-26999.819869995117</v>
      </c>
      <c r="Q3091" s="31">
        <f>IF(M3091=1,oneday(G3090,D3091,G3091,K3091,L3091,Summary!$E$19/2,Data!N3090,Data!O3090,Summary!$E$14,Summary!$E$20,Summary!$E$21,3),0)</f>
        <v>0</v>
      </c>
    </row>
    <row r="3092" spans="1:17" x14ac:dyDescent="0.2">
      <c r="A3092" s="32">
        <f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si="144"/>
        <v>1</v>
      </c>
      <c r="M3092">
        <f>IF(AND(B3092&gt;Summary!$E$12,B3092&lt;Summary!$E$13),1,0)</f>
        <v>1</v>
      </c>
      <c r="N3092">
        <f>IF(M3092=1,oneday(G3091,D3092,G3092,K3092,L3092,Summary!$E$19/2,Data!N3091,Data!O3091,Summary!$E$14,Summary!$E$20,Summary!$E$21,1),0)</f>
        <v>214000</v>
      </c>
      <c r="O3092" s="31">
        <f>IF(M3092=1,oneday(G3091,D3092,G3092,K3092,L3092,Summary!$E$19/2,Data!N3091,Data!O3091,Summary!$E$14,Summary!$E$20,Summary!$E$21,2),0)</f>
        <v>13462080.968093853</v>
      </c>
      <c r="P3092" s="31">
        <f t="shared" si="146"/>
        <v>-77160.567779541016</v>
      </c>
      <c r="Q3092" s="31">
        <f>IF(M3092=1,oneday(G3091,D3092,G3092,K3092,L3092,Summary!$E$19/2,Data!N3091,Data!O3091,Summary!$E$14,Summary!$E$20,Summary!$E$21,3),0)</f>
        <v>21399.673461914063</v>
      </c>
    </row>
    <row r="3093" spans="1:17" x14ac:dyDescent="0.2">
      <c r="A3093" s="32">
        <f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si="144"/>
        <v>0</v>
      </c>
      <c r="M3093">
        <f>IF(AND(B3093&gt;Summary!$E$12,B3093&lt;Summary!$E$13),1,0)</f>
        <v>1</v>
      </c>
      <c r="N3093">
        <f>IF(M3093=1,oneday(G3092,D3093,G3093,K3093,L3093,Summary!$E$19/2,Data!N3092,Data!O3092,Summary!$E$14,Summary!$E$20,Summary!$E$21,1),0)</f>
        <v>218000</v>
      </c>
      <c r="O3093" s="31">
        <f>IF(M3093=1,oneday(G3092,D3093,G3093,K3093,L3093,Summary!$E$19/2,Data!N3092,Data!O3092,Summary!$E$14,Summary!$E$20,Summary!$E$21,2),0)</f>
        <v>13485341.160659771</v>
      </c>
      <c r="P3093" s="31">
        <f t="shared" si="146"/>
        <v>23260.192565917969</v>
      </c>
      <c r="Q3093" s="31">
        <f>IF(M3093=1,oneday(G3092,D3093,G3093,K3093,L3093,Summary!$E$19/2,Data!N3092,Data!O3092,Summary!$E$14,Summary!$E$20,Summary!$E$21,3),0)</f>
        <v>0</v>
      </c>
    </row>
    <row r="3094" spans="1:17" x14ac:dyDescent="0.2">
      <c r="A3094" s="32">
        <f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si="144"/>
        <v>0</v>
      </c>
      <c r="M3094">
        <f>IF(AND(B3094&gt;Summary!$E$12,B3094&lt;Summary!$E$13),1,0)</f>
        <v>1</v>
      </c>
      <c r="N3094">
        <f>IF(M3094=1,oneday(G3093,D3094,G3094,K3094,L3094,Summary!$E$19/2,Data!N3093,Data!O3093,Summary!$E$14,Summary!$E$20,Summary!$E$21,1),0)</f>
        <v>222000</v>
      </c>
      <c r="O3094" s="31">
        <f>IF(M3094=1,oneday(G3093,D3094,G3094,K3094,L3094,Summary!$E$19/2,Data!N3093,Data!O3093,Summary!$E$14,Summary!$E$20,Summary!$E$21,2),0)</f>
        <v>13497821.10649107</v>
      </c>
      <c r="P3094" s="31">
        <f t="shared" si="146"/>
        <v>12479.945831298828</v>
      </c>
      <c r="Q3094" s="31">
        <f>IF(M3094=1,oneday(G3093,D3094,G3094,K3094,L3094,Summary!$E$19/2,Data!N3093,Data!O3093,Summary!$E$14,Summary!$E$20,Summary!$E$21,3),0)</f>
        <v>0</v>
      </c>
    </row>
    <row r="3095" spans="1:17" x14ac:dyDescent="0.2">
      <c r="A3095" s="32">
        <f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si="144"/>
        <v>0</v>
      </c>
      <c r="M3095">
        <f>IF(AND(B3095&gt;Summary!$E$12,B3095&lt;Summary!$E$13),1,0)</f>
        <v>1</v>
      </c>
      <c r="N3095">
        <f>IF(M3095=1,oneday(G3094,D3095,G3095,K3095,L3095,Summary!$E$19/2,Data!N3094,Data!O3094,Summary!$E$14,Summary!$E$20,Summary!$E$21,1),0)</f>
        <v>216000</v>
      </c>
      <c r="O3095" s="31">
        <f>IF(M3095=1,oneday(G3094,D3095,G3095,K3095,L3095,Summary!$E$19/2,Data!N3094,Data!O3094,Summary!$E$14,Summary!$E$20,Summary!$E$21,2),0)</f>
        <v>13545371.028671246</v>
      </c>
      <c r="P3095" s="31">
        <f t="shared" si="146"/>
        <v>47549.922180175781</v>
      </c>
      <c r="Q3095" s="31">
        <f>IF(M3095=1,oneday(G3094,D3095,G3095,K3095,L3095,Summary!$E$19/2,Data!N3094,Data!O3094,Summary!$E$14,Summary!$E$20,Summary!$E$21,3),0)</f>
        <v>0</v>
      </c>
    </row>
    <row r="3096" spans="1:17" x14ac:dyDescent="0.2">
      <c r="A3096" s="32">
        <f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si="144"/>
        <v>0</v>
      </c>
      <c r="M3096">
        <f>IF(AND(B3096&gt;Summary!$E$12,B3096&lt;Summary!$E$13),1,0)</f>
        <v>1</v>
      </c>
      <c r="N3096">
        <f>IF(M3096=1,oneday(G3095,D3096,G3096,K3096,L3096,Summary!$E$19/2,Data!N3095,Data!O3095,Summary!$E$14,Summary!$E$20,Summary!$E$21,1),0)</f>
        <v>215000</v>
      </c>
      <c r="O3096" s="31">
        <f>IF(M3096=1,oneday(G3095,D3096,G3096,K3096,L3096,Summary!$E$19/2,Data!N3095,Data!O3095,Summary!$E$14,Summary!$E$20,Summary!$E$21,2),0)</f>
        <v>13588401.258239727</v>
      </c>
      <c r="P3096" s="31">
        <f t="shared" si="146"/>
        <v>43030.229568481445</v>
      </c>
      <c r="Q3096" s="31">
        <f>IF(M3096=1,oneday(G3095,D3096,G3096,K3096,L3096,Summary!$E$19/2,Data!N3095,Data!O3095,Summary!$E$14,Summary!$E$20,Summary!$E$21,3),0)</f>
        <v>0</v>
      </c>
    </row>
    <row r="3097" spans="1:17" x14ac:dyDescent="0.2">
      <c r="A3097" s="32">
        <f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si="144"/>
        <v>0</v>
      </c>
      <c r="M3097">
        <f>IF(AND(B3097&gt;Summary!$E$12,B3097&lt;Summary!$E$13),1,0)</f>
        <v>1</v>
      </c>
      <c r="N3097">
        <f>IF(M3097=1,oneday(G3096,D3097,G3097,K3097,L3097,Summary!$E$19/2,Data!N3096,Data!O3096,Summary!$E$14,Summary!$E$20,Summary!$E$21,1),0)</f>
        <v>215000</v>
      </c>
      <c r="O3097" s="31">
        <f>IF(M3097=1,oneday(G3096,D3097,G3097,K3097,L3097,Summary!$E$19/2,Data!N3096,Data!O3096,Summary!$E$14,Summary!$E$20,Summary!$E$21,2),0)</f>
        <v>13646401.012191754</v>
      </c>
      <c r="P3097" s="31">
        <f t="shared" si="146"/>
        <v>57999.753952026367</v>
      </c>
      <c r="Q3097" s="31">
        <f>IF(M3097=1,oneday(G3096,D3097,G3097,K3097,L3097,Summary!$E$19/2,Data!N3096,Data!O3096,Summary!$E$14,Summary!$E$20,Summary!$E$21,3),0)</f>
        <v>0</v>
      </c>
    </row>
    <row r="3098" spans="1:17" x14ac:dyDescent="0.2">
      <c r="A3098" s="32">
        <f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si="144"/>
        <v>0</v>
      </c>
      <c r="M3098">
        <f>IF(AND(B3098&gt;Summary!$E$12,B3098&lt;Summary!$E$13),1,0)</f>
        <v>1</v>
      </c>
      <c r="N3098">
        <f>IF(M3098=1,oneday(G3097,D3098,G3098,K3098,L3098,Summary!$E$19/2,Data!N3097,Data!O3097,Summary!$E$14,Summary!$E$20,Summary!$E$21,1),0)</f>
        <v>224000</v>
      </c>
      <c r="O3098" s="31">
        <f>IF(M3098=1,oneday(G3097,D3098,G3098,K3098,L3098,Summary!$E$19/2,Data!N3097,Data!O3097,Summary!$E$14,Summary!$E$20,Summary!$E$21,2),0)</f>
        <v>13571901.040878277</v>
      </c>
      <c r="P3098" s="31">
        <f t="shared" si="146"/>
        <v>-74499.971313476563</v>
      </c>
      <c r="Q3098" s="31">
        <f>IF(M3098=1,oneday(G3097,D3098,G3098,K3098,L3098,Summary!$E$19/2,Data!N3097,Data!O3097,Summary!$E$14,Summary!$E$20,Summary!$E$21,3),0)</f>
        <v>0</v>
      </c>
    </row>
    <row r="3099" spans="1:17" x14ac:dyDescent="0.2">
      <c r="A3099" s="32">
        <f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si="144"/>
        <v>0</v>
      </c>
      <c r="M3099">
        <f>IF(AND(B3099&gt;Summary!$E$12,B3099&lt;Summary!$E$13),1,0)</f>
        <v>1</v>
      </c>
      <c r="N3099">
        <f>IF(M3099=1,oneday(G3098,D3099,G3099,K3099,L3099,Summary!$E$19/2,Data!N3098,Data!O3098,Summary!$E$14,Summary!$E$20,Summary!$E$21,1),0)</f>
        <v>227000</v>
      </c>
      <c r="O3099" s="31">
        <f>IF(M3099=1,oneday(G3098,D3099,G3099,K3099,L3099,Summary!$E$19/2,Data!N3098,Data!O3098,Summary!$E$14,Summary!$E$20,Summary!$E$21,2),0)</f>
        <v>13550851.073913556</v>
      </c>
      <c r="P3099" s="31">
        <f t="shared" si="146"/>
        <v>-21049.96696472168</v>
      </c>
      <c r="Q3099" s="31">
        <f>IF(M3099=1,oneday(G3098,D3099,G3099,K3099,L3099,Summary!$E$19/2,Data!N3098,Data!O3098,Summary!$E$14,Summary!$E$20,Summary!$E$21,3),0)</f>
        <v>0</v>
      </c>
    </row>
    <row r="3100" spans="1:17" x14ac:dyDescent="0.2">
      <c r="A3100" s="32">
        <f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si="144"/>
        <v>0</v>
      </c>
      <c r="M3100">
        <f>IF(AND(B3100&gt;Summary!$E$12,B3100&lt;Summary!$E$13),1,0)</f>
        <v>1</v>
      </c>
      <c r="N3100">
        <f>IF(M3100=1,oneday(G3099,D3100,G3100,K3100,L3100,Summary!$E$19/2,Data!N3099,Data!O3099,Summary!$E$14,Summary!$E$20,Summary!$E$21,1),0)</f>
        <v>226000</v>
      </c>
      <c r="O3100" s="31">
        <f>IF(M3100=1,oneday(G3099,D3100,G3100,K3100,L3100,Summary!$E$19/2,Data!N3099,Data!O3099,Summary!$E$14,Summary!$E$20,Summary!$E$21,2),0)</f>
        <v>13515881.22909544</v>
      </c>
      <c r="P3100" s="31">
        <f t="shared" si="146"/>
        <v>-34969.844818115234</v>
      </c>
      <c r="Q3100" s="31">
        <f>IF(M3100=1,oneday(G3099,D3100,G3100,K3100,L3100,Summary!$E$19/2,Data!N3099,Data!O3099,Summary!$E$14,Summary!$E$20,Summary!$E$21,3),0)</f>
        <v>0</v>
      </c>
    </row>
    <row r="3101" spans="1:17" x14ac:dyDescent="0.2">
      <c r="A3101" s="32">
        <f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si="144"/>
        <v>0</v>
      </c>
      <c r="M3101">
        <f>IF(AND(B3101&gt;Summary!$E$12,B3101&lt;Summary!$E$13),1,0)</f>
        <v>1</v>
      </c>
      <c r="N3101">
        <f>IF(M3101=1,oneday(G3100,D3101,G3101,K3101,L3101,Summary!$E$19/2,Data!N3100,Data!O3100,Summary!$E$14,Summary!$E$20,Summary!$E$21,1),0)</f>
        <v>220000</v>
      </c>
      <c r="O3101" s="31">
        <f>IF(M3101=1,oneday(G3100,D3101,G3101,K3101,L3101,Summary!$E$19/2,Data!N3100,Data!O3100,Summary!$E$14,Summary!$E$20,Summary!$E$21,2),0)</f>
        <v>13573131.346588116</v>
      </c>
      <c r="P3101" s="31">
        <f t="shared" si="146"/>
        <v>57250.117492675781</v>
      </c>
      <c r="Q3101" s="31">
        <f>IF(M3101=1,oneday(G3100,D3101,G3101,K3101,L3101,Summary!$E$19/2,Data!N3100,Data!O3100,Summary!$E$14,Summary!$E$20,Summary!$E$21,3),0)</f>
        <v>0</v>
      </c>
    </row>
    <row r="3102" spans="1:17" x14ac:dyDescent="0.2">
      <c r="A3102" s="32">
        <f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si="144"/>
        <v>0</v>
      </c>
      <c r="M3102">
        <f>IF(AND(B3102&gt;Summary!$E$12,B3102&lt;Summary!$E$13),1,0)</f>
        <v>1</v>
      </c>
      <c r="N3102">
        <f>IF(M3102=1,oneday(G3101,D3102,G3102,K3102,L3102,Summary!$E$19/2,Data!N3101,Data!O3101,Summary!$E$14,Summary!$E$20,Summary!$E$21,1),0)</f>
        <v>230000</v>
      </c>
      <c r="O3102" s="31">
        <f>IF(M3102=1,oneday(G3101,D3102,G3102,K3102,L3102,Summary!$E$19/2,Data!N3101,Data!O3101,Summary!$E$14,Summary!$E$20,Summary!$E$21,2),0)</f>
        <v>13535581.028442364</v>
      </c>
      <c r="P3102" s="31">
        <f t="shared" si="146"/>
        <v>-37550.318145751953</v>
      </c>
      <c r="Q3102" s="31">
        <f>IF(M3102=1,oneday(G3101,D3102,G3102,K3102,L3102,Summary!$E$19/2,Data!N3101,Data!O3101,Summary!$E$14,Summary!$E$20,Summary!$E$21,3),0)</f>
        <v>0</v>
      </c>
    </row>
    <row r="3103" spans="1:17" x14ac:dyDescent="0.2">
      <c r="A3103" s="32">
        <f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si="144"/>
        <v>0</v>
      </c>
      <c r="M3103">
        <f>IF(AND(B3103&gt;Summary!$E$12,B3103&lt;Summary!$E$13),1,0)</f>
        <v>1</v>
      </c>
      <c r="N3103">
        <f>IF(M3103=1,oneday(G3102,D3103,G3103,K3103,L3103,Summary!$E$19/2,Data!N3102,Data!O3102,Summary!$E$14,Summary!$E$20,Summary!$E$21,1),0)</f>
        <v>219000</v>
      </c>
      <c r="O3103" s="31">
        <f>IF(M3103=1,oneday(G3102,D3103,G3103,K3103,L3103,Summary!$E$19/2,Data!N3102,Data!O3102,Summary!$E$14,Summary!$E$20,Summary!$E$21,2),0)</f>
        <v>13594491.202239972</v>
      </c>
      <c r="P3103" s="31">
        <f t="shared" si="146"/>
        <v>58910.173797607422</v>
      </c>
      <c r="Q3103" s="31">
        <f>IF(M3103=1,oneday(G3102,D3103,G3103,K3103,L3103,Summary!$E$19/2,Data!N3102,Data!O3102,Summary!$E$14,Summary!$E$20,Summary!$E$21,3),0)</f>
        <v>0</v>
      </c>
    </row>
    <row r="3104" spans="1:17" x14ac:dyDescent="0.2">
      <c r="A3104" s="32">
        <f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si="144"/>
        <v>0</v>
      </c>
      <c r="M3104">
        <f>IF(AND(B3104&gt;Summary!$E$12,B3104&lt;Summary!$E$13),1,0)</f>
        <v>1</v>
      </c>
      <c r="N3104">
        <f>IF(M3104=1,oneday(G3103,D3104,G3104,K3104,L3104,Summary!$E$19/2,Data!N3103,Data!O3103,Summary!$E$14,Summary!$E$20,Summary!$E$21,1),0)</f>
        <v>218000</v>
      </c>
      <c r="O3104" s="31">
        <f>IF(M3104=1,oneday(G3103,D3104,G3104,K3104,L3104,Summary!$E$19/2,Data!N3103,Data!O3103,Summary!$E$14,Summary!$E$20,Summary!$E$21,2),0)</f>
        <v>13605071.102981549</v>
      </c>
      <c r="P3104" s="31">
        <f t="shared" si="146"/>
        <v>10579.900741577148</v>
      </c>
      <c r="Q3104" s="31">
        <f>IF(M3104=1,oneday(G3103,D3104,G3104,K3104,L3104,Summary!$E$19/2,Data!N3103,Data!O3103,Summary!$E$14,Summary!$E$20,Summary!$E$21,3),0)</f>
        <v>0</v>
      </c>
    </row>
    <row r="3105" spans="1:17" x14ac:dyDescent="0.2">
      <c r="A3105" s="32">
        <f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si="144"/>
        <v>0</v>
      </c>
      <c r="M3105">
        <f>IF(AND(B3105&gt;Summary!$E$12,B3105&lt;Summary!$E$13),1,0)</f>
        <v>1</v>
      </c>
      <c r="N3105">
        <f>IF(M3105=1,oneday(G3104,D3105,G3105,K3105,L3105,Summary!$E$19/2,Data!N3104,Data!O3104,Summary!$E$14,Summary!$E$20,Summary!$E$21,1),0)</f>
        <v>211000</v>
      </c>
      <c r="O3105" s="31">
        <f>IF(M3105=1,oneday(G3104,D3105,G3105,K3105,L3105,Summary!$E$19/2,Data!N3104,Data!O3104,Summary!$E$14,Summary!$E$20,Summary!$E$21,2),0)</f>
        <v>13656151.122817975</v>
      </c>
      <c r="P3105" s="31">
        <f t="shared" si="146"/>
        <v>51080.019836425781</v>
      </c>
      <c r="Q3105" s="31">
        <f>IF(M3105=1,oneday(G3104,D3105,G3105,K3105,L3105,Summary!$E$19/2,Data!N3104,Data!O3104,Summary!$E$14,Summary!$E$20,Summary!$E$21,3),0)</f>
        <v>0</v>
      </c>
    </row>
    <row r="3106" spans="1:17" x14ac:dyDescent="0.2">
      <c r="A3106" s="32">
        <f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si="144"/>
        <v>0</v>
      </c>
      <c r="M3106">
        <f>IF(AND(B3106&gt;Summary!$E$12,B3106&lt;Summary!$E$13),1,0)</f>
        <v>1</v>
      </c>
      <c r="N3106">
        <f>IF(M3106=1,oneday(G3105,D3106,G3106,K3106,L3106,Summary!$E$19/2,Data!N3105,Data!O3105,Summary!$E$14,Summary!$E$20,Summary!$E$21,1),0)</f>
        <v>218000</v>
      </c>
      <c r="O3106" s="31">
        <f>IF(M3106=1,oneday(G3105,D3106,G3106,K3106,L3106,Summary!$E$19/2,Data!N3105,Data!O3105,Summary!$E$14,Summary!$E$20,Summary!$E$21,2),0)</f>
        <v>13619531.174316388</v>
      </c>
      <c r="P3106" s="31">
        <f t="shared" si="146"/>
        <v>-36619.948501586914</v>
      </c>
      <c r="Q3106" s="31">
        <f>IF(M3106=1,oneday(G3105,D3106,G3106,K3106,L3106,Summary!$E$19/2,Data!N3105,Data!O3105,Summary!$E$14,Summary!$E$20,Summary!$E$21,3),0)</f>
        <v>0</v>
      </c>
    </row>
    <row r="3107" spans="1:17" x14ac:dyDescent="0.2">
      <c r="A3107" s="32">
        <f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si="144"/>
        <v>0</v>
      </c>
      <c r="M3107">
        <f>IF(AND(B3107&gt;Summary!$E$12,B3107&lt;Summary!$E$13),1,0)</f>
        <v>1</v>
      </c>
      <c r="N3107">
        <f>IF(M3107=1,oneday(G3106,D3107,G3107,K3107,L3107,Summary!$E$19/2,Data!N3106,Data!O3106,Summary!$E$14,Summary!$E$20,Summary!$E$21,1),0)</f>
        <v>215000</v>
      </c>
      <c r="O3107" s="31">
        <f>IF(M3107=1,oneday(G3106,D3107,G3107,K3107,L3107,Summary!$E$19/2,Data!N3106,Data!O3106,Summary!$E$14,Summary!$E$20,Summary!$E$21,2),0)</f>
        <v>13649611.107330304</v>
      </c>
      <c r="P3107" s="31">
        <f t="shared" si="146"/>
        <v>30079.933013916016</v>
      </c>
      <c r="Q3107" s="31">
        <f>IF(M3107=1,oneday(G3106,D3107,G3107,K3107,L3107,Summary!$E$19/2,Data!N3106,Data!O3106,Summary!$E$14,Summary!$E$20,Summary!$E$21,3),0)</f>
        <v>0</v>
      </c>
    </row>
    <row r="3108" spans="1:17" x14ac:dyDescent="0.2">
      <c r="A3108" s="32">
        <f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si="147">IF(A3108=B3108,1,0)</f>
        <v>0</v>
      </c>
      <c r="M3108">
        <f>IF(AND(B3108&gt;Summary!$E$12,B3108&lt;Summary!$E$13),1,0)</f>
        <v>1</v>
      </c>
      <c r="N3108">
        <f>IF(M3108=1,oneday(G3107,D3108,G3108,K3108,L3108,Summary!$E$19/2,Data!N3107,Data!O3107,Summary!$E$14,Summary!$E$20,Summary!$E$21,1),0)</f>
        <v>215000</v>
      </c>
      <c r="O3108" s="31">
        <f>IF(M3108=1,oneday(G3107,D3108,G3108,K3108,L3108,Summary!$E$19/2,Data!N3107,Data!O3107,Summary!$E$14,Summary!$E$20,Summary!$E$21,2),0)</f>
        <v>13638811.336975079</v>
      </c>
      <c r="P3108" s="31">
        <f t="shared" si="146"/>
        <v>-10799.770355224609</v>
      </c>
      <c r="Q3108" s="31">
        <f>IF(M3108=1,oneday(G3107,D3108,G3108,K3108,L3108,Summary!$E$19/2,Data!N3107,Data!O3107,Summary!$E$14,Summary!$E$20,Summary!$E$21,3),0)</f>
        <v>0</v>
      </c>
    </row>
    <row r="3109" spans="1:17" x14ac:dyDescent="0.2">
      <c r="A3109" s="32">
        <f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si="147"/>
        <v>0</v>
      </c>
      <c r="M3109">
        <f>IF(AND(B3109&gt;Summary!$E$12,B3109&lt;Summary!$E$13),1,0)</f>
        <v>1</v>
      </c>
      <c r="N3109">
        <f>IF(M3109=1,oneday(G3108,D3109,G3109,K3109,L3109,Summary!$E$19/2,Data!N3108,Data!O3108,Summary!$E$14,Summary!$E$20,Summary!$E$21,1),0)</f>
        <v>211000</v>
      </c>
      <c r="O3109" s="31">
        <f>IF(M3109=1,oneday(G3108,D3109,G3109,K3109,L3109,Summary!$E$19/2,Data!N3108,Data!O3108,Summary!$E$14,Summary!$E$20,Summary!$E$21,2),0)</f>
        <v>13685641.256484967</v>
      </c>
      <c r="P3109" s="31">
        <f t="shared" si="146"/>
        <v>46829.919509887695</v>
      </c>
      <c r="Q3109" s="31">
        <f>IF(M3109=1,oneday(G3108,D3109,G3109,K3109,L3109,Summary!$E$19/2,Data!N3108,Data!O3108,Summary!$E$14,Summary!$E$20,Summary!$E$21,3),0)</f>
        <v>0</v>
      </c>
    </row>
    <row r="3110" spans="1:17" x14ac:dyDescent="0.2">
      <c r="A3110" s="32">
        <f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si="147"/>
        <v>0</v>
      </c>
      <c r="M3110">
        <f>IF(AND(B3110&gt;Summary!$E$12,B3110&lt;Summary!$E$13),1,0)</f>
        <v>1</v>
      </c>
      <c r="N3110">
        <f>IF(M3110=1,oneday(G3109,D3110,G3110,K3110,L3110,Summary!$E$19/2,Data!N3109,Data!O3109,Summary!$E$14,Summary!$E$20,Summary!$E$21,1),0)</f>
        <v>208000</v>
      </c>
      <c r="O3110" s="31">
        <f>IF(M3110=1,oneday(G3109,D3110,G3110,K3110,L3110,Summary!$E$19/2,Data!N3109,Data!O3109,Summary!$E$14,Summary!$E$20,Summary!$E$21,2),0)</f>
        <v>13696181.158065777</v>
      </c>
      <c r="P3110" s="31">
        <f t="shared" si="146"/>
        <v>10539.901580810547</v>
      </c>
      <c r="Q3110" s="31">
        <f>IF(M3110=1,oneday(G3109,D3110,G3110,K3110,L3110,Summary!$E$19/2,Data!N3109,Data!O3109,Summary!$E$14,Summary!$E$20,Summary!$E$21,3),0)</f>
        <v>0</v>
      </c>
    </row>
    <row r="3111" spans="1:17" x14ac:dyDescent="0.2">
      <c r="A3111" s="32">
        <f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si="147"/>
        <v>1</v>
      </c>
      <c r="M3111">
        <f>IF(AND(B3111&gt;Summary!$E$12,B3111&lt;Summary!$E$13),1,0)</f>
        <v>1</v>
      </c>
      <c r="N3111">
        <f>IF(M3111=1,oneday(G3110,D3111,G3111,K3111,L3111,Summary!$E$19/2,Data!N3110,Data!O3110,Summary!$E$14,Summary!$E$20,Summary!$E$21,1),0)</f>
        <v>215000</v>
      </c>
      <c r="O3111" s="31">
        <f>IF(M3111=1,oneday(G3110,D3111,G3111,K3111,L3111,Summary!$E$19/2,Data!N3110,Data!O3110,Summary!$E$14,Summary!$E$20,Summary!$E$21,2),0)</f>
        <v>13695311.177139264</v>
      </c>
      <c r="P3111" s="31">
        <f t="shared" si="146"/>
        <v>-869.98092651367188</v>
      </c>
      <c r="Q3111" s="31">
        <f>IF(M3111=1,oneday(G3110,D3111,G3111,K3111,L3111,Summary!$E$19/2,Data!N3110,Data!O3110,Summary!$E$14,Summary!$E$20,Summary!$E$21,3),0)</f>
        <v>51599.950790405273</v>
      </c>
    </row>
    <row r="3112" spans="1:17" x14ac:dyDescent="0.2">
      <c r="A3112" s="32">
        <f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si="147"/>
        <v>0</v>
      </c>
      <c r="M3112">
        <f>IF(AND(B3112&gt;Summary!$E$12,B3112&lt;Summary!$E$13),1,0)</f>
        <v>1</v>
      </c>
      <c r="N3112">
        <f>IF(M3112=1,oneday(G3111,D3112,G3112,K3112,L3112,Summary!$E$19/2,Data!N3111,Data!O3111,Summary!$E$14,Summary!$E$20,Summary!$E$21,1),0)</f>
        <v>211000</v>
      </c>
      <c r="O3112" s="31">
        <f>IF(M3112=1,oneday(G3111,D3112,G3112,K3112,L3112,Summary!$E$19/2,Data!N3111,Data!O3111,Summary!$E$14,Summary!$E$20,Summary!$E$21,2),0)</f>
        <v>13662711.321411114</v>
      </c>
      <c r="P3112" s="31">
        <f t="shared" si="146"/>
        <v>-32599.855728149414</v>
      </c>
      <c r="Q3112" s="31">
        <f>IF(M3112=1,oneday(G3111,D3112,G3112,K3112,L3112,Summary!$E$19/2,Data!N3111,Data!O3111,Summary!$E$14,Summary!$E$20,Summary!$E$21,3),0)</f>
        <v>0</v>
      </c>
    </row>
    <row r="3113" spans="1:17" x14ac:dyDescent="0.2">
      <c r="A3113" s="32">
        <f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si="147"/>
        <v>0</v>
      </c>
      <c r="M3113">
        <f>IF(AND(B3113&gt;Summary!$E$12,B3113&lt;Summary!$E$13),1,0)</f>
        <v>1</v>
      </c>
      <c r="N3113">
        <f>IF(M3113=1,oneday(G3112,D3113,G3113,K3113,L3113,Summary!$E$19/2,Data!N3112,Data!O3112,Summary!$E$14,Summary!$E$20,Summary!$E$21,1),0)</f>
        <v>204000</v>
      </c>
      <c r="O3113" s="31">
        <f>IF(M3113=1,oneday(G3112,D3113,G3113,K3113,L3113,Summary!$E$19/2,Data!N3112,Data!O3112,Summary!$E$14,Summary!$E$20,Summary!$E$21,2),0)</f>
        <v>13695790.955963116</v>
      </c>
      <c r="P3113" s="31">
        <f t="shared" si="146"/>
        <v>33079.634552001953</v>
      </c>
      <c r="Q3113" s="31">
        <f>IF(M3113=1,oneday(G3112,D3113,G3113,K3113,L3113,Summary!$E$19/2,Data!N3112,Data!O3112,Summary!$E$14,Summary!$E$20,Summary!$E$21,3),0)</f>
        <v>0</v>
      </c>
    </row>
    <row r="3114" spans="1:17" x14ac:dyDescent="0.2">
      <c r="A3114" s="32">
        <f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si="147"/>
        <v>0</v>
      </c>
      <c r="M3114">
        <f>IF(AND(B3114&gt;Summary!$E$12,B3114&lt;Summary!$E$13),1,0)</f>
        <v>1</v>
      </c>
      <c r="N3114">
        <f>IF(M3114=1,oneday(G3113,D3114,G3114,K3114,L3114,Summary!$E$19/2,Data!N3113,Data!O3113,Summary!$E$14,Summary!$E$20,Summary!$E$21,1),0)</f>
        <v>200000</v>
      </c>
      <c r="O3114" s="31">
        <f>IF(M3114=1,oneday(G3113,D3114,G3114,K3114,L3114,Summary!$E$19/2,Data!N3113,Data!O3113,Summary!$E$14,Summary!$E$20,Summary!$E$21,2),0)</f>
        <v>13720651.185150128</v>
      </c>
      <c r="P3114" s="31">
        <f t="shared" si="146"/>
        <v>24860.229187011719</v>
      </c>
      <c r="Q3114" s="31">
        <f>IF(M3114=1,oneday(G3113,D3114,G3114,K3114,L3114,Summary!$E$19/2,Data!N3113,Data!O3113,Summary!$E$14,Summary!$E$20,Summary!$E$21,3),0)</f>
        <v>0</v>
      </c>
    </row>
    <row r="3115" spans="1:17" x14ac:dyDescent="0.2">
      <c r="A3115" s="32">
        <f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si="147"/>
        <v>0</v>
      </c>
      <c r="M3115">
        <f>IF(AND(B3115&gt;Summary!$E$12,B3115&lt;Summary!$E$13),1,0)</f>
        <v>1</v>
      </c>
      <c r="N3115">
        <f>IF(M3115=1,oneday(G3114,D3115,G3115,K3115,L3115,Summary!$E$19/2,Data!N3114,Data!O3114,Summary!$E$14,Summary!$E$20,Summary!$E$21,1),0)</f>
        <v>188000</v>
      </c>
      <c r="O3115" s="31">
        <f>IF(M3115=1,oneday(G3114,D3115,G3115,K3115,L3115,Summary!$E$19/2,Data!N3114,Data!O3114,Summary!$E$14,Summary!$E$20,Summary!$E$21,2),0)</f>
        <v>13847191.114044171</v>
      </c>
      <c r="P3115" s="31">
        <f t="shared" si="146"/>
        <v>126539.92889404297</v>
      </c>
      <c r="Q3115" s="31">
        <f>IF(M3115=1,oneday(G3114,D3115,G3115,K3115,L3115,Summary!$E$19/2,Data!N3114,Data!O3114,Summary!$E$14,Summary!$E$20,Summary!$E$21,3),0)</f>
        <v>0</v>
      </c>
    </row>
    <row r="3116" spans="1:17" x14ac:dyDescent="0.2">
      <c r="A3116" s="32">
        <f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si="147"/>
        <v>0</v>
      </c>
      <c r="M3116">
        <f>IF(AND(B3116&gt;Summary!$E$12,B3116&lt;Summary!$E$13),1,0)</f>
        <v>1</v>
      </c>
      <c r="N3116">
        <f>IF(M3116=1,oneday(G3115,D3116,G3116,K3116,L3116,Summary!$E$19/2,Data!N3115,Data!O3115,Summary!$E$14,Summary!$E$20,Summary!$E$21,1),0)</f>
        <v>188000</v>
      </c>
      <c r="O3116" s="31">
        <f>IF(M3116=1,oneday(G3115,D3116,G3116,K3116,L3116,Summary!$E$19/2,Data!N3115,Data!O3115,Summary!$E$14,Summary!$E$20,Summary!$E$21,2),0)</f>
        <v>13860311.071014386</v>
      </c>
      <c r="P3116" s="31">
        <f t="shared" si="146"/>
        <v>13119.956970214844</v>
      </c>
      <c r="Q3116" s="31">
        <f>IF(M3116=1,oneday(G3115,D3116,G3116,K3116,L3116,Summary!$E$19/2,Data!N3115,Data!O3115,Summary!$E$14,Summary!$E$20,Summary!$E$21,3),0)</f>
        <v>0</v>
      </c>
    </row>
    <row r="3117" spans="1:17" x14ac:dyDescent="0.2">
      <c r="A3117" s="32">
        <f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si="147"/>
        <v>0</v>
      </c>
      <c r="M3117">
        <f>IF(AND(B3117&gt;Summary!$E$12,B3117&lt;Summary!$E$13),1,0)</f>
        <v>1</v>
      </c>
      <c r="N3117">
        <f>IF(M3117=1,oneday(G3116,D3117,G3117,K3117,L3117,Summary!$E$19/2,Data!N3116,Data!O3116,Summary!$E$14,Summary!$E$20,Summary!$E$21,1),0)</f>
        <v>188000</v>
      </c>
      <c r="O3117" s="31">
        <f>IF(M3117=1,oneday(G3116,D3117,G3117,K3117,L3117,Summary!$E$19/2,Data!N3116,Data!O3116,Summary!$E$14,Summary!$E$20,Summary!$E$21,2),0)</f>
        <v>13864031.171417218</v>
      </c>
      <c r="P3117" s="31">
        <f t="shared" si="146"/>
        <v>3720.1004028320313</v>
      </c>
      <c r="Q3117" s="31">
        <f>IF(M3117=1,oneday(G3116,D3117,G3117,K3117,L3117,Summary!$E$19/2,Data!N3116,Data!O3116,Summary!$E$14,Summary!$E$20,Summary!$E$21,3),0)</f>
        <v>0</v>
      </c>
    </row>
    <row r="3118" spans="1:17" x14ac:dyDescent="0.2">
      <c r="A3118" s="32">
        <f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si="147"/>
        <v>0</v>
      </c>
      <c r="M3118">
        <f>IF(AND(B3118&gt;Summary!$E$12,B3118&lt;Summary!$E$13),1,0)</f>
        <v>1</v>
      </c>
      <c r="N3118">
        <f>IF(M3118=1,oneday(G3117,D3118,G3118,K3118,L3118,Summary!$E$19/2,Data!N3117,Data!O3117,Summary!$E$14,Summary!$E$20,Summary!$E$21,1),0)</f>
        <v>182000</v>
      </c>
      <c r="O3118" s="31">
        <f>IF(M3118=1,oneday(G3117,D3118,G3118,K3118,L3118,Summary!$E$19/2,Data!N3117,Data!O3117,Summary!$E$14,Summary!$E$20,Summary!$E$21,2),0)</f>
        <v>13902721.020507794</v>
      </c>
      <c r="P3118" s="31">
        <f t="shared" si="146"/>
        <v>38689.849090576172</v>
      </c>
      <c r="Q3118" s="31">
        <f>IF(M3118=1,oneday(G3117,D3118,G3118,K3118,L3118,Summary!$E$19/2,Data!N3117,Data!O3117,Summary!$E$14,Summary!$E$20,Summary!$E$21,3),0)</f>
        <v>0</v>
      </c>
    </row>
    <row r="3119" spans="1:17" x14ac:dyDescent="0.2">
      <c r="A3119" s="32">
        <f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si="147"/>
        <v>0</v>
      </c>
      <c r="M3119">
        <f>IF(AND(B3119&gt;Summary!$E$12,B3119&lt;Summary!$E$13),1,0)</f>
        <v>1</v>
      </c>
      <c r="N3119">
        <f>IF(M3119=1,oneday(G3118,D3119,G3119,K3119,L3119,Summary!$E$19/2,Data!N3118,Data!O3118,Summary!$E$14,Summary!$E$20,Summary!$E$21,1),0)</f>
        <v>182000</v>
      </c>
      <c r="O3119" s="31">
        <f>IF(M3119=1,oneday(G3118,D3119,G3119,K3119,L3119,Summary!$E$19/2,Data!N3118,Data!O3118,Summary!$E$14,Summary!$E$20,Summary!$E$21,2),0)</f>
        <v>13943201.256561261</v>
      </c>
      <c r="P3119" s="31">
        <f t="shared" si="146"/>
        <v>40480.236053466797</v>
      </c>
      <c r="Q3119" s="31">
        <f>IF(M3119=1,oneday(G3118,D3119,G3119,K3119,L3119,Summary!$E$19/2,Data!N3118,Data!O3118,Summary!$E$14,Summary!$E$20,Summary!$E$21,3),0)</f>
        <v>0</v>
      </c>
    </row>
    <row r="3120" spans="1:17" x14ac:dyDescent="0.2">
      <c r="A3120" s="32">
        <f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si="147"/>
        <v>0</v>
      </c>
      <c r="M3120">
        <f>IF(AND(B3120&gt;Summary!$E$12,B3120&lt;Summary!$E$13),1,0)</f>
        <v>1</v>
      </c>
      <c r="N3120">
        <f>IF(M3120=1,oneday(G3119,D3120,G3120,K3120,L3120,Summary!$E$19/2,Data!N3119,Data!O3119,Summary!$E$14,Summary!$E$20,Summary!$E$21,1),0)</f>
        <v>175000</v>
      </c>
      <c r="O3120" s="31">
        <f>IF(M3120=1,oneday(G3119,D3120,G3120,K3120,L3120,Summary!$E$19/2,Data!N3119,Data!O3119,Summary!$E$14,Summary!$E$20,Summary!$E$21,2),0)</f>
        <v>13971781.232528668</v>
      </c>
      <c r="P3120" s="31">
        <f t="shared" si="146"/>
        <v>28579.975967407227</v>
      </c>
      <c r="Q3120" s="31">
        <f>IF(M3120=1,oneday(G3119,D3120,G3120,K3120,L3120,Summary!$E$19/2,Data!N3119,Data!O3119,Summary!$E$14,Summary!$E$20,Summary!$E$21,3),0)</f>
        <v>0</v>
      </c>
    </row>
    <row r="3121" spans="1:17" x14ac:dyDescent="0.2">
      <c r="A3121" s="32">
        <f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si="147"/>
        <v>0</v>
      </c>
      <c r="M3121">
        <f>IF(AND(B3121&gt;Summary!$E$12,B3121&lt;Summary!$E$13),1,0)</f>
        <v>1</v>
      </c>
      <c r="N3121">
        <f>IF(M3121=1,oneday(G3120,D3121,G3121,K3121,L3121,Summary!$E$19/2,Data!N3120,Data!O3120,Summary!$E$14,Summary!$E$20,Summary!$E$21,1),0)</f>
        <v>180000</v>
      </c>
      <c r="O3121" s="31">
        <f>IF(M3121=1,oneday(G3120,D3121,G3121,K3121,L3121,Summary!$E$19/2,Data!N3120,Data!O3120,Summary!$E$14,Summary!$E$20,Summary!$E$21,2),0)</f>
        <v>13975730.99182127</v>
      </c>
      <c r="P3121" s="31">
        <f t="shared" si="146"/>
        <v>3949.7592926025391</v>
      </c>
      <c r="Q3121" s="31">
        <f>IF(M3121=1,oneday(G3120,D3121,G3121,K3121,L3121,Summary!$E$19/2,Data!N3120,Data!O3120,Summary!$E$14,Summary!$E$20,Summary!$E$21,3),0)</f>
        <v>0</v>
      </c>
    </row>
    <row r="3122" spans="1:17" x14ac:dyDescent="0.2">
      <c r="A3122" s="32">
        <f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si="147"/>
        <v>0</v>
      </c>
      <c r="M3122">
        <f>IF(AND(B3122&gt;Summary!$E$12,B3122&lt;Summary!$E$13),1,0)</f>
        <v>1</v>
      </c>
      <c r="N3122">
        <f>IF(M3122=1,oneday(G3121,D3122,G3122,K3122,L3122,Summary!$E$19/2,Data!N3121,Data!O3121,Summary!$E$14,Summary!$E$20,Summary!$E$21,1),0)</f>
        <v>180000</v>
      </c>
      <c r="O3122" s="31">
        <f>IF(M3122=1,oneday(G3121,D3122,G3122,K3122,L3122,Summary!$E$19/2,Data!N3121,Data!O3121,Summary!$E$14,Summary!$E$20,Summary!$E$21,2),0)</f>
        <v>13988930.95062254</v>
      </c>
      <c r="P3122" s="31">
        <f t="shared" si="146"/>
        <v>13199.958801269531</v>
      </c>
      <c r="Q3122" s="31">
        <f>IF(M3122=1,oneday(G3121,D3122,G3122,K3122,L3122,Summary!$E$19/2,Data!N3121,Data!O3121,Summary!$E$14,Summary!$E$20,Summary!$E$21,3),0)</f>
        <v>0</v>
      </c>
    </row>
    <row r="3123" spans="1:17" x14ac:dyDescent="0.2">
      <c r="A3123" s="32">
        <f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si="147"/>
        <v>0</v>
      </c>
      <c r="M3123">
        <f>IF(AND(B3123&gt;Summary!$E$12,B3123&lt;Summary!$E$13),1,0)</f>
        <v>1</v>
      </c>
      <c r="N3123">
        <f>IF(M3123=1,oneday(G3122,D3123,G3123,K3123,L3123,Summary!$E$19/2,Data!N3122,Data!O3122,Summary!$E$14,Summary!$E$20,Summary!$E$21,1),0)</f>
        <v>180000</v>
      </c>
      <c r="O3123" s="31">
        <f>IF(M3123=1,oneday(G3122,D3123,G3123,K3123,L3123,Summary!$E$19/2,Data!N3122,Data!O3122,Summary!$E$14,Summary!$E$20,Summary!$E$21,2),0)</f>
        <v>13993131.046752911</v>
      </c>
      <c r="P3123" s="31">
        <f t="shared" si="146"/>
        <v>4200.0961303710938</v>
      </c>
      <c r="Q3123" s="31">
        <f>IF(M3123=1,oneday(G3122,D3123,G3123,K3123,L3123,Summary!$E$19/2,Data!N3122,Data!O3122,Summary!$E$14,Summary!$E$20,Summary!$E$21,3),0)</f>
        <v>0</v>
      </c>
    </row>
    <row r="3124" spans="1:17" x14ac:dyDescent="0.2">
      <c r="A3124" s="32">
        <f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si="147"/>
        <v>0</v>
      </c>
      <c r="M3124">
        <f>IF(AND(B3124&gt;Summary!$E$12,B3124&lt;Summary!$E$13),1,0)</f>
        <v>1</v>
      </c>
      <c r="N3124">
        <f>IF(M3124=1,oneday(G3123,D3124,G3124,K3124,L3124,Summary!$E$19/2,Data!N3123,Data!O3123,Summary!$E$14,Summary!$E$20,Summary!$E$21,1),0)</f>
        <v>174000</v>
      </c>
      <c r="O3124" s="31">
        <f>IF(M3124=1,oneday(G3123,D3124,G3124,K3124,L3124,Summary!$E$19/2,Data!N3123,Data!O3123,Summary!$E$14,Summary!$E$20,Summary!$E$21,2),0)</f>
        <v>14032641.277008038</v>
      </c>
      <c r="P3124" s="31">
        <f t="shared" si="146"/>
        <v>39510.230255126953</v>
      </c>
      <c r="Q3124" s="31">
        <f>IF(M3124=1,oneday(G3123,D3124,G3124,K3124,L3124,Summary!$E$19/2,Data!N3123,Data!O3123,Summary!$E$14,Summary!$E$20,Summary!$E$21,3),0)</f>
        <v>0</v>
      </c>
    </row>
    <row r="3125" spans="1:17" x14ac:dyDescent="0.2">
      <c r="A3125" s="32">
        <f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si="147"/>
        <v>0</v>
      </c>
      <c r="M3125">
        <f>IF(AND(B3125&gt;Summary!$E$12,B3125&lt;Summary!$E$13),1,0)</f>
        <v>1</v>
      </c>
      <c r="N3125">
        <f>IF(M3125=1,oneday(G3124,D3125,G3125,K3125,L3125,Summary!$E$19/2,Data!N3124,Data!O3124,Summary!$E$14,Summary!$E$20,Summary!$E$21,1),0)</f>
        <v>177000</v>
      </c>
      <c r="O3125" s="31">
        <f>IF(M3125=1,oneday(G3124,D3125,G3125,K3125,L3125,Summary!$E$19/2,Data!N3124,Data!O3124,Summary!$E$14,Summary!$E$20,Summary!$E$21,2),0)</f>
        <v>14045661.24107359</v>
      </c>
      <c r="P3125" s="31">
        <f t="shared" si="146"/>
        <v>13019.964065551758</v>
      </c>
      <c r="Q3125" s="31">
        <f>IF(M3125=1,oneday(G3124,D3125,G3125,K3125,L3125,Summary!$E$19/2,Data!N3124,Data!O3124,Summary!$E$14,Summary!$E$20,Summary!$E$21,3),0)</f>
        <v>0</v>
      </c>
    </row>
    <row r="3126" spans="1:17" x14ac:dyDescent="0.2">
      <c r="A3126" s="32">
        <f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si="147"/>
        <v>0</v>
      </c>
      <c r="M3126">
        <f>IF(AND(B3126&gt;Summary!$E$12,B3126&lt;Summary!$E$13),1,0)</f>
        <v>1</v>
      </c>
      <c r="N3126">
        <f>IF(M3126=1,oneday(G3125,D3126,G3126,K3126,L3126,Summary!$E$19/2,Data!N3125,Data!O3125,Summary!$E$14,Summary!$E$20,Summary!$E$21,1),0)</f>
        <v>171000</v>
      </c>
      <c r="O3126" s="31">
        <f>IF(M3126=1,oneday(G3125,D3126,G3126,K3126,L3126,Summary!$E$19/2,Data!N3125,Data!O3125,Summary!$E$14,Summary!$E$20,Summary!$E$21,2),0)</f>
        <v>14079321.016998272</v>
      </c>
      <c r="P3126" s="31">
        <f t="shared" si="146"/>
        <v>33659.775924682617</v>
      </c>
      <c r="Q3126" s="31">
        <f>IF(M3126=1,oneday(G3125,D3126,G3126,K3126,L3126,Summary!$E$19/2,Data!N3125,Data!O3125,Summary!$E$14,Summary!$E$20,Summary!$E$21,3),0)</f>
        <v>0</v>
      </c>
    </row>
    <row r="3127" spans="1:17" x14ac:dyDescent="0.2">
      <c r="A3127" s="32">
        <f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si="147"/>
        <v>0</v>
      </c>
      <c r="M3127">
        <f>IF(AND(B3127&gt;Summary!$E$12,B3127&lt;Summary!$E$13),1,0)</f>
        <v>1</v>
      </c>
      <c r="N3127">
        <f>IF(M3127=1,oneday(G3126,D3127,G3127,K3127,L3127,Summary!$E$19/2,Data!N3126,Data!O3126,Summary!$E$14,Summary!$E$20,Summary!$E$21,1),0)</f>
        <v>171000</v>
      </c>
      <c r="O3127" s="31">
        <f>IF(M3127=1,oneday(G3126,D3127,G3127,K3127,L3127,Summary!$E$19/2,Data!N3126,Data!O3126,Summary!$E$14,Summary!$E$20,Summary!$E$21,2),0)</f>
        <v>14089191.225738507</v>
      </c>
      <c r="P3127" s="31">
        <f t="shared" si="146"/>
        <v>9870.208740234375</v>
      </c>
      <c r="Q3127" s="31">
        <f>IF(M3127=1,oneday(G3126,D3127,G3127,K3127,L3127,Summary!$E$19/2,Data!N3126,Data!O3126,Summary!$E$14,Summary!$E$20,Summary!$E$21,3),0)</f>
        <v>0</v>
      </c>
    </row>
    <row r="3128" spans="1:17" x14ac:dyDescent="0.2">
      <c r="A3128" s="32">
        <f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si="147"/>
        <v>0</v>
      </c>
      <c r="M3128">
        <f>IF(AND(B3128&gt;Summary!$E$12,B3128&lt;Summary!$E$13),1,0)</f>
        <v>1</v>
      </c>
      <c r="N3128">
        <f>IF(M3128=1,oneday(G3127,D3128,G3128,K3128,L3128,Summary!$E$19/2,Data!N3127,Data!O3127,Summary!$E$14,Summary!$E$20,Summary!$E$21,1),0)</f>
        <v>177000</v>
      </c>
      <c r="O3128" s="31">
        <f>IF(M3128=1,oneday(G3127,D3128,G3128,K3128,L3128,Summary!$E$19/2,Data!N3127,Data!O3127,Summary!$E$14,Summary!$E$20,Summary!$E$21,2),0)</f>
        <v>14038581.041259747</v>
      </c>
      <c r="P3128" s="31">
        <f t="shared" si="146"/>
        <v>-50610.184478759766</v>
      </c>
      <c r="Q3128" s="31">
        <f>IF(M3128=1,oneday(G3127,D3128,G3128,K3128,L3128,Summary!$E$19/2,Data!N3127,Data!O3127,Summary!$E$14,Summary!$E$20,Summary!$E$21,3),0)</f>
        <v>0</v>
      </c>
    </row>
    <row r="3129" spans="1:17" x14ac:dyDescent="0.2">
      <c r="A3129" s="32">
        <f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si="147"/>
        <v>0</v>
      </c>
      <c r="M3129">
        <f>IF(AND(B3129&gt;Summary!$E$12,B3129&lt;Summary!$E$13),1,0)</f>
        <v>1</v>
      </c>
      <c r="N3129">
        <f>IF(M3129=1,oneday(G3128,D3129,G3129,K3129,L3129,Summary!$E$19/2,Data!N3128,Data!O3128,Summary!$E$14,Summary!$E$20,Summary!$E$21,1),0)</f>
        <v>177000</v>
      </c>
      <c r="O3129" s="31">
        <f>IF(M3129=1,oneday(G3128,D3129,G3129,K3129,L3129,Summary!$E$19/2,Data!N3128,Data!O3128,Summary!$E$14,Summary!$E$20,Summary!$E$21,2),0)</f>
        <v>14051811.000747662</v>
      </c>
      <c r="P3129" s="31">
        <f t="shared" si="146"/>
        <v>13229.959487915039</v>
      </c>
      <c r="Q3129" s="31">
        <f>IF(M3129=1,oneday(G3128,D3129,G3129,K3129,L3129,Summary!$E$19/2,Data!N3128,Data!O3128,Summary!$E$14,Summary!$E$20,Summary!$E$21,3),0)</f>
        <v>0</v>
      </c>
    </row>
    <row r="3130" spans="1:17" x14ac:dyDescent="0.2">
      <c r="A3130" s="32">
        <f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si="147"/>
        <v>0</v>
      </c>
      <c r="M3130">
        <f>IF(AND(B3130&gt;Summary!$E$12,B3130&lt;Summary!$E$13),1,0)</f>
        <v>1</v>
      </c>
      <c r="N3130">
        <f>IF(M3130=1,oneday(G3129,D3130,G3130,K3130,L3130,Summary!$E$19/2,Data!N3129,Data!O3129,Summary!$E$14,Summary!$E$20,Summary!$E$21,1),0)</f>
        <v>173000</v>
      </c>
      <c r="O3130" s="31">
        <f>IF(M3130=1,oneday(G3129,D3130,G3130,K3130,L3130,Summary!$E$19/2,Data!N3129,Data!O3129,Summary!$E$14,Summary!$E$20,Summary!$E$21,2),0)</f>
        <v>14080550.988769513</v>
      </c>
      <c r="P3130" s="31">
        <f t="shared" si="146"/>
        <v>28739.988021850586</v>
      </c>
      <c r="Q3130" s="31">
        <f>IF(M3130=1,oneday(G3129,D3130,G3130,K3130,L3130,Summary!$E$19/2,Data!N3129,Data!O3129,Summary!$E$14,Summary!$E$20,Summary!$E$21,3),0)</f>
        <v>0</v>
      </c>
    </row>
    <row r="3131" spans="1:17" x14ac:dyDescent="0.2">
      <c r="A3131" s="32">
        <f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si="147"/>
        <v>0</v>
      </c>
      <c r="M3131">
        <f>IF(AND(B3131&gt;Summary!$E$12,B3131&lt;Summary!$E$13),1,0)</f>
        <v>1</v>
      </c>
      <c r="N3131">
        <f>IF(M3131=1,oneday(G3130,D3131,G3131,K3131,L3131,Summary!$E$19/2,Data!N3130,Data!O3130,Summary!$E$14,Summary!$E$20,Summary!$E$21,1),0)</f>
        <v>172000</v>
      </c>
      <c r="O3131" s="31">
        <f>IF(M3131=1,oneday(G3130,D3131,G3131,K3131,L3131,Summary!$E$19/2,Data!N3130,Data!O3130,Summary!$E$14,Summary!$E$20,Summary!$E$21,2),0)</f>
        <v>14114521.094894391</v>
      </c>
      <c r="P3131" s="31">
        <f t="shared" si="146"/>
        <v>33970.10612487793</v>
      </c>
      <c r="Q3131" s="31">
        <f>IF(M3131=1,oneday(G3130,D3131,G3131,K3131,L3131,Summary!$E$19/2,Data!N3130,Data!O3130,Summary!$E$14,Summary!$E$20,Summary!$E$21,3),0)</f>
        <v>0</v>
      </c>
    </row>
    <row r="3132" spans="1:17" x14ac:dyDescent="0.2">
      <c r="A3132" s="32">
        <f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si="147"/>
        <v>0</v>
      </c>
      <c r="M3132">
        <f>IF(AND(B3132&gt;Summary!$E$12,B3132&lt;Summary!$E$13),1,0)</f>
        <v>1</v>
      </c>
      <c r="N3132">
        <f>IF(M3132=1,oneday(G3131,D3132,G3132,K3132,L3132,Summary!$E$19/2,Data!N3131,Data!O3131,Summary!$E$14,Summary!$E$20,Summary!$E$21,1),0)</f>
        <v>164000</v>
      </c>
      <c r="O3132" s="31">
        <f>IF(M3132=1,oneday(G3131,D3132,G3132,K3132,L3132,Summary!$E$19/2,Data!N3131,Data!O3131,Summary!$E$14,Summary!$E$20,Summary!$E$21,2),0)</f>
        <v>14164401.263656598</v>
      </c>
      <c r="P3132" s="31">
        <f t="shared" si="146"/>
        <v>49880.168762207031</v>
      </c>
      <c r="Q3132" s="31">
        <f>IF(M3132=1,oneday(G3131,D3132,G3132,K3132,L3132,Summary!$E$19/2,Data!N3131,Data!O3131,Summary!$E$14,Summary!$E$20,Summary!$E$21,3),0)</f>
        <v>0</v>
      </c>
    </row>
    <row r="3133" spans="1:17" x14ac:dyDescent="0.2">
      <c r="A3133" s="32">
        <f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si="147"/>
        <v>1</v>
      </c>
      <c r="M3133">
        <f>IF(AND(B3133&gt;Summary!$E$12,B3133&lt;Summary!$E$13),1,0)</f>
        <v>1</v>
      </c>
      <c r="N3133">
        <f>IF(M3133=1,oneday(G3132,D3133,G3133,K3133,L3133,Summary!$E$19/2,Data!N3132,Data!O3132,Summary!$E$14,Summary!$E$20,Summary!$E$21,1),0)</f>
        <v>157000</v>
      </c>
      <c r="O3133" s="31">
        <f>IF(M3133=1,oneday(G3132,D3133,G3133,K3133,L3133,Summary!$E$19/2,Data!N3132,Data!O3132,Summary!$E$14,Summary!$E$20,Summary!$E$21,2),0)</f>
        <v>14305041.103668194</v>
      </c>
      <c r="P3133" s="31">
        <f t="shared" si="146"/>
        <v>140639.84001159668</v>
      </c>
      <c r="Q3133" s="31">
        <f>IF(M3133=1,oneday(G3132,D3133,G3133,K3133,L3133,Summary!$E$19/2,Data!N3132,Data!O3132,Summary!$E$14,Summary!$E$20,Summary!$E$21,3),0)</f>
        <v>64369.976043701172</v>
      </c>
    </row>
    <row r="3134" spans="1:17" x14ac:dyDescent="0.2">
      <c r="A3134" s="32">
        <f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si="147"/>
        <v>0</v>
      </c>
      <c r="M3134">
        <f>IF(AND(B3134&gt;Summary!$E$12,B3134&lt;Summary!$E$13),1,0)</f>
        <v>1</v>
      </c>
      <c r="N3134">
        <f>IF(M3134=1,oneday(G3133,D3134,G3134,K3134,L3134,Summary!$E$19/2,Data!N3133,Data!O3133,Summary!$E$14,Summary!$E$20,Summary!$E$21,1),0)</f>
        <v>147000</v>
      </c>
      <c r="O3134" s="31">
        <f>IF(M3134=1,oneday(G3133,D3134,G3134,K3134,L3134,Summary!$E$19/2,Data!N3133,Data!O3133,Summary!$E$14,Summary!$E$20,Summary!$E$21,2),0)</f>
        <v>14363921.235961895</v>
      </c>
      <c r="P3134" s="31">
        <f t="shared" si="146"/>
        <v>58880.132293701172</v>
      </c>
      <c r="Q3134" s="31">
        <f>IF(M3134=1,oneday(G3133,D3134,G3134,K3134,L3134,Summary!$E$19/2,Data!N3133,Data!O3133,Summary!$E$14,Summary!$E$20,Summary!$E$21,3),0)</f>
        <v>0</v>
      </c>
    </row>
    <row r="3135" spans="1:17" x14ac:dyDescent="0.2">
      <c r="A3135" s="32">
        <f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si="147"/>
        <v>0</v>
      </c>
      <c r="M3135">
        <f>IF(AND(B3135&gt;Summary!$E$12,B3135&lt;Summary!$E$13),1,0)</f>
        <v>1</v>
      </c>
      <c r="N3135">
        <f>IF(M3135=1,oneday(G3134,D3135,G3135,K3135,L3135,Summary!$E$19/2,Data!N3134,Data!O3134,Summary!$E$14,Summary!$E$20,Summary!$E$21,1),0)</f>
        <v>148000</v>
      </c>
      <c r="O3135" s="31">
        <f>IF(M3135=1,oneday(G3134,D3135,G3135,K3135,L3135,Summary!$E$19/2,Data!N3134,Data!O3134,Summary!$E$14,Summary!$E$20,Summary!$E$21,2),0)</f>
        <v>14299491.102142315</v>
      </c>
      <c r="P3135" s="31">
        <f t="shared" si="146"/>
        <v>-64430.133819580078</v>
      </c>
      <c r="Q3135" s="31">
        <f>IF(M3135=1,oneday(G3134,D3135,G3135,K3135,L3135,Summary!$E$19/2,Data!N3134,Data!O3134,Summary!$E$14,Summary!$E$20,Summary!$E$21,3),0)</f>
        <v>0</v>
      </c>
    </row>
    <row r="3136" spans="1:17" x14ac:dyDescent="0.2">
      <c r="A3136" s="32">
        <f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si="147"/>
        <v>0</v>
      </c>
      <c r="M3136">
        <f>IF(AND(B3136&gt;Summary!$E$12,B3136&lt;Summary!$E$13),1,0)</f>
        <v>1</v>
      </c>
      <c r="N3136">
        <f>IF(M3136=1,oneday(G3135,D3136,G3136,K3136,L3136,Summary!$E$19/2,Data!N3135,Data!O3135,Summary!$E$14,Summary!$E$20,Summary!$E$21,1),0)</f>
        <v>149000</v>
      </c>
      <c r="O3136" s="31">
        <f>IF(M3136=1,oneday(G3135,D3136,G3136,K3136,L3136,Summary!$E$19/2,Data!N3135,Data!O3135,Summary!$E$14,Summary!$E$20,Summary!$E$21,2),0)</f>
        <v>14293711.193008404</v>
      </c>
      <c r="P3136" s="31">
        <f t="shared" si="146"/>
        <v>-5779.9091339111328</v>
      </c>
      <c r="Q3136" s="31">
        <f>IF(M3136=1,oneday(G3135,D3136,G3136,K3136,L3136,Summary!$E$19/2,Data!N3135,Data!O3135,Summary!$E$14,Summary!$E$20,Summary!$E$21,3),0)</f>
        <v>0</v>
      </c>
    </row>
    <row r="3137" spans="1:17" x14ac:dyDescent="0.2">
      <c r="A3137" s="32">
        <f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si="147"/>
        <v>0</v>
      </c>
      <c r="M3137">
        <f>IF(AND(B3137&gt;Summary!$E$12,B3137&lt;Summary!$E$13),1,0)</f>
        <v>1</v>
      </c>
      <c r="N3137">
        <f>IF(M3137=1,oneday(G3136,D3137,G3137,K3137,L3137,Summary!$E$19/2,Data!N3136,Data!O3136,Summary!$E$14,Summary!$E$20,Summary!$E$21,1),0)</f>
        <v>153000</v>
      </c>
      <c r="O3137" s="31">
        <f>IF(M3137=1,oneday(G3136,D3137,G3137,K3137,L3137,Summary!$E$19/2,Data!N3136,Data!O3136,Summary!$E$14,Summary!$E$20,Summary!$E$21,2),0)</f>
        <v>14308331.19544981</v>
      </c>
      <c r="P3137" s="31">
        <f t="shared" si="146"/>
        <v>14620.00244140625</v>
      </c>
      <c r="Q3137" s="31">
        <f>IF(M3137=1,oneday(G3136,D3137,G3137,K3137,L3137,Summary!$E$19/2,Data!N3136,Data!O3136,Summary!$E$14,Summary!$E$20,Summary!$E$21,3),0)</f>
        <v>0</v>
      </c>
    </row>
    <row r="3138" spans="1:17" x14ac:dyDescent="0.2">
      <c r="A3138" s="32">
        <f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si="147"/>
        <v>0</v>
      </c>
      <c r="M3138">
        <f>IF(AND(B3138&gt;Summary!$E$12,B3138&lt;Summary!$E$13),1,0)</f>
        <v>1</v>
      </c>
      <c r="N3138">
        <f>IF(M3138=1,oneday(G3137,D3138,G3138,K3138,L3138,Summary!$E$19/2,Data!N3137,Data!O3137,Summary!$E$14,Summary!$E$20,Summary!$E$21,1),0)</f>
        <v>154000</v>
      </c>
      <c r="O3138" s="31">
        <f>IF(M3138=1,oneday(G3137,D3138,G3138,K3138,L3138,Summary!$E$19/2,Data!N3137,Data!O3137,Summary!$E$14,Summary!$E$20,Summary!$E$21,2),0)</f>
        <v>14317151.055908184</v>
      </c>
      <c r="P3138" s="31">
        <f t="shared" si="146"/>
        <v>8819.8604583740234</v>
      </c>
      <c r="Q3138" s="31">
        <f>IF(M3138=1,oneday(G3137,D3138,G3138,K3138,L3138,Summary!$E$19/2,Data!N3137,Data!O3137,Summary!$E$14,Summary!$E$20,Summary!$E$21,3),0)</f>
        <v>0</v>
      </c>
    </row>
    <row r="3139" spans="1:17" x14ac:dyDescent="0.2">
      <c r="A3139" s="32">
        <f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si="147"/>
        <v>0</v>
      </c>
      <c r="M3139">
        <f>IF(AND(B3139&gt;Summary!$E$12,B3139&lt;Summary!$E$13),1,0)</f>
        <v>1</v>
      </c>
      <c r="N3139">
        <f>IF(M3139=1,oneday(G3138,D3139,G3139,K3139,L3139,Summary!$E$19/2,Data!N3138,Data!O3138,Summary!$E$14,Summary!$E$20,Summary!$E$21,1),0)</f>
        <v>154000</v>
      </c>
      <c r="O3139" s="31">
        <f>IF(M3139=1,oneday(G3138,D3139,G3139,K3139,L3139,Summary!$E$19/2,Data!N3138,Data!O3138,Summary!$E$14,Summary!$E$20,Summary!$E$21,2),0)</f>
        <v>14332151.055908184</v>
      </c>
      <c r="P3139" s="31">
        <f t="shared" si="146"/>
        <v>15000</v>
      </c>
      <c r="Q3139" s="31">
        <f>IF(M3139=1,oneday(G3138,D3139,G3139,K3139,L3139,Summary!$E$19/2,Data!N3138,Data!O3138,Summary!$E$14,Summary!$E$20,Summary!$E$21,3),0)</f>
        <v>0</v>
      </c>
    </row>
    <row r="3140" spans="1:17" x14ac:dyDescent="0.2">
      <c r="A3140" s="32">
        <f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si="147"/>
        <v>0</v>
      </c>
      <c r="M3140">
        <f>IF(AND(B3140&gt;Summary!$E$12,B3140&lt;Summary!$E$13),1,0)</f>
        <v>1</v>
      </c>
      <c r="N3140">
        <f>IF(M3140=1,oneday(G3139,D3140,G3140,K3140,L3140,Summary!$E$19/2,Data!N3139,Data!O3139,Summary!$E$14,Summary!$E$20,Summary!$E$21,1),0)</f>
        <v>156000</v>
      </c>
      <c r="O3140" s="31">
        <f>IF(M3140=1,oneday(G3139,D3140,G3140,K3140,L3140,Summary!$E$19/2,Data!N3139,Data!O3139,Summary!$E$14,Summary!$E$20,Summary!$E$21,2),0)</f>
        <v>14342401.244049054</v>
      </c>
      <c r="P3140" s="31">
        <f t="shared" si="146"/>
        <v>10250.188140869141</v>
      </c>
      <c r="Q3140" s="31">
        <f>IF(M3140=1,oneday(G3139,D3140,G3140,K3140,L3140,Summary!$E$19/2,Data!N3139,Data!O3139,Summary!$E$14,Summary!$E$20,Summary!$E$21,3),0)</f>
        <v>0</v>
      </c>
    </row>
    <row r="3141" spans="1:17" x14ac:dyDescent="0.2">
      <c r="A3141" s="32">
        <f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si="147"/>
        <v>0</v>
      </c>
      <c r="M3141">
        <f>IF(AND(B3141&gt;Summary!$E$12,B3141&lt;Summary!$E$13),1,0)</f>
        <v>1</v>
      </c>
      <c r="N3141">
        <f>IF(M3141=1,oneday(G3140,D3141,G3141,K3141,L3141,Summary!$E$19/2,Data!N3140,Data!O3140,Summary!$E$14,Summary!$E$20,Summary!$E$21,1),0)</f>
        <v>151000</v>
      </c>
      <c r="O3141" s="31">
        <f>IF(M3141=1,oneday(G3140,D3141,G3141,K3141,L3141,Summary!$E$19/2,Data!N3140,Data!O3140,Summary!$E$14,Summary!$E$20,Summary!$E$21,2),0)</f>
        <v>14364701.125793438</v>
      </c>
      <c r="P3141" s="31">
        <f t="shared" si="146"/>
        <v>22299.881744384766</v>
      </c>
      <c r="Q3141" s="31">
        <f>IF(M3141=1,oneday(G3140,D3141,G3141,K3141,L3141,Summary!$E$19/2,Data!N3140,Data!O3140,Summary!$E$14,Summary!$E$20,Summary!$E$21,3),0)</f>
        <v>0</v>
      </c>
    </row>
    <row r="3142" spans="1:17" x14ac:dyDescent="0.2">
      <c r="A3142" s="32">
        <f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si="147"/>
        <v>0</v>
      </c>
      <c r="M3142">
        <f>IF(AND(B3142&gt;Summary!$E$12,B3142&lt;Summary!$E$13),1,0)</f>
        <v>1</v>
      </c>
      <c r="N3142">
        <f>IF(M3142=1,oneday(G3141,D3142,G3142,K3142,L3142,Summary!$E$19/2,Data!N3141,Data!O3141,Summary!$E$14,Summary!$E$20,Summary!$E$21,1),0)</f>
        <v>145000</v>
      </c>
      <c r="O3142" s="31">
        <f>IF(M3142=1,oneday(G3141,D3142,G3142,K3142,L3142,Summary!$E$19/2,Data!N3141,Data!O3141,Summary!$E$14,Summary!$E$20,Summary!$E$21,2),0)</f>
        <v>14409211.23779295</v>
      </c>
      <c r="P3142" s="31">
        <f t="shared" si="146"/>
        <v>44510.111999511719</v>
      </c>
      <c r="Q3142" s="31">
        <f>IF(M3142=1,oneday(G3141,D3142,G3142,K3142,L3142,Summary!$E$19/2,Data!N3141,Data!O3141,Summary!$E$14,Summary!$E$20,Summary!$E$21,3),0)</f>
        <v>0</v>
      </c>
    </row>
    <row r="3143" spans="1:17" x14ac:dyDescent="0.2">
      <c r="A3143" s="32">
        <f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si="147"/>
        <v>0</v>
      </c>
      <c r="M3143">
        <f>IF(AND(B3143&gt;Summary!$E$12,B3143&lt;Summary!$E$13),1,0)</f>
        <v>1</v>
      </c>
      <c r="N3143">
        <f>IF(M3143=1,oneday(G3142,D3143,G3143,K3143,L3143,Summary!$E$19/2,Data!N3142,Data!O3142,Summary!$E$14,Summary!$E$20,Summary!$E$21,1),0)</f>
        <v>131000</v>
      </c>
      <c r="O3143" s="31">
        <f>IF(M3143=1,oneday(G3142,D3143,G3143,K3143,L3143,Summary!$E$19/2,Data!N3142,Data!O3142,Summary!$E$14,Summary!$E$20,Summary!$E$21,2),0)</f>
        <v>14499221.089706402</v>
      </c>
      <c r="P3143" s="31">
        <f t="shared" si="146"/>
        <v>90009.851913452148</v>
      </c>
      <c r="Q3143" s="31">
        <f>IF(M3143=1,oneday(G3142,D3143,G3143,K3143,L3143,Summary!$E$19/2,Data!N3142,Data!O3142,Summary!$E$14,Summary!$E$20,Summary!$E$21,3),0)</f>
        <v>0</v>
      </c>
    </row>
    <row r="3144" spans="1:17" x14ac:dyDescent="0.2">
      <c r="A3144" s="32">
        <f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si="147"/>
        <v>0</v>
      </c>
      <c r="M3144">
        <f>IF(AND(B3144&gt;Summary!$E$12,B3144&lt;Summary!$E$13),1,0)</f>
        <v>1</v>
      </c>
      <c r="N3144">
        <f>IF(M3144=1,oneday(G3143,D3144,G3144,K3144,L3144,Summary!$E$19/2,Data!N3143,Data!O3143,Summary!$E$14,Summary!$E$20,Summary!$E$21,1),0)</f>
        <v>131000</v>
      </c>
      <c r="O3144" s="31">
        <f>IF(M3144=1,oneday(G3143,D3144,G3144,K3144,L3144,Summary!$E$19/2,Data!N3143,Data!O3143,Summary!$E$14,Summary!$E$20,Summary!$E$21,2),0)</f>
        <v>14485401.179656964</v>
      </c>
      <c r="P3144" s="31">
        <f t="shared" si="146"/>
        <v>-13819.910049438477</v>
      </c>
      <c r="Q3144" s="31">
        <f>IF(M3144=1,oneday(G3143,D3144,G3144,K3144,L3144,Summary!$E$19/2,Data!N3143,Data!O3143,Summary!$E$14,Summary!$E$20,Summary!$E$21,3),0)</f>
        <v>0</v>
      </c>
    </row>
    <row r="3145" spans="1:17" x14ac:dyDescent="0.2">
      <c r="A3145" s="32">
        <f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si="147"/>
        <v>0</v>
      </c>
      <c r="M3145">
        <f>IF(AND(B3145&gt;Summary!$E$12,B3145&lt;Summary!$E$13),1,0)</f>
        <v>1</v>
      </c>
      <c r="N3145">
        <f>IF(M3145=1,oneday(G3144,D3145,G3145,K3145,L3145,Summary!$E$19/2,Data!N3144,Data!O3144,Summary!$E$14,Summary!$E$20,Summary!$E$21,1),0)</f>
        <v>131000</v>
      </c>
      <c r="O3145" s="31">
        <f>IF(M3145=1,oneday(G3144,D3145,G3145,K3145,L3145,Summary!$E$19/2,Data!N3144,Data!O3144,Summary!$E$14,Summary!$E$20,Summary!$E$21,2),0)</f>
        <v>14488611.15966795</v>
      </c>
      <c r="P3145" s="31">
        <f t="shared" si="146"/>
        <v>3209.9800109863281</v>
      </c>
      <c r="Q3145" s="31">
        <f>IF(M3145=1,oneday(G3144,D3145,G3145,K3145,L3145,Summary!$E$19/2,Data!N3144,Data!O3144,Summary!$E$14,Summary!$E$20,Summary!$E$21,3),0)</f>
        <v>0</v>
      </c>
    </row>
    <row r="3146" spans="1:17" x14ac:dyDescent="0.2">
      <c r="A3146" s="32">
        <f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si="147"/>
        <v>0</v>
      </c>
      <c r="M3146">
        <f>IF(AND(B3146&gt;Summary!$E$12,B3146&lt;Summary!$E$13),1,0)</f>
        <v>1</v>
      </c>
      <c r="N3146">
        <f>IF(M3146=1,oneday(G3145,D3146,G3146,K3146,L3146,Summary!$E$19/2,Data!N3145,Data!O3145,Summary!$E$14,Summary!$E$20,Summary!$E$21,1),0)</f>
        <v>129000</v>
      </c>
      <c r="O3146" s="31">
        <f>IF(M3146=1,oneday(G3145,D3146,G3146,K3146,L3146,Summary!$E$19/2,Data!N3145,Data!O3145,Summary!$E$14,Summary!$E$20,Summary!$E$21,2),0)</f>
        <v>14525791.166915875</v>
      </c>
      <c r="P3146" s="31">
        <f t="shared" si="146"/>
        <v>37180.007247924805</v>
      </c>
      <c r="Q3146" s="31">
        <f>IF(M3146=1,oneday(G3145,D3146,G3146,K3146,L3146,Summary!$E$19/2,Data!N3145,Data!O3145,Summary!$E$14,Summary!$E$20,Summary!$E$21,3),0)</f>
        <v>0</v>
      </c>
    </row>
    <row r="3147" spans="1:17" x14ac:dyDescent="0.2">
      <c r="A3147" s="32">
        <f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si="147"/>
        <v>0</v>
      </c>
      <c r="M3147">
        <f>IF(AND(B3147&gt;Summary!$E$12,B3147&lt;Summary!$E$13),1,0)</f>
        <v>1</v>
      </c>
      <c r="N3147">
        <f>IF(M3147=1,oneday(G3146,D3147,G3147,K3147,L3147,Summary!$E$19/2,Data!N3146,Data!O3146,Summary!$E$14,Summary!$E$20,Summary!$E$21,1),0)</f>
        <v>126000</v>
      </c>
      <c r="O3147" s="31">
        <f>IF(M3147=1,oneday(G3146,D3147,G3147,K3147,L3147,Summary!$E$19/2,Data!N3146,Data!O3146,Summary!$E$14,Summary!$E$20,Summary!$E$21,2),0)</f>
        <v>14544481.008987408</v>
      </c>
      <c r="P3147" s="31">
        <f t="shared" si="146"/>
        <v>18689.842071533203</v>
      </c>
      <c r="Q3147" s="31">
        <f>IF(M3147=1,oneday(G3146,D3147,G3147,K3147,L3147,Summary!$E$19/2,Data!N3146,Data!O3146,Summary!$E$14,Summary!$E$20,Summary!$E$21,3),0)</f>
        <v>0</v>
      </c>
    </row>
    <row r="3148" spans="1:17" x14ac:dyDescent="0.2">
      <c r="A3148" s="32">
        <f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si="147"/>
        <v>0</v>
      </c>
      <c r="M3148">
        <f>IF(AND(B3148&gt;Summary!$E$12,B3148&lt;Summary!$E$13),1,0)</f>
        <v>1</v>
      </c>
      <c r="N3148">
        <f>IF(M3148=1,oneday(G3147,D3148,G3148,K3148,L3148,Summary!$E$19/2,Data!N3147,Data!O3147,Summary!$E$14,Summary!$E$20,Summary!$E$21,1),0)</f>
        <v>125000</v>
      </c>
      <c r="O3148" s="31">
        <f>IF(M3148=1,oneday(G3147,D3148,G3148,K3148,L3148,Summary!$E$19/2,Data!N3147,Data!O3147,Summary!$E$14,Summary!$E$20,Summary!$E$21,2),0)</f>
        <v>14580841.019134503</v>
      </c>
      <c r="P3148" s="31">
        <f t="shared" si="146"/>
        <v>36360.010147094727</v>
      </c>
      <c r="Q3148" s="31">
        <f>IF(M3148=1,oneday(G3147,D3148,G3148,K3148,L3148,Summary!$E$19/2,Data!N3147,Data!O3147,Summary!$E$14,Summary!$E$20,Summary!$E$21,3),0)</f>
        <v>0</v>
      </c>
    </row>
    <row r="3149" spans="1:17" x14ac:dyDescent="0.2">
      <c r="A3149" s="32">
        <f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si="147"/>
        <v>0</v>
      </c>
      <c r="M3149">
        <f>IF(AND(B3149&gt;Summary!$E$12,B3149&lt;Summary!$E$13),1,0)</f>
        <v>1</v>
      </c>
      <c r="N3149">
        <f>IF(M3149=1,oneday(G3148,D3149,G3149,K3149,L3149,Summary!$E$19/2,Data!N3148,Data!O3148,Summary!$E$14,Summary!$E$20,Summary!$E$21,1),0)</f>
        <v>131000</v>
      </c>
      <c r="O3149" s="31">
        <f>IF(M3149=1,oneday(G3148,D3149,G3149,K3149,L3149,Summary!$E$19/2,Data!N3148,Data!O3148,Summary!$E$14,Summary!$E$20,Summary!$E$21,2),0)</f>
        <v>14582531.21536253</v>
      </c>
      <c r="P3149" s="31">
        <f t="shared" si="146"/>
        <v>1690.1962280273438</v>
      </c>
      <c r="Q3149" s="31">
        <f>IF(M3149=1,oneday(G3148,D3149,G3149,K3149,L3149,Summary!$E$19/2,Data!N3148,Data!O3148,Summary!$E$14,Summary!$E$20,Summary!$E$21,3),0)</f>
        <v>0</v>
      </c>
    </row>
    <row r="3150" spans="1:17" x14ac:dyDescent="0.2">
      <c r="A3150" s="32">
        <f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si="147"/>
        <v>0</v>
      </c>
      <c r="M3150">
        <f>IF(AND(B3150&gt;Summary!$E$12,B3150&lt;Summary!$E$13),1,0)</f>
        <v>1</v>
      </c>
      <c r="N3150">
        <f>IF(M3150=1,oneday(G3149,D3150,G3150,K3150,L3150,Summary!$E$19/2,Data!N3149,Data!O3149,Summary!$E$14,Summary!$E$20,Summary!$E$21,1),0)</f>
        <v>121000</v>
      </c>
      <c r="O3150" s="31">
        <f>IF(M3150=1,oneday(G3149,D3150,G3150,K3150,L3150,Summary!$E$19/2,Data!N3149,Data!O3149,Summary!$E$14,Summary!$E$20,Summary!$E$21,2),0)</f>
        <v>14636291.14845274</v>
      </c>
      <c r="P3150" s="31">
        <f t="shared" si="146"/>
        <v>53759.933090209961</v>
      </c>
      <c r="Q3150" s="31">
        <f>IF(M3150=1,oneday(G3149,D3150,G3150,K3150,L3150,Summary!$E$19/2,Data!N3149,Data!O3149,Summary!$E$14,Summary!$E$20,Summary!$E$21,3),0)</f>
        <v>0</v>
      </c>
    </row>
    <row r="3151" spans="1:17" x14ac:dyDescent="0.2">
      <c r="A3151" s="32">
        <f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si="147"/>
        <v>0</v>
      </c>
      <c r="M3151">
        <f>IF(AND(B3151&gt;Summary!$E$12,B3151&lt;Summary!$E$13),1,0)</f>
        <v>1</v>
      </c>
      <c r="N3151">
        <f>IF(M3151=1,oneday(G3150,D3151,G3151,K3151,L3151,Summary!$E$19/2,Data!N3150,Data!O3150,Summary!$E$14,Summary!$E$20,Summary!$E$21,1),0)</f>
        <v>121000</v>
      </c>
      <c r="O3151" s="31">
        <f>IF(M3151=1,oneday(G3150,D3151,G3151,K3151,L3151,Summary!$E$19/2,Data!N3150,Data!O3150,Summary!$E$14,Summary!$E$20,Summary!$E$21,2),0)</f>
        <v>14659761.111526471</v>
      </c>
      <c r="P3151" s="31">
        <f t="shared" si="146"/>
        <v>23469.963073730469</v>
      </c>
      <c r="Q3151" s="31">
        <f>IF(M3151=1,oneday(G3150,D3151,G3151,K3151,L3151,Summary!$E$19/2,Data!N3150,Data!O3150,Summary!$E$14,Summary!$E$20,Summary!$E$21,3),0)</f>
        <v>0</v>
      </c>
    </row>
    <row r="3152" spans="1:17" x14ac:dyDescent="0.2">
      <c r="A3152" s="32">
        <f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si="147"/>
        <v>0</v>
      </c>
      <c r="M3152">
        <f>IF(AND(B3152&gt;Summary!$E$12,B3152&lt;Summary!$E$13),1,0)</f>
        <v>1</v>
      </c>
      <c r="N3152">
        <f>IF(M3152=1,oneday(G3151,D3152,G3152,K3152,L3152,Summary!$E$19/2,Data!N3151,Data!O3151,Summary!$E$14,Summary!$E$20,Summary!$E$21,1),0)</f>
        <v>120000</v>
      </c>
      <c r="O3152" s="31">
        <f>IF(M3152=1,oneday(G3151,D3152,G3152,K3152,L3152,Summary!$E$19/2,Data!N3151,Data!O3151,Summary!$E$14,Summary!$E$20,Summary!$E$21,2),0)</f>
        <v>14675931.138305645</v>
      </c>
      <c r="P3152" s="31">
        <f t="shared" ref="P3152:P3215" si="149">IF(M3152=1,O3152-O3151,0)</f>
        <v>16170.026779174805</v>
      </c>
      <c r="Q3152" s="31">
        <f>IF(M3152=1,oneday(G3151,D3152,G3152,K3152,L3152,Summary!$E$19/2,Data!N3151,Data!O3151,Summary!$E$14,Summary!$E$20,Summary!$E$21,3),0)</f>
        <v>0</v>
      </c>
    </row>
    <row r="3153" spans="1:17" x14ac:dyDescent="0.2">
      <c r="A3153" s="32">
        <f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si="147"/>
        <v>0</v>
      </c>
      <c r="M3153">
        <f>IF(AND(B3153&gt;Summary!$E$12,B3153&lt;Summary!$E$13),1,0)</f>
        <v>1</v>
      </c>
      <c r="N3153">
        <f>IF(M3153=1,oneday(G3152,D3153,G3153,K3153,L3153,Summary!$E$19/2,Data!N3152,Data!O3152,Summary!$E$14,Summary!$E$20,Summary!$E$21,1),0)</f>
        <v>118000</v>
      </c>
      <c r="O3153" s="31">
        <f>IF(M3153=1,oneday(G3152,D3153,G3153,K3153,L3153,Summary!$E$19/2,Data!N3152,Data!O3152,Summary!$E$14,Summary!$E$20,Summary!$E$21,2),0)</f>
        <v>14693221.19003294</v>
      </c>
      <c r="P3153" s="31">
        <f t="shared" si="149"/>
        <v>17290.051727294922</v>
      </c>
      <c r="Q3153" s="31">
        <f>IF(M3153=1,oneday(G3152,D3153,G3153,K3153,L3153,Summary!$E$19/2,Data!N3152,Data!O3152,Summary!$E$14,Summary!$E$20,Summary!$E$21,3),0)</f>
        <v>0</v>
      </c>
    </row>
    <row r="3154" spans="1:17" x14ac:dyDescent="0.2">
      <c r="A3154" s="32">
        <f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si="147"/>
        <v>0</v>
      </c>
      <c r="M3154">
        <f>IF(AND(B3154&gt;Summary!$E$12,B3154&lt;Summary!$E$13),1,0)</f>
        <v>1</v>
      </c>
      <c r="N3154">
        <f>IF(M3154=1,oneday(G3153,D3154,G3154,K3154,L3154,Summary!$E$19/2,Data!N3153,Data!O3153,Summary!$E$14,Summary!$E$20,Summary!$E$21,1),0)</f>
        <v>128000</v>
      </c>
      <c r="O3154" s="31">
        <f>IF(M3154=1,oneday(G3153,D3154,G3154,K3154,L3154,Summary!$E$19/2,Data!N3153,Data!O3153,Summary!$E$14,Summary!$E$20,Summary!$E$21,2),0)</f>
        <v>14675791.16836546</v>
      </c>
      <c r="P3154" s="31">
        <f t="shared" si="149"/>
        <v>-17430.021667480469</v>
      </c>
      <c r="Q3154" s="31">
        <f>IF(M3154=1,oneday(G3153,D3154,G3154,K3154,L3154,Summary!$E$19/2,Data!N3153,Data!O3153,Summary!$E$14,Summary!$E$20,Summary!$E$21,3),0)</f>
        <v>0</v>
      </c>
    </row>
    <row r="3155" spans="1:17" x14ac:dyDescent="0.2">
      <c r="A3155" s="32">
        <f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si="147"/>
        <v>1</v>
      </c>
      <c r="M3155">
        <f>IF(AND(B3155&gt;Summary!$E$12,B3155&lt;Summary!$E$13),1,0)</f>
        <v>1</v>
      </c>
      <c r="N3155">
        <f>IF(M3155=1,oneday(G3154,D3155,G3155,K3155,L3155,Summary!$E$19/2,Data!N3154,Data!O3154,Summary!$E$14,Summary!$E$20,Summary!$E$21,1),0)</f>
        <v>145000</v>
      </c>
      <c r="O3155" s="31">
        <f>IF(M3155=1,oneday(G3154,D3155,G3155,K3155,L3155,Summary!$E$19/2,Data!N3154,Data!O3154,Summary!$E$14,Summary!$E$20,Summary!$E$21,2),0)</f>
        <v>14577811.027755719</v>
      </c>
      <c r="P3155" s="31">
        <f t="shared" si="149"/>
        <v>-97980.140609741211</v>
      </c>
      <c r="Q3155" s="31">
        <f>IF(M3155=1,oneday(G3154,D3155,G3155,K3155,L3155,Summary!$E$19/2,Data!N3154,Data!O3154,Summary!$E$14,Summary!$E$20,Summary!$E$21,3),0)</f>
        <v>36250</v>
      </c>
    </row>
    <row r="3156" spans="1:17" x14ac:dyDescent="0.2">
      <c r="A3156" s="32">
        <f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si="147"/>
        <v>0</v>
      </c>
      <c r="M3156">
        <f>IF(AND(B3156&gt;Summary!$E$12,B3156&lt;Summary!$E$13),1,0)</f>
        <v>1</v>
      </c>
      <c r="N3156">
        <f>IF(M3156=1,oneday(G3155,D3156,G3156,K3156,L3156,Summary!$E$19/2,Data!N3155,Data!O3155,Summary!$E$14,Summary!$E$20,Summary!$E$21,1),0)</f>
        <v>155000</v>
      </c>
      <c r="O3156" s="31">
        <f>IF(M3156=1,oneday(G3155,D3156,G3156,K3156,L3156,Summary!$E$19/2,Data!N3155,Data!O3155,Summary!$E$14,Summary!$E$20,Summary!$E$21,2),0)</f>
        <v>14545911.105957013</v>
      </c>
      <c r="P3156" s="31">
        <f t="shared" si="149"/>
        <v>-31899.921798706055</v>
      </c>
      <c r="Q3156" s="31">
        <f>IF(M3156=1,oneday(G3155,D3156,G3156,K3156,L3156,Summary!$E$19/2,Data!N3155,Data!O3155,Summary!$E$14,Summary!$E$20,Summary!$E$21,3),0)</f>
        <v>0</v>
      </c>
    </row>
    <row r="3157" spans="1:17" x14ac:dyDescent="0.2">
      <c r="A3157" s="32">
        <f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si="147"/>
        <v>0</v>
      </c>
      <c r="M3157">
        <f>IF(AND(B3157&gt;Summary!$E$12,B3157&lt;Summary!$E$13),1,0)</f>
        <v>1</v>
      </c>
      <c r="N3157">
        <f>IF(M3157=1,oneday(G3156,D3157,G3157,K3157,L3157,Summary!$E$19/2,Data!N3156,Data!O3156,Summary!$E$14,Summary!$E$20,Summary!$E$21,1),0)</f>
        <v>150000</v>
      </c>
      <c r="O3157" s="31">
        <f>IF(M3157=1,oneday(G3156,D3157,G3157,K3157,L3157,Summary!$E$19/2,Data!N3156,Data!O3156,Summary!$E$14,Summary!$E$20,Summary!$E$21,2),0)</f>
        <v>14594511.000289898</v>
      </c>
      <c r="P3157" s="31">
        <f t="shared" si="149"/>
        <v>48599.894332885742</v>
      </c>
      <c r="Q3157" s="31">
        <f>IF(M3157=1,oneday(G3156,D3157,G3157,K3157,L3157,Summary!$E$19/2,Data!N3156,Data!O3156,Summary!$E$14,Summary!$E$20,Summary!$E$21,3),0)</f>
        <v>0</v>
      </c>
    </row>
    <row r="3158" spans="1:17" x14ac:dyDescent="0.2">
      <c r="A3158" s="32">
        <f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si="147"/>
        <v>0</v>
      </c>
      <c r="M3158">
        <f>IF(AND(B3158&gt;Summary!$E$12,B3158&lt;Summary!$E$13),1,0)</f>
        <v>1</v>
      </c>
      <c r="N3158">
        <f>IF(M3158=1,oneday(G3157,D3158,G3158,K3158,L3158,Summary!$E$19/2,Data!N3157,Data!O3157,Summary!$E$14,Summary!$E$20,Summary!$E$21,1),0)</f>
        <v>156000</v>
      </c>
      <c r="O3158" s="31">
        <f>IF(M3158=1,oneday(G3157,D3158,G3158,K3158,L3158,Summary!$E$19/2,Data!N3157,Data!O3157,Summary!$E$14,Summary!$E$20,Summary!$E$21,2),0)</f>
        <v>14587761.087264996</v>
      </c>
      <c r="P3158" s="31">
        <f t="shared" si="149"/>
        <v>-6749.9130249023438</v>
      </c>
      <c r="Q3158" s="31">
        <f>IF(M3158=1,oneday(G3157,D3158,G3158,K3158,L3158,Summary!$E$19/2,Data!N3157,Data!O3157,Summary!$E$14,Summary!$E$20,Summary!$E$21,3),0)</f>
        <v>0</v>
      </c>
    </row>
    <row r="3159" spans="1:17" x14ac:dyDescent="0.2">
      <c r="A3159" s="32">
        <f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si="147"/>
        <v>0</v>
      </c>
      <c r="M3159">
        <f>IF(AND(B3159&gt;Summary!$E$12,B3159&lt;Summary!$E$13),1,0)</f>
        <v>1</v>
      </c>
      <c r="N3159">
        <f>IF(M3159=1,oneday(G3158,D3159,G3159,K3159,L3159,Summary!$E$19/2,Data!N3158,Data!O3158,Summary!$E$14,Summary!$E$20,Summary!$E$21,1),0)</f>
        <v>154000</v>
      </c>
      <c r="O3159" s="31">
        <f>IF(M3159=1,oneday(G3158,D3159,G3159,K3159,L3159,Summary!$E$19/2,Data!N3158,Data!O3158,Summary!$E$14,Summary!$E$20,Summary!$E$21,2),0)</f>
        <v>14640091.052169781</v>
      </c>
      <c r="P3159" s="31">
        <f t="shared" si="149"/>
        <v>52329.964904785156</v>
      </c>
      <c r="Q3159" s="31">
        <f>IF(M3159=1,oneday(G3158,D3159,G3159,K3159,L3159,Summary!$E$19/2,Data!N3158,Data!O3158,Summary!$E$14,Summary!$E$20,Summary!$E$21,3),0)</f>
        <v>0</v>
      </c>
    </row>
    <row r="3160" spans="1:17" x14ac:dyDescent="0.2">
      <c r="A3160" s="32">
        <f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si="147"/>
        <v>0</v>
      </c>
      <c r="M3160">
        <f>IF(AND(B3160&gt;Summary!$E$12,B3160&lt;Summary!$E$13),1,0)</f>
        <v>1</v>
      </c>
      <c r="N3160">
        <f>IF(M3160=1,oneday(G3159,D3160,G3160,K3160,L3160,Summary!$E$19/2,Data!N3159,Data!O3159,Summary!$E$14,Summary!$E$20,Summary!$E$21,1),0)</f>
        <v>151000</v>
      </c>
      <c r="O3160" s="31">
        <f>IF(M3160=1,oneday(G3159,D3160,G3160,K3160,L3160,Summary!$E$19/2,Data!N3159,Data!O3159,Summary!$E$14,Summary!$E$20,Summary!$E$21,2),0)</f>
        <v>14684171.133956891</v>
      </c>
      <c r="P3160" s="31">
        <f t="shared" si="149"/>
        <v>44080.081787109375</v>
      </c>
      <c r="Q3160" s="31">
        <f>IF(M3160=1,oneday(G3159,D3160,G3160,K3160,L3160,Summary!$E$19/2,Data!N3159,Data!O3159,Summary!$E$14,Summary!$E$20,Summary!$E$21,3),0)</f>
        <v>0</v>
      </c>
    </row>
    <row r="3161" spans="1:17" x14ac:dyDescent="0.2">
      <c r="A3161" s="32">
        <f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si="147"/>
        <v>0</v>
      </c>
      <c r="M3161">
        <f>IF(AND(B3161&gt;Summary!$E$12,B3161&lt;Summary!$E$13),1,0)</f>
        <v>1</v>
      </c>
      <c r="N3161">
        <f>IF(M3161=1,oneday(G3160,D3161,G3161,K3161,L3161,Summary!$E$19/2,Data!N3160,Data!O3160,Summary!$E$14,Summary!$E$20,Summary!$E$21,1),0)</f>
        <v>151000</v>
      </c>
      <c r="O3161" s="31">
        <f>IF(M3161=1,oneday(G3160,D3161,G3161,K3161,L3161,Summary!$E$19/2,Data!N3160,Data!O3160,Summary!$E$14,Summary!$E$20,Summary!$E$21,2),0)</f>
        <v>14665951.237640362</v>
      </c>
      <c r="P3161" s="31">
        <f t="shared" si="149"/>
        <v>-18219.89631652832</v>
      </c>
      <c r="Q3161" s="31">
        <f>IF(M3161=1,oneday(G3160,D3161,G3161,K3161,L3161,Summary!$E$19/2,Data!N3160,Data!O3160,Summary!$E$14,Summary!$E$20,Summary!$E$21,3),0)</f>
        <v>0</v>
      </c>
    </row>
    <row r="3162" spans="1:17" x14ac:dyDescent="0.2">
      <c r="A3162" s="32">
        <f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si="147"/>
        <v>0</v>
      </c>
      <c r="M3162">
        <f>IF(AND(B3162&gt;Summary!$E$12,B3162&lt;Summary!$E$13),1,0)</f>
        <v>1</v>
      </c>
      <c r="N3162">
        <f>IF(M3162=1,oneday(G3161,D3162,G3162,K3162,L3162,Summary!$E$19/2,Data!N3161,Data!O3161,Summary!$E$14,Summary!$E$20,Summary!$E$21,1),0)</f>
        <v>147000</v>
      </c>
      <c r="O3162" s="31">
        <f>IF(M3162=1,oneday(G3161,D3162,G3162,K3162,L3162,Summary!$E$19/2,Data!N3161,Data!O3161,Summary!$E$14,Summary!$E$20,Summary!$E$21,2),0)</f>
        <v>14695711.010589581</v>
      </c>
      <c r="P3162" s="31">
        <f t="shared" si="149"/>
        <v>29759.77294921875</v>
      </c>
      <c r="Q3162" s="31">
        <f>IF(M3162=1,oneday(G3161,D3162,G3162,K3162,L3162,Summary!$E$19/2,Data!N3161,Data!O3161,Summary!$E$14,Summary!$E$20,Summary!$E$21,3),0)</f>
        <v>0</v>
      </c>
    </row>
    <row r="3163" spans="1:17" x14ac:dyDescent="0.2">
      <c r="A3163" s="32">
        <f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si="147"/>
        <v>0</v>
      </c>
      <c r="M3163">
        <f>IF(AND(B3163&gt;Summary!$E$12,B3163&lt;Summary!$E$13),1,0)</f>
        <v>1</v>
      </c>
      <c r="N3163">
        <f>IF(M3163=1,oneday(G3162,D3163,G3163,K3163,L3163,Summary!$E$19/2,Data!N3162,Data!O3162,Summary!$E$14,Summary!$E$20,Summary!$E$21,1),0)</f>
        <v>147000</v>
      </c>
      <c r="O3163" s="31">
        <f>IF(M3163=1,oneday(G3162,D3163,G3163,K3163,L3163,Summary!$E$19/2,Data!N3162,Data!O3162,Summary!$E$14,Summary!$E$20,Summary!$E$21,2),0)</f>
        <v>14698951.021804791</v>
      </c>
      <c r="P3163" s="31">
        <f t="shared" si="149"/>
        <v>3240.0112152099609</v>
      </c>
      <c r="Q3163" s="31">
        <f>IF(M3163=1,oneday(G3162,D3163,G3163,K3163,L3163,Summary!$E$19/2,Data!N3162,Data!O3162,Summary!$E$14,Summary!$E$20,Summary!$E$21,3),0)</f>
        <v>0</v>
      </c>
    </row>
    <row r="3164" spans="1:17" x14ac:dyDescent="0.2">
      <c r="A3164" s="32">
        <f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si="147"/>
        <v>0</v>
      </c>
      <c r="M3164">
        <f>IF(AND(B3164&gt;Summary!$E$12,B3164&lt;Summary!$E$13),1,0)</f>
        <v>1</v>
      </c>
      <c r="N3164">
        <f>IF(M3164=1,oneday(G3163,D3164,G3164,K3164,L3164,Summary!$E$19/2,Data!N3163,Data!O3163,Summary!$E$14,Summary!$E$20,Summary!$E$21,1),0)</f>
        <v>157000</v>
      </c>
      <c r="O3164" s="31">
        <f>IF(M3164=1,oneday(G3163,D3164,G3164,K3164,L3164,Summary!$E$19/2,Data!N3163,Data!O3163,Summary!$E$14,Summary!$E$20,Summary!$E$21,2),0)</f>
        <v>14673980.974426251</v>
      </c>
      <c r="P3164" s="31">
        <f t="shared" si="149"/>
        <v>-24970.047378540039</v>
      </c>
      <c r="Q3164" s="31">
        <f>IF(M3164=1,oneday(G3163,D3164,G3164,K3164,L3164,Summary!$E$19/2,Data!N3163,Data!O3163,Summary!$E$14,Summary!$E$20,Summary!$E$21,3),0)</f>
        <v>0</v>
      </c>
    </row>
    <row r="3165" spans="1:17" x14ac:dyDescent="0.2">
      <c r="A3165" s="32">
        <f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si="147"/>
        <v>0</v>
      </c>
      <c r="M3165">
        <f>IF(AND(B3165&gt;Summary!$E$12,B3165&lt;Summary!$E$13),1,0)</f>
        <v>1</v>
      </c>
      <c r="N3165">
        <f>IF(M3165=1,oneday(G3164,D3165,G3165,K3165,L3165,Summary!$E$19/2,Data!N3164,Data!O3164,Summary!$E$14,Summary!$E$20,Summary!$E$21,1),0)</f>
        <v>166000</v>
      </c>
      <c r="O3165" s="31">
        <f>IF(M3165=1,oneday(G3164,D3165,G3165,K3165,L3165,Summary!$E$19/2,Data!N3164,Data!O3164,Summary!$E$14,Summary!$E$20,Summary!$E$21,2),0)</f>
        <v>14619941.23489378</v>
      </c>
      <c r="P3165" s="31">
        <f t="shared" si="149"/>
        <v>-54039.739532470703</v>
      </c>
      <c r="Q3165" s="31">
        <f>IF(M3165=1,oneday(G3164,D3165,G3165,K3165,L3165,Summary!$E$19/2,Data!N3164,Data!O3164,Summary!$E$14,Summary!$E$20,Summary!$E$21,3),0)</f>
        <v>0</v>
      </c>
    </row>
    <row r="3166" spans="1:17" x14ac:dyDescent="0.2">
      <c r="A3166" s="32">
        <f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si="147"/>
        <v>0</v>
      </c>
      <c r="M3166">
        <f>IF(AND(B3166&gt;Summary!$E$12,B3166&lt;Summary!$E$13),1,0)</f>
        <v>1</v>
      </c>
      <c r="N3166">
        <f>IF(M3166=1,oneday(G3165,D3166,G3166,K3166,L3166,Summary!$E$19/2,Data!N3165,Data!O3165,Summary!$E$14,Summary!$E$20,Summary!$E$21,1),0)</f>
        <v>161000</v>
      </c>
      <c r="O3166" s="31">
        <f>IF(M3166=1,oneday(G3165,D3166,G3166,K3166,L3166,Summary!$E$19/2,Data!N3165,Data!O3165,Summary!$E$14,Summary!$E$20,Summary!$E$21,2),0)</f>
        <v>14660951.209182721</v>
      </c>
      <c r="P3166" s="31">
        <f t="shared" si="149"/>
        <v>41009.97428894043</v>
      </c>
      <c r="Q3166" s="31">
        <f>IF(M3166=1,oneday(G3165,D3166,G3166,K3166,L3166,Summary!$E$19/2,Data!N3165,Data!O3165,Summary!$E$14,Summary!$E$20,Summary!$E$21,3),0)</f>
        <v>0</v>
      </c>
    </row>
    <row r="3167" spans="1:17" x14ac:dyDescent="0.2">
      <c r="A3167" s="32">
        <f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si="147"/>
        <v>0</v>
      </c>
      <c r="M3167">
        <f>IF(AND(B3167&gt;Summary!$E$12,B3167&lt;Summary!$E$13),1,0)</f>
        <v>1</v>
      </c>
      <c r="N3167">
        <f>IF(M3167=1,oneday(G3166,D3167,G3167,K3167,L3167,Summary!$E$19/2,Data!N3166,Data!O3166,Summary!$E$14,Summary!$E$20,Summary!$E$21,1),0)</f>
        <v>153000</v>
      </c>
      <c r="O3167" s="31">
        <f>IF(M3167=1,oneday(G3166,D3167,G3167,K3167,L3167,Summary!$E$19/2,Data!N3166,Data!O3166,Summary!$E$14,Summary!$E$20,Summary!$E$21,2),0)</f>
        <v>14719871.012649518</v>
      </c>
      <c r="P3167" s="31">
        <f t="shared" si="149"/>
        <v>58919.803466796875</v>
      </c>
      <c r="Q3167" s="31">
        <f>IF(M3167=1,oneday(G3166,D3167,G3167,K3167,L3167,Summary!$E$19/2,Data!N3166,Data!O3166,Summary!$E$14,Summary!$E$20,Summary!$E$21,3),0)</f>
        <v>0</v>
      </c>
    </row>
    <row r="3168" spans="1:17" x14ac:dyDescent="0.2">
      <c r="A3168" s="32">
        <f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si="147"/>
        <v>0</v>
      </c>
      <c r="M3168">
        <f>IF(AND(B3168&gt;Summary!$E$12,B3168&lt;Summary!$E$13),1,0)</f>
        <v>1</v>
      </c>
      <c r="N3168">
        <f>IF(M3168=1,oneday(G3167,D3168,G3168,K3168,L3168,Summary!$E$19/2,Data!N3167,Data!O3167,Summary!$E$14,Summary!$E$20,Summary!$E$21,1),0)</f>
        <v>148000</v>
      </c>
      <c r="O3168" s="31">
        <f>IF(M3168=1,oneday(G3167,D3168,G3168,K3168,L3168,Summary!$E$19/2,Data!N3167,Data!O3167,Summary!$E$14,Summary!$E$20,Summary!$E$21,2),0)</f>
        <v>14751201.106796246</v>
      </c>
      <c r="P3168" s="31">
        <f t="shared" si="149"/>
        <v>31330.094146728516</v>
      </c>
      <c r="Q3168" s="31">
        <f>IF(M3168=1,oneday(G3167,D3168,G3168,K3168,L3168,Summary!$E$19/2,Data!N3167,Data!O3167,Summary!$E$14,Summary!$E$20,Summary!$E$21,3),0)</f>
        <v>0</v>
      </c>
    </row>
    <row r="3169" spans="1:17" x14ac:dyDescent="0.2">
      <c r="A3169" s="32">
        <f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si="147"/>
        <v>0</v>
      </c>
      <c r="M3169">
        <f>IF(AND(B3169&gt;Summary!$E$12,B3169&lt;Summary!$E$13),1,0)</f>
        <v>1</v>
      </c>
      <c r="N3169">
        <f>IF(M3169=1,oneday(G3168,D3169,G3169,K3169,L3169,Summary!$E$19/2,Data!N3168,Data!O3168,Summary!$E$14,Summary!$E$20,Summary!$E$21,1),0)</f>
        <v>147000</v>
      </c>
      <c r="O3169" s="31">
        <f>IF(M3169=1,oneday(G3168,D3169,G3169,K3169,L3169,Summary!$E$19/2,Data!N3168,Data!O3168,Summary!$E$14,Summary!$E$20,Summary!$E$21,2),0)</f>
        <v>14746921.230087262</v>
      </c>
      <c r="P3169" s="31">
        <f t="shared" si="149"/>
        <v>-4279.876708984375</v>
      </c>
      <c r="Q3169" s="31">
        <f>IF(M3169=1,oneday(G3168,D3169,G3169,K3169,L3169,Summary!$E$19/2,Data!N3168,Data!O3168,Summary!$E$14,Summary!$E$20,Summary!$E$21,3),0)</f>
        <v>0</v>
      </c>
    </row>
    <row r="3170" spans="1:17" x14ac:dyDescent="0.2">
      <c r="A3170" s="32">
        <f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si="147"/>
        <v>0</v>
      </c>
      <c r="M3170">
        <f>IF(AND(B3170&gt;Summary!$E$12,B3170&lt;Summary!$E$13),1,0)</f>
        <v>1</v>
      </c>
      <c r="N3170">
        <f>IF(M3170=1,oneday(G3169,D3170,G3170,K3170,L3170,Summary!$E$19/2,Data!N3169,Data!O3169,Summary!$E$14,Summary!$E$20,Summary!$E$21,1),0)</f>
        <v>152000</v>
      </c>
      <c r="O3170" s="31">
        <f>IF(M3170=1,oneday(G3169,D3170,G3170,K3170,L3170,Summary!$E$19/2,Data!N3169,Data!O3169,Summary!$E$14,Summary!$E$20,Summary!$E$21,2),0)</f>
        <v>14736431.219634991</v>
      </c>
      <c r="P3170" s="31">
        <f t="shared" si="149"/>
        <v>-10490.010452270508</v>
      </c>
      <c r="Q3170" s="31">
        <f>IF(M3170=1,oneday(G3169,D3170,G3170,K3170,L3170,Summary!$E$19/2,Data!N3169,Data!O3169,Summary!$E$14,Summary!$E$20,Summary!$E$21,3),0)</f>
        <v>0</v>
      </c>
    </row>
    <row r="3171" spans="1:17" x14ac:dyDescent="0.2">
      <c r="A3171" s="32">
        <f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si="147"/>
        <v>0</v>
      </c>
      <c r="M3171">
        <f>IF(AND(B3171&gt;Summary!$E$12,B3171&lt;Summary!$E$13),1,0)</f>
        <v>1</v>
      </c>
      <c r="N3171">
        <f>IF(M3171=1,oneday(G3170,D3171,G3171,K3171,L3171,Summary!$E$19/2,Data!N3170,Data!O3170,Summary!$E$14,Summary!$E$20,Summary!$E$21,1),0)</f>
        <v>143000</v>
      </c>
      <c r="O3171" s="31">
        <f>IF(M3171=1,oneday(G3170,D3171,G3171,K3171,L3171,Summary!$E$19/2,Data!N3170,Data!O3170,Summary!$E$14,Summary!$E$20,Summary!$E$21,2),0)</f>
        <v>14794071.062698346</v>
      </c>
      <c r="P3171" s="31">
        <f t="shared" si="149"/>
        <v>57639.843063354492</v>
      </c>
      <c r="Q3171" s="31">
        <f>IF(M3171=1,oneday(G3170,D3171,G3171,K3171,L3171,Summary!$E$19/2,Data!N3170,Data!O3170,Summary!$E$14,Summary!$E$20,Summary!$E$21,3),0)</f>
        <v>0</v>
      </c>
    </row>
    <row r="3172" spans="1:17" x14ac:dyDescent="0.2">
      <c r="A3172" s="32">
        <f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si="150">IF(A3172=B3172,1,0)</f>
        <v>0</v>
      </c>
      <c r="M3172">
        <f>IF(AND(B3172&gt;Summary!$E$12,B3172&lt;Summary!$E$13),1,0)</f>
        <v>1</v>
      </c>
      <c r="N3172">
        <f>IF(M3172=1,oneday(G3171,D3172,G3172,K3172,L3172,Summary!$E$19/2,Data!N3171,Data!O3171,Summary!$E$14,Summary!$E$20,Summary!$E$21,1),0)</f>
        <v>137000</v>
      </c>
      <c r="O3172" s="31">
        <f>IF(M3172=1,oneday(G3171,D3172,G3172,K3172,L3172,Summary!$E$19/2,Data!N3171,Data!O3171,Summary!$E$14,Summary!$E$20,Summary!$E$21,2),0)</f>
        <v>14834181.104507428</v>
      </c>
      <c r="P3172" s="31">
        <f t="shared" si="149"/>
        <v>40110.041809082031</v>
      </c>
      <c r="Q3172" s="31">
        <f>IF(M3172=1,oneday(G3171,D3172,G3172,K3172,L3172,Summary!$E$19/2,Data!N3171,Data!O3171,Summary!$E$14,Summary!$E$20,Summary!$E$21,3),0)</f>
        <v>0</v>
      </c>
    </row>
    <row r="3173" spans="1:17" x14ac:dyDescent="0.2">
      <c r="A3173" s="32">
        <f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si="150"/>
        <v>0</v>
      </c>
      <c r="M3173">
        <f>IF(AND(B3173&gt;Summary!$E$12,B3173&lt;Summary!$E$13),1,0)</f>
        <v>1</v>
      </c>
      <c r="N3173">
        <f>IF(M3173=1,oneday(G3172,D3173,G3173,K3173,L3173,Summary!$E$19/2,Data!N3172,Data!O3172,Summary!$E$14,Summary!$E$20,Summary!$E$21,1),0)</f>
        <v>134000</v>
      </c>
      <c r="O3173" s="31">
        <f>IF(M3173=1,oneday(G3172,D3173,G3173,K3173,L3173,Summary!$E$19/2,Data!N3172,Data!O3172,Summary!$E$14,Summary!$E$20,Summary!$E$21,2),0)</f>
        <v>14861271.123580914</v>
      </c>
      <c r="P3173" s="31">
        <f t="shared" si="149"/>
        <v>27090.019073486328</v>
      </c>
      <c r="Q3173" s="31">
        <f>IF(M3173=1,oneday(G3172,D3173,G3173,K3173,L3173,Summary!$E$19/2,Data!N3172,Data!O3172,Summary!$E$14,Summary!$E$20,Summary!$E$21,3),0)</f>
        <v>0</v>
      </c>
    </row>
    <row r="3174" spans="1:17" x14ac:dyDescent="0.2">
      <c r="A3174" s="32">
        <f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si="150"/>
        <v>0</v>
      </c>
      <c r="M3174">
        <f>IF(AND(B3174&gt;Summary!$E$12,B3174&lt;Summary!$E$13),1,0)</f>
        <v>1</v>
      </c>
      <c r="N3174">
        <f>IF(M3174=1,oneday(G3173,D3174,G3174,K3174,L3174,Summary!$E$19/2,Data!N3173,Data!O3173,Summary!$E$14,Summary!$E$20,Summary!$E$21,1),0)</f>
        <v>133000</v>
      </c>
      <c r="O3174" s="31">
        <f>IF(M3174=1,oneday(G3173,D3174,G3174,K3174,L3174,Summary!$E$19/2,Data!N3173,Data!O3173,Summary!$E$14,Summary!$E$20,Summary!$E$21,2),0)</f>
        <v>14866841.163330059</v>
      </c>
      <c r="P3174" s="31">
        <f t="shared" si="149"/>
        <v>5570.0397491455078</v>
      </c>
      <c r="Q3174" s="31">
        <f>IF(M3174=1,oneday(G3173,D3174,G3174,K3174,L3174,Summary!$E$19/2,Data!N3173,Data!O3173,Summary!$E$14,Summary!$E$20,Summary!$E$21,3),0)</f>
        <v>0</v>
      </c>
    </row>
    <row r="3175" spans="1:17" x14ac:dyDescent="0.2">
      <c r="A3175" s="32">
        <f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si="150"/>
        <v>0</v>
      </c>
      <c r="M3175">
        <f>IF(AND(B3175&gt;Summary!$E$12,B3175&lt;Summary!$E$13),1,0)</f>
        <v>1</v>
      </c>
      <c r="N3175">
        <f>IF(M3175=1,oneday(G3174,D3175,G3175,K3175,L3175,Summary!$E$19/2,Data!N3174,Data!O3174,Summary!$E$14,Summary!$E$20,Summary!$E$21,1),0)</f>
        <v>139000</v>
      </c>
      <c r="O3175" s="31">
        <f>IF(M3175=1,oneday(G3174,D3175,G3175,K3175,L3175,Summary!$E$19/2,Data!N3174,Data!O3174,Summary!$E$14,Summary!$E$20,Summary!$E$21,2),0)</f>
        <v>14842521.036987286</v>
      </c>
      <c r="P3175" s="31">
        <f t="shared" si="149"/>
        <v>-24320.126342773438</v>
      </c>
      <c r="Q3175" s="31">
        <f>IF(M3175=1,oneday(G3174,D3175,G3175,K3175,L3175,Summary!$E$19/2,Data!N3174,Data!O3174,Summary!$E$14,Summary!$E$20,Summary!$E$21,3),0)</f>
        <v>0</v>
      </c>
    </row>
    <row r="3176" spans="1:17" x14ac:dyDescent="0.2">
      <c r="A3176" s="32">
        <f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si="150"/>
        <v>1</v>
      </c>
      <c r="M3176">
        <f>IF(AND(B3176&gt;Summary!$E$12,B3176&lt;Summary!$E$13),1,0)</f>
        <v>1</v>
      </c>
      <c r="N3176">
        <f>IF(M3176=1,oneday(G3175,D3176,G3176,K3176,L3176,Summary!$E$19/2,Data!N3175,Data!O3175,Summary!$E$14,Summary!$E$20,Summary!$E$21,1),0)</f>
        <v>139000</v>
      </c>
      <c r="O3176" s="31">
        <f>IF(M3176=1,oneday(G3175,D3176,G3176,K3176,L3176,Summary!$E$19/2,Data!N3175,Data!O3175,Summary!$E$14,Summary!$E$20,Summary!$E$21,2),0)</f>
        <v>14895051.365737896</v>
      </c>
      <c r="P3176" s="31">
        <f t="shared" si="149"/>
        <v>52530.328750610352</v>
      </c>
      <c r="Q3176" s="31">
        <f>IF(M3176=1,oneday(G3175,D3176,G3176,K3176,L3176,Summary!$E$19/2,Data!N3175,Data!O3175,Summary!$E$14,Summary!$E$20,Summary!$E$21,3),0)</f>
        <v>30580.169677734375</v>
      </c>
    </row>
    <row r="3177" spans="1:17" x14ac:dyDescent="0.2">
      <c r="A3177" s="32">
        <f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si="150"/>
        <v>0</v>
      </c>
      <c r="M3177">
        <f>IF(AND(B3177&gt;Summary!$E$12,B3177&lt;Summary!$E$13),1,0)</f>
        <v>1</v>
      </c>
      <c r="N3177">
        <f>IF(M3177=1,oneday(G3176,D3177,G3177,K3177,L3177,Summary!$E$19/2,Data!N3176,Data!O3176,Summary!$E$14,Summary!$E$20,Summary!$E$21,1),0)</f>
        <v>134000</v>
      </c>
      <c r="O3177" s="31">
        <f>IF(M3177=1,oneday(G3176,D3177,G3177,K3177,L3177,Summary!$E$19/2,Data!N3176,Data!O3176,Summary!$E$14,Summary!$E$20,Summary!$E$21,2),0)</f>
        <v>14887211.129837018</v>
      </c>
      <c r="P3177" s="31">
        <f t="shared" si="149"/>
        <v>-7840.2359008789063</v>
      </c>
      <c r="Q3177" s="31">
        <f>IF(M3177=1,oneday(G3176,D3177,G3177,K3177,L3177,Summary!$E$19/2,Data!N3176,Data!O3176,Summary!$E$14,Summary!$E$20,Summary!$E$21,3),0)</f>
        <v>0</v>
      </c>
    </row>
    <row r="3178" spans="1:17" x14ac:dyDescent="0.2">
      <c r="A3178" s="32">
        <f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si="150"/>
        <v>0</v>
      </c>
      <c r="M3178">
        <f>IF(AND(B3178&gt;Summary!$E$12,B3178&lt;Summary!$E$13),1,0)</f>
        <v>1</v>
      </c>
      <c r="N3178">
        <f>IF(M3178=1,oneday(G3177,D3178,G3178,K3178,L3178,Summary!$E$19/2,Data!N3177,Data!O3177,Summary!$E$14,Summary!$E$20,Summary!$E$21,1),0)</f>
        <v>130000</v>
      </c>
      <c r="O3178" s="31">
        <f>IF(M3178=1,oneday(G3177,D3178,G3178,K3178,L3178,Summary!$E$19/2,Data!N3177,Data!O3177,Summary!$E$14,Summary!$E$20,Summary!$E$21,2),0)</f>
        <v>14916571.214065533</v>
      </c>
      <c r="P3178" s="31">
        <f t="shared" si="149"/>
        <v>29360.084228515625</v>
      </c>
      <c r="Q3178" s="31">
        <f>IF(M3178=1,oneday(G3177,D3178,G3178,K3178,L3178,Summary!$E$19/2,Data!N3177,Data!O3177,Summary!$E$14,Summary!$E$20,Summary!$E$21,3),0)</f>
        <v>0</v>
      </c>
    </row>
    <row r="3179" spans="1:17" x14ac:dyDescent="0.2">
      <c r="A3179" s="32">
        <f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si="150"/>
        <v>0</v>
      </c>
      <c r="M3179">
        <f>IF(AND(B3179&gt;Summary!$E$12,B3179&lt;Summary!$E$13),1,0)</f>
        <v>1</v>
      </c>
      <c r="N3179">
        <f>IF(M3179=1,oneday(G3178,D3179,G3179,K3179,L3179,Summary!$E$19/2,Data!N3178,Data!O3178,Summary!$E$14,Summary!$E$20,Summary!$E$21,1),0)</f>
        <v>131000</v>
      </c>
      <c r="O3179" s="31">
        <f>IF(M3179=1,oneday(G3178,D3179,G3179,K3179,L3179,Summary!$E$19/2,Data!N3178,Data!O3178,Summary!$E$14,Summary!$E$20,Summary!$E$21,2),0)</f>
        <v>14931541.213378888</v>
      </c>
      <c r="P3179" s="31">
        <f t="shared" si="149"/>
        <v>14969.999313354492</v>
      </c>
      <c r="Q3179" s="31">
        <f>IF(M3179=1,oneday(G3178,D3179,G3179,K3179,L3179,Summary!$E$19/2,Data!N3178,Data!O3178,Summary!$E$14,Summary!$E$20,Summary!$E$21,3),0)</f>
        <v>0</v>
      </c>
    </row>
    <row r="3180" spans="1:17" x14ac:dyDescent="0.2">
      <c r="A3180" s="32">
        <f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si="150"/>
        <v>0</v>
      </c>
      <c r="M3180">
        <f>IF(AND(B3180&gt;Summary!$E$12,B3180&lt;Summary!$E$13),1,0)</f>
        <v>1</v>
      </c>
      <c r="N3180">
        <f>IF(M3180=1,oneday(G3179,D3180,G3180,K3180,L3180,Summary!$E$19/2,Data!N3179,Data!O3179,Summary!$E$14,Summary!$E$20,Summary!$E$21,1),0)</f>
        <v>125000</v>
      </c>
      <c r="O3180" s="31">
        <f>IF(M3180=1,oneday(G3179,D3180,G3180,K3180,L3180,Summary!$E$19/2,Data!N3179,Data!O3179,Summary!$E$14,Summary!$E$20,Summary!$E$21,2),0)</f>
        <v>14979851.238784771</v>
      </c>
      <c r="P3180" s="31">
        <f t="shared" si="149"/>
        <v>48310.025405883789</v>
      </c>
      <c r="Q3180" s="31">
        <f>IF(M3180=1,oneday(G3179,D3180,G3180,K3180,L3180,Summary!$E$19/2,Data!N3179,Data!O3179,Summary!$E$14,Summary!$E$20,Summary!$E$21,3),0)</f>
        <v>0</v>
      </c>
    </row>
    <row r="3181" spans="1:17" x14ac:dyDescent="0.2">
      <c r="A3181" s="32">
        <f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si="150"/>
        <v>0</v>
      </c>
      <c r="M3181">
        <f>IF(AND(B3181&gt;Summary!$E$12,B3181&lt;Summary!$E$13),1,0)</f>
        <v>1</v>
      </c>
      <c r="N3181">
        <f>IF(M3181=1,oneday(G3180,D3181,G3181,K3181,L3181,Summary!$E$19/2,Data!N3180,Data!O3180,Summary!$E$14,Summary!$E$20,Summary!$E$21,1),0)</f>
        <v>125000</v>
      </c>
      <c r="O3181" s="31">
        <f>IF(M3181=1,oneday(G3180,D3181,G3181,K3181,L3181,Summary!$E$19/2,Data!N3180,Data!O3180,Summary!$E$14,Summary!$E$20,Summary!$E$21,2),0)</f>
        <v>14989851.362762433</v>
      </c>
      <c r="P3181" s="31">
        <f t="shared" si="149"/>
        <v>10000.123977661133</v>
      </c>
      <c r="Q3181" s="31">
        <f>IF(M3181=1,oneday(G3180,D3181,G3181,K3181,L3181,Summary!$E$19/2,Data!N3180,Data!O3180,Summary!$E$14,Summary!$E$20,Summary!$E$21,3),0)</f>
        <v>0</v>
      </c>
    </row>
    <row r="3182" spans="1:17" x14ac:dyDescent="0.2">
      <c r="A3182" s="32">
        <f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si="150"/>
        <v>0</v>
      </c>
      <c r="M3182">
        <f>IF(AND(B3182&gt;Summary!$E$12,B3182&lt;Summary!$E$13),1,0)</f>
        <v>1</v>
      </c>
      <c r="N3182">
        <f>IF(M3182=1,oneday(G3181,D3182,G3182,K3182,L3182,Summary!$E$19/2,Data!N3181,Data!O3181,Summary!$E$14,Summary!$E$20,Summary!$E$21,1),0)</f>
        <v>123000</v>
      </c>
      <c r="O3182" s="31">
        <f>IF(M3182=1,oneday(G3181,D3182,G3182,K3182,L3182,Summary!$E$19/2,Data!N3181,Data!O3181,Summary!$E$14,Summary!$E$20,Summary!$E$21,2),0)</f>
        <v>15014721.353378277</v>
      </c>
      <c r="P3182" s="31">
        <f t="shared" si="149"/>
        <v>24869.990615844727</v>
      </c>
      <c r="Q3182" s="31">
        <f>IF(M3182=1,oneday(G3181,D3182,G3182,K3182,L3182,Summary!$E$19/2,Data!N3181,Data!O3181,Summary!$E$14,Summary!$E$20,Summary!$E$21,3),0)</f>
        <v>0</v>
      </c>
    </row>
    <row r="3183" spans="1:17" x14ac:dyDescent="0.2">
      <c r="A3183" s="32">
        <f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si="150"/>
        <v>0</v>
      </c>
      <c r="M3183">
        <f>IF(AND(B3183&gt;Summary!$E$12,B3183&lt;Summary!$E$13),1,0)</f>
        <v>1</v>
      </c>
      <c r="N3183">
        <f>IF(M3183=1,oneday(G3182,D3183,G3183,K3183,L3183,Summary!$E$19/2,Data!N3182,Data!O3182,Summary!$E$14,Summary!$E$20,Summary!$E$21,1),0)</f>
        <v>123000</v>
      </c>
      <c r="O3183" s="31">
        <f>IF(M3183=1,oneday(G3182,D3183,G3183,K3183,L3183,Summary!$E$19/2,Data!N3182,Data!O3182,Summary!$E$14,Summary!$E$20,Summary!$E$21,2),0)</f>
        <v>15032181.175079327</v>
      </c>
      <c r="P3183" s="31">
        <f t="shared" si="149"/>
        <v>17459.821701049805</v>
      </c>
      <c r="Q3183" s="31">
        <f>IF(M3183=1,oneday(G3182,D3183,G3183,K3183,L3183,Summary!$E$19/2,Data!N3182,Data!O3182,Summary!$E$14,Summary!$E$20,Summary!$E$21,3),0)</f>
        <v>0</v>
      </c>
    </row>
    <row r="3184" spans="1:17" x14ac:dyDescent="0.2">
      <c r="A3184" s="32">
        <f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si="150"/>
        <v>0</v>
      </c>
      <c r="M3184">
        <f>IF(AND(B3184&gt;Summary!$E$12,B3184&lt;Summary!$E$13),1,0)</f>
        <v>1</v>
      </c>
      <c r="N3184">
        <f>IF(M3184=1,oneday(G3183,D3184,G3184,K3184,L3184,Summary!$E$19/2,Data!N3183,Data!O3183,Summary!$E$14,Summary!$E$20,Summary!$E$21,1),0)</f>
        <v>120000</v>
      </c>
      <c r="O3184" s="31">
        <f>IF(M3184=1,oneday(G3183,D3184,G3184,K3184,L3184,Summary!$E$19/2,Data!N3183,Data!O3183,Summary!$E$14,Summary!$E$20,Summary!$E$21,2),0)</f>
        <v>15059271.220855694</v>
      </c>
      <c r="P3184" s="31">
        <f t="shared" si="149"/>
        <v>27090.045776367188</v>
      </c>
      <c r="Q3184" s="31">
        <f>IF(M3184=1,oneday(G3183,D3184,G3184,K3184,L3184,Summary!$E$19/2,Data!N3183,Data!O3183,Summary!$E$14,Summary!$E$20,Summary!$E$21,3),0)</f>
        <v>0</v>
      </c>
    </row>
    <row r="3185" spans="1:17" x14ac:dyDescent="0.2">
      <c r="A3185" s="32">
        <f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si="150"/>
        <v>0</v>
      </c>
      <c r="M3185">
        <f>IF(AND(B3185&gt;Summary!$E$12,B3185&lt;Summary!$E$13),1,0)</f>
        <v>1</v>
      </c>
      <c r="N3185">
        <f>IF(M3185=1,oneday(G3184,D3185,G3185,K3185,L3185,Summary!$E$19/2,Data!N3184,Data!O3184,Summary!$E$14,Summary!$E$20,Summary!$E$21,1),0)</f>
        <v>114000</v>
      </c>
      <c r="O3185" s="31">
        <f>IF(M3185=1,oneday(G3184,D3185,G3185,K3185,L3185,Summary!$E$19/2,Data!N3184,Data!O3184,Summary!$E$14,Summary!$E$20,Summary!$E$21,2),0)</f>
        <v>15102321.200256329</v>
      </c>
      <c r="P3185" s="31">
        <f t="shared" si="149"/>
        <v>43049.979400634766</v>
      </c>
      <c r="Q3185" s="31">
        <f>IF(M3185=1,oneday(G3184,D3185,G3185,K3185,L3185,Summary!$E$19/2,Data!N3184,Data!O3184,Summary!$E$14,Summary!$E$20,Summary!$E$21,3),0)</f>
        <v>0</v>
      </c>
    </row>
    <row r="3186" spans="1:17" x14ac:dyDescent="0.2">
      <c r="A3186" s="32">
        <f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si="150"/>
        <v>0</v>
      </c>
      <c r="M3186">
        <f>IF(AND(B3186&gt;Summary!$E$12,B3186&lt;Summary!$E$13),1,0)</f>
        <v>1</v>
      </c>
      <c r="N3186">
        <f>IF(M3186=1,oneday(G3185,D3186,G3186,K3186,L3186,Summary!$E$19/2,Data!N3185,Data!O3185,Summary!$E$14,Summary!$E$20,Summary!$E$21,1),0)</f>
        <v>113000</v>
      </c>
      <c r="O3186" s="31">
        <f>IF(M3186=1,oneday(G3185,D3186,G3186,K3186,L3186,Summary!$E$19/2,Data!N3185,Data!O3185,Summary!$E$14,Summary!$E$20,Summary!$E$21,2),0)</f>
        <v>15112721.312408429</v>
      </c>
      <c r="P3186" s="31">
        <f t="shared" si="149"/>
        <v>10400.112152099609</v>
      </c>
      <c r="Q3186" s="31">
        <f>IF(M3186=1,oneday(G3185,D3186,G3186,K3186,L3186,Summary!$E$19/2,Data!N3185,Data!O3185,Summary!$E$14,Summary!$E$20,Summary!$E$21,3),0)</f>
        <v>0</v>
      </c>
    </row>
    <row r="3187" spans="1:17" x14ac:dyDescent="0.2">
      <c r="A3187" s="32">
        <f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si="150"/>
        <v>0</v>
      </c>
      <c r="M3187">
        <f>IF(AND(B3187&gt;Summary!$E$12,B3187&lt;Summary!$E$13),1,0)</f>
        <v>1</v>
      </c>
      <c r="N3187">
        <f>IF(M3187=1,oneday(G3186,D3187,G3187,K3187,L3187,Summary!$E$19/2,Data!N3186,Data!O3186,Summary!$E$14,Summary!$E$20,Summary!$E$21,1),0)</f>
        <v>122000</v>
      </c>
      <c r="O3187" s="31">
        <f>IF(M3187=1,oneday(G3186,D3187,G3187,K3187,L3187,Summary!$E$19/2,Data!N3186,Data!O3186,Summary!$E$14,Summary!$E$20,Summary!$E$21,2),0)</f>
        <v>15100291.142425518</v>
      </c>
      <c r="P3187" s="31">
        <f t="shared" si="149"/>
        <v>-12430.169982910156</v>
      </c>
      <c r="Q3187" s="31">
        <f>IF(M3187=1,oneday(G3186,D3187,G3187,K3187,L3187,Summary!$E$19/2,Data!N3186,Data!O3186,Summary!$E$14,Summary!$E$20,Summary!$E$21,3),0)</f>
        <v>0</v>
      </c>
    </row>
    <row r="3188" spans="1:17" x14ac:dyDescent="0.2">
      <c r="A3188" s="32">
        <f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si="150"/>
        <v>0</v>
      </c>
      <c r="M3188">
        <f>IF(AND(B3188&gt;Summary!$E$12,B3188&lt;Summary!$E$13),1,0)</f>
        <v>1</v>
      </c>
      <c r="N3188">
        <f>IF(M3188=1,oneday(G3187,D3188,G3188,K3188,L3188,Summary!$E$19/2,Data!N3187,Data!O3187,Summary!$E$14,Summary!$E$20,Summary!$E$21,1),0)</f>
        <v>122000</v>
      </c>
      <c r="O3188" s="31">
        <f>IF(M3188=1,oneday(G3187,D3188,G3188,K3188,L3188,Summary!$E$19/2,Data!N3187,Data!O3187,Summary!$E$14,Summary!$E$20,Summary!$E$21,2),0)</f>
        <v>15107971.207580548</v>
      </c>
      <c r="P3188" s="31">
        <f t="shared" si="149"/>
        <v>7680.0651550292969</v>
      </c>
      <c r="Q3188" s="31">
        <f>IF(M3188=1,oneday(G3187,D3188,G3188,K3188,L3188,Summary!$E$19/2,Data!N3187,Data!O3187,Summary!$E$14,Summary!$E$20,Summary!$E$21,3),0)</f>
        <v>0</v>
      </c>
    </row>
    <row r="3189" spans="1:17" x14ac:dyDescent="0.2">
      <c r="A3189" s="32">
        <f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si="150"/>
        <v>0</v>
      </c>
      <c r="M3189">
        <f>IF(AND(B3189&gt;Summary!$E$12,B3189&lt;Summary!$E$13),1,0)</f>
        <v>1</v>
      </c>
      <c r="N3189">
        <f>IF(M3189=1,oneday(G3188,D3189,G3189,K3189,L3189,Summary!$E$19/2,Data!N3188,Data!O3188,Summary!$E$14,Summary!$E$20,Summary!$E$21,1),0)</f>
        <v>115000</v>
      </c>
      <c r="O3189" s="31">
        <f>IF(M3189=1,oneday(G3188,D3189,G3189,K3189,L3189,Summary!$E$19/2,Data!N3188,Data!O3188,Summary!$E$14,Summary!$E$20,Summary!$E$21,2),0)</f>
        <v>15142661.218490582</v>
      </c>
      <c r="P3189" s="31">
        <f t="shared" si="149"/>
        <v>34690.01091003418</v>
      </c>
      <c r="Q3189" s="31">
        <f>IF(M3189=1,oneday(G3188,D3189,G3189,K3189,L3189,Summary!$E$19/2,Data!N3188,Data!O3188,Summary!$E$14,Summary!$E$20,Summary!$E$21,3),0)</f>
        <v>0</v>
      </c>
    </row>
    <row r="3190" spans="1:17" x14ac:dyDescent="0.2">
      <c r="A3190" s="32">
        <f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si="150"/>
        <v>0</v>
      </c>
      <c r="M3190">
        <f>IF(AND(B3190&gt;Summary!$E$12,B3190&lt;Summary!$E$13),1,0)</f>
        <v>0</v>
      </c>
      <c r="N3190">
        <f>IF(M3190=1,oneday(G3189,D3190,G3190,K3190,L3190,Summary!$E$19/2,Data!N3189,Data!O3189,Summary!$E$14,Summary!$E$20,Summary!$E$21,1),0)</f>
        <v>0</v>
      </c>
      <c r="O3190" s="31">
        <f>IF(M3190=1,oneday(G3189,D3190,G3190,K3190,L3190,Summary!$E$19/2,Data!N3189,Data!O3189,Summary!$E$14,Summary!$E$20,Summary!$E$21,2),0)</f>
        <v>0</v>
      </c>
      <c r="P3190" s="31">
        <f t="shared" si="149"/>
        <v>0</v>
      </c>
      <c r="Q3190" s="31">
        <f>IF(M3190=1,oneday(G3189,D3190,G3190,K3190,L3190,Summary!$E$19/2,Data!N3189,Data!O3189,Summary!$E$14,Summary!$E$20,Summary!$E$21,3),0)</f>
        <v>0</v>
      </c>
    </row>
    <row r="3191" spans="1:17" x14ac:dyDescent="0.2">
      <c r="A3191" s="32">
        <f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si="150"/>
        <v>0</v>
      </c>
      <c r="M3191">
        <f>IF(AND(B3191&gt;Summary!$E$12,B3191&lt;Summary!$E$13),1,0)</f>
        <v>0</v>
      </c>
      <c r="N3191">
        <f>IF(M3191=1,oneday(G3190,D3191,G3191,K3191,L3191,Summary!$E$19/2,Data!N3190,Data!O3190,Summary!$E$14,Summary!$E$20,Summary!$E$21,1),0)</f>
        <v>0</v>
      </c>
      <c r="O3191" s="31">
        <f>IF(M3191=1,oneday(G3190,D3191,G3191,K3191,L3191,Summary!$E$19/2,Data!N3190,Data!O3190,Summary!$E$14,Summary!$E$20,Summary!$E$21,2),0)</f>
        <v>0</v>
      </c>
      <c r="P3191" s="31">
        <f t="shared" si="149"/>
        <v>0</v>
      </c>
      <c r="Q3191" s="31">
        <f>IF(M3191=1,oneday(G3190,D3191,G3191,K3191,L3191,Summary!$E$19/2,Data!N3190,Data!O3190,Summary!$E$14,Summary!$E$20,Summary!$E$21,3),0)</f>
        <v>0</v>
      </c>
    </row>
    <row r="3192" spans="1:17" x14ac:dyDescent="0.2">
      <c r="A3192" s="32">
        <f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si="150"/>
        <v>0</v>
      </c>
      <c r="M3192">
        <f>IF(AND(B3192&gt;Summary!$E$12,B3192&lt;Summary!$E$13),1,0)</f>
        <v>0</v>
      </c>
      <c r="N3192">
        <f>IF(M3192=1,oneday(G3191,D3192,G3192,K3192,L3192,Summary!$E$19/2,Data!N3191,Data!O3191,Summary!$E$14,Summary!$E$20,Summary!$E$21,1),0)</f>
        <v>0</v>
      </c>
      <c r="O3192" s="31">
        <f>IF(M3192=1,oneday(G3191,D3192,G3192,K3192,L3192,Summary!$E$19/2,Data!N3191,Data!O3191,Summary!$E$14,Summary!$E$20,Summary!$E$21,2),0)</f>
        <v>0</v>
      </c>
      <c r="P3192" s="31">
        <f t="shared" si="149"/>
        <v>0</v>
      </c>
      <c r="Q3192" s="31">
        <f>IF(M3192=1,oneday(G3191,D3192,G3192,K3192,L3192,Summary!$E$19/2,Data!N3191,Data!O3191,Summary!$E$14,Summary!$E$20,Summary!$E$21,3),0)</f>
        <v>0</v>
      </c>
    </row>
    <row r="3193" spans="1:17" x14ac:dyDescent="0.2">
      <c r="A3193" s="32">
        <f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si="150"/>
        <v>0</v>
      </c>
      <c r="M3193">
        <f>IF(AND(B3193&gt;Summary!$E$12,B3193&lt;Summary!$E$13),1,0)</f>
        <v>0</v>
      </c>
      <c r="N3193">
        <f>IF(M3193=1,oneday(G3192,D3193,G3193,K3193,L3193,Summary!$E$19/2,Data!N3192,Data!O3192,Summary!$E$14,Summary!$E$20,Summary!$E$21,1),0)</f>
        <v>0</v>
      </c>
      <c r="O3193" s="31">
        <f>IF(M3193=1,oneday(G3192,D3193,G3193,K3193,L3193,Summary!$E$19/2,Data!N3192,Data!O3192,Summary!$E$14,Summary!$E$20,Summary!$E$21,2),0)</f>
        <v>0</v>
      </c>
      <c r="P3193" s="31">
        <f t="shared" si="149"/>
        <v>0</v>
      </c>
      <c r="Q3193" s="31">
        <f>IF(M3193=1,oneday(G3192,D3193,G3193,K3193,L3193,Summary!$E$19/2,Data!N3192,Data!O3192,Summary!$E$14,Summary!$E$20,Summary!$E$21,3),0)</f>
        <v>0</v>
      </c>
    </row>
    <row r="3194" spans="1:17" x14ac:dyDescent="0.2">
      <c r="A3194" s="32">
        <f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si="150"/>
        <v>0</v>
      </c>
      <c r="M3194">
        <f>IF(AND(B3194&gt;Summary!$E$12,B3194&lt;Summary!$E$13),1,0)</f>
        <v>0</v>
      </c>
      <c r="N3194">
        <f>IF(M3194=1,oneday(G3193,D3194,G3194,K3194,L3194,Summary!$E$19/2,Data!N3193,Data!O3193,Summary!$E$14,Summary!$E$20,Summary!$E$21,1),0)</f>
        <v>0</v>
      </c>
      <c r="O3194" s="31">
        <f>IF(M3194=1,oneday(G3193,D3194,G3194,K3194,L3194,Summary!$E$19/2,Data!N3193,Data!O3193,Summary!$E$14,Summary!$E$20,Summary!$E$21,2),0)</f>
        <v>0</v>
      </c>
      <c r="P3194" s="31">
        <f t="shared" si="149"/>
        <v>0</v>
      </c>
      <c r="Q3194" s="31">
        <f>IF(M3194=1,oneday(G3193,D3194,G3194,K3194,L3194,Summary!$E$19/2,Data!N3193,Data!O3193,Summary!$E$14,Summary!$E$20,Summary!$E$21,3),0)</f>
        <v>0</v>
      </c>
    </row>
    <row r="3195" spans="1:17" x14ac:dyDescent="0.2">
      <c r="A3195" s="32">
        <f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si="150"/>
        <v>0</v>
      </c>
      <c r="M3195">
        <f>IF(AND(B3195&gt;Summary!$E$12,B3195&lt;Summary!$E$13),1,0)</f>
        <v>0</v>
      </c>
      <c r="N3195">
        <f>IF(M3195=1,oneday(G3194,D3195,G3195,K3195,L3195,Summary!$E$19/2,Data!N3194,Data!O3194,Summary!$E$14,Summary!$E$20,Summary!$E$21,1),0)</f>
        <v>0</v>
      </c>
      <c r="O3195" s="31">
        <f>IF(M3195=1,oneday(G3194,D3195,G3195,K3195,L3195,Summary!$E$19/2,Data!N3194,Data!O3194,Summary!$E$14,Summary!$E$20,Summary!$E$21,2),0)</f>
        <v>0</v>
      </c>
      <c r="P3195" s="31">
        <f t="shared" si="149"/>
        <v>0</v>
      </c>
      <c r="Q3195" s="31">
        <f>IF(M3195=1,oneday(G3194,D3195,G3195,K3195,L3195,Summary!$E$19/2,Data!N3194,Data!O3194,Summary!$E$14,Summary!$E$20,Summary!$E$21,3),0)</f>
        <v>0</v>
      </c>
    </row>
    <row r="3196" spans="1:17" x14ac:dyDescent="0.2">
      <c r="A3196" s="32">
        <f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si="150"/>
        <v>1</v>
      </c>
      <c r="M3196">
        <f>IF(AND(B3196&gt;Summary!$E$12,B3196&lt;Summary!$E$13),1,0)</f>
        <v>0</v>
      </c>
      <c r="N3196">
        <f>IF(M3196=1,oneday(G3195,D3196,G3196,K3196,L3196,Summary!$E$19/2,Data!N3195,Data!O3195,Summary!$E$14,Summary!$E$20,Summary!$E$21,1),0)</f>
        <v>0</v>
      </c>
      <c r="O3196" s="31">
        <f>IF(M3196=1,oneday(G3195,D3196,G3196,K3196,L3196,Summary!$E$19/2,Data!N3195,Data!O3195,Summary!$E$14,Summary!$E$20,Summary!$E$21,2),0)</f>
        <v>0</v>
      </c>
      <c r="P3196" s="31">
        <f t="shared" si="149"/>
        <v>0</v>
      </c>
      <c r="Q3196" s="31">
        <f>IF(M3196=1,oneday(G3195,D3196,G3196,K3196,L3196,Summary!$E$19/2,Data!N3195,Data!O3195,Summary!$E$14,Summary!$E$20,Summary!$E$21,3),0)</f>
        <v>0</v>
      </c>
    </row>
    <row r="3197" spans="1:17" x14ac:dyDescent="0.2">
      <c r="A3197" s="32">
        <f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si="150"/>
        <v>0</v>
      </c>
      <c r="M3197">
        <f>IF(AND(B3197&gt;Summary!$E$12,B3197&lt;Summary!$E$13),1,0)</f>
        <v>0</v>
      </c>
      <c r="N3197">
        <f>IF(M3197=1,oneday(G3196,D3197,G3197,K3197,L3197,Summary!$E$19/2,Data!N3196,Data!O3196,Summary!$E$14,Summary!$E$20,Summary!$E$21,1),0)</f>
        <v>0</v>
      </c>
      <c r="O3197" s="31">
        <f>IF(M3197=1,oneday(G3196,D3197,G3197,K3197,L3197,Summary!$E$19/2,Data!N3196,Data!O3196,Summary!$E$14,Summary!$E$20,Summary!$E$21,2),0)</f>
        <v>0</v>
      </c>
      <c r="P3197" s="31">
        <f t="shared" si="149"/>
        <v>0</v>
      </c>
      <c r="Q3197" s="31">
        <f>IF(M3197=1,oneday(G3196,D3197,G3197,K3197,L3197,Summary!$E$19/2,Data!N3196,Data!O3196,Summary!$E$14,Summary!$E$20,Summary!$E$21,3),0)</f>
        <v>0</v>
      </c>
    </row>
    <row r="3198" spans="1:17" x14ac:dyDescent="0.2">
      <c r="A3198" s="32">
        <f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si="150"/>
        <v>0</v>
      </c>
      <c r="M3198">
        <f>IF(AND(B3198&gt;Summary!$E$12,B3198&lt;Summary!$E$13),1,0)</f>
        <v>0</v>
      </c>
      <c r="N3198">
        <f>IF(M3198=1,oneday(G3197,D3198,G3198,K3198,L3198,Summary!$E$19/2,Data!N3197,Data!O3197,Summary!$E$14,Summary!$E$20,Summary!$E$21,1),0)</f>
        <v>0</v>
      </c>
      <c r="O3198" s="31">
        <f>IF(M3198=1,oneday(G3197,D3198,G3198,K3198,L3198,Summary!$E$19/2,Data!N3197,Data!O3197,Summary!$E$14,Summary!$E$20,Summary!$E$21,2),0)</f>
        <v>0</v>
      </c>
      <c r="P3198" s="31">
        <f t="shared" si="149"/>
        <v>0</v>
      </c>
      <c r="Q3198" s="31">
        <f>IF(M3198=1,oneday(G3197,D3198,G3198,K3198,L3198,Summary!$E$19/2,Data!N3197,Data!O3197,Summary!$E$14,Summary!$E$20,Summary!$E$21,3),0)</f>
        <v>0</v>
      </c>
    </row>
    <row r="3199" spans="1:17" x14ac:dyDescent="0.2">
      <c r="A3199" s="32">
        <f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si="150"/>
        <v>0</v>
      </c>
      <c r="M3199">
        <f>IF(AND(B3199&gt;Summary!$E$12,B3199&lt;Summary!$E$13),1,0)</f>
        <v>0</v>
      </c>
      <c r="N3199">
        <f>IF(M3199=1,oneday(G3198,D3199,G3199,K3199,L3199,Summary!$E$19/2,Data!N3198,Data!O3198,Summary!$E$14,Summary!$E$20,Summary!$E$21,1),0)</f>
        <v>0</v>
      </c>
      <c r="O3199" s="31">
        <f>IF(M3199=1,oneday(G3198,D3199,G3199,K3199,L3199,Summary!$E$19/2,Data!N3198,Data!O3198,Summary!$E$14,Summary!$E$20,Summary!$E$21,2),0)</f>
        <v>0</v>
      </c>
      <c r="P3199" s="31">
        <f t="shared" si="149"/>
        <v>0</v>
      </c>
      <c r="Q3199" s="31">
        <f>IF(M3199=1,oneday(G3198,D3199,G3199,K3199,L3199,Summary!$E$19/2,Data!N3198,Data!O3198,Summary!$E$14,Summary!$E$20,Summary!$E$21,3),0)</f>
        <v>0</v>
      </c>
    </row>
    <row r="3200" spans="1:17" x14ac:dyDescent="0.2">
      <c r="A3200" s="32">
        <f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si="150"/>
        <v>0</v>
      </c>
      <c r="M3200">
        <f>IF(AND(B3200&gt;Summary!$E$12,B3200&lt;Summary!$E$13),1,0)</f>
        <v>0</v>
      </c>
      <c r="N3200">
        <f>IF(M3200=1,oneday(G3199,D3200,G3200,K3200,L3200,Summary!$E$19/2,Data!N3199,Data!O3199,Summary!$E$14,Summary!$E$20,Summary!$E$21,1),0)</f>
        <v>0</v>
      </c>
      <c r="O3200" s="31">
        <f>IF(M3200=1,oneday(G3199,D3200,G3200,K3200,L3200,Summary!$E$19/2,Data!N3199,Data!O3199,Summary!$E$14,Summary!$E$20,Summary!$E$21,2),0)</f>
        <v>0</v>
      </c>
      <c r="P3200" s="31">
        <f t="shared" si="149"/>
        <v>0</v>
      </c>
      <c r="Q3200" s="31">
        <f>IF(M3200=1,oneday(G3199,D3200,G3200,K3200,L3200,Summary!$E$19/2,Data!N3199,Data!O3199,Summary!$E$14,Summary!$E$20,Summary!$E$21,3),0)</f>
        <v>0</v>
      </c>
    </row>
    <row r="3201" spans="1:17" x14ac:dyDescent="0.2">
      <c r="A3201" s="32">
        <f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si="150"/>
        <v>0</v>
      </c>
      <c r="M3201">
        <f>IF(AND(B3201&gt;Summary!$E$12,B3201&lt;Summary!$E$13),1,0)</f>
        <v>0</v>
      </c>
      <c r="N3201">
        <f>IF(M3201=1,oneday(G3200,D3201,G3201,K3201,L3201,Summary!$E$19/2,Data!N3200,Data!O3200,Summary!$E$14,Summary!$E$20,Summary!$E$21,1),0)</f>
        <v>0</v>
      </c>
      <c r="O3201" s="31">
        <f>IF(M3201=1,oneday(G3200,D3201,G3201,K3201,L3201,Summary!$E$19/2,Data!N3200,Data!O3200,Summary!$E$14,Summary!$E$20,Summary!$E$21,2),0)</f>
        <v>0</v>
      </c>
      <c r="P3201" s="31">
        <f t="shared" si="149"/>
        <v>0</v>
      </c>
      <c r="Q3201" s="31">
        <f>IF(M3201=1,oneday(G3200,D3201,G3201,K3201,L3201,Summary!$E$19/2,Data!N3200,Data!O3200,Summary!$E$14,Summary!$E$20,Summary!$E$21,3),0)</f>
        <v>0</v>
      </c>
    </row>
    <row r="3202" spans="1:17" x14ac:dyDescent="0.2">
      <c r="A3202" s="32">
        <f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si="150"/>
        <v>0</v>
      </c>
      <c r="M3202">
        <f>IF(AND(B3202&gt;Summary!$E$12,B3202&lt;Summary!$E$13),1,0)</f>
        <v>0</v>
      </c>
      <c r="N3202">
        <f>IF(M3202=1,oneday(G3201,D3202,G3202,K3202,L3202,Summary!$E$19/2,Data!N3201,Data!O3201,Summary!$E$14,Summary!$E$20,Summary!$E$21,1),0)</f>
        <v>0</v>
      </c>
      <c r="O3202" s="31">
        <f>IF(M3202=1,oneday(G3201,D3202,G3202,K3202,L3202,Summary!$E$19/2,Data!N3201,Data!O3201,Summary!$E$14,Summary!$E$20,Summary!$E$21,2),0)</f>
        <v>0</v>
      </c>
      <c r="P3202" s="31">
        <f t="shared" si="149"/>
        <v>0</v>
      </c>
      <c r="Q3202" s="31">
        <f>IF(M3202=1,oneday(G3201,D3202,G3202,K3202,L3202,Summary!$E$19/2,Data!N3201,Data!O3201,Summary!$E$14,Summary!$E$20,Summary!$E$21,3),0)</f>
        <v>0</v>
      </c>
    </row>
    <row r="3203" spans="1:17" x14ac:dyDescent="0.2">
      <c r="A3203" s="32">
        <f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si="150"/>
        <v>0</v>
      </c>
      <c r="M3203">
        <f>IF(AND(B3203&gt;Summary!$E$12,B3203&lt;Summary!$E$13),1,0)</f>
        <v>0</v>
      </c>
      <c r="N3203">
        <f>IF(M3203=1,oneday(G3202,D3203,G3203,K3203,L3203,Summary!$E$19/2,Data!N3202,Data!O3202,Summary!$E$14,Summary!$E$20,Summary!$E$21,1),0)</f>
        <v>0</v>
      </c>
      <c r="O3203" s="31">
        <f>IF(M3203=1,oneday(G3202,D3203,G3203,K3203,L3203,Summary!$E$19/2,Data!N3202,Data!O3202,Summary!$E$14,Summary!$E$20,Summary!$E$21,2),0)</f>
        <v>0</v>
      </c>
      <c r="P3203" s="31">
        <f t="shared" si="149"/>
        <v>0</v>
      </c>
      <c r="Q3203" s="31">
        <f>IF(M3203=1,oneday(G3202,D3203,G3203,K3203,L3203,Summary!$E$19/2,Data!N3202,Data!O3202,Summary!$E$14,Summary!$E$20,Summary!$E$21,3),0)</f>
        <v>0</v>
      </c>
    </row>
    <row r="3204" spans="1:17" x14ac:dyDescent="0.2">
      <c r="A3204" s="32">
        <f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si="150"/>
        <v>0</v>
      </c>
      <c r="M3204">
        <f>IF(AND(B3204&gt;Summary!$E$12,B3204&lt;Summary!$E$13),1,0)</f>
        <v>0</v>
      </c>
      <c r="N3204">
        <f>IF(M3204=1,oneday(G3203,D3204,G3204,K3204,L3204,Summary!$E$19/2,Data!N3203,Data!O3203,Summary!$E$14,Summary!$E$20,Summary!$E$21,1),0)</f>
        <v>0</v>
      </c>
      <c r="O3204" s="31">
        <f>IF(M3204=1,oneday(G3203,D3204,G3204,K3204,L3204,Summary!$E$19/2,Data!N3203,Data!O3203,Summary!$E$14,Summary!$E$20,Summary!$E$21,2),0)</f>
        <v>0</v>
      </c>
      <c r="P3204" s="31">
        <f t="shared" si="149"/>
        <v>0</v>
      </c>
      <c r="Q3204" s="31">
        <f>IF(M3204=1,oneday(G3203,D3204,G3204,K3204,L3204,Summary!$E$19/2,Data!N3203,Data!O3203,Summary!$E$14,Summary!$E$20,Summary!$E$21,3),0)</f>
        <v>0</v>
      </c>
    </row>
    <row r="3205" spans="1:17" x14ac:dyDescent="0.2">
      <c r="A3205" s="32">
        <f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si="150"/>
        <v>0</v>
      </c>
      <c r="M3205">
        <f>IF(AND(B3205&gt;Summary!$E$12,B3205&lt;Summary!$E$13),1,0)</f>
        <v>0</v>
      </c>
      <c r="N3205">
        <f>IF(M3205=1,oneday(G3204,D3205,G3205,K3205,L3205,Summary!$E$19/2,Data!N3204,Data!O3204,Summary!$E$14,Summary!$E$20,Summary!$E$21,1),0)</f>
        <v>0</v>
      </c>
      <c r="O3205" s="31">
        <f>IF(M3205=1,oneday(G3204,D3205,G3205,K3205,L3205,Summary!$E$19/2,Data!N3204,Data!O3204,Summary!$E$14,Summary!$E$20,Summary!$E$21,2),0)</f>
        <v>0</v>
      </c>
      <c r="P3205" s="31">
        <f t="shared" si="149"/>
        <v>0</v>
      </c>
      <c r="Q3205" s="31">
        <f>IF(M3205=1,oneday(G3204,D3205,G3205,K3205,L3205,Summary!$E$19/2,Data!N3204,Data!O3204,Summary!$E$14,Summary!$E$20,Summary!$E$21,3),0)</f>
        <v>0</v>
      </c>
    </row>
    <row r="3206" spans="1:17" x14ac:dyDescent="0.2">
      <c r="A3206" s="32">
        <f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si="150"/>
        <v>0</v>
      </c>
      <c r="M3206">
        <f>IF(AND(B3206&gt;Summary!$E$12,B3206&lt;Summary!$E$13),1,0)</f>
        <v>0</v>
      </c>
      <c r="N3206">
        <f>IF(M3206=1,oneday(G3205,D3206,G3206,K3206,L3206,Summary!$E$19/2,Data!N3205,Data!O3205,Summary!$E$14,Summary!$E$20,Summary!$E$21,1),0)</f>
        <v>0</v>
      </c>
      <c r="O3206" s="31">
        <f>IF(M3206=1,oneday(G3205,D3206,G3206,K3206,L3206,Summary!$E$19/2,Data!N3205,Data!O3205,Summary!$E$14,Summary!$E$20,Summary!$E$21,2),0)</f>
        <v>0</v>
      </c>
      <c r="P3206" s="31">
        <f t="shared" si="149"/>
        <v>0</v>
      </c>
      <c r="Q3206" s="31">
        <f>IF(M3206=1,oneday(G3205,D3206,G3206,K3206,L3206,Summary!$E$19/2,Data!N3205,Data!O3205,Summary!$E$14,Summary!$E$20,Summary!$E$21,3),0)</f>
        <v>0</v>
      </c>
    </row>
    <row r="3207" spans="1:17" x14ac:dyDescent="0.2">
      <c r="A3207" s="32">
        <f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si="150"/>
        <v>0</v>
      </c>
      <c r="M3207">
        <f>IF(AND(B3207&gt;Summary!$E$12,B3207&lt;Summary!$E$13),1,0)</f>
        <v>0</v>
      </c>
      <c r="N3207">
        <f>IF(M3207=1,oneday(G3206,D3207,G3207,K3207,L3207,Summary!$E$19/2,Data!N3206,Data!O3206,Summary!$E$14,Summary!$E$20,Summary!$E$21,1),0)</f>
        <v>0</v>
      </c>
      <c r="O3207" s="31">
        <f>IF(M3207=1,oneday(G3206,D3207,G3207,K3207,L3207,Summary!$E$19/2,Data!N3206,Data!O3206,Summary!$E$14,Summary!$E$20,Summary!$E$21,2),0)</f>
        <v>0</v>
      </c>
      <c r="P3207" s="31">
        <f t="shared" si="149"/>
        <v>0</v>
      </c>
      <c r="Q3207" s="31">
        <f>IF(M3207=1,oneday(G3206,D3207,G3207,K3207,L3207,Summary!$E$19/2,Data!N3206,Data!O3206,Summary!$E$14,Summary!$E$20,Summary!$E$21,3),0)</f>
        <v>0</v>
      </c>
    </row>
    <row r="3208" spans="1:17" x14ac:dyDescent="0.2">
      <c r="A3208" s="32">
        <f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si="150"/>
        <v>0</v>
      </c>
      <c r="M3208">
        <f>IF(AND(B3208&gt;Summary!$E$12,B3208&lt;Summary!$E$13),1,0)</f>
        <v>0</v>
      </c>
      <c r="N3208">
        <f>IF(M3208=1,oneday(G3207,D3208,G3208,K3208,L3208,Summary!$E$19/2,Data!N3207,Data!O3207,Summary!$E$14,Summary!$E$20,Summary!$E$21,1),0)</f>
        <v>0</v>
      </c>
      <c r="O3208" s="31">
        <f>IF(M3208=1,oneday(G3207,D3208,G3208,K3208,L3208,Summary!$E$19/2,Data!N3207,Data!O3207,Summary!$E$14,Summary!$E$20,Summary!$E$21,2),0)</f>
        <v>0</v>
      </c>
      <c r="P3208" s="31">
        <f t="shared" si="149"/>
        <v>0</v>
      </c>
      <c r="Q3208" s="31">
        <f>IF(M3208=1,oneday(G3207,D3208,G3208,K3208,L3208,Summary!$E$19/2,Data!N3207,Data!O3207,Summary!$E$14,Summary!$E$20,Summary!$E$21,3),0)</f>
        <v>0</v>
      </c>
    </row>
    <row r="3209" spans="1:17" x14ac:dyDescent="0.2">
      <c r="A3209" s="32">
        <f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si="150"/>
        <v>0</v>
      </c>
      <c r="M3209">
        <f>IF(AND(B3209&gt;Summary!$E$12,B3209&lt;Summary!$E$13),1,0)</f>
        <v>0</v>
      </c>
      <c r="N3209">
        <f>IF(M3209=1,oneday(G3208,D3209,G3209,K3209,L3209,Summary!$E$19/2,Data!N3208,Data!O3208,Summary!$E$14,Summary!$E$20,Summary!$E$21,1),0)</f>
        <v>0</v>
      </c>
      <c r="O3209" s="31">
        <f>IF(M3209=1,oneday(G3208,D3209,G3209,K3209,L3209,Summary!$E$19/2,Data!N3208,Data!O3208,Summary!$E$14,Summary!$E$20,Summary!$E$21,2),0)</f>
        <v>0</v>
      </c>
      <c r="P3209" s="31">
        <f t="shared" si="149"/>
        <v>0</v>
      </c>
      <c r="Q3209" s="31">
        <f>IF(M3209=1,oneday(G3208,D3209,G3209,K3209,L3209,Summary!$E$19/2,Data!N3208,Data!O3208,Summary!$E$14,Summary!$E$20,Summary!$E$21,3),0)</f>
        <v>0</v>
      </c>
    </row>
    <row r="3210" spans="1:17" x14ac:dyDescent="0.2">
      <c r="A3210" s="32">
        <f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si="150"/>
        <v>0</v>
      </c>
      <c r="M3210">
        <f>IF(AND(B3210&gt;Summary!$E$12,B3210&lt;Summary!$E$13),1,0)</f>
        <v>0</v>
      </c>
      <c r="N3210">
        <f>IF(M3210=1,oneday(G3209,D3210,G3210,K3210,L3210,Summary!$E$19/2,Data!N3209,Data!O3209,Summary!$E$14,Summary!$E$20,Summary!$E$21,1),0)</f>
        <v>0</v>
      </c>
      <c r="O3210" s="31">
        <f>IF(M3210=1,oneday(G3209,D3210,G3210,K3210,L3210,Summary!$E$19/2,Data!N3209,Data!O3209,Summary!$E$14,Summary!$E$20,Summary!$E$21,2),0)</f>
        <v>0</v>
      </c>
      <c r="P3210" s="31">
        <f t="shared" si="149"/>
        <v>0</v>
      </c>
      <c r="Q3210" s="31">
        <f>IF(M3210=1,oneday(G3209,D3210,G3210,K3210,L3210,Summary!$E$19/2,Data!N3209,Data!O3209,Summary!$E$14,Summary!$E$20,Summary!$E$21,3),0)</f>
        <v>0</v>
      </c>
    </row>
    <row r="3211" spans="1:17" x14ac:dyDescent="0.2">
      <c r="A3211" s="32">
        <f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si="150"/>
        <v>0</v>
      </c>
      <c r="M3211">
        <f>IF(AND(B3211&gt;Summary!$E$12,B3211&lt;Summary!$E$13),1,0)</f>
        <v>0</v>
      </c>
      <c r="N3211">
        <f>IF(M3211=1,oneday(G3210,D3211,G3211,K3211,L3211,Summary!$E$19/2,Data!N3210,Data!O3210,Summary!$E$14,Summary!$E$20,Summary!$E$21,1),0)</f>
        <v>0</v>
      </c>
      <c r="O3211" s="31">
        <f>IF(M3211=1,oneday(G3210,D3211,G3211,K3211,L3211,Summary!$E$19/2,Data!N3210,Data!O3210,Summary!$E$14,Summary!$E$20,Summary!$E$21,2),0)</f>
        <v>0</v>
      </c>
      <c r="P3211" s="31">
        <f t="shared" si="149"/>
        <v>0</v>
      </c>
      <c r="Q3211" s="31">
        <f>IF(M3211=1,oneday(G3210,D3211,G3211,K3211,L3211,Summary!$E$19/2,Data!N3210,Data!O3210,Summary!$E$14,Summary!$E$20,Summary!$E$21,3),0)</f>
        <v>0</v>
      </c>
    </row>
    <row r="3212" spans="1:17" x14ac:dyDescent="0.2">
      <c r="A3212" s="32">
        <f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si="150"/>
        <v>0</v>
      </c>
      <c r="M3212">
        <f>IF(AND(B3212&gt;Summary!$E$12,B3212&lt;Summary!$E$13),1,0)</f>
        <v>0</v>
      </c>
      <c r="N3212">
        <f>IF(M3212=1,oneday(G3211,D3212,G3212,K3212,L3212,Summary!$E$19/2,Data!N3211,Data!O3211,Summary!$E$14,Summary!$E$20,Summary!$E$21,1),0)</f>
        <v>0</v>
      </c>
      <c r="O3212" s="31">
        <f>IF(M3212=1,oneday(G3211,D3212,G3212,K3212,L3212,Summary!$E$19/2,Data!N3211,Data!O3211,Summary!$E$14,Summary!$E$20,Summary!$E$21,2),0)</f>
        <v>0</v>
      </c>
      <c r="P3212" s="31">
        <f t="shared" si="149"/>
        <v>0</v>
      </c>
      <c r="Q3212" s="31">
        <f>IF(M3212=1,oneday(G3211,D3212,G3212,K3212,L3212,Summary!$E$19/2,Data!N3211,Data!O3211,Summary!$E$14,Summary!$E$20,Summary!$E$21,3),0)</f>
        <v>0</v>
      </c>
    </row>
    <row r="3213" spans="1:17" x14ac:dyDescent="0.2">
      <c r="A3213" s="32">
        <f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si="150"/>
        <v>0</v>
      </c>
      <c r="M3213">
        <f>IF(AND(B3213&gt;Summary!$E$12,B3213&lt;Summary!$E$13),1,0)</f>
        <v>0</v>
      </c>
      <c r="N3213">
        <f>IF(M3213=1,oneday(G3212,D3213,G3213,K3213,L3213,Summary!$E$19/2,Data!N3212,Data!O3212,Summary!$E$14,Summary!$E$20,Summary!$E$21,1),0)</f>
        <v>0</v>
      </c>
      <c r="O3213" s="31">
        <f>IF(M3213=1,oneday(G3212,D3213,G3213,K3213,L3213,Summary!$E$19/2,Data!N3212,Data!O3212,Summary!$E$14,Summary!$E$20,Summary!$E$21,2),0)</f>
        <v>0</v>
      </c>
      <c r="P3213" s="31">
        <f t="shared" si="149"/>
        <v>0</v>
      </c>
      <c r="Q3213" s="31">
        <f>IF(M3213=1,oneday(G3212,D3213,G3213,K3213,L3213,Summary!$E$19/2,Data!N3212,Data!O3212,Summary!$E$14,Summary!$E$20,Summary!$E$21,3),0)</f>
        <v>0</v>
      </c>
    </row>
    <row r="3214" spans="1:17" x14ac:dyDescent="0.2">
      <c r="A3214" s="32">
        <f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si="150"/>
        <v>0</v>
      </c>
      <c r="M3214">
        <f>IF(AND(B3214&gt;Summary!$E$12,B3214&lt;Summary!$E$13),1,0)</f>
        <v>0</v>
      </c>
      <c r="N3214">
        <f>IF(M3214=1,oneday(G3213,D3214,G3214,K3214,L3214,Summary!$E$19/2,Data!N3213,Data!O3213,Summary!$E$14,Summary!$E$20,Summary!$E$21,1),0)</f>
        <v>0</v>
      </c>
      <c r="O3214" s="31">
        <f>IF(M3214=1,oneday(G3213,D3214,G3214,K3214,L3214,Summary!$E$19/2,Data!N3213,Data!O3213,Summary!$E$14,Summary!$E$20,Summary!$E$21,2),0)</f>
        <v>0</v>
      </c>
      <c r="P3214" s="31">
        <f t="shared" si="149"/>
        <v>0</v>
      </c>
      <c r="Q3214" s="31">
        <f>IF(M3214=1,oneday(G3213,D3214,G3214,K3214,L3214,Summary!$E$19/2,Data!N3213,Data!O3213,Summary!$E$14,Summary!$E$20,Summary!$E$21,3),0)</f>
        <v>0</v>
      </c>
    </row>
    <row r="3215" spans="1:17" x14ac:dyDescent="0.2">
      <c r="A3215" s="32">
        <f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si="150"/>
        <v>0</v>
      </c>
      <c r="M3215">
        <f>IF(AND(B3215&gt;Summary!$E$12,B3215&lt;Summary!$E$13),1,0)</f>
        <v>0</v>
      </c>
      <c r="N3215">
        <f>IF(M3215=1,oneday(G3214,D3215,G3215,K3215,L3215,Summary!$E$19/2,Data!N3214,Data!O3214,Summary!$E$14,Summary!$E$20,Summary!$E$21,1),0)</f>
        <v>0</v>
      </c>
      <c r="O3215" s="31">
        <f>IF(M3215=1,oneday(G3214,D3215,G3215,K3215,L3215,Summary!$E$19/2,Data!N3214,Data!O3214,Summary!$E$14,Summary!$E$20,Summary!$E$21,2),0)</f>
        <v>0</v>
      </c>
      <c r="P3215" s="31">
        <f t="shared" si="149"/>
        <v>0</v>
      </c>
      <c r="Q3215" s="31">
        <f>IF(M3215=1,oneday(G3214,D3215,G3215,K3215,L3215,Summary!$E$19/2,Data!N3214,Data!O3214,Summary!$E$14,Summary!$E$20,Summary!$E$21,3),0)</f>
        <v>0</v>
      </c>
    </row>
    <row r="3216" spans="1:17" x14ac:dyDescent="0.2">
      <c r="A3216" s="32">
        <f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si="150"/>
        <v>1</v>
      </c>
      <c r="M3216">
        <f>IF(AND(B3216&gt;Summary!$E$12,B3216&lt;Summary!$E$13),1,0)</f>
        <v>0</v>
      </c>
      <c r="N3216">
        <f>IF(M3216=1,oneday(G3215,D3216,G3216,K3216,L3216,Summary!$E$19/2,Data!N3215,Data!O3215,Summary!$E$14,Summary!$E$20,Summary!$E$21,1),0)</f>
        <v>0</v>
      </c>
      <c r="O3216" s="31">
        <f>IF(M3216=1,oneday(G3215,D3216,G3216,K3216,L3216,Summary!$E$19/2,Data!N3215,Data!O3215,Summary!$E$14,Summary!$E$20,Summary!$E$21,2),0)</f>
        <v>0</v>
      </c>
      <c r="P3216" s="31">
        <f t="shared" ref="P3216:P3279" si="152">IF(M3216=1,O3216-O3215,0)</f>
        <v>0</v>
      </c>
      <c r="Q3216" s="31">
        <f>IF(M3216=1,oneday(G3215,D3216,G3216,K3216,L3216,Summary!$E$19/2,Data!N3215,Data!O3215,Summary!$E$14,Summary!$E$20,Summary!$E$21,3),0)</f>
        <v>0</v>
      </c>
    </row>
    <row r="3217" spans="1:17" x14ac:dyDescent="0.2">
      <c r="A3217" s="32">
        <f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si="150"/>
        <v>0</v>
      </c>
      <c r="M3217">
        <f>IF(AND(B3217&gt;Summary!$E$12,B3217&lt;Summary!$E$13),1,0)</f>
        <v>0</v>
      </c>
      <c r="N3217">
        <f>IF(M3217=1,oneday(G3216,D3217,G3217,K3217,L3217,Summary!$E$19/2,Data!N3216,Data!O3216,Summary!$E$14,Summary!$E$20,Summary!$E$21,1),0)</f>
        <v>0</v>
      </c>
      <c r="O3217" s="31">
        <f>IF(M3217=1,oneday(G3216,D3217,G3217,K3217,L3217,Summary!$E$19/2,Data!N3216,Data!O3216,Summary!$E$14,Summary!$E$20,Summary!$E$21,2),0)</f>
        <v>0</v>
      </c>
      <c r="P3217" s="31">
        <f t="shared" si="152"/>
        <v>0</v>
      </c>
      <c r="Q3217" s="31">
        <f>IF(M3217=1,oneday(G3216,D3217,G3217,K3217,L3217,Summary!$E$19/2,Data!N3216,Data!O3216,Summary!$E$14,Summary!$E$20,Summary!$E$21,3),0)</f>
        <v>0</v>
      </c>
    </row>
    <row r="3218" spans="1:17" x14ac:dyDescent="0.2">
      <c r="A3218" s="32">
        <f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si="150"/>
        <v>0</v>
      </c>
      <c r="M3218">
        <f>IF(AND(B3218&gt;Summary!$E$12,B3218&lt;Summary!$E$13),1,0)</f>
        <v>0</v>
      </c>
      <c r="N3218">
        <f>IF(M3218=1,oneday(G3217,D3218,G3218,K3218,L3218,Summary!$E$19/2,Data!N3217,Data!O3217,Summary!$E$14,Summary!$E$20,Summary!$E$21,1),0)</f>
        <v>0</v>
      </c>
      <c r="O3218" s="31">
        <f>IF(M3218=1,oneday(G3217,D3218,G3218,K3218,L3218,Summary!$E$19/2,Data!N3217,Data!O3217,Summary!$E$14,Summary!$E$20,Summary!$E$21,2),0)</f>
        <v>0</v>
      </c>
      <c r="P3218" s="31">
        <f t="shared" si="152"/>
        <v>0</v>
      </c>
      <c r="Q3218" s="31">
        <f>IF(M3218=1,oneday(G3217,D3218,G3218,K3218,L3218,Summary!$E$19/2,Data!N3217,Data!O3217,Summary!$E$14,Summary!$E$20,Summary!$E$21,3),0)</f>
        <v>0</v>
      </c>
    </row>
    <row r="3219" spans="1:17" x14ac:dyDescent="0.2">
      <c r="A3219" s="32">
        <f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si="150"/>
        <v>0</v>
      </c>
      <c r="M3219">
        <f>IF(AND(B3219&gt;Summary!$E$12,B3219&lt;Summary!$E$13),1,0)</f>
        <v>0</v>
      </c>
      <c r="N3219">
        <f>IF(M3219=1,oneday(G3218,D3219,G3219,K3219,L3219,Summary!$E$19/2,Data!N3218,Data!O3218,Summary!$E$14,Summary!$E$20,Summary!$E$21,1),0)</f>
        <v>0</v>
      </c>
      <c r="O3219" s="31">
        <f>IF(M3219=1,oneday(G3218,D3219,G3219,K3219,L3219,Summary!$E$19/2,Data!N3218,Data!O3218,Summary!$E$14,Summary!$E$20,Summary!$E$21,2),0)</f>
        <v>0</v>
      </c>
      <c r="P3219" s="31">
        <f t="shared" si="152"/>
        <v>0</v>
      </c>
      <c r="Q3219" s="31">
        <f>IF(M3219=1,oneday(G3218,D3219,G3219,K3219,L3219,Summary!$E$19/2,Data!N3218,Data!O3218,Summary!$E$14,Summary!$E$20,Summary!$E$21,3),0)</f>
        <v>0</v>
      </c>
    </row>
    <row r="3220" spans="1:17" x14ac:dyDescent="0.2">
      <c r="A3220" s="32">
        <f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si="150"/>
        <v>0</v>
      </c>
      <c r="M3220">
        <f>IF(AND(B3220&gt;Summary!$E$12,B3220&lt;Summary!$E$13),1,0)</f>
        <v>0</v>
      </c>
      <c r="N3220">
        <f>IF(M3220=1,oneday(G3219,D3220,G3220,K3220,L3220,Summary!$E$19/2,Data!N3219,Data!O3219,Summary!$E$14,Summary!$E$20,Summary!$E$21,1),0)</f>
        <v>0</v>
      </c>
      <c r="O3220" s="31">
        <f>IF(M3220=1,oneday(G3219,D3220,G3220,K3220,L3220,Summary!$E$19/2,Data!N3219,Data!O3219,Summary!$E$14,Summary!$E$20,Summary!$E$21,2),0)</f>
        <v>0</v>
      </c>
      <c r="P3220" s="31">
        <f t="shared" si="152"/>
        <v>0</v>
      </c>
      <c r="Q3220" s="31">
        <f>IF(M3220=1,oneday(G3219,D3220,G3220,K3220,L3220,Summary!$E$19/2,Data!N3219,Data!O3219,Summary!$E$14,Summary!$E$20,Summary!$E$21,3),0)</f>
        <v>0</v>
      </c>
    </row>
    <row r="3221" spans="1:17" x14ac:dyDescent="0.2">
      <c r="A3221" s="32">
        <f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si="150"/>
        <v>0</v>
      </c>
      <c r="M3221">
        <f>IF(AND(B3221&gt;Summary!$E$12,B3221&lt;Summary!$E$13),1,0)</f>
        <v>0</v>
      </c>
      <c r="N3221">
        <f>IF(M3221=1,oneday(G3220,D3221,G3221,K3221,L3221,Summary!$E$19/2,Data!N3220,Data!O3220,Summary!$E$14,Summary!$E$20,Summary!$E$21,1),0)</f>
        <v>0</v>
      </c>
      <c r="O3221" s="31">
        <f>IF(M3221=1,oneday(G3220,D3221,G3221,K3221,L3221,Summary!$E$19/2,Data!N3220,Data!O3220,Summary!$E$14,Summary!$E$20,Summary!$E$21,2),0)</f>
        <v>0</v>
      </c>
      <c r="P3221" s="31">
        <f t="shared" si="152"/>
        <v>0</v>
      </c>
      <c r="Q3221" s="31">
        <f>IF(M3221=1,oneday(G3220,D3221,G3221,K3221,L3221,Summary!$E$19/2,Data!N3220,Data!O3220,Summary!$E$14,Summary!$E$20,Summary!$E$21,3),0)</f>
        <v>0</v>
      </c>
    </row>
    <row r="3222" spans="1:17" x14ac:dyDescent="0.2">
      <c r="A3222" s="32">
        <f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si="150"/>
        <v>0</v>
      </c>
      <c r="M3222">
        <f>IF(AND(B3222&gt;Summary!$E$12,B3222&lt;Summary!$E$13),1,0)</f>
        <v>0</v>
      </c>
      <c r="N3222">
        <f>IF(M3222=1,oneday(G3221,D3222,G3222,K3222,L3222,Summary!$E$19/2,Data!N3221,Data!O3221,Summary!$E$14,Summary!$E$20,Summary!$E$21,1),0)</f>
        <v>0</v>
      </c>
      <c r="O3222" s="31">
        <f>IF(M3222=1,oneday(G3221,D3222,G3222,K3222,L3222,Summary!$E$19/2,Data!N3221,Data!O3221,Summary!$E$14,Summary!$E$20,Summary!$E$21,2),0)</f>
        <v>0</v>
      </c>
      <c r="P3222" s="31">
        <f t="shared" si="152"/>
        <v>0</v>
      </c>
      <c r="Q3222" s="31">
        <f>IF(M3222=1,oneday(G3221,D3222,G3222,K3222,L3222,Summary!$E$19/2,Data!N3221,Data!O3221,Summary!$E$14,Summary!$E$20,Summary!$E$21,3),0)</f>
        <v>0</v>
      </c>
    </row>
    <row r="3223" spans="1:17" x14ac:dyDescent="0.2">
      <c r="A3223" s="32">
        <f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si="150"/>
        <v>0</v>
      </c>
      <c r="M3223">
        <f>IF(AND(B3223&gt;Summary!$E$12,B3223&lt;Summary!$E$13),1,0)</f>
        <v>0</v>
      </c>
      <c r="N3223">
        <f>IF(M3223=1,oneday(G3222,D3223,G3223,K3223,L3223,Summary!$E$19/2,Data!N3222,Data!O3222,Summary!$E$14,Summary!$E$20,Summary!$E$21,1),0)</f>
        <v>0</v>
      </c>
      <c r="O3223" s="31">
        <f>IF(M3223=1,oneday(G3222,D3223,G3223,K3223,L3223,Summary!$E$19/2,Data!N3222,Data!O3222,Summary!$E$14,Summary!$E$20,Summary!$E$21,2),0)</f>
        <v>0</v>
      </c>
      <c r="P3223" s="31">
        <f t="shared" si="152"/>
        <v>0</v>
      </c>
      <c r="Q3223" s="31">
        <f>IF(M3223=1,oneday(G3222,D3223,G3223,K3223,L3223,Summary!$E$19/2,Data!N3222,Data!O3222,Summary!$E$14,Summary!$E$20,Summary!$E$21,3),0)</f>
        <v>0</v>
      </c>
    </row>
    <row r="3224" spans="1:17" x14ac:dyDescent="0.2">
      <c r="A3224" s="32">
        <f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si="150"/>
        <v>0</v>
      </c>
      <c r="M3224">
        <f>IF(AND(B3224&gt;Summary!$E$12,B3224&lt;Summary!$E$13),1,0)</f>
        <v>0</v>
      </c>
      <c r="N3224">
        <f>IF(M3224=1,oneday(G3223,D3224,G3224,K3224,L3224,Summary!$E$19/2,Data!N3223,Data!O3223,Summary!$E$14,Summary!$E$20,Summary!$E$21,1),0)</f>
        <v>0</v>
      </c>
      <c r="O3224" s="31">
        <f>IF(M3224=1,oneday(G3223,D3224,G3224,K3224,L3224,Summary!$E$19/2,Data!N3223,Data!O3223,Summary!$E$14,Summary!$E$20,Summary!$E$21,2),0)</f>
        <v>0</v>
      </c>
      <c r="P3224" s="31">
        <f t="shared" si="152"/>
        <v>0</v>
      </c>
      <c r="Q3224" s="31">
        <f>IF(M3224=1,oneday(G3223,D3224,G3224,K3224,L3224,Summary!$E$19/2,Data!N3223,Data!O3223,Summary!$E$14,Summary!$E$20,Summary!$E$21,3),0)</f>
        <v>0</v>
      </c>
    </row>
    <row r="3225" spans="1:17" x14ac:dyDescent="0.2">
      <c r="A3225" s="32">
        <f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si="150"/>
        <v>0</v>
      </c>
      <c r="M3225">
        <f>IF(AND(B3225&gt;Summary!$E$12,B3225&lt;Summary!$E$13),1,0)</f>
        <v>0</v>
      </c>
      <c r="N3225">
        <f>IF(M3225=1,oneday(G3224,D3225,G3225,K3225,L3225,Summary!$E$19/2,Data!N3224,Data!O3224,Summary!$E$14,Summary!$E$20,Summary!$E$21,1),0)</f>
        <v>0</v>
      </c>
      <c r="O3225" s="31">
        <f>IF(M3225=1,oneday(G3224,D3225,G3225,K3225,L3225,Summary!$E$19/2,Data!N3224,Data!O3224,Summary!$E$14,Summary!$E$20,Summary!$E$21,2),0)</f>
        <v>0</v>
      </c>
      <c r="P3225" s="31">
        <f t="shared" si="152"/>
        <v>0</v>
      </c>
      <c r="Q3225" s="31">
        <f>IF(M3225=1,oneday(G3224,D3225,G3225,K3225,L3225,Summary!$E$19/2,Data!N3224,Data!O3224,Summary!$E$14,Summary!$E$20,Summary!$E$21,3),0)</f>
        <v>0</v>
      </c>
    </row>
    <row r="3226" spans="1:17" x14ac:dyDescent="0.2">
      <c r="A3226" s="32">
        <f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si="150"/>
        <v>0</v>
      </c>
      <c r="M3226">
        <f>IF(AND(B3226&gt;Summary!$E$12,B3226&lt;Summary!$E$13),1,0)</f>
        <v>0</v>
      </c>
      <c r="N3226">
        <f>IF(M3226=1,oneday(G3225,D3226,G3226,K3226,L3226,Summary!$E$19/2,Data!N3225,Data!O3225,Summary!$E$14,Summary!$E$20,Summary!$E$21,1),0)</f>
        <v>0</v>
      </c>
      <c r="O3226" s="31">
        <f>IF(M3226=1,oneday(G3225,D3226,G3226,K3226,L3226,Summary!$E$19/2,Data!N3225,Data!O3225,Summary!$E$14,Summary!$E$20,Summary!$E$21,2),0)</f>
        <v>0</v>
      </c>
      <c r="P3226" s="31">
        <f t="shared" si="152"/>
        <v>0</v>
      </c>
      <c r="Q3226" s="31">
        <f>IF(M3226=1,oneday(G3225,D3226,G3226,K3226,L3226,Summary!$E$19/2,Data!N3225,Data!O3225,Summary!$E$14,Summary!$E$20,Summary!$E$21,3),0)</f>
        <v>0</v>
      </c>
    </row>
    <row r="3227" spans="1:17" x14ac:dyDescent="0.2">
      <c r="A3227" s="32">
        <f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si="150"/>
        <v>0</v>
      </c>
      <c r="M3227">
        <f>IF(AND(B3227&gt;Summary!$E$12,B3227&lt;Summary!$E$13),1,0)</f>
        <v>0</v>
      </c>
      <c r="N3227">
        <f>IF(M3227=1,oneday(G3226,D3227,G3227,K3227,L3227,Summary!$E$19/2,Data!N3226,Data!O3226,Summary!$E$14,Summary!$E$20,Summary!$E$21,1),0)</f>
        <v>0</v>
      </c>
      <c r="O3227" s="31">
        <f>IF(M3227=1,oneday(G3226,D3227,G3227,K3227,L3227,Summary!$E$19/2,Data!N3226,Data!O3226,Summary!$E$14,Summary!$E$20,Summary!$E$21,2),0)</f>
        <v>0</v>
      </c>
      <c r="P3227" s="31">
        <f t="shared" si="152"/>
        <v>0</v>
      </c>
      <c r="Q3227" s="31">
        <f>IF(M3227=1,oneday(G3226,D3227,G3227,K3227,L3227,Summary!$E$19/2,Data!N3226,Data!O3226,Summary!$E$14,Summary!$E$20,Summary!$E$21,3),0)</f>
        <v>0</v>
      </c>
    </row>
    <row r="3228" spans="1:17" x14ac:dyDescent="0.2">
      <c r="A3228" s="32">
        <f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si="150"/>
        <v>0</v>
      </c>
      <c r="M3228">
        <f>IF(AND(B3228&gt;Summary!$E$12,B3228&lt;Summary!$E$13),1,0)</f>
        <v>0</v>
      </c>
      <c r="N3228">
        <f>IF(M3228=1,oneday(G3227,D3228,G3228,K3228,L3228,Summary!$E$19/2,Data!N3227,Data!O3227,Summary!$E$14,Summary!$E$20,Summary!$E$21,1),0)</f>
        <v>0</v>
      </c>
      <c r="O3228" s="31">
        <f>IF(M3228=1,oneday(G3227,D3228,G3228,K3228,L3228,Summary!$E$19/2,Data!N3227,Data!O3227,Summary!$E$14,Summary!$E$20,Summary!$E$21,2),0)</f>
        <v>0</v>
      </c>
      <c r="P3228" s="31">
        <f t="shared" si="152"/>
        <v>0</v>
      </c>
      <c r="Q3228" s="31">
        <f>IF(M3228=1,oneday(G3227,D3228,G3228,K3228,L3228,Summary!$E$19/2,Data!N3227,Data!O3227,Summary!$E$14,Summary!$E$20,Summary!$E$21,3),0)</f>
        <v>0</v>
      </c>
    </row>
    <row r="3229" spans="1:17" x14ac:dyDescent="0.2">
      <c r="A3229" s="32">
        <f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si="150"/>
        <v>0</v>
      </c>
      <c r="M3229">
        <f>IF(AND(B3229&gt;Summary!$E$12,B3229&lt;Summary!$E$13),1,0)</f>
        <v>0</v>
      </c>
      <c r="N3229">
        <f>IF(M3229=1,oneday(G3228,D3229,G3229,K3229,L3229,Summary!$E$19/2,Data!N3228,Data!O3228,Summary!$E$14,Summary!$E$20,Summary!$E$21,1),0)</f>
        <v>0</v>
      </c>
      <c r="O3229" s="31">
        <f>IF(M3229=1,oneday(G3228,D3229,G3229,K3229,L3229,Summary!$E$19/2,Data!N3228,Data!O3228,Summary!$E$14,Summary!$E$20,Summary!$E$21,2),0)</f>
        <v>0</v>
      </c>
      <c r="P3229" s="31">
        <f t="shared" si="152"/>
        <v>0</v>
      </c>
      <c r="Q3229" s="31">
        <f>IF(M3229=1,oneday(G3228,D3229,G3229,K3229,L3229,Summary!$E$19/2,Data!N3228,Data!O3228,Summary!$E$14,Summary!$E$20,Summary!$E$21,3),0)</f>
        <v>0</v>
      </c>
    </row>
    <row r="3230" spans="1:17" x14ac:dyDescent="0.2">
      <c r="A3230" s="32">
        <f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si="150"/>
        <v>0</v>
      </c>
      <c r="M3230">
        <f>IF(AND(B3230&gt;Summary!$E$12,B3230&lt;Summary!$E$13),1,0)</f>
        <v>0</v>
      </c>
      <c r="N3230">
        <f>IF(M3230=1,oneday(G3229,D3230,G3230,K3230,L3230,Summary!$E$19/2,Data!N3229,Data!O3229,Summary!$E$14,Summary!$E$20,Summary!$E$21,1),0)</f>
        <v>0</v>
      </c>
      <c r="O3230" s="31">
        <f>IF(M3230=1,oneday(G3229,D3230,G3230,K3230,L3230,Summary!$E$19/2,Data!N3229,Data!O3229,Summary!$E$14,Summary!$E$20,Summary!$E$21,2),0)</f>
        <v>0</v>
      </c>
      <c r="P3230" s="31">
        <f t="shared" si="152"/>
        <v>0</v>
      </c>
      <c r="Q3230" s="31">
        <f>IF(M3230=1,oneday(G3229,D3230,G3230,K3230,L3230,Summary!$E$19/2,Data!N3229,Data!O3229,Summary!$E$14,Summary!$E$20,Summary!$E$21,3),0)</f>
        <v>0</v>
      </c>
    </row>
    <row r="3231" spans="1:17" x14ac:dyDescent="0.2">
      <c r="A3231" s="32">
        <f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si="150"/>
        <v>0</v>
      </c>
      <c r="M3231">
        <f>IF(AND(B3231&gt;Summary!$E$12,B3231&lt;Summary!$E$13),1,0)</f>
        <v>0</v>
      </c>
      <c r="N3231">
        <f>IF(M3231=1,oneday(G3230,D3231,G3231,K3231,L3231,Summary!$E$19/2,Data!N3230,Data!O3230,Summary!$E$14,Summary!$E$20,Summary!$E$21,1),0)</f>
        <v>0</v>
      </c>
      <c r="O3231" s="31">
        <f>IF(M3231=1,oneday(G3230,D3231,G3231,K3231,L3231,Summary!$E$19/2,Data!N3230,Data!O3230,Summary!$E$14,Summary!$E$20,Summary!$E$21,2),0)</f>
        <v>0</v>
      </c>
      <c r="P3231" s="31">
        <f t="shared" si="152"/>
        <v>0</v>
      </c>
      <c r="Q3231" s="31">
        <f>IF(M3231=1,oneday(G3230,D3231,G3231,K3231,L3231,Summary!$E$19/2,Data!N3230,Data!O3230,Summary!$E$14,Summary!$E$20,Summary!$E$21,3),0)</f>
        <v>0</v>
      </c>
    </row>
    <row r="3232" spans="1:17" x14ac:dyDescent="0.2">
      <c r="A3232" s="32">
        <f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si="150"/>
        <v>0</v>
      </c>
      <c r="M3232">
        <f>IF(AND(B3232&gt;Summary!$E$12,B3232&lt;Summary!$E$13),1,0)</f>
        <v>0</v>
      </c>
      <c r="N3232">
        <f>IF(M3232=1,oneday(G3231,D3232,G3232,K3232,L3232,Summary!$E$19/2,Data!N3231,Data!O3231,Summary!$E$14,Summary!$E$20,Summary!$E$21,1),0)</f>
        <v>0</v>
      </c>
      <c r="O3232" s="31">
        <f>IF(M3232=1,oneday(G3231,D3232,G3232,K3232,L3232,Summary!$E$19/2,Data!N3231,Data!O3231,Summary!$E$14,Summary!$E$20,Summary!$E$21,2),0)</f>
        <v>0</v>
      </c>
      <c r="P3232" s="31">
        <f t="shared" si="152"/>
        <v>0</v>
      </c>
      <c r="Q3232" s="31">
        <f>IF(M3232=1,oneday(G3231,D3232,G3232,K3232,L3232,Summary!$E$19/2,Data!N3231,Data!O3231,Summary!$E$14,Summary!$E$20,Summary!$E$21,3),0)</f>
        <v>0</v>
      </c>
    </row>
    <row r="3233" spans="1:17" x14ac:dyDescent="0.2">
      <c r="A3233" s="32">
        <f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si="150"/>
        <v>0</v>
      </c>
      <c r="M3233">
        <f>IF(AND(B3233&gt;Summary!$E$12,B3233&lt;Summary!$E$13),1,0)</f>
        <v>0</v>
      </c>
      <c r="N3233">
        <f>IF(M3233=1,oneday(G3232,D3233,G3233,K3233,L3233,Summary!$E$19/2,Data!N3232,Data!O3232,Summary!$E$14,Summary!$E$20,Summary!$E$21,1),0)</f>
        <v>0</v>
      </c>
      <c r="O3233" s="31">
        <f>IF(M3233=1,oneday(G3232,D3233,G3233,K3233,L3233,Summary!$E$19/2,Data!N3232,Data!O3232,Summary!$E$14,Summary!$E$20,Summary!$E$21,2),0)</f>
        <v>0</v>
      </c>
      <c r="P3233" s="31">
        <f t="shared" si="152"/>
        <v>0</v>
      </c>
      <c r="Q3233" s="31">
        <f>IF(M3233=1,oneday(G3232,D3233,G3233,K3233,L3233,Summary!$E$19/2,Data!N3232,Data!O3232,Summary!$E$14,Summary!$E$20,Summary!$E$21,3),0)</f>
        <v>0</v>
      </c>
    </row>
    <row r="3234" spans="1:17" x14ac:dyDescent="0.2">
      <c r="A3234" s="32">
        <f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si="150"/>
        <v>0</v>
      </c>
      <c r="M3234">
        <f>IF(AND(B3234&gt;Summary!$E$12,B3234&lt;Summary!$E$13),1,0)</f>
        <v>0</v>
      </c>
      <c r="N3234">
        <f>IF(M3234=1,oneday(G3233,D3234,G3234,K3234,L3234,Summary!$E$19/2,Data!N3233,Data!O3233,Summary!$E$14,Summary!$E$20,Summary!$E$21,1),0)</f>
        <v>0</v>
      </c>
      <c r="O3234" s="31">
        <f>IF(M3234=1,oneday(G3233,D3234,G3234,K3234,L3234,Summary!$E$19/2,Data!N3233,Data!O3233,Summary!$E$14,Summary!$E$20,Summary!$E$21,2),0)</f>
        <v>0</v>
      </c>
      <c r="P3234" s="31">
        <f t="shared" si="152"/>
        <v>0</v>
      </c>
      <c r="Q3234" s="31">
        <f>IF(M3234=1,oneday(G3233,D3234,G3234,K3234,L3234,Summary!$E$19/2,Data!N3233,Data!O3233,Summary!$E$14,Summary!$E$20,Summary!$E$21,3),0)</f>
        <v>0</v>
      </c>
    </row>
    <row r="3235" spans="1:17" x14ac:dyDescent="0.2">
      <c r="A3235" s="32">
        <f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si="150"/>
        <v>0</v>
      </c>
      <c r="M3235">
        <f>IF(AND(B3235&gt;Summary!$E$12,B3235&lt;Summary!$E$13),1,0)</f>
        <v>0</v>
      </c>
      <c r="N3235">
        <f>IF(M3235=1,oneday(G3234,D3235,G3235,K3235,L3235,Summary!$E$19/2,Data!N3234,Data!O3234,Summary!$E$14,Summary!$E$20,Summary!$E$21,1),0)</f>
        <v>0</v>
      </c>
      <c r="O3235" s="31">
        <f>IF(M3235=1,oneday(G3234,D3235,G3235,K3235,L3235,Summary!$E$19/2,Data!N3234,Data!O3234,Summary!$E$14,Summary!$E$20,Summary!$E$21,2),0)</f>
        <v>0</v>
      </c>
      <c r="P3235" s="31">
        <f t="shared" si="152"/>
        <v>0</v>
      </c>
      <c r="Q3235" s="31">
        <f>IF(M3235=1,oneday(G3234,D3235,G3235,K3235,L3235,Summary!$E$19/2,Data!N3234,Data!O3234,Summary!$E$14,Summary!$E$20,Summary!$E$21,3),0)</f>
        <v>0</v>
      </c>
    </row>
    <row r="3236" spans="1:17" x14ac:dyDescent="0.2">
      <c r="A3236" s="32">
        <f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si="153">IF(A3236=B3236,1,0)</f>
        <v>0</v>
      </c>
      <c r="M3236">
        <f>IF(AND(B3236&gt;Summary!$E$12,B3236&lt;Summary!$E$13),1,0)</f>
        <v>0</v>
      </c>
      <c r="N3236">
        <f>IF(M3236=1,oneday(G3235,D3236,G3236,K3236,L3236,Summary!$E$19/2,Data!N3235,Data!O3235,Summary!$E$14,Summary!$E$20,Summary!$E$21,1),0)</f>
        <v>0</v>
      </c>
      <c r="O3236" s="31">
        <f>IF(M3236=1,oneday(G3235,D3236,G3236,K3236,L3236,Summary!$E$19/2,Data!N3235,Data!O3235,Summary!$E$14,Summary!$E$20,Summary!$E$21,2),0)</f>
        <v>0</v>
      </c>
      <c r="P3236" s="31">
        <f t="shared" si="152"/>
        <v>0</v>
      </c>
      <c r="Q3236" s="31">
        <f>IF(M3236=1,oneday(G3235,D3236,G3236,K3236,L3236,Summary!$E$19/2,Data!N3235,Data!O3235,Summary!$E$14,Summary!$E$20,Summary!$E$21,3),0)</f>
        <v>0</v>
      </c>
    </row>
    <row r="3237" spans="1:17" x14ac:dyDescent="0.2">
      <c r="A3237" s="32">
        <f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si="153"/>
        <v>1</v>
      </c>
      <c r="M3237">
        <f>IF(AND(B3237&gt;Summary!$E$12,B3237&lt;Summary!$E$13),1,0)</f>
        <v>0</v>
      </c>
      <c r="N3237">
        <f>IF(M3237=1,oneday(G3236,D3237,G3237,K3237,L3237,Summary!$E$19/2,Data!N3236,Data!O3236,Summary!$E$14,Summary!$E$20,Summary!$E$21,1),0)</f>
        <v>0</v>
      </c>
      <c r="O3237" s="31">
        <f>IF(M3237=1,oneday(G3236,D3237,G3237,K3237,L3237,Summary!$E$19/2,Data!N3236,Data!O3236,Summary!$E$14,Summary!$E$20,Summary!$E$21,2),0)</f>
        <v>0</v>
      </c>
      <c r="P3237" s="31">
        <f t="shared" si="152"/>
        <v>0</v>
      </c>
      <c r="Q3237" s="31">
        <f>IF(M3237=1,oneday(G3236,D3237,G3237,K3237,L3237,Summary!$E$19/2,Data!N3236,Data!O3236,Summary!$E$14,Summary!$E$20,Summary!$E$21,3),0)</f>
        <v>0</v>
      </c>
    </row>
    <row r="3238" spans="1:17" x14ac:dyDescent="0.2">
      <c r="A3238" s="32">
        <f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si="153"/>
        <v>0</v>
      </c>
      <c r="M3238">
        <f>IF(AND(B3238&gt;Summary!$E$12,B3238&lt;Summary!$E$13),1,0)</f>
        <v>0</v>
      </c>
      <c r="N3238">
        <f>IF(M3238=1,oneday(G3237,D3238,G3238,K3238,L3238,Summary!$E$19/2,Data!N3237,Data!O3237,Summary!$E$14,Summary!$E$20,Summary!$E$21,1),0)</f>
        <v>0</v>
      </c>
      <c r="O3238" s="31">
        <f>IF(M3238=1,oneday(G3237,D3238,G3238,K3238,L3238,Summary!$E$19/2,Data!N3237,Data!O3237,Summary!$E$14,Summary!$E$20,Summary!$E$21,2),0)</f>
        <v>0</v>
      </c>
      <c r="P3238" s="31">
        <f t="shared" si="152"/>
        <v>0</v>
      </c>
      <c r="Q3238" s="31">
        <f>IF(M3238=1,oneday(G3237,D3238,G3238,K3238,L3238,Summary!$E$19/2,Data!N3237,Data!O3237,Summary!$E$14,Summary!$E$20,Summary!$E$21,3),0)</f>
        <v>0</v>
      </c>
    </row>
    <row r="3239" spans="1:17" x14ac:dyDescent="0.2">
      <c r="A3239" s="32">
        <f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si="153"/>
        <v>0</v>
      </c>
      <c r="M3239">
        <f>IF(AND(B3239&gt;Summary!$E$12,B3239&lt;Summary!$E$13),1,0)</f>
        <v>0</v>
      </c>
      <c r="N3239">
        <f>IF(M3239=1,oneday(G3238,D3239,G3239,K3239,L3239,Summary!$E$19/2,Data!N3238,Data!O3238,Summary!$E$14,Summary!$E$20,Summary!$E$21,1),0)</f>
        <v>0</v>
      </c>
      <c r="O3239" s="31">
        <f>IF(M3239=1,oneday(G3238,D3239,G3239,K3239,L3239,Summary!$E$19/2,Data!N3238,Data!O3238,Summary!$E$14,Summary!$E$20,Summary!$E$21,2),0)</f>
        <v>0</v>
      </c>
      <c r="P3239" s="31">
        <f t="shared" si="152"/>
        <v>0</v>
      </c>
      <c r="Q3239" s="31">
        <f>IF(M3239=1,oneday(G3238,D3239,G3239,K3239,L3239,Summary!$E$19/2,Data!N3238,Data!O3238,Summary!$E$14,Summary!$E$20,Summary!$E$21,3),0)</f>
        <v>0</v>
      </c>
    </row>
    <row r="3240" spans="1:17" x14ac:dyDescent="0.2">
      <c r="A3240" s="32">
        <f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si="153"/>
        <v>0</v>
      </c>
      <c r="M3240">
        <f>IF(AND(B3240&gt;Summary!$E$12,B3240&lt;Summary!$E$13),1,0)</f>
        <v>0</v>
      </c>
      <c r="N3240">
        <f>IF(M3240=1,oneday(G3239,D3240,G3240,K3240,L3240,Summary!$E$19/2,Data!N3239,Data!O3239,Summary!$E$14,Summary!$E$20,Summary!$E$21,1),0)</f>
        <v>0</v>
      </c>
      <c r="O3240" s="31">
        <f>IF(M3240=1,oneday(G3239,D3240,G3240,K3240,L3240,Summary!$E$19/2,Data!N3239,Data!O3239,Summary!$E$14,Summary!$E$20,Summary!$E$21,2),0)</f>
        <v>0</v>
      </c>
      <c r="P3240" s="31">
        <f t="shared" si="152"/>
        <v>0</v>
      </c>
      <c r="Q3240" s="31">
        <f>IF(M3240=1,oneday(G3239,D3240,G3240,K3240,L3240,Summary!$E$19/2,Data!N3239,Data!O3239,Summary!$E$14,Summary!$E$20,Summary!$E$21,3),0)</f>
        <v>0</v>
      </c>
    </row>
    <row r="3241" spans="1:17" x14ac:dyDescent="0.2">
      <c r="A3241" s="32">
        <f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si="153"/>
        <v>0</v>
      </c>
      <c r="M3241">
        <f>IF(AND(B3241&gt;Summary!$E$12,B3241&lt;Summary!$E$13),1,0)</f>
        <v>0</v>
      </c>
      <c r="N3241">
        <f>IF(M3241=1,oneday(G3240,D3241,G3241,K3241,L3241,Summary!$E$19/2,Data!N3240,Data!O3240,Summary!$E$14,Summary!$E$20,Summary!$E$21,1),0)</f>
        <v>0</v>
      </c>
      <c r="O3241" s="31">
        <f>IF(M3241=1,oneday(G3240,D3241,G3241,K3241,L3241,Summary!$E$19/2,Data!N3240,Data!O3240,Summary!$E$14,Summary!$E$20,Summary!$E$21,2),0)</f>
        <v>0</v>
      </c>
      <c r="P3241" s="31">
        <f t="shared" si="152"/>
        <v>0</v>
      </c>
      <c r="Q3241" s="31">
        <f>IF(M3241=1,oneday(G3240,D3241,G3241,K3241,L3241,Summary!$E$19/2,Data!N3240,Data!O3240,Summary!$E$14,Summary!$E$20,Summary!$E$21,3),0)</f>
        <v>0</v>
      </c>
    </row>
    <row r="3242" spans="1:17" x14ac:dyDescent="0.2">
      <c r="A3242" s="32">
        <f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si="153"/>
        <v>0</v>
      </c>
      <c r="M3242">
        <f>IF(AND(B3242&gt;Summary!$E$12,B3242&lt;Summary!$E$13),1,0)</f>
        <v>0</v>
      </c>
      <c r="N3242">
        <f>IF(M3242=1,oneday(G3241,D3242,G3242,K3242,L3242,Summary!$E$19/2,Data!N3241,Data!O3241,Summary!$E$14,Summary!$E$20,Summary!$E$21,1),0)</f>
        <v>0</v>
      </c>
      <c r="O3242" s="31">
        <f>IF(M3242=1,oneday(G3241,D3242,G3242,K3242,L3242,Summary!$E$19/2,Data!N3241,Data!O3241,Summary!$E$14,Summary!$E$20,Summary!$E$21,2),0)</f>
        <v>0</v>
      </c>
      <c r="P3242" s="31">
        <f t="shared" si="152"/>
        <v>0</v>
      </c>
      <c r="Q3242" s="31">
        <f>IF(M3242=1,oneday(G3241,D3242,G3242,K3242,L3242,Summary!$E$19/2,Data!N3241,Data!O3241,Summary!$E$14,Summary!$E$20,Summary!$E$21,3),0)</f>
        <v>0</v>
      </c>
    </row>
    <row r="3243" spans="1:17" x14ac:dyDescent="0.2">
      <c r="A3243" s="32">
        <f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si="153"/>
        <v>0</v>
      </c>
      <c r="M3243">
        <f>IF(AND(B3243&gt;Summary!$E$12,B3243&lt;Summary!$E$13),1,0)</f>
        <v>0</v>
      </c>
      <c r="N3243">
        <f>IF(M3243=1,oneday(G3242,D3243,G3243,K3243,L3243,Summary!$E$19/2,Data!N3242,Data!O3242,Summary!$E$14,Summary!$E$20,Summary!$E$21,1),0)</f>
        <v>0</v>
      </c>
      <c r="O3243" s="31">
        <f>IF(M3243=1,oneday(G3242,D3243,G3243,K3243,L3243,Summary!$E$19/2,Data!N3242,Data!O3242,Summary!$E$14,Summary!$E$20,Summary!$E$21,2),0)</f>
        <v>0</v>
      </c>
      <c r="P3243" s="31">
        <f t="shared" si="152"/>
        <v>0</v>
      </c>
      <c r="Q3243" s="31">
        <f>IF(M3243=1,oneday(G3242,D3243,G3243,K3243,L3243,Summary!$E$19/2,Data!N3242,Data!O3242,Summary!$E$14,Summary!$E$20,Summary!$E$21,3),0)</f>
        <v>0</v>
      </c>
    </row>
    <row r="3244" spans="1:17" x14ac:dyDescent="0.2">
      <c r="A3244" s="32">
        <f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si="153"/>
        <v>0</v>
      </c>
      <c r="M3244">
        <f>IF(AND(B3244&gt;Summary!$E$12,B3244&lt;Summary!$E$13),1,0)</f>
        <v>0</v>
      </c>
      <c r="N3244">
        <f>IF(M3244=1,oneday(G3243,D3244,G3244,K3244,L3244,Summary!$E$19/2,Data!N3243,Data!O3243,Summary!$E$14,Summary!$E$20,Summary!$E$21,1),0)</f>
        <v>0</v>
      </c>
      <c r="O3244" s="31">
        <f>IF(M3244=1,oneday(G3243,D3244,G3244,K3244,L3244,Summary!$E$19/2,Data!N3243,Data!O3243,Summary!$E$14,Summary!$E$20,Summary!$E$21,2),0)</f>
        <v>0</v>
      </c>
      <c r="P3244" s="31">
        <f t="shared" si="152"/>
        <v>0</v>
      </c>
      <c r="Q3244" s="31">
        <f>IF(M3244=1,oneday(G3243,D3244,G3244,K3244,L3244,Summary!$E$19/2,Data!N3243,Data!O3243,Summary!$E$14,Summary!$E$20,Summary!$E$21,3),0)</f>
        <v>0</v>
      </c>
    </row>
    <row r="3245" spans="1:17" x14ac:dyDescent="0.2">
      <c r="A3245" s="32">
        <f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si="153"/>
        <v>0</v>
      </c>
      <c r="M3245">
        <f>IF(AND(B3245&gt;Summary!$E$12,B3245&lt;Summary!$E$13),1,0)</f>
        <v>0</v>
      </c>
      <c r="N3245">
        <f>IF(M3245=1,oneday(G3244,D3245,G3245,K3245,L3245,Summary!$E$19/2,Data!N3244,Data!O3244,Summary!$E$14,Summary!$E$20,Summary!$E$21,1),0)</f>
        <v>0</v>
      </c>
      <c r="O3245" s="31">
        <f>IF(M3245=1,oneday(G3244,D3245,G3245,K3245,L3245,Summary!$E$19/2,Data!N3244,Data!O3244,Summary!$E$14,Summary!$E$20,Summary!$E$21,2),0)</f>
        <v>0</v>
      </c>
      <c r="P3245" s="31">
        <f t="shared" si="152"/>
        <v>0</v>
      </c>
      <c r="Q3245" s="31">
        <f>IF(M3245=1,oneday(G3244,D3245,G3245,K3245,L3245,Summary!$E$19/2,Data!N3244,Data!O3244,Summary!$E$14,Summary!$E$20,Summary!$E$21,3),0)</f>
        <v>0</v>
      </c>
    </row>
    <row r="3246" spans="1:17" x14ac:dyDescent="0.2">
      <c r="A3246" s="32">
        <f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si="153"/>
        <v>0</v>
      </c>
      <c r="M3246">
        <f>IF(AND(B3246&gt;Summary!$E$12,B3246&lt;Summary!$E$13),1,0)</f>
        <v>0</v>
      </c>
      <c r="N3246">
        <f>IF(M3246=1,oneday(G3245,D3246,G3246,K3246,L3246,Summary!$E$19/2,Data!N3245,Data!O3245,Summary!$E$14,Summary!$E$20,Summary!$E$21,1),0)</f>
        <v>0</v>
      </c>
      <c r="O3246" s="31">
        <f>IF(M3246=1,oneday(G3245,D3246,G3246,K3246,L3246,Summary!$E$19/2,Data!N3245,Data!O3245,Summary!$E$14,Summary!$E$20,Summary!$E$21,2),0)</f>
        <v>0</v>
      </c>
      <c r="P3246" s="31">
        <f t="shared" si="152"/>
        <v>0</v>
      </c>
      <c r="Q3246" s="31">
        <f>IF(M3246=1,oneday(G3245,D3246,G3246,K3246,L3246,Summary!$E$19/2,Data!N3245,Data!O3245,Summary!$E$14,Summary!$E$20,Summary!$E$21,3),0)</f>
        <v>0</v>
      </c>
    </row>
    <row r="3247" spans="1:17" x14ac:dyDescent="0.2">
      <c r="A3247" s="32">
        <f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si="153"/>
        <v>0</v>
      </c>
      <c r="M3247">
        <f>IF(AND(B3247&gt;Summary!$E$12,B3247&lt;Summary!$E$13),1,0)</f>
        <v>0</v>
      </c>
      <c r="N3247">
        <f>IF(M3247=1,oneday(G3246,D3247,G3247,K3247,L3247,Summary!$E$19/2,Data!N3246,Data!O3246,Summary!$E$14,Summary!$E$20,Summary!$E$21,1),0)</f>
        <v>0</v>
      </c>
      <c r="O3247" s="31">
        <f>IF(M3247=1,oneday(G3246,D3247,G3247,K3247,L3247,Summary!$E$19/2,Data!N3246,Data!O3246,Summary!$E$14,Summary!$E$20,Summary!$E$21,2),0)</f>
        <v>0</v>
      </c>
      <c r="P3247" s="31">
        <f t="shared" si="152"/>
        <v>0</v>
      </c>
      <c r="Q3247" s="31">
        <f>IF(M3247=1,oneday(G3246,D3247,G3247,K3247,L3247,Summary!$E$19/2,Data!N3246,Data!O3246,Summary!$E$14,Summary!$E$20,Summary!$E$21,3),0)</f>
        <v>0</v>
      </c>
    </row>
    <row r="3248" spans="1:17" x14ac:dyDescent="0.2">
      <c r="A3248" s="32">
        <f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si="153"/>
        <v>0</v>
      </c>
      <c r="M3248">
        <f>IF(AND(B3248&gt;Summary!$E$12,B3248&lt;Summary!$E$13),1,0)</f>
        <v>0</v>
      </c>
      <c r="N3248">
        <f>IF(M3248=1,oneday(G3247,D3248,G3248,K3248,L3248,Summary!$E$19/2,Data!N3247,Data!O3247,Summary!$E$14,Summary!$E$20,Summary!$E$21,1),0)</f>
        <v>0</v>
      </c>
      <c r="O3248" s="31">
        <f>IF(M3248=1,oneday(G3247,D3248,G3248,K3248,L3248,Summary!$E$19/2,Data!N3247,Data!O3247,Summary!$E$14,Summary!$E$20,Summary!$E$21,2),0)</f>
        <v>0</v>
      </c>
      <c r="P3248" s="31">
        <f t="shared" si="152"/>
        <v>0</v>
      </c>
      <c r="Q3248" s="31">
        <f>IF(M3248=1,oneday(G3247,D3248,G3248,K3248,L3248,Summary!$E$19/2,Data!N3247,Data!O3247,Summary!$E$14,Summary!$E$20,Summary!$E$21,3),0)</f>
        <v>0</v>
      </c>
    </row>
    <row r="3249" spans="1:17" x14ac:dyDescent="0.2">
      <c r="A3249" s="32">
        <f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si="153"/>
        <v>0</v>
      </c>
      <c r="M3249">
        <f>IF(AND(B3249&gt;Summary!$E$12,B3249&lt;Summary!$E$13),1,0)</f>
        <v>0</v>
      </c>
      <c r="N3249">
        <f>IF(M3249=1,oneday(G3248,D3249,G3249,K3249,L3249,Summary!$E$19/2,Data!N3248,Data!O3248,Summary!$E$14,Summary!$E$20,Summary!$E$21,1),0)</f>
        <v>0</v>
      </c>
      <c r="O3249" s="31">
        <f>IF(M3249=1,oneday(G3248,D3249,G3249,K3249,L3249,Summary!$E$19/2,Data!N3248,Data!O3248,Summary!$E$14,Summary!$E$20,Summary!$E$21,2),0)</f>
        <v>0</v>
      </c>
      <c r="P3249" s="31">
        <f t="shared" si="152"/>
        <v>0</v>
      </c>
      <c r="Q3249" s="31">
        <f>IF(M3249=1,oneday(G3248,D3249,G3249,K3249,L3249,Summary!$E$19/2,Data!N3248,Data!O3248,Summary!$E$14,Summary!$E$20,Summary!$E$21,3),0)</f>
        <v>0</v>
      </c>
    </row>
    <row r="3250" spans="1:17" x14ac:dyDescent="0.2">
      <c r="A3250" s="32">
        <f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si="153"/>
        <v>0</v>
      </c>
      <c r="M3250">
        <f>IF(AND(B3250&gt;Summary!$E$12,B3250&lt;Summary!$E$13),1,0)</f>
        <v>0</v>
      </c>
      <c r="N3250">
        <f>IF(M3250=1,oneday(G3249,D3250,G3250,K3250,L3250,Summary!$E$19/2,Data!N3249,Data!O3249,Summary!$E$14,Summary!$E$20,Summary!$E$21,1),0)</f>
        <v>0</v>
      </c>
      <c r="O3250" s="31">
        <f>IF(M3250=1,oneday(G3249,D3250,G3250,K3250,L3250,Summary!$E$19/2,Data!N3249,Data!O3249,Summary!$E$14,Summary!$E$20,Summary!$E$21,2),0)</f>
        <v>0</v>
      </c>
      <c r="P3250" s="31">
        <f t="shared" si="152"/>
        <v>0</v>
      </c>
      <c r="Q3250" s="31">
        <f>IF(M3250=1,oneday(G3249,D3250,G3250,K3250,L3250,Summary!$E$19/2,Data!N3249,Data!O3249,Summary!$E$14,Summary!$E$20,Summary!$E$21,3),0)</f>
        <v>0</v>
      </c>
    </row>
    <row r="3251" spans="1:17" x14ac:dyDescent="0.2">
      <c r="A3251" s="32">
        <f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si="153"/>
        <v>0</v>
      </c>
      <c r="M3251">
        <f>IF(AND(B3251&gt;Summary!$E$12,B3251&lt;Summary!$E$13),1,0)</f>
        <v>0</v>
      </c>
      <c r="N3251">
        <f>IF(M3251=1,oneday(G3250,D3251,G3251,K3251,L3251,Summary!$E$19/2,Data!N3250,Data!O3250,Summary!$E$14,Summary!$E$20,Summary!$E$21,1),0)</f>
        <v>0</v>
      </c>
      <c r="O3251" s="31">
        <f>IF(M3251=1,oneday(G3250,D3251,G3251,K3251,L3251,Summary!$E$19/2,Data!N3250,Data!O3250,Summary!$E$14,Summary!$E$20,Summary!$E$21,2),0)</f>
        <v>0</v>
      </c>
      <c r="P3251" s="31">
        <f t="shared" si="152"/>
        <v>0</v>
      </c>
      <c r="Q3251" s="31">
        <f>IF(M3251=1,oneday(G3250,D3251,G3251,K3251,L3251,Summary!$E$19/2,Data!N3250,Data!O3250,Summary!$E$14,Summary!$E$20,Summary!$E$21,3),0)</f>
        <v>0</v>
      </c>
    </row>
    <row r="3252" spans="1:17" x14ac:dyDescent="0.2">
      <c r="A3252" s="32">
        <f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si="153"/>
        <v>0</v>
      </c>
      <c r="M3252">
        <f>IF(AND(B3252&gt;Summary!$E$12,B3252&lt;Summary!$E$13),1,0)</f>
        <v>0</v>
      </c>
      <c r="N3252">
        <f>IF(M3252=1,oneday(G3251,D3252,G3252,K3252,L3252,Summary!$E$19/2,Data!N3251,Data!O3251,Summary!$E$14,Summary!$E$20,Summary!$E$21,1),0)</f>
        <v>0</v>
      </c>
      <c r="O3252" s="31">
        <f>IF(M3252=1,oneday(G3251,D3252,G3252,K3252,L3252,Summary!$E$19/2,Data!N3251,Data!O3251,Summary!$E$14,Summary!$E$20,Summary!$E$21,2),0)</f>
        <v>0</v>
      </c>
      <c r="P3252" s="31">
        <f t="shared" si="152"/>
        <v>0</v>
      </c>
      <c r="Q3252" s="31">
        <f>IF(M3252=1,oneday(G3251,D3252,G3252,K3252,L3252,Summary!$E$19/2,Data!N3251,Data!O3251,Summary!$E$14,Summary!$E$20,Summary!$E$21,3),0)</f>
        <v>0</v>
      </c>
    </row>
    <row r="3253" spans="1:17" x14ac:dyDescent="0.2">
      <c r="A3253" s="32">
        <f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si="153"/>
        <v>0</v>
      </c>
      <c r="M3253">
        <f>IF(AND(B3253&gt;Summary!$E$12,B3253&lt;Summary!$E$13),1,0)</f>
        <v>0</v>
      </c>
      <c r="N3253">
        <f>IF(M3253=1,oneday(G3252,D3253,G3253,K3253,L3253,Summary!$E$19/2,Data!N3252,Data!O3252,Summary!$E$14,Summary!$E$20,Summary!$E$21,1),0)</f>
        <v>0</v>
      </c>
      <c r="O3253" s="31">
        <f>IF(M3253=1,oneday(G3252,D3253,G3253,K3253,L3253,Summary!$E$19/2,Data!N3252,Data!O3252,Summary!$E$14,Summary!$E$20,Summary!$E$21,2),0)</f>
        <v>0</v>
      </c>
      <c r="P3253" s="31">
        <f t="shared" si="152"/>
        <v>0</v>
      </c>
      <c r="Q3253" s="31">
        <f>IF(M3253=1,oneday(G3252,D3253,G3253,K3253,L3253,Summary!$E$19/2,Data!N3252,Data!O3252,Summary!$E$14,Summary!$E$20,Summary!$E$21,3),0)</f>
        <v>0</v>
      </c>
    </row>
    <row r="3254" spans="1:17" x14ac:dyDescent="0.2">
      <c r="A3254" s="32">
        <f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si="153"/>
        <v>0</v>
      </c>
      <c r="M3254">
        <f>IF(AND(B3254&gt;Summary!$E$12,B3254&lt;Summary!$E$13),1,0)</f>
        <v>0</v>
      </c>
      <c r="N3254">
        <f>IF(M3254=1,oneday(G3253,D3254,G3254,K3254,L3254,Summary!$E$19/2,Data!N3253,Data!O3253,Summary!$E$14,Summary!$E$20,Summary!$E$21,1),0)</f>
        <v>0</v>
      </c>
      <c r="O3254" s="31">
        <f>IF(M3254=1,oneday(G3253,D3254,G3254,K3254,L3254,Summary!$E$19/2,Data!N3253,Data!O3253,Summary!$E$14,Summary!$E$20,Summary!$E$21,2),0)</f>
        <v>0</v>
      </c>
      <c r="P3254" s="31">
        <f t="shared" si="152"/>
        <v>0</v>
      </c>
      <c r="Q3254" s="31">
        <f>IF(M3254=1,oneday(G3253,D3254,G3254,K3254,L3254,Summary!$E$19/2,Data!N3253,Data!O3253,Summary!$E$14,Summary!$E$20,Summary!$E$21,3),0)</f>
        <v>0</v>
      </c>
    </row>
    <row r="3255" spans="1:17" x14ac:dyDescent="0.2">
      <c r="A3255" s="32">
        <f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si="153"/>
        <v>0</v>
      </c>
      <c r="M3255">
        <f>IF(AND(B3255&gt;Summary!$E$12,B3255&lt;Summary!$E$13),1,0)</f>
        <v>0</v>
      </c>
      <c r="N3255">
        <f>IF(M3255=1,oneday(G3254,D3255,G3255,K3255,L3255,Summary!$E$19/2,Data!N3254,Data!O3254,Summary!$E$14,Summary!$E$20,Summary!$E$21,1),0)</f>
        <v>0</v>
      </c>
      <c r="O3255" s="31">
        <f>IF(M3255=1,oneday(G3254,D3255,G3255,K3255,L3255,Summary!$E$19/2,Data!N3254,Data!O3254,Summary!$E$14,Summary!$E$20,Summary!$E$21,2),0)</f>
        <v>0</v>
      </c>
      <c r="P3255" s="31">
        <f t="shared" si="152"/>
        <v>0</v>
      </c>
      <c r="Q3255" s="31">
        <f>IF(M3255=1,oneday(G3254,D3255,G3255,K3255,L3255,Summary!$E$19/2,Data!N3254,Data!O3254,Summary!$E$14,Summary!$E$20,Summary!$E$21,3),0)</f>
        <v>0</v>
      </c>
    </row>
    <row r="3256" spans="1:17" x14ac:dyDescent="0.2">
      <c r="A3256" s="32">
        <f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si="153"/>
        <v>0</v>
      </c>
      <c r="M3256">
        <f>IF(AND(B3256&gt;Summary!$E$12,B3256&lt;Summary!$E$13),1,0)</f>
        <v>0</v>
      </c>
      <c r="N3256">
        <f>IF(M3256=1,oneday(G3255,D3256,G3256,K3256,L3256,Summary!$E$19/2,Data!N3255,Data!O3255,Summary!$E$14,Summary!$E$20,Summary!$E$21,1),0)</f>
        <v>0</v>
      </c>
      <c r="O3256" s="31">
        <f>IF(M3256=1,oneday(G3255,D3256,G3256,K3256,L3256,Summary!$E$19/2,Data!N3255,Data!O3255,Summary!$E$14,Summary!$E$20,Summary!$E$21,2),0)</f>
        <v>0</v>
      </c>
      <c r="P3256" s="31">
        <f t="shared" si="152"/>
        <v>0</v>
      </c>
      <c r="Q3256" s="31">
        <f>IF(M3256=1,oneday(G3255,D3256,G3256,K3256,L3256,Summary!$E$19/2,Data!N3255,Data!O3255,Summary!$E$14,Summary!$E$20,Summary!$E$21,3),0)</f>
        <v>0</v>
      </c>
    </row>
    <row r="3257" spans="1:17" x14ac:dyDescent="0.2">
      <c r="A3257" s="32">
        <f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si="153"/>
        <v>0</v>
      </c>
      <c r="M3257">
        <f>IF(AND(B3257&gt;Summary!$E$12,B3257&lt;Summary!$E$13),1,0)</f>
        <v>0</v>
      </c>
      <c r="N3257">
        <f>IF(M3257=1,oneday(G3256,D3257,G3257,K3257,L3257,Summary!$E$19/2,Data!N3256,Data!O3256,Summary!$E$14,Summary!$E$20,Summary!$E$21,1),0)</f>
        <v>0</v>
      </c>
      <c r="O3257" s="31">
        <f>IF(M3257=1,oneday(G3256,D3257,G3257,K3257,L3257,Summary!$E$19/2,Data!N3256,Data!O3256,Summary!$E$14,Summary!$E$20,Summary!$E$21,2),0)</f>
        <v>0</v>
      </c>
      <c r="P3257" s="31">
        <f t="shared" si="152"/>
        <v>0</v>
      </c>
      <c r="Q3257" s="31">
        <f>IF(M3257=1,oneday(G3256,D3257,G3257,K3257,L3257,Summary!$E$19/2,Data!N3256,Data!O3256,Summary!$E$14,Summary!$E$20,Summary!$E$21,3),0)</f>
        <v>0</v>
      </c>
    </row>
    <row r="3258" spans="1:17" x14ac:dyDescent="0.2">
      <c r="A3258" s="32">
        <f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si="153"/>
        <v>1</v>
      </c>
      <c r="M3258">
        <f>IF(AND(B3258&gt;Summary!$E$12,B3258&lt;Summary!$E$13),1,0)</f>
        <v>0</v>
      </c>
      <c r="N3258">
        <f>IF(M3258=1,oneday(G3257,D3258,G3258,K3258,L3258,Summary!$E$19/2,Data!N3257,Data!O3257,Summary!$E$14,Summary!$E$20,Summary!$E$21,1),0)</f>
        <v>0</v>
      </c>
      <c r="O3258" s="31">
        <f>IF(M3258=1,oneday(G3257,D3258,G3258,K3258,L3258,Summary!$E$19/2,Data!N3257,Data!O3257,Summary!$E$14,Summary!$E$20,Summary!$E$21,2),0)</f>
        <v>0</v>
      </c>
      <c r="P3258" s="31">
        <f t="shared" si="152"/>
        <v>0</v>
      </c>
      <c r="Q3258" s="31">
        <f>IF(M3258=1,oneday(G3257,D3258,G3258,K3258,L3258,Summary!$E$19/2,Data!N3257,Data!O3257,Summary!$E$14,Summary!$E$20,Summary!$E$21,3),0)</f>
        <v>0</v>
      </c>
    </row>
    <row r="3259" spans="1:17" x14ac:dyDescent="0.2">
      <c r="A3259" s="32">
        <f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si="153"/>
        <v>0</v>
      </c>
      <c r="M3259">
        <f>IF(AND(B3259&gt;Summary!$E$12,B3259&lt;Summary!$E$13),1,0)</f>
        <v>0</v>
      </c>
      <c r="N3259">
        <f>IF(M3259=1,oneday(G3258,D3259,G3259,K3259,L3259,Summary!$E$19/2,Data!N3258,Data!O3258,Summary!$E$14,Summary!$E$20,Summary!$E$21,1),0)</f>
        <v>0</v>
      </c>
      <c r="O3259" s="31">
        <f>IF(M3259=1,oneday(G3258,D3259,G3259,K3259,L3259,Summary!$E$19/2,Data!N3258,Data!O3258,Summary!$E$14,Summary!$E$20,Summary!$E$21,2),0)</f>
        <v>0</v>
      </c>
      <c r="P3259" s="31">
        <f t="shared" si="152"/>
        <v>0</v>
      </c>
      <c r="Q3259" s="31">
        <f>IF(M3259=1,oneday(G3258,D3259,G3259,K3259,L3259,Summary!$E$19/2,Data!N3258,Data!O3258,Summary!$E$14,Summary!$E$20,Summary!$E$21,3),0)</f>
        <v>0</v>
      </c>
    </row>
    <row r="3260" spans="1:17" x14ac:dyDescent="0.2">
      <c r="A3260" s="32">
        <f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si="153"/>
        <v>0</v>
      </c>
      <c r="M3260">
        <f>IF(AND(B3260&gt;Summary!$E$12,B3260&lt;Summary!$E$13),1,0)</f>
        <v>0</v>
      </c>
      <c r="N3260">
        <f>IF(M3260=1,oneday(G3259,D3260,G3260,K3260,L3260,Summary!$E$19/2,Data!N3259,Data!O3259,Summary!$E$14,Summary!$E$20,Summary!$E$21,1),0)</f>
        <v>0</v>
      </c>
      <c r="O3260" s="31">
        <f>IF(M3260=1,oneday(G3259,D3260,G3260,K3260,L3260,Summary!$E$19/2,Data!N3259,Data!O3259,Summary!$E$14,Summary!$E$20,Summary!$E$21,2),0)</f>
        <v>0</v>
      </c>
      <c r="P3260" s="31">
        <f t="shared" si="152"/>
        <v>0</v>
      </c>
      <c r="Q3260" s="31">
        <f>IF(M3260=1,oneday(G3259,D3260,G3260,K3260,L3260,Summary!$E$19/2,Data!N3259,Data!O3259,Summary!$E$14,Summary!$E$20,Summary!$E$21,3),0)</f>
        <v>0</v>
      </c>
    </row>
    <row r="3261" spans="1:17" x14ac:dyDescent="0.2">
      <c r="A3261" s="32">
        <f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si="153"/>
        <v>0</v>
      </c>
      <c r="M3261">
        <f>IF(AND(B3261&gt;Summary!$E$12,B3261&lt;Summary!$E$13),1,0)</f>
        <v>0</v>
      </c>
      <c r="N3261">
        <f>IF(M3261=1,oneday(G3260,D3261,G3261,K3261,L3261,Summary!$E$19/2,Data!N3260,Data!O3260,Summary!$E$14,Summary!$E$20,Summary!$E$21,1),0)</f>
        <v>0</v>
      </c>
      <c r="O3261" s="31">
        <f>IF(M3261=1,oneday(G3260,D3261,G3261,K3261,L3261,Summary!$E$19/2,Data!N3260,Data!O3260,Summary!$E$14,Summary!$E$20,Summary!$E$21,2),0)</f>
        <v>0</v>
      </c>
      <c r="P3261" s="31">
        <f t="shared" si="152"/>
        <v>0</v>
      </c>
      <c r="Q3261" s="31">
        <f>IF(M3261=1,oneday(G3260,D3261,G3261,K3261,L3261,Summary!$E$19/2,Data!N3260,Data!O3260,Summary!$E$14,Summary!$E$20,Summary!$E$21,3),0)</f>
        <v>0</v>
      </c>
    </row>
    <row r="3262" spans="1:17" x14ac:dyDescent="0.2">
      <c r="A3262" s="32">
        <f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si="153"/>
        <v>0</v>
      </c>
      <c r="M3262">
        <f>IF(AND(B3262&gt;Summary!$E$12,B3262&lt;Summary!$E$13),1,0)</f>
        <v>0</v>
      </c>
      <c r="N3262">
        <f>IF(M3262=1,oneday(G3261,D3262,G3262,K3262,L3262,Summary!$E$19/2,Data!N3261,Data!O3261,Summary!$E$14,Summary!$E$20,Summary!$E$21,1),0)</f>
        <v>0</v>
      </c>
      <c r="O3262" s="31">
        <f>IF(M3262=1,oneday(G3261,D3262,G3262,K3262,L3262,Summary!$E$19/2,Data!N3261,Data!O3261,Summary!$E$14,Summary!$E$20,Summary!$E$21,2),0)</f>
        <v>0</v>
      </c>
      <c r="P3262" s="31">
        <f t="shared" si="152"/>
        <v>0</v>
      </c>
      <c r="Q3262" s="31">
        <f>IF(M3262=1,oneday(G3261,D3262,G3262,K3262,L3262,Summary!$E$19/2,Data!N3261,Data!O3261,Summary!$E$14,Summary!$E$20,Summary!$E$21,3),0)</f>
        <v>0</v>
      </c>
    </row>
    <row r="3263" spans="1:17" x14ac:dyDescent="0.2">
      <c r="A3263" s="32">
        <f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si="153"/>
        <v>0</v>
      </c>
      <c r="M3263">
        <f>IF(AND(B3263&gt;Summary!$E$12,B3263&lt;Summary!$E$13),1,0)</f>
        <v>0</v>
      </c>
      <c r="N3263">
        <f>IF(M3263=1,oneday(G3262,D3263,G3263,K3263,L3263,Summary!$E$19/2,Data!N3262,Data!O3262,Summary!$E$14,Summary!$E$20,Summary!$E$21,1),0)</f>
        <v>0</v>
      </c>
      <c r="O3263" s="31">
        <f>IF(M3263=1,oneday(G3262,D3263,G3263,K3263,L3263,Summary!$E$19/2,Data!N3262,Data!O3262,Summary!$E$14,Summary!$E$20,Summary!$E$21,2),0)</f>
        <v>0</v>
      </c>
      <c r="P3263" s="31">
        <f t="shared" si="152"/>
        <v>0</v>
      </c>
      <c r="Q3263" s="31">
        <f>IF(M3263=1,oneday(G3262,D3263,G3263,K3263,L3263,Summary!$E$19/2,Data!N3262,Data!O3262,Summary!$E$14,Summary!$E$20,Summary!$E$21,3),0)</f>
        <v>0</v>
      </c>
    </row>
    <row r="3264" spans="1:17" x14ac:dyDescent="0.2">
      <c r="A3264" s="32">
        <f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si="153"/>
        <v>0</v>
      </c>
      <c r="M3264">
        <f>IF(AND(B3264&gt;Summary!$E$12,B3264&lt;Summary!$E$13),1,0)</f>
        <v>0</v>
      </c>
      <c r="N3264">
        <f>IF(M3264=1,oneday(G3263,D3264,G3264,K3264,L3264,Summary!$E$19/2,Data!N3263,Data!O3263,Summary!$E$14,Summary!$E$20,Summary!$E$21,1),0)</f>
        <v>0</v>
      </c>
      <c r="O3264" s="31">
        <f>IF(M3264=1,oneday(G3263,D3264,G3264,K3264,L3264,Summary!$E$19/2,Data!N3263,Data!O3263,Summary!$E$14,Summary!$E$20,Summary!$E$21,2),0)</f>
        <v>0</v>
      </c>
      <c r="P3264" s="31">
        <f t="shared" si="152"/>
        <v>0</v>
      </c>
      <c r="Q3264" s="31">
        <f>IF(M3264=1,oneday(G3263,D3264,G3264,K3264,L3264,Summary!$E$19/2,Data!N3263,Data!O3263,Summary!$E$14,Summary!$E$20,Summary!$E$21,3),0)</f>
        <v>0</v>
      </c>
    </row>
    <row r="3265" spans="1:17" x14ac:dyDescent="0.2">
      <c r="A3265" s="32">
        <f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si="153"/>
        <v>0</v>
      </c>
      <c r="M3265">
        <f>IF(AND(B3265&gt;Summary!$E$12,B3265&lt;Summary!$E$13),1,0)</f>
        <v>0</v>
      </c>
      <c r="N3265">
        <f>IF(M3265=1,oneday(G3264,D3265,G3265,K3265,L3265,Summary!$E$19/2,Data!N3264,Data!O3264,Summary!$E$14,Summary!$E$20,Summary!$E$21,1),0)</f>
        <v>0</v>
      </c>
      <c r="O3265" s="31">
        <f>IF(M3265=1,oneday(G3264,D3265,G3265,K3265,L3265,Summary!$E$19/2,Data!N3264,Data!O3264,Summary!$E$14,Summary!$E$20,Summary!$E$21,2),0)</f>
        <v>0</v>
      </c>
      <c r="P3265" s="31">
        <f t="shared" si="152"/>
        <v>0</v>
      </c>
      <c r="Q3265" s="31">
        <f>IF(M3265=1,oneday(G3264,D3265,G3265,K3265,L3265,Summary!$E$19/2,Data!N3264,Data!O3264,Summary!$E$14,Summary!$E$20,Summary!$E$21,3),0)</f>
        <v>0</v>
      </c>
    </row>
    <row r="3266" spans="1:17" x14ac:dyDescent="0.2">
      <c r="A3266" s="32">
        <f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si="153"/>
        <v>0</v>
      </c>
      <c r="M3266">
        <f>IF(AND(B3266&gt;Summary!$E$12,B3266&lt;Summary!$E$13),1,0)</f>
        <v>0</v>
      </c>
      <c r="N3266">
        <f>IF(M3266=1,oneday(G3265,D3266,G3266,K3266,L3266,Summary!$E$19/2,Data!N3265,Data!O3265,Summary!$E$14,Summary!$E$20,Summary!$E$21,1),0)</f>
        <v>0</v>
      </c>
      <c r="O3266" s="31">
        <f>IF(M3266=1,oneday(G3265,D3266,G3266,K3266,L3266,Summary!$E$19/2,Data!N3265,Data!O3265,Summary!$E$14,Summary!$E$20,Summary!$E$21,2),0)</f>
        <v>0</v>
      </c>
      <c r="P3266" s="31">
        <f t="shared" si="152"/>
        <v>0</v>
      </c>
      <c r="Q3266" s="31">
        <f>IF(M3266=1,oneday(G3265,D3266,G3266,K3266,L3266,Summary!$E$19/2,Data!N3265,Data!O3265,Summary!$E$14,Summary!$E$20,Summary!$E$21,3),0)</f>
        <v>0</v>
      </c>
    </row>
    <row r="3267" spans="1:17" x14ac:dyDescent="0.2">
      <c r="A3267" s="32">
        <f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si="153"/>
        <v>0</v>
      </c>
      <c r="M3267">
        <f>IF(AND(B3267&gt;Summary!$E$12,B3267&lt;Summary!$E$13),1,0)</f>
        <v>0</v>
      </c>
      <c r="N3267">
        <f>IF(M3267=1,oneday(G3266,D3267,G3267,K3267,L3267,Summary!$E$19/2,Data!N3266,Data!O3266,Summary!$E$14,Summary!$E$20,Summary!$E$21,1),0)</f>
        <v>0</v>
      </c>
      <c r="O3267" s="31">
        <f>IF(M3267=1,oneday(G3266,D3267,G3267,K3267,L3267,Summary!$E$19/2,Data!N3266,Data!O3266,Summary!$E$14,Summary!$E$20,Summary!$E$21,2),0)</f>
        <v>0</v>
      </c>
      <c r="P3267" s="31">
        <f t="shared" si="152"/>
        <v>0</v>
      </c>
      <c r="Q3267" s="31">
        <f>IF(M3267=1,oneday(G3266,D3267,G3267,K3267,L3267,Summary!$E$19/2,Data!N3266,Data!O3266,Summary!$E$14,Summary!$E$20,Summary!$E$21,3),0)</f>
        <v>0</v>
      </c>
    </row>
    <row r="3268" spans="1:17" x14ac:dyDescent="0.2">
      <c r="A3268" s="32">
        <f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si="153"/>
        <v>0</v>
      </c>
      <c r="M3268">
        <f>IF(AND(B3268&gt;Summary!$E$12,B3268&lt;Summary!$E$13),1,0)</f>
        <v>0</v>
      </c>
      <c r="N3268">
        <f>IF(M3268=1,oneday(G3267,D3268,G3268,K3268,L3268,Summary!$E$19/2,Data!N3267,Data!O3267,Summary!$E$14,Summary!$E$20,Summary!$E$21,1),0)</f>
        <v>0</v>
      </c>
      <c r="O3268" s="31">
        <f>IF(M3268=1,oneday(G3267,D3268,G3268,K3268,L3268,Summary!$E$19/2,Data!N3267,Data!O3267,Summary!$E$14,Summary!$E$20,Summary!$E$21,2),0)</f>
        <v>0</v>
      </c>
      <c r="P3268" s="31">
        <f t="shared" si="152"/>
        <v>0</v>
      </c>
      <c r="Q3268" s="31">
        <f>IF(M3268=1,oneday(G3267,D3268,G3268,K3268,L3268,Summary!$E$19/2,Data!N3267,Data!O3267,Summary!$E$14,Summary!$E$20,Summary!$E$21,3),0)</f>
        <v>0</v>
      </c>
    </row>
    <row r="3269" spans="1:17" x14ac:dyDescent="0.2">
      <c r="A3269" s="32">
        <f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si="153"/>
        <v>0</v>
      </c>
      <c r="M3269">
        <f>IF(AND(B3269&gt;Summary!$E$12,B3269&lt;Summary!$E$13),1,0)</f>
        <v>0</v>
      </c>
      <c r="N3269">
        <f>IF(M3269=1,oneday(G3268,D3269,G3269,K3269,L3269,Summary!$E$19/2,Data!N3268,Data!O3268,Summary!$E$14,Summary!$E$20,Summary!$E$21,1),0)</f>
        <v>0</v>
      </c>
      <c r="O3269" s="31">
        <f>IF(M3269=1,oneday(G3268,D3269,G3269,K3269,L3269,Summary!$E$19/2,Data!N3268,Data!O3268,Summary!$E$14,Summary!$E$20,Summary!$E$21,2),0)</f>
        <v>0</v>
      </c>
      <c r="P3269" s="31">
        <f t="shared" si="152"/>
        <v>0</v>
      </c>
      <c r="Q3269" s="31">
        <f>IF(M3269=1,oneday(G3268,D3269,G3269,K3269,L3269,Summary!$E$19/2,Data!N3268,Data!O3268,Summary!$E$14,Summary!$E$20,Summary!$E$21,3),0)</f>
        <v>0</v>
      </c>
    </row>
    <row r="3270" spans="1:17" x14ac:dyDescent="0.2">
      <c r="A3270" s="32">
        <f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si="153"/>
        <v>0</v>
      </c>
      <c r="M3270">
        <f>IF(AND(B3270&gt;Summary!$E$12,B3270&lt;Summary!$E$13),1,0)</f>
        <v>0</v>
      </c>
      <c r="N3270">
        <f>IF(M3270=1,oneday(G3269,D3270,G3270,K3270,L3270,Summary!$E$19/2,Data!N3269,Data!O3269,Summary!$E$14,Summary!$E$20,Summary!$E$21,1),0)</f>
        <v>0</v>
      </c>
      <c r="O3270" s="31">
        <f>IF(M3270=1,oneday(G3269,D3270,G3270,K3270,L3270,Summary!$E$19/2,Data!N3269,Data!O3269,Summary!$E$14,Summary!$E$20,Summary!$E$21,2),0)</f>
        <v>0</v>
      </c>
      <c r="P3270" s="31">
        <f t="shared" si="152"/>
        <v>0</v>
      </c>
      <c r="Q3270" s="31">
        <f>IF(M3270=1,oneday(G3269,D3270,G3270,K3270,L3270,Summary!$E$19/2,Data!N3269,Data!O3269,Summary!$E$14,Summary!$E$20,Summary!$E$21,3),0)</f>
        <v>0</v>
      </c>
    </row>
    <row r="3271" spans="1:17" x14ac:dyDescent="0.2">
      <c r="A3271" s="32">
        <f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si="153"/>
        <v>0</v>
      </c>
      <c r="M3271">
        <f>IF(AND(B3271&gt;Summary!$E$12,B3271&lt;Summary!$E$13),1,0)</f>
        <v>0</v>
      </c>
      <c r="N3271">
        <f>IF(M3271=1,oneday(G3270,D3271,G3271,K3271,L3271,Summary!$E$19/2,Data!N3270,Data!O3270,Summary!$E$14,Summary!$E$20,Summary!$E$21,1),0)</f>
        <v>0</v>
      </c>
      <c r="O3271" s="31">
        <f>IF(M3271=1,oneday(G3270,D3271,G3271,K3271,L3271,Summary!$E$19/2,Data!N3270,Data!O3270,Summary!$E$14,Summary!$E$20,Summary!$E$21,2),0)</f>
        <v>0</v>
      </c>
      <c r="P3271" s="31">
        <f t="shared" si="152"/>
        <v>0</v>
      </c>
      <c r="Q3271" s="31">
        <f>IF(M3271=1,oneday(G3270,D3271,G3271,K3271,L3271,Summary!$E$19/2,Data!N3270,Data!O3270,Summary!$E$14,Summary!$E$20,Summary!$E$21,3),0)</f>
        <v>0</v>
      </c>
    </row>
    <row r="3272" spans="1:17" x14ac:dyDescent="0.2">
      <c r="A3272" s="32">
        <f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si="153"/>
        <v>0</v>
      </c>
      <c r="M3272">
        <f>IF(AND(B3272&gt;Summary!$E$12,B3272&lt;Summary!$E$13),1,0)</f>
        <v>0</v>
      </c>
      <c r="N3272">
        <f>IF(M3272=1,oneday(G3271,D3272,G3272,K3272,L3272,Summary!$E$19/2,Data!N3271,Data!O3271,Summary!$E$14,Summary!$E$20,Summary!$E$21,1),0)</f>
        <v>0</v>
      </c>
      <c r="O3272" s="31">
        <f>IF(M3272=1,oneday(G3271,D3272,G3272,K3272,L3272,Summary!$E$19/2,Data!N3271,Data!O3271,Summary!$E$14,Summary!$E$20,Summary!$E$21,2),0)</f>
        <v>0</v>
      </c>
      <c r="P3272" s="31">
        <f t="shared" si="152"/>
        <v>0</v>
      </c>
      <c r="Q3272" s="31">
        <f>IF(M3272=1,oneday(G3271,D3272,G3272,K3272,L3272,Summary!$E$19/2,Data!N3271,Data!O3271,Summary!$E$14,Summary!$E$20,Summary!$E$21,3),0)</f>
        <v>0</v>
      </c>
    </row>
    <row r="3273" spans="1:17" x14ac:dyDescent="0.2">
      <c r="A3273" s="32">
        <f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si="153"/>
        <v>0</v>
      </c>
      <c r="M3273">
        <f>IF(AND(B3273&gt;Summary!$E$12,B3273&lt;Summary!$E$13),1,0)</f>
        <v>0</v>
      </c>
      <c r="N3273">
        <f>IF(M3273=1,oneday(G3272,D3273,G3273,K3273,L3273,Summary!$E$19/2,Data!N3272,Data!O3272,Summary!$E$14,Summary!$E$20,Summary!$E$21,1),0)</f>
        <v>0</v>
      </c>
      <c r="O3273" s="31">
        <f>IF(M3273=1,oneday(G3272,D3273,G3273,K3273,L3273,Summary!$E$19/2,Data!N3272,Data!O3272,Summary!$E$14,Summary!$E$20,Summary!$E$21,2),0)</f>
        <v>0</v>
      </c>
      <c r="P3273" s="31">
        <f t="shared" si="152"/>
        <v>0</v>
      </c>
      <c r="Q3273" s="31">
        <f>IF(M3273=1,oneday(G3272,D3273,G3273,K3273,L3273,Summary!$E$19/2,Data!N3272,Data!O3272,Summary!$E$14,Summary!$E$20,Summary!$E$21,3),0)</f>
        <v>0</v>
      </c>
    </row>
    <row r="3274" spans="1:17" x14ac:dyDescent="0.2">
      <c r="A3274" s="32">
        <f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si="153"/>
        <v>0</v>
      </c>
      <c r="M3274">
        <f>IF(AND(B3274&gt;Summary!$E$12,B3274&lt;Summary!$E$13),1,0)</f>
        <v>0</v>
      </c>
      <c r="N3274">
        <f>IF(M3274=1,oneday(G3273,D3274,G3274,K3274,L3274,Summary!$E$19/2,Data!N3273,Data!O3273,Summary!$E$14,Summary!$E$20,Summary!$E$21,1),0)</f>
        <v>0</v>
      </c>
      <c r="O3274" s="31">
        <f>IF(M3274=1,oneday(G3273,D3274,G3274,K3274,L3274,Summary!$E$19/2,Data!N3273,Data!O3273,Summary!$E$14,Summary!$E$20,Summary!$E$21,2),0)</f>
        <v>0</v>
      </c>
      <c r="P3274" s="31">
        <f t="shared" si="152"/>
        <v>0</v>
      </c>
      <c r="Q3274" s="31">
        <f>IF(M3274=1,oneday(G3273,D3274,G3274,K3274,L3274,Summary!$E$19/2,Data!N3273,Data!O3273,Summary!$E$14,Summary!$E$20,Summary!$E$21,3),0)</f>
        <v>0</v>
      </c>
    </row>
    <row r="3275" spans="1:17" x14ac:dyDescent="0.2">
      <c r="A3275" s="32">
        <f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si="153"/>
        <v>0</v>
      </c>
      <c r="M3275">
        <f>IF(AND(B3275&gt;Summary!$E$12,B3275&lt;Summary!$E$13),1,0)</f>
        <v>0</v>
      </c>
      <c r="N3275">
        <f>IF(M3275=1,oneday(G3274,D3275,G3275,K3275,L3275,Summary!$E$19/2,Data!N3274,Data!O3274,Summary!$E$14,Summary!$E$20,Summary!$E$21,1),0)</f>
        <v>0</v>
      </c>
      <c r="O3275" s="31">
        <f>IF(M3275=1,oneday(G3274,D3275,G3275,K3275,L3275,Summary!$E$19/2,Data!N3274,Data!O3274,Summary!$E$14,Summary!$E$20,Summary!$E$21,2),0)</f>
        <v>0</v>
      </c>
      <c r="P3275" s="31">
        <f t="shared" si="152"/>
        <v>0</v>
      </c>
      <c r="Q3275" s="31">
        <f>IF(M3275=1,oneday(G3274,D3275,G3275,K3275,L3275,Summary!$E$19/2,Data!N3274,Data!O3274,Summary!$E$14,Summary!$E$20,Summary!$E$21,3),0)</f>
        <v>0</v>
      </c>
    </row>
    <row r="3276" spans="1:17" x14ac:dyDescent="0.2">
      <c r="A3276" s="32">
        <f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si="153"/>
        <v>0</v>
      </c>
      <c r="M3276">
        <f>IF(AND(B3276&gt;Summary!$E$12,B3276&lt;Summary!$E$13),1,0)</f>
        <v>0</v>
      </c>
      <c r="N3276">
        <f>IF(M3276=1,oneday(G3275,D3276,G3276,K3276,L3276,Summary!$E$19/2,Data!N3275,Data!O3275,Summary!$E$14,Summary!$E$20,Summary!$E$21,1),0)</f>
        <v>0</v>
      </c>
      <c r="O3276" s="31">
        <f>IF(M3276=1,oneday(G3275,D3276,G3276,K3276,L3276,Summary!$E$19/2,Data!N3275,Data!O3275,Summary!$E$14,Summary!$E$20,Summary!$E$21,2),0)</f>
        <v>0</v>
      </c>
      <c r="P3276" s="31">
        <f t="shared" si="152"/>
        <v>0</v>
      </c>
      <c r="Q3276" s="31">
        <f>IF(M3276=1,oneday(G3275,D3276,G3276,K3276,L3276,Summary!$E$19/2,Data!N3275,Data!O3275,Summary!$E$14,Summary!$E$20,Summary!$E$21,3),0)</f>
        <v>0</v>
      </c>
    </row>
    <row r="3277" spans="1:17" x14ac:dyDescent="0.2">
      <c r="A3277" s="32">
        <f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si="153"/>
        <v>1</v>
      </c>
      <c r="M3277">
        <f>IF(AND(B3277&gt;Summary!$E$12,B3277&lt;Summary!$E$13),1,0)</f>
        <v>0</v>
      </c>
      <c r="N3277">
        <f>IF(M3277=1,oneday(G3276,D3277,G3277,K3277,L3277,Summary!$E$19/2,Data!N3276,Data!O3276,Summary!$E$14,Summary!$E$20,Summary!$E$21,1),0)</f>
        <v>0</v>
      </c>
      <c r="O3277" s="31">
        <f>IF(M3277=1,oneday(G3276,D3277,G3277,K3277,L3277,Summary!$E$19/2,Data!N3276,Data!O3276,Summary!$E$14,Summary!$E$20,Summary!$E$21,2),0)</f>
        <v>0</v>
      </c>
      <c r="P3277" s="31">
        <f t="shared" si="152"/>
        <v>0</v>
      </c>
      <c r="Q3277" s="31">
        <f>IF(M3277=1,oneday(G3276,D3277,G3277,K3277,L3277,Summary!$E$19/2,Data!N3276,Data!O3276,Summary!$E$14,Summary!$E$20,Summary!$E$21,3),0)</f>
        <v>0</v>
      </c>
    </row>
    <row r="3278" spans="1:17" x14ac:dyDescent="0.2">
      <c r="A3278" s="32">
        <f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si="153"/>
        <v>0</v>
      </c>
      <c r="M3278">
        <f>IF(AND(B3278&gt;Summary!$E$12,B3278&lt;Summary!$E$13),1,0)</f>
        <v>0</v>
      </c>
      <c r="N3278">
        <f>IF(M3278=1,oneday(G3277,D3278,G3278,K3278,L3278,Summary!$E$19/2,Data!N3277,Data!O3277,Summary!$E$14,Summary!$E$20,Summary!$E$21,1),0)</f>
        <v>0</v>
      </c>
      <c r="O3278" s="31">
        <f>IF(M3278=1,oneday(G3277,D3278,G3278,K3278,L3278,Summary!$E$19/2,Data!N3277,Data!O3277,Summary!$E$14,Summary!$E$20,Summary!$E$21,2),0)</f>
        <v>0</v>
      </c>
      <c r="P3278" s="31">
        <f t="shared" si="152"/>
        <v>0</v>
      </c>
      <c r="Q3278" s="31">
        <f>IF(M3278=1,oneday(G3277,D3278,G3278,K3278,L3278,Summary!$E$19/2,Data!N3277,Data!O3277,Summary!$E$14,Summary!$E$20,Summary!$E$21,3),0)</f>
        <v>0</v>
      </c>
    </row>
    <row r="3279" spans="1:17" x14ac:dyDescent="0.2">
      <c r="A3279" s="32">
        <f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si="153"/>
        <v>0</v>
      </c>
      <c r="M3279">
        <f>IF(AND(B3279&gt;Summary!$E$12,B3279&lt;Summary!$E$13),1,0)</f>
        <v>0</v>
      </c>
      <c r="N3279">
        <f>IF(M3279=1,oneday(G3278,D3279,G3279,K3279,L3279,Summary!$E$19/2,Data!N3278,Data!O3278,Summary!$E$14,Summary!$E$20,Summary!$E$21,1),0)</f>
        <v>0</v>
      </c>
      <c r="O3279" s="31">
        <f>IF(M3279=1,oneday(G3278,D3279,G3279,K3279,L3279,Summary!$E$19/2,Data!N3278,Data!O3278,Summary!$E$14,Summary!$E$20,Summary!$E$21,2),0)</f>
        <v>0</v>
      </c>
      <c r="P3279" s="31">
        <f t="shared" si="152"/>
        <v>0</v>
      </c>
      <c r="Q3279" s="31">
        <f>IF(M3279=1,oneday(G3278,D3279,G3279,K3279,L3279,Summary!$E$19/2,Data!N3278,Data!O3278,Summary!$E$14,Summary!$E$20,Summary!$E$21,3),0)</f>
        <v>0</v>
      </c>
    </row>
    <row r="3280" spans="1:17" x14ac:dyDescent="0.2">
      <c r="A3280" s="32">
        <f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si="153"/>
        <v>0</v>
      </c>
      <c r="M3280">
        <f>IF(AND(B3280&gt;Summary!$E$12,B3280&lt;Summary!$E$13),1,0)</f>
        <v>0</v>
      </c>
      <c r="N3280">
        <f>IF(M3280=1,oneday(G3279,D3280,G3280,K3280,L3280,Summary!$E$19/2,Data!N3279,Data!O3279,Summary!$E$14,Summary!$E$20,Summary!$E$21,1),0)</f>
        <v>0</v>
      </c>
      <c r="O3280" s="31">
        <f>IF(M3280=1,oneday(G3279,D3280,G3280,K3280,L3280,Summary!$E$19/2,Data!N3279,Data!O3279,Summary!$E$14,Summary!$E$20,Summary!$E$21,2),0)</f>
        <v>0</v>
      </c>
      <c r="P3280" s="31">
        <f t="shared" ref="P3280:P3343" si="155">IF(M3280=1,O3280-O3279,0)</f>
        <v>0</v>
      </c>
      <c r="Q3280" s="31">
        <f>IF(M3280=1,oneday(G3279,D3280,G3280,K3280,L3280,Summary!$E$19/2,Data!N3279,Data!O3279,Summary!$E$14,Summary!$E$20,Summary!$E$21,3),0)</f>
        <v>0</v>
      </c>
    </row>
    <row r="3281" spans="1:17" x14ac:dyDescent="0.2">
      <c r="A3281" s="32">
        <f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si="153"/>
        <v>0</v>
      </c>
      <c r="M3281">
        <f>IF(AND(B3281&gt;Summary!$E$12,B3281&lt;Summary!$E$13),1,0)</f>
        <v>0</v>
      </c>
      <c r="N3281">
        <f>IF(M3281=1,oneday(G3280,D3281,G3281,K3281,L3281,Summary!$E$19/2,Data!N3280,Data!O3280,Summary!$E$14,Summary!$E$20,Summary!$E$21,1),0)</f>
        <v>0</v>
      </c>
      <c r="O3281" s="31">
        <f>IF(M3281=1,oneday(G3280,D3281,G3281,K3281,L3281,Summary!$E$19/2,Data!N3280,Data!O3280,Summary!$E$14,Summary!$E$20,Summary!$E$21,2),0)</f>
        <v>0</v>
      </c>
      <c r="P3281" s="31">
        <f t="shared" si="155"/>
        <v>0</v>
      </c>
      <c r="Q3281" s="31">
        <f>IF(M3281=1,oneday(G3280,D3281,G3281,K3281,L3281,Summary!$E$19/2,Data!N3280,Data!O3280,Summary!$E$14,Summary!$E$20,Summary!$E$21,3),0)</f>
        <v>0</v>
      </c>
    </row>
    <row r="3282" spans="1:17" x14ac:dyDescent="0.2">
      <c r="A3282" s="32">
        <f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si="153"/>
        <v>0</v>
      </c>
      <c r="M3282">
        <f>IF(AND(B3282&gt;Summary!$E$12,B3282&lt;Summary!$E$13),1,0)</f>
        <v>0</v>
      </c>
      <c r="N3282">
        <f>IF(M3282=1,oneday(G3281,D3282,G3282,K3282,L3282,Summary!$E$19/2,Data!N3281,Data!O3281,Summary!$E$14,Summary!$E$20,Summary!$E$21,1),0)</f>
        <v>0</v>
      </c>
      <c r="O3282" s="31">
        <f>IF(M3282=1,oneday(G3281,D3282,G3282,K3282,L3282,Summary!$E$19/2,Data!N3281,Data!O3281,Summary!$E$14,Summary!$E$20,Summary!$E$21,2),0)</f>
        <v>0</v>
      </c>
      <c r="P3282" s="31">
        <f t="shared" si="155"/>
        <v>0</v>
      </c>
      <c r="Q3282" s="31">
        <f>IF(M3282=1,oneday(G3281,D3282,G3282,K3282,L3282,Summary!$E$19/2,Data!N3281,Data!O3281,Summary!$E$14,Summary!$E$20,Summary!$E$21,3),0)</f>
        <v>0</v>
      </c>
    </row>
    <row r="3283" spans="1:17" x14ac:dyDescent="0.2">
      <c r="A3283" s="32">
        <f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si="153"/>
        <v>0</v>
      </c>
      <c r="M3283">
        <f>IF(AND(B3283&gt;Summary!$E$12,B3283&lt;Summary!$E$13),1,0)</f>
        <v>0</v>
      </c>
      <c r="N3283">
        <f>IF(M3283=1,oneday(G3282,D3283,G3283,K3283,L3283,Summary!$E$19/2,Data!N3282,Data!O3282,Summary!$E$14,Summary!$E$20,Summary!$E$21,1),0)</f>
        <v>0</v>
      </c>
      <c r="O3283" s="31">
        <f>IF(M3283=1,oneday(G3282,D3283,G3283,K3283,L3283,Summary!$E$19/2,Data!N3282,Data!O3282,Summary!$E$14,Summary!$E$20,Summary!$E$21,2),0)</f>
        <v>0</v>
      </c>
      <c r="P3283" s="31">
        <f t="shared" si="155"/>
        <v>0</v>
      </c>
      <c r="Q3283" s="31">
        <f>IF(M3283=1,oneday(G3282,D3283,G3283,K3283,L3283,Summary!$E$19/2,Data!N3282,Data!O3282,Summary!$E$14,Summary!$E$20,Summary!$E$21,3),0)</f>
        <v>0</v>
      </c>
    </row>
    <row r="3284" spans="1:17" x14ac:dyDescent="0.2">
      <c r="A3284" s="32">
        <f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si="153"/>
        <v>0</v>
      </c>
      <c r="M3284">
        <f>IF(AND(B3284&gt;Summary!$E$12,B3284&lt;Summary!$E$13),1,0)</f>
        <v>0</v>
      </c>
      <c r="N3284">
        <f>IF(M3284=1,oneday(G3283,D3284,G3284,K3284,L3284,Summary!$E$19/2,Data!N3283,Data!O3283,Summary!$E$14,Summary!$E$20,Summary!$E$21,1),0)</f>
        <v>0</v>
      </c>
      <c r="O3284" s="31">
        <f>IF(M3284=1,oneday(G3283,D3284,G3284,K3284,L3284,Summary!$E$19/2,Data!N3283,Data!O3283,Summary!$E$14,Summary!$E$20,Summary!$E$21,2),0)</f>
        <v>0</v>
      </c>
      <c r="P3284" s="31">
        <f t="shared" si="155"/>
        <v>0</v>
      </c>
      <c r="Q3284" s="31">
        <f>IF(M3284=1,oneday(G3283,D3284,G3284,K3284,L3284,Summary!$E$19/2,Data!N3283,Data!O3283,Summary!$E$14,Summary!$E$20,Summary!$E$21,3),0)</f>
        <v>0</v>
      </c>
    </row>
    <row r="3285" spans="1:17" x14ac:dyDescent="0.2">
      <c r="A3285" s="32">
        <f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si="153"/>
        <v>0</v>
      </c>
      <c r="M3285">
        <f>IF(AND(B3285&gt;Summary!$E$12,B3285&lt;Summary!$E$13),1,0)</f>
        <v>0</v>
      </c>
      <c r="N3285">
        <f>IF(M3285=1,oneday(G3284,D3285,G3285,K3285,L3285,Summary!$E$19/2,Data!N3284,Data!O3284,Summary!$E$14,Summary!$E$20,Summary!$E$21,1),0)</f>
        <v>0</v>
      </c>
      <c r="O3285" s="31">
        <f>IF(M3285=1,oneday(G3284,D3285,G3285,K3285,L3285,Summary!$E$19/2,Data!N3284,Data!O3284,Summary!$E$14,Summary!$E$20,Summary!$E$21,2),0)</f>
        <v>0</v>
      </c>
      <c r="P3285" s="31">
        <f t="shared" si="155"/>
        <v>0</v>
      </c>
      <c r="Q3285" s="31">
        <f>IF(M3285=1,oneday(G3284,D3285,G3285,K3285,L3285,Summary!$E$19/2,Data!N3284,Data!O3284,Summary!$E$14,Summary!$E$20,Summary!$E$21,3),0)</f>
        <v>0</v>
      </c>
    </row>
    <row r="3286" spans="1:17" x14ac:dyDescent="0.2">
      <c r="A3286" s="32">
        <f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si="153"/>
        <v>0</v>
      </c>
      <c r="M3286">
        <f>IF(AND(B3286&gt;Summary!$E$12,B3286&lt;Summary!$E$13),1,0)</f>
        <v>0</v>
      </c>
      <c r="N3286">
        <f>IF(M3286=1,oneday(G3285,D3286,G3286,K3286,L3286,Summary!$E$19/2,Data!N3285,Data!O3285,Summary!$E$14,Summary!$E$20,Summary!$E$21,1),0)</f>
        <v>0</v>
      </c>
      <c r="O3286" s="31">
        <f>IF(M3286=1,oneday(G3285,D3286,G3286,K3286,L3286,Summary!$E$19/2,Data!N3285,Data!O3285,Summary!$E$14,Summary!$E$20,Summary!$E$21,2),0)</f>
        <v>0</v>
      </c>
      <c r="P3286" s="31">
        <f t="shared" si="155"/>
        <v>0</v>
      </c>
      <c r="Q3286" s="31">
        <f>IF(M3286=1,oneday(G3285,D3286,G3286,K3286,L3286,Summary!$E$19/2,Data!N3285,Data!O3285,Summary!$E$14,Summary!$E$20,Summary!$E$21,3),0)</f>
        <v>0</v>
      </c>
    </row>
    <row r="3287" spans="1:17" x14ac:dyDescent="0.2">
      <c r="A3287" s="32">
        <f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si="153"/>
        <v>0</v>
      </c>
      <c r="M3287">
        <f>IF(AND(B3287&gt;Summary!$E$12,B3287&lt;Summary!$E$13),1,0)</f>
        <v>0</v>
      </c>
      <c r="N3287">
        <f>IF(M3287=1,oneday(G3286,D3287,G3287,K3287,L3287,Summary!$E$19/2,Data!N3286,Data!O3286,Summary!$E$14,Summary!$E$20,Summary!$E$21,1),0)</f>
        <v>0</v>
      </c>
      <c r="O3287" s="31">
        <f>IF(M3287=1,oneday(G3286,D3287,G3287,K3287,L3287,Summary!$E$19/2,Data!N3286,Data!O3286,Summary!$E$14,Summary!$E$20,Summary!$E$21,2),0)</f>
        <v>0</v>
      </c>
      <c r="P3287" s="31">
        <f t="shared" si="155"/>
        <v>0</v>
      </c>
      <c r="Q3287" s="31">
        <f>IF(M3287=1,oneday(G3286,D3287,G3287,K3287,L3287,Summary!$E$19/2,Data!N3286,Data!O3286,Summary!$E$14,Summary!$E$20,Summary!$E$21,3),0)</f>
        <v>0</v>
      </c>
    </row>
    <row r="3288" spans="1:17" x14ac:dyDescent="0.2">
      <c r="A3288" s="32">
        <f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si="153"/>
        <v>0</v>
      </c>
      <c r="M3288">
        <f>IF(AND(B3288&gt;Summary!$E$12,B3288&lt;Summary!$E$13),1,0)</f>
        <v>0</v>
      </c>
      <c r="N3288">
        <f>IF(M3288=1,oneday(G3287,D3288,G3288,K3288,L3288,Summary!$E$19/2,Data!N3287,Data!O3287,Summary!$E$14,Summary!$E$20,Summary!$E$21,1),0)</f>
        <v>0</v>
      </c>
      <c r="O3288" s="31">
        <f>IF(M3288=1,oneday(G3287,D3288,G3288,K3288,L3288,Summary!$E$19/2,Data!N3287,Data!O3287,Summary!$E$14,Summary!$E$20,Summary!$E$21,2),0)</f>
        <v>0</v>
      </c>
      <c r="P3288" s="31">
        <f t="shared" si="155"/>
        <v>0</v>
      </c>
      <c r="Q3288" s="31">
        <f>IF(M3288=1,oneday(G3287,D3288,G3288,K3288,L3288,Summary!$E$19/2,Data!N3287,Data!O3287,Summary!$E$14,Summary!$E$20,Summary!$E$21,3),0)</f>
        <v>0</v>
      </c>
    </row>
    <row r="3289" spans="1:17" x14ac:dyDescent="0.2">
      <c r="A3289" s="32">
        <f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si="153"/>
        <v>0</v>
      </c>
      <c r="M3289">
        <f>IF(AND(B3289&gt;Summary!$E$12,B3289&lt;Summary!$E$13),1,0)</f>
        <v>0</v>
      </c>
      <c r="N3289">
        <f>IF(M3289=1,oneday(G3288,D3289,G3289,K3289,L3289,Summary!$E$19/2,Data!N3288,Data!O3288,Summary!$E$14,Summary!$E$20,Summary!$E$21,1),0)</f>
        <v>0</v>
      </c>
      <c r="O3289" s="31">
        <f>IF(M3289=1,oneday(G3288,D3289,G3289,K3289,L3289,Summary!$E$19/2,Data!N3288,Data!O3288,Summary!$E$14,Summary!$E$20,Summary!$E$21,2),0)</f>
        <v>0</v>
      </c>
      <c r="P3289" s="31">
        <f t="shared" si="155"/>
        <v>0</v>
      </c>
      <c r="Q3289" s="31">
        <f>IF(M3289=1,oneday(G3288,D3289,G3289,K3289,L3289,Summary!$E$19/2,Data!N3288,Data!O3288,Summary!$E$14,Summary!$E$20,Summary!$E$21,3),0)</f>
        <v>0</v>
      </c>
    </row>
    <row r="3290" spans="1:17" x14ac:dyDescent="0.2">
      <c r="A3290" s="32">
        <f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si="153"/>
        <v>0</v>
      </c>
      <c r="M3290">
        <f>IF(AND(B3290&gt;Summary!$E$12,B3290&lt;Summary!$E$13),1,0)</f>
        <v>0</v>
      </c>
      <c r="N3290">
        <f>IF(M3290=1,oneday(G3289,D3290,G3290,K3290,L3290,Summary!$E$19/2,Data!N3289,Data!O3289,Summary!$E$14,Summary!$E$20,Summary!$E$21,1),0)</f>
        <v>0</v>
      </c>
      <c r="O3290" s="31">
        <f>IF(M3290=1,oneday(G3289,D3290,G3290,K3290,L3290,Summary!$E$19/2,Data!N3289,Data!O3289,Summary!$E$14,Summary!$E$20,Summary!$E$21,2),0)</f>
        <v>0</v>
      </c>
      <c r="P3290" s="31">
        <f t="shared" si="155"/>
        <v>0</v>
      </c>
      <c r="Q3290" s="31">
        <f>IF(M3290=1,oneday(G3289,D3290,G3290,K3290,L3290,Summary!$E$19/2,Data!N3289,Data!O3289,Summary!$E$14,Summary!$E$20,Summary!$E$21,3),0)</f>
        <v>0</v>
      </c>
    </row>
    <row r="3291" spans="1:17" x14ac:dyDescent="0.2">
      <c r="A3291" s="32">
        <f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si="153"/>
        <v>0</v>
      </c>
      <c r="M3291">
        <f>IF(AND(B3291&gt;Summary!$E$12,B3291&lt;Summary!$E$13),1,0)</f>
        <v>0</v>
      </c>
      <c r="N3291">
        <f>IF(M3291=1,oneday(G3290,D3291,G3291,K3291,L3291,Summary!$E$19/2,Data!N3290,Data!O3290,Summary!$E$14,Summary!$E$20,Summary!$E$21,1),0)</f>
        <v>0</v>
      </c>
      <c r="O3291" s="31">
        <f>IF(M3291=1,oneday(G3290,D3291,G3291,K3291,L3291,Summary!$E$19/2,Data!N3290,Data!O3290,Summary!$E$14,Summary!$E$20,Summary!$E$21,2),0)</f>
        <v>0</v>
      </c>
      <c r="P3291" s="31">
        <f t="shared" si="155"/>
        <v>0</v>
      </c>
      <c r="Q3291" s="31">
        <f>IF(M3291=1,oneday(G3290,D3291,G3291,K3291,L3291,Summary!$E$19/2,Data!N3290,Data!O3290,Summary!$E$14,Summary!$E$20,Summary!$E$21,3),0)</f>
        <v>0</v>
      </c>
    </row>
    <row r="3292" spans="1:17" x14ac:dyDescent="0.2">
      <c r="A3292" s="32">
        <f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si="153"/>
        <v>0</v>
      </c>
      <c r="M3292">
        <f>IF(AND(B3292&gt;Summary!$E$12,B3292&lt;Summary!$E$13),1,0)</f>
        <v>0</v>
      </c>
      <c r="N3292">
        <f>IF(M3292=1,oneday(G3291,D3292,G3292,K3292,L3292,Summary!$E$19/2,Data!N3291,Data!O3291,Summary!$E$14,Summary!$E$20,Summary!$E$21,1),0)</f>
        <v>0</v>
      </c>
      <c r="O3292" s="31">
        <f>IF(M3292=1,oneday(G3291,D3292,G3292,K3292,L3292,Summary!$E$19/2,Data!N3291,Data!O3291,Summary!$E$14,Summary!$E$20,Summary!$E$21,2),0)</f>
        <v>0</v>
      </c>
      <c r="P3292" s="31">
        <f t="shared" si="155"/>
        <v>0</v>
      </c>
      <c r="Q3292" s="31">
        <f>IF(M3292=1,oneday(G3291,D3292,G3292,K3292,L3292,Summary!$E$19/2,Data!N3291,Data!O3291,Summary!$E$14,Summary!$E$20,Summary!$E$21,3),0)</f>
        <v>0</v>
      </c>
    </row>
    <row r="3293" spans="1:17" x14ac:dyDescent="0.2">
      <c r="A3293" s="32">
        <f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si="153"/>
        <v>0</v>
      </c>
      <c r="M3293">
        <f>IF(AND(B3293&gt;Summary!$E$12,B3293&lt;Summary!$E$13),1,0)</f>
        <v>0</v>
      </c>
      <c r="N3293">
        <f>IF(M3293=1,oneday(G3292,D3293,G3293,K3293,L3293,Summary!$E$19/2,Data!N3292,Data!O3292,Summary!$E$14,Summary!$E$20,Summary!$E$21,1),0)</f>
        <v>0</v>
      </c>
      <c r="O3293" s="31">
        <f>IF(M3293=1,oneday(G3292,D3293,G3293,K3293,L3293,Summary!$E$19/2,Data!N3292,Data!O3292,Summary!$E$14,Summary!$E$20,Summary!$E$21,2),0)</f>
        <v>0</v>
      </c>
      <c r="P3293" s="31">
        <f t="shared" si="155"/>
        <v>0</v>
      </c>
      <c r="Q3293" s="31">
        <f>IF(M3293=1,oneday(G3292,D3293,G3293,K3293,L3293,Summary!$E$19/2,Data!N3292,Data!O3292,Summary!$E$14,Summary!$E$20,Summary!$E$21,3),0)</f>
        <v>0</v>
      </c>
    </row>
    <row r="3294" spans="1:17" x14ac:dyDescent="0.2">
      <c r="A3294" s="32">
        <f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si="153"/>
        <v>0</v>
      </c>
      <c r="M3294">
        <f>IF(AND(B3294&gt;Summary!$E$12,B3294&lt;Summary!$E$13),1,0)</f>
        <v>0</v>
      </c>
      <c r="N3294">
        <f>IF(M3294=1,oneday(G3293,D3294,G3294,K3294,L3294,Summary!$E$19/2,Data!N3293,Data!O3293,Summary!$E$14,Summary!$E$20,Summary!$E$21,1),0)</f>
        <v>0</v>
      </c>
      <c r="O3294" s="31">
        <f>IF(M3294=1,oneday(G3293,D3294,G3294,K3294,L3294,Summary!$E$19/2,Data!N3293,Data!O3293,Summary!$E$14,Summary!$E$20,Summary!$E$21,2),0)</f>
        <v>0</v>
      </c>
      <c r="P3294" s="31">
        <f t="shared" si="155"/>
        <v>0</v>
      </c>
      <c r="Q3294" s="31">
        <f>IF(M3294=1,oneday(G3293,D3294,G3294,K3294,L3294,Summary!$E$19/2,Data!N3293,Data!O3293,Summary!$E$14,Summary!$E$20,Summary!$E$21,3),0)</f>
        <v>0</v>
      </c>
    </row>
    <row r="3295" spans="1:17" x14ac:dyDescent="0.2">
      <c r="A3295" s="32">
        <f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si="153"/>
        <v>0</v>
      </c>
      <c r="M3295">
        <f>IF(AND(B3295&gt;Summary!$E$12,B3295&lt;Summary!$E$13),1,0)</f>
        <v>0</v>
      </c>
      <c r="N3295">
        <f>IF(M3295=1,oneday(G3294,D3295,G3295,K3295,L3295,Summary!$E$19/2,Data!N3294,Data!O3294,Summary!$E$14,Summary!$E$20,Summary!$E$21,1),0)</f>
        <v>0</v>
      </c>
      <c r="O3295" s="31">
        <f>IF(M3295=1,oneday(G3294,D3295,G3295,K3295,L3295,Summary!$E$19/2,Data!N3294,Data!O3294,Summary!$E$14,Summary!$E$20,Summary!$E$21,2),0)</f>
        <v>0</v>
      </c>
      <c r="P3295" s="31">
        <f t="shared" si="155"/>
        <v>0</v>
      </c>
      <c r="Q3295" s="31">
        <f>IF(M3295=1,oneday(G3294,D3295,G3295,K3295,L3295,Summary!$E$19/2,Data!N3294,Data!O3294,Summary!$E$14,Summary!$E$20,Summary!$E$21,3),0)</f>
        <v>0</v>
      </c>
    </row>
    <row r="3296" spans="1:17" x14ac:dyDescent="0.2">
      <c r="A3296" s="32">
        <f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si="153"/>
        <v>0</v>
      </c>
      <c r="M3296">
        <f>IF(AND(B3296&gt;Summary!$E$12,B3296&lt;Summary!$E$13),1,0)</f>
        <v>0</v>
      </c>
      <c r="N3296">
        <f>IF(M3296=1,oneday(G3295,D3296,G3296,K3296,L3296,Summary!$E$19/2,Data!N3295,Data!O3295,Summary!$E$14,Summary!$E$20,Summary!$E$21,1),0)</f>
        <v>0</v>
      </c>
      <c r="O3296" s="31">
        <f>IF(M3296=1,oneday(G3295,D3296,G3296,K3296,L3296,Summary!$E$19/2,Data!N3295,Data!O3295,Summary!$E$14,Summary!$E$20,Summary!$E$21,2),0)</f>
        <v>0</v>
      </c>
      <c r="P3296" s="31">
        <f t="shared" si="155"/>
        <v>0</v>
      </c>
      <c r="Q3296" s="31">
        <f>IF(M3296=1,oneday(G3295,D3296,G3296,K3296,L3296,Summary!$E$19/2,Data!N3295,Data!O3295,Summary!$E$14,Summary!$E$20,Summary!$E$21,3),0)</f>
        <v>0</v>
      </c>
    </row>
    <row r="3297" spans="1:17" x14ac:dyDescent="0.2">
      <c r="A3297" s="32">
        <f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si="153"/>
        <v>0</v>
      </c>
      <c r="M3297">
        <f>IF(AND(B3297&gt;Summary!$E$12,B3297&lt;Summary!$E$13),1,0)</f>
        <v>0</v>
      </c>
      <c r="N3297">
        <f>IF(M3297=1,oneday(G3296,D3297,G3297,K3297,L3297,Summary!$E$19/2,Data!N3296,Data!O3296,Summary!$E$14,Summary!$E$20,Summary!$E$21,1),0)</f>
        <v>0</v>
      </c>
      <c r="O3297" s="31">
        <f>IF(M3297=1,oneday(G3296,D3297,G3297,K3297,L3297,Summary!$E$19/2,Data!N3296,Data!O3296,Summary!$E$14,Summary!$E$20,Summary!$E$21,2),0)</f>
        <v>0</v>
      </c>
      <c r="P3297" s="31">
        <f t="shared" si="155"/>
        <v>0</v>
      </c>
      <c r="Q3297" s="31">
        <f>IF(M3297=1,oneday(G3296,D3297,G3297,K3297,L3297,Summary!$E$19/2,Data!N3296,Data!O3296,Summary!$E$14,Summary!$E$20,Summary!$E$21,3),0)</f>
        <v>0</v>
      </c>
    </row>
    <row r="3298" spans="1:17" x14ac:dyDescent="0.2">
      <c r="A3298" s="32">
        <f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si="153"/>
        <v>0</v>
      </c>
      <c r="M3298">
        <f>IF(AND(B3298&gt;Summary!$E$12,B3298&lt;Summary!$E$13),1,0)</f>
        <v>0</v>
      </c>
      <c r="N3298">
        <f>IF(M3298=1,oneday(G3297,D3298,G3298,K3298,L3298,Summary!$E$19/2,Data!N3297,Data!O3297,Summary!$E$14,Summary!$E$20,Summary!$E$21,1),0)</f>
        <v>0</v>
      </c>
      <c r="O3298" s="31">
        <f>IF(M3298=1,oneday(G3297,D3298,G3298,K3298,L3298,Summary!$E$19/2,Data!N3297,Data!O3297,Summary!$E$14,Summary!$E$20,Summary!$E$21,2),0)</f>
        <v>0</v>
      </c>
      <c r="P3298" s="31">
        <f t="shared" si="155"/>
        <v>0</v>
      </c>
      <c r="Q3298" s="31">
        <f>IF(M3298=1,oneday(G3297,D3298,G3298,K3298,L3298,Summary!$E$19/2,Data!N3297,Data!O3297,Summary!$E$14,Summary!$E$20,Summary!$E$21,3),0)</f>
        <v>0</v>
      </c>
    </row>
    <row r="3299" spans="1:17" x14ac:dyDescent="0.2">
      <c r="A3299" s="32">
        <f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si="153"/>
        <v>1</v>
      </c>
      <c r="M3299">
        <f>IF(AND(B3299&gt;Summary!$E$12,B3299&lt;Summary!$E$13),1,0)</f>
        <v>0</v>
      </c>
      <c r="N3299">
        <f>IF(M3299=1,oneday(G3298,D3299,G3299,K3299,L3299,Summary!$E$19/2,Data!N3298,Data!O3298,Summary!$E$14,Summary!$E$20,Summary!$E$21,1),0)</f>
        <v>0</v>
      </c>
      <c r="O3299" s="31">
        <f>IF(M3299=1,oneday(G3298,D3299,G3299,K3299,L3299,Summary!$E$19/2,Data!N3298,Data!O3298,Summary!$E$14,Summary!$E$20,Summary!$E$21,2),0)</f>
        <v>0</v>
      </c>
      <c r="P3299" s="31">
        <f t="shared" si="155"/>
        <v>0</v>
      </c>
      <c r="Q3299" s="31">
        <f>IF(M3299=1,oneday(G3298,D3299,G3299,K3299,L3299,Summary!$E$19/2,Data!N3298,Data!O3298,Summary!$E$14,Summary!$E$20,Summary!$E$21,3),0)</f>
        <v>0</v>
      </c>
    </row>
    <row r="3300" spans="1:17" x14ac:dyDescent="0.2">
      <c r="A3300" s="32">
        <f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si="156">IF(A3300=B3300,1,0)</f>
        <v>0</v>
      </c>
      <c r="M3300">
        <f>IF(AND(B3300&gt;Summary!$E$12,B3300&lt;Summary!$E$13),1,0)</f>
        <v>0</v>
      </c>
      <c r="N3300">
        <f>IF(M3300=1,oneday(G3299,D3300,G3300,K3300,L3300,Summary!$E$19/2,Data!N3299,Data!O3299,Summary!$E$14,Summary!$E$20,Summary!$E$21,1),0)</f>
        <v>0</v>
      </c>
      <c r="O3300" s="31">
        <f>IF(M3300=1,oneday(G3299,D3300,G3300,K3300,L3300,Summary!$E$19/2,Data!N3299,Data!O3299,Summary!$E$14,Summary!$E$20,Summary!$E$21,2),0)</f>
        <v>0</v>
      </c>
      <c r="P3300" s="31">
        <f t="shared" si="155"/>
        <v>0</v>
      </c>
      <c r="Q3300" s="31">
        <f>IF(M3300=1,oneday(G3299,D3300,G3300,K3300,L3300,Summary!$E$19/2,Data!N3299,Data!O3299,Summary!$E$14,Summary!$E$20,Summary!$E$21,3),0)</f>
        <v>0</v>
      </c>
    </row>
    <row r="3301" spans="1:17" x14ac:dyDescent="0.2">
      <c r="A3301" s="32">
        <f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si="156"/>
        <v>0</v>
      </c>
      <c r="M3301">
        <f>IF(AND(B3301&gt;Summary!$E$12,B3301&lt;Summary!$E$13),1,0)</f>
        <v>0</v>
      </c>
      <c r="N3301">
        <f>IF(M3301=1,oneday(G3300,D3301,G3301,K3301,L3301,Summary!$E$19/2,Data!N3300,Data!O3300,Summary!$E$14,Summary!$E$20,Summary!$E$21,1),0)</f>
        <v>0</v>
      </c>
      <c r="O3301" s="31">
        <f>IF(M3301=1,oneday(G3300,D3301,G3301,K3301,L3301,Summary!$E$19/2,Data!N3300,Data!O3300,Summary!$E$14,Summary!$E$20,Summary!$E$21,2),0)</f>
        <v>0</v>
      </c>
      <c r="P3301" s="31">
        <f t="shared" si="155"/>
        <v>0</v>
      </c>
      <c r="Q3301" s="31">
        <f>IF(M3301=1,oneday(G3300,D3301,G3301,K3301,L3301,Summary!$E$19/2,Data!N3300,Data!O3300,Summary!$E$14,Summary!$E$20,Summary!$E$21,3),0)</f>
        <v>0</v>
      </c>
    </row>
    <row r="3302" spans="1:17" x14ac:dyDescent="0.2">
      <c r="A3302" s="32">
        <f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si="156"/>
        <v>0</v>
      </c>
      <c r="M3302">
        <f>IF(AND(B3302&gt;Summary!$E$12,B3302&lt;Summary!$E$13),1,0)</f>
        <v>0</v>
      </c>
      <c r="N3302">
        <f>IF(M3302=1,oneday(G3301,D3302,G3302,K3302,L3302,Summary!$E$19/2,Data!N3301,Data!O3301,Summary!$E$14,Summary!$E$20,Summary!$E$21,1),0)</f>
        <v>0</v>
      </c>
      <c r="O3302" s="31">
        <f>IF(M3302=1,oneday(G3301,D3302,G3302,K3302,L3302,Summary!$E$19/2,Data!N3301,Data!O3301,Summary!$E$14,Summary!$E$20,Summary!$E$21,2),0)</f>
        <v>0</v>
      </c>
      <c r="P3302" s="31">
        <f t="shared" si="155"/>
        <v>0</v>
      </c>
      <c r="Q3302" s="31">
        <f>IF(M3302=1,oneday(G3301,D3302,G3302,K3302,L3302,Summary!$E$19/2,Data!N3301,Data!O3301,Summary!$E$14,Summary!$E$20,Summary!$E$21,3),0)</f>
        <v>0</v>
      </c>
    </row>
    <row r="3303" spans="1:17" x14ac:dyDescent="0.2">
      <c r="A3303" s="32">
        <f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si="156"/>
        <v>0</v>
      </c>
      <c r="M3303">
        <f>IF(AND(B3303&gt;Summary!$E$12,B3303&lt;Summary!$E$13),1,0)</f>
        <v>0</v>
      </c>
      <c r="N3303">
        <f>IF(M3303=1,oneday(G3302,D3303,G3303,K3303,L3303,Summary!$E$19/2,Data!N3302,Data!O3302,Summary!$E$14,Summary!$E$20,Summary!$E$21,1),0)</f>
        <v>0</v>
      </c>
      <c r="O3303" s="31">
        <f>IF(M3303=1,oneday(G3302,D3303,G3303,K3303,L3303,Summary!$E$19/2,Data!N3302,Data!O3302,Summary!$E$14,Summary!$E$20,Summary!$E$21,2),0)</f>
        <v>0</v>
      </c>
      <c r="P3303" s="31">
        <f t="shared" si="155"/>
        <v>0</v>
      </c>
      <c r="Q3303" s="31">
        <f>IF(M3303=1,oneday(G3302,D3303,G3303,K3303,L3303,Summary!$E$19/2,Data!N3302,Data!O3302,Summary!$E$14,Summary!$E$20,Summary!$E$21,3),0)</f>
        <v>0</v>
      </c>
    </row>
    <row r="3304" spans="1:17" x14ac:dyDescent="0.2">
      <c r="A3304" s="32">
        <f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si="156"/>
        <v>0</v>
      </c>
      <c r="M3304">
        <f>IF(AND(B3304&gt;Summary!$E$12,B3304&lt;Summary!$E$13),1,0)</f>
        <v>0</v>
      </c>
      <c r="N3304">
        <f>IF(M3304=1,oneday(G3303,D3304,G3304,K3304,L3304,Summary!$E$19/2,Data!N3303,Data!O3303,Summary!$E$14,Summary!$E$20,Summary!$E$21,1),0)</f>
        <v>0</v>
      </c>
      <c r="O3304" s="31">
        <f>IF(M3304=1,oneday(G3303,D3304,G3304,K3304,L3304,Summary!$E$19/2,Data!N3303,Data!O3303,Summary!$E$14,Summary!$E$20,Summary!$E$21,2),0)</f>
        <v>0</v>
      </c>
      <c r="P3304" s="31">
        <f t="shared" si="155"/>
        <v>0</v>
      </c>
      <c r="Q3304" s="31">
        <f>IF(M3304=1,oneday(G3303,D3304,G3304,K3304,L3304,Summary!$E$19/2,Data!N3303,Data!O3303,Summary!$E$14,Summary!$E$20,Summary!$E$21,3),0)</f>
        <v>0</v>
      </c>
    </row>
    <row r="3305" spans="1:17" x14ac:dyDescent="0.2">
      <c r="A3305" s="32">
        <f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si="156"/>
        <v>0</v>
      </c>
      <c r="M3305">
        <f>IF(AND(B3305&gt;Summary!$E$12,B3305&lt;Summary!$E$13),1,0)</f>
        <v>0</v>
      </c>
      <c r="N3305">
        <f>IF(M3305=1,oneday(G3304,D3305,G3305,K3305,L3305,Summary!$E$19/2,Data!N3304,Data!O3304,Summary!$E$14,Summary!$E$20,Summary!$E$21,1),0)</f>
        <v>0</v>
      </c>
      <c r="O3305" s="31">
        <f>IF(M3305=1,oneday(G3304,D3305,G3305,K3305,L3305,Summary!$E$19/2,Data!N3304,Data!O3304,Summary!$E$14,Summary!$E$20,Summary!$E$21,2),0)</f>
        <v>0</v>
      </c>
      <c r="P3305" s="31">
        <f t="shared" si="155"/>
        <v>0</v>
      </c>
      <c r="Q3305" s="31">
        <f>IF(M3305=1,oneday(G3304,D3305,G3305,K3305,L3305,Summary!$E$19/2,Data!N3304,Data!O3304,Summary!$E$14,Summary!$E$20,Summary!$E$21,3),0)</f>
        <v>0</v>
      </c>
    </row>
    <row r="3306" spans="1:17" x14ac:dyDescent="0.2">
      <c r="A3306" s="32">
        <f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si="156"/>
        <v>0</v>
      </c>
      <c r="M3306">
        <f>IF(AND(B3306&gt;Summary!$E$12,B3306&lt;Summary!$E$13),1,0)</f>
        <v>0</v>
      </c>
      <c r="N3306">
        <f>IF(M3306=1,oneday(G3305,D3306,G3306,K3306,L3306,Summary!$E$19/2,Data!N3305,Data!O3305,Summary!$E$14,Summary!$E$20,Summary!$E$21,1),0)</f>
        <v>0</v>
      </c>
      <c r="O3306" s="31">
        <f>IF(M3306=1,oneday(G3305,D3306,G3306,K3306,L3306,Summary!$E$19/2,Data!N3305,Data!O3305,Summary!$E$14,Summary!$E$20,Summary!$E$21,2),0)</f>
        <v>0</v>
      </c>
      <c r="P3306" s="31">
        <f t="shared" si="155"/>
        <v>0</v>
      </c>
      <c r="Q3306" s="31">
        <f>IF(M3306=1,oneday(G3305,D3306,G3306,K3306,L3306,Summary!$E$19/2,Data!N3305,Data!O3305,Summary!$E$14,Summary!$E$20,Summary!$E$21,3),0)</f>
        <v>0</v>
      </c>
    </row>
    <row r="3307" spans="1:17" x14ac:dyDescent="0.2">
      <c r="A3307" s="32">
        <f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si="156"/>
        <v>0</v>
      </c>
      <c r="M3307">
        <f>IF(AND(B3307&gt;Summary!$E$12,B3307&lt;Summary!$E$13),1,0)</f>
        <v>0</v>
      </c>
      <c r="N3307">
        <f>IF(M3307=1,oneday(G3306,D3307,G3307,K3307,L3307,Summary!$E$19/2,Data!N3306,Data!O3306,Summary!$E$14,Summary!$E$20,Summary!$E$21,1),0)</f>
        <v>0</v>
      </c>
      <c r="O3307" s="31">
        <f>IF(M3307=1,oneday(G3306,D3307,G3307,K3307,L3307,Summary!$E$19/2,Data!N3306,Data!O3306,Summary!$E$14,Summary!$E$20,Summary!$E$21,2),0)</f>
        <v>0</v>
      </c>
      <c r="P3307" s="31">
        <f t="shared" si="155"/>
        <v>0</v>
      </c>
      <c r="Q3307" s="31">
        <f>IF(M3307=1,oneday(G3306,D3307,G3307,K3307,L3307,Summary!$E$19/2,Data!N3306,Data!O3306,Summary!$E$14,Summary!$E$20,Summary!$E$21,3),0)</f>
        <v>0</v>
      </c>
    </row>
    <row r="3308" spans="1:17" x14ac:dyDescent="0.2">
      <c r="A3308" s="32">
        <f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si="156"/>
        <v>0</v>
      </c>
      <c r="M3308">
        <f>IF(AND(B3308&gt;Summary!$E$12,B3308&lt;Summary!$E$13),1,0)</f>
        <v>0</v>
      </c>
      <c r="N3308">
        <f>IF(M3308=1,oneday(G3307,D3308,G3308,K3308,L3308,Summary!$E$19/2,Data!N3307,Data!O3307,Summary!$E$14,Summary!$E$20,Summary!$E$21,1),0)</f>
        <v>0</v>
      </c>
      <c r="O3308" s="31">
        <f>IF(M3308=1,oneday(G3307,D3308,G3308,K3308,L3308,Summary!$E$19/2,Data!N3307,Data!O3307,Summary!$E$14,Summary!$E$20,Summary!$E$21,2),0)</f>
        <v>0</v>
      </c>
      <c r="P3308" s="31">
        <f t="shared" si="155"/>
        <v>0</v>
      </c>
      <c r="Q3308" s="31">
        <f>IF(M3308=1,oneday(G3307,D3308,G3308,K3308,L3308,Summary!$E$19/2,Data!N3307,Data!O3307,Summary!$E$14,Summary!$E$20,Summary!$E$21,3),0)</f>
        <v>0</v>
      </c>
    </row>
    <row r="3309" spans="1:17" x14ac:dyDescent="0.2">
      <c r="A3309" s="32">
        <f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si="156"/>
        <v>0</v>
      </c>
      <c r="M3309">
        <f>IF(AND(B3309&gt;Summary!$E$12,B3309&lt;Summary!$E$13),1,0)</f>
        <v>0</v>
      </c>
      <c r="N3309">
        <f>IF(M3309=1,oneday(G3308,D3309,G3309,K3309,L3309,Summary!$E$19/2,Data!N3308,Data!O3308,Summary!$E$14,Summary!$E$20,Summary!$E$21,1),0)</f>
        <v>0</v>
      </c>
      <c r="O3309" s="31">
        <f>IF(M3309=1,oneday(G3308,D3309,G3309,K3309,L3309,Summary!$E$19/2,Data!N3308,Data!O3308,Summary!$E$14,Summary!$E$20,Summary!$E$21,2),0)</f>
        <v>0</v>
      </c>
      <c r="P3309" s="31">
        <f t="shared" si="155"/>
        <v>0</v>
      </c>
      <c r="Q3309" s="31">
        <f>IF(M3309=1,oneday(G3308,D3309,G3309,K3309,L3309,Summary!$E$19/2,Data!N3308,Data!O3308,Summary!$E$14,Summary!$E$20,Summary!$E$21,3),0)</f>
        <v>0</v>
      </c>
    </row>
    <row r="3310" spans="1:17" x14ac:dyDescent="0.2">
      <c r="A3310" s="32">
        <f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si="156"/>
        <v>0</v>
      </c>
      <c r="M3310">
        <f>IF(AND(B3310&gt;Summary!$E$12,B3310&lt;Summary!$E$13),1,0)</f>
        <v>0</v>
      </c>
      <c r="N3310">
        <f>IF(M3310=1,oneday(G3309,D3310,G3310,K3310,L3310,Summary!$E$19/2,Data!N3309,Data!O3309,Summary!$E$14,Summary!$E$20,Summary!$E$21,1),0)</f>
        <v>0</v>
      </c>
      <c r="O3310" s="31">
        <f>IF(M3310=1,oneday(G3309,D3310,G3310,K3310,L3310,Summary!$E$19/2,Data!N3309,Data!O3309,Summary!$E$14,Summary!$E$20,Summary!$E$21,2),0)</f>
        <v>0</v>
      </c>
      <c r="P3310" s="31">
        <f t="shared" si="155"/>
        <v>0</v>
      </c>
      <c r="Q3310" s="31">
        <f>IF(M3310=1,oneday(G3309,D3310,G3310,K3310,L3310,Summary!$E$19/2,Data!N3309,Data!O3309,Summary!$E$14,Summary!$E$20,Summary!$E$21,3),0)</f>
        <v>0</v>
      </c>
    </row>
    <row r="3311" spans="1:17" x14ac:dyDescent="0.2">
      <c r="A3311" s="32">
        <f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si="156"/>
        <v>0</v>
      </c>
      <c r="M3311">
        <f>IF(AND(B3311&gt;Summary!$E$12,B3311&lt;Summary!$E$13),1,0)</f>
        <v>0</v>
      </c>
      <c r="N3311">
        <f>IF(M3311=1,oneday(G3310,D3311,G3311,K3311,L3311,Summary!$E$19/2,Data!N3310,Data!O3310,Summary!$E$14,Summary!$E$20,Summary!$E$21,1),0)</f>
        <v>0</v>
      </c>
      <c r="O3311" s="31">
        <f>IF(M3311=1,oneday(G3310,D3311,G3311,K3311,L3311,Summary!$E$19/2,Data!N3310,Data!O3310,Summary!$E$14,Summary!$E$20,Summary!$E$21,2),0)</f>
        <v>0</v>
      </c>
      <c r="P3311" s="31">
        <f t="shared" si="155"/>
        <v>0</v>
      </c>
      <c r="Q3311" s="31">
        <f>IF(M3311=1,oneday(G3310,D3311,G3311,K3311,L3311,Summary!$E$19/2,Data!N3310,Data!O3310,Summary!$E$14,Summary!$E$20,Summary!$E$21,3),0)</f>
        <v>0</v>
      </c>
    </row>
    <row r="3312" spans="1:17" x14ac:dyDescent="0.2">
      <c r="A3312" s="32">
        <f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si="156"/>
        <v>0</v>
      </c>
      <c r="M3312">
        <f>IF(AND(B3312&gt;Summary!$E$12,B3312&lt;Summary!$E$13),1,0)</f>
        <v>0</v>
      </c>
      <c r="N3312">
        <f>IF(M3312=1,oneday(G3311,D3312,G3312,K3312,L3312,Summary!$E$19/2,Data!N3311,Data!O3311,Summary!$E$14,Summary!$E$20,Summary!$E$21,1),0)</f>
        <v>0</v>
      </c>
      <c r="O3312" s="31">
        <f>IF(M3312=1,oneday(G3311,D3312,G3312,K3312,L3312,Summary!$E$19/2,Data!N3311,Data!O3311,Summary!$E$14,Summary!$E$20,Summary!$E$21,2),0)</f>
        <v>0</v>
      </c>
      <c r="P3312" s="31">
        <f t="shared" si="155"/>
        <v>0</v>
      </c>
      <c r="Q3312" s="31">
        <f>IF(M3312=1,oneday(G3311,D3312,G3312,K3312,L3312,Summary!$E$19/2,Data!N3311,Data!O3311,Summary!$E$14,Summary!$E$20,Summary!$E$21,3),0)</f>
        <v>0</v>
      </c>
    </row>
    <row r="3313" spans="1:17" x14ac:dyDescent="0.2">
      <c r="A3313" s="32">
        <f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si="156"/>
        <v>0</v>
      </c>
      <c r="M3313">
        <f>IF(AND(B3313&gt;Summary!$E$12,B3313&lt;Summary!$E$13),1,0)</f>
        <v>0</v>
      </c>
      <c r="N3313">
        <f>IF(M3313=1,oneday(G3312,D3313,G3313,K3313,L3313,Summary!$E$19/2,Data!N3312,Data!O3312,Summary!$E$14,Summary!$E$20,Summary!$E$21,1),0)</f>
        <v>0</v>
      </c>
      <c r="O3313" s="31">
        <f>IF(M3313=1,oneday(G3312,D3313,G3313,K3313,L3313,Summary!$E$19/2,Data!N3312,Data!O3312,Summary!$E$14,Summary!$E$20,Summary!$E$21,2),0)</f>
        <v>0</v>
      </c>
      <c r="P3313" s="31">
        <f t="shared" si="155"/>
        <v>0</v>
      </c>
      <c r="Q3313" s="31">
        <f>IF(M3313=1,oneday(G3312,D3313,G3313,K3313,L3313,Summary!$E$19/2,Data!N3312,Data!O3312,Summary!$E$14,Summary!$E$20,Summary!$E$21,3),0)</f>
        <v>0</v>
      </c>
    </row>
    <row r="3314" spans="1:17" x14ac:dyDescent="0.2">
      <c r="A3314" s="32">
        <f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si="156"/>
        <v>0</v>
      </c>
      <c r="M3314">
        <f>IF(AND(B3314&gt;Summary!$E$12,B3314&lt;Summary!$E$13),1,0)</f>
        <v>0</v>
      </c>
      <c r="N3314">
        <f>IF(M3314=1,oneday(G3313,D3314,G3314,K3314,L3314,Summary!$E$19/2,Data!N3313,Data!O3313,Summary!$E$14,Summary!$E$20,Summary!$E$21,1),0)</f>
        <v>0</v>
      </c>
      <c r="O3314" s="31">
        <f>IF(M3314=1,oneday(G3313,D3314,G3314,K3314,L3314,Summary!$E$19/2,Data!N3313,Data!O3313,Summary!$E$14,Summary!$E$20,Summary!$E$21,2),0)</f>
        <v>0</v>
      </c>
      <c r="P3314" s="31">
        <f t="shared" si="155"/>
        <v>0</v>
      </c>
      <c r="Q3314" s="31">
        <f>IF(M3314=1,oneday(G3313,D3314,G3314,K3314,L3314,Summary!$E$19/2,Data!N3313,Data!O3313,Summary!$E$14,Summary!$E$20,Summary!$E$21,3),0)</f>
        <v>0</v>
      </c>
    </row>
    <row r="3315" spans="1:17" x14ac:dyDescent="0.2">
      <c r="A3315" s="32">
        <f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si="156"/>
        <v>0</v>
      </c>
      <c r="M3315">
        <f>IF(AND(B3315&gt;Summary!$E$12,B3315&lt;Summary!$E$13),1,0)</f>
        <v>0</v>
      </c>
      <c r="N3315">
        <f>IF(M3315=1,oneday(G3314,D3315,G3315,K3315,L3315,Summary!$E$19/2,Data!N3314,Data!O3314,Summary!$E$14,Summary!$E$20,Summary!$E$21,1),0)</f>
        <v>0</v>
      </c>
      <c r="O3315" s="31">
        <f>IF(M3315=1,oneday(G3314,D3315,G3315,K3315,L3315,Summary!$E$19/2,Data!N3314,Data!O3314,Summary!$E$14,Summary!$E$20,Summary!$E$21,2),0)</f>
        <v>0</v>
      </c>
      <c r="P3315" s="31">
        <f t="shared" si="155"/>
        <v>0</v>
      </c>
      <c r="Q3315" s="31">
        <f>IF(M3315=1,oneday(G3314,D3315,G3315,K3315,L3315,Summary!$E$19/2,Data!N3314,Data!O3314,Summary!$E$14,Summary!$E$20,Summary!$E$21,3),0)</f>
        <v>0</v>
      </c>
    </row>
    <row r="3316" spans="1:17" x14ac:dyDescent="0.2">
      <c r="A3316" s="32">
        <f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si="156"/>
        <v>0</v>
      </c>
      <c r="M3316">
        <f>IF(AND(B3316&gt;Summary!$E$12,B3316&lt;Summary!$E$13),1,0)</f>
        <v>0</v>
      </c>
      <c r="N3316">
        <f>IF(M3316=1,oneday(G3315,D3316,G3316,K3316,L3316,Summary!$E$19/2,Data!N3315,Data!O3315,Summary!$E$14,Summary!$E$20,Summary!$E$21,1),0)</f>
        <v>0</v>
      </c>
      <c r="O3316" s="31">
        <f>IF(M3316=1,oneday(G3315,D3316,G3316,K3316,L3316,Summary!$E$19/2,Data!N3315,Data!O3315,Summary!$E$14,Summary!$E$20,Summary!$E$21,2),0)</f>
        <v>0</v>
      </c>
      <c r="P3316" s="31">
        <f t="shared" si="155"/>
        <v>0</v>
      </c>
      <c r="Q3316" s="31">
        <f>IF(M3316=1,oneday(G3315,D3316,G3316,K3316,L3316,Summary!$E$19/2,Data!N3315,Data!O3315,Summary!$E$14,Summary!$E$20,Summary!$E$21,3),0)</f>
        <v>0</v>
      </c>
    </row>
    <row r="3317" spans="1:17" x14ac:dyDescent="0.2">
      <c r="A3317" s="32">
        <f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si="156"/>
        <v>0</v>
      </c>
      <c r="M3317">
        <f>IF(AND(B3317&gt;Summary!$E$12,B3317&lt;Summary!$E$13),1,0)</f>
        <v>0</v>
      </c>
      <c r="N3317">
        <f>IF(M3317=1,oneday(G3316,D3317,G3317,K3317,L3317,Summary!$E$19/2,Data!N3316,Data!O3316,Summary!$E$14,Summary!$E$20,Summary!$E$21,1),0)</f>
        <v>0</v>
      </c>
      <c r="O3317" s="31">
        <f>IF(M3317=1,oneday(G3316,D3317,G3317,K3317,L3317,Summary!$E$19/2,Data!N3316,Data!O3316,Summary!$E$14,Summary!$E$20,Summary!$E$21,2),0)</f>
        <v>0</v>
      </c>
      <c r="P3317" s="31">
        <f t="shared" si="155"/>
        <v>0</v>
      </c>
      <c r="Q3317" s="31">
        <f>IF(M3317=1,oneday(G3316,D3317,G3317,K3317,L3317,Summary!$E$19/2,Data!N3316,Data!O3316,Summary!$E$14,Summary!$E$20,Summary!$E$21,3),0)</f>
        <v>0</v>
      </c>
    </row>
    <row r="3318" spans="1:17" x14ac:dyDescent="0.2">
      <c r="A3318" s="32">
        <f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si="156"/>
        <v>0</v>
      </c>
      <c r="M3318">
        <f>IF(AND(B3318&gt;Summary!$E$12,B3318&lt;Summary!$E$13),1,0)</f>
        <v>0</v>
      </c>
      <c r="N3318">
        <f>IF(M3318=1,oneday(G3317,D3318,G3318,K3318,L3318,Summary!$E$19/2,Data!N3317,Data!O3317,Summary!$E$14,Summary!$E$20,Summary!$E$21,1),0)</f>
        <v>0</v>
      </c>
      <c r="O3318" s="31">
        <f>IF(M3318=1,oneday(G3317,D3318,G3318,K3318,L3318,Summary!$E$19/2,Data!N3317,Data!O3317,Summary!$E$14,Summary!$E$20,Summary!$E$21,2),0)</f>
        <v>0</v>
      </c>
      <c r="P3318" s="31">
        <f t="shared" si="155"/>
        <v>0</v>
      </c>
      <c r="Q3318" s="31">
        <f>IF(M3318=1,oneday(G3317,D3318,G3318,K3318,L3318,Summary!$E$19/2,Data!N3317,Data!O3317,Summary!$E$14,Summary!$E$20,Summary!$E$21,3),0)</f>
        <v>0</v>
      </c>
    </row>
    <row r="3319" spans="1:17" x14ac:dyDescent="0.2">
      <c r="A3319" s="32">
        <f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si="156"/>
        <v>0</v>
      </c>
      <c r="M3319">
        <f>IF(AND(B3319&gt;Summary!$E$12,B3319&lt;Summary!$E$13),1,0)</f>
        <v>0</v>
      </c>
      <c r="N3319">
        <f>IF(M3319=1,oneday(G3318,D3319,G3319,K3319,L3319,Summary!$E$19/2,Data!N3318,Data!O3318,Summary!$E$14,Summary!$E$20,Summary!$E$21,1),0)</f>
        <v>0</v>
      </c>
      <c r="O3319" s="31">
        <f>IF(M3319=1,oneday(G3318,D3319,G3319,K3319,L3319,Summary!$E$19/2,Data!N3318,Data!O3318,Summary!$E$14,Summary!$E$20,Summary!$E$21,2),0)</f>
        <v>0</v>
      </c>
      <c r="P3319" s="31">
        <f t="shared" si="155"/>
        <v>0</v>
      </c>
      <c r="Q3319" s="31">
        <f>IF(M3319=1,oneday(G3318,D3319,G3319,K3319,L3319,Summary!$E$19/2,Data!N3318,Data!O3318,Summary!$E$14,Summary!$E$20,Summary!$E$21,3),0)</f>
        <v>0</v>
      </c>
    </row>
    <row r="3320" spans="1:17" x14ac:dyDescent="0.2">
      <c r="A3320" s="32">
        <f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si="156"/>
        <v>0</v>
      </c>
      <c r="M3320">
        <f>IF(AND(B3320&gt;Summary!$E$12,B3320&lt;Summary!$E$13),1,0)</f>
        <v>0</v>
      </c>
      <c r="N3320">
        <f>IF(M3320=1,oneday(G3319,D3320,G3320,K3320,L3320,Summary!$E$19/2,Data!N3319,Data!O3319,Summary!$E$14,Summary!$E$20,Summary!$E$21,1),0)</f>
        <v>0</v>
      </c>
      <c r="O3320" s="31">
        <f>IF(M3320=1,oneday(G3319,D3320,G3320,K3320,L3320,Summary!$E$19/2,Data!N3319,Data!O3319,Summary!$E$14,Summary!$E$20,Summary!$E$21,2),0)</f>
        <v>0</v>
      </c>
      <c r="P3320" s="31">
        <f t="shared" si="155"/>
        <v>0</v>
      </c>
      <c r="Q3320" s="31">
        <f>IF(M3320=1,oneday(G3319,D3320,G3320,K3320,L3320,Summary!$E$19/2,Data!N3319,Data!O3319,Summary!$E$14,Summary!$E$20,Summary!$E$21,3),0)</f>
        <v>0</v>
      </c>
    </row>
    <row r="3321" spans="1:17" x14ac:dyDescent="0.2">
      <c r="A3321" s="32">
        <f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si="156"/>
        <v>0</v>
      </c>
      <c r="M3321">
        <f>IF(AND(B3321&gt;Summary!$E$12,B3321&lt;Summary!$E$13),1,0)</f>
        <v>0</v>
      </c>
      <c r="N3321">
        <f>IF(M3321=1,oneday(G3320,D3321,G3321,K3321,L3321,Summary!$E$19/2,Data!N3320,Data!O3320,Summary!$E$14,Summary!$E$20,Summary!$E$21,1),0)</f>
        <v>0</v>
      </c>
      <c r="O3321" s="31">
        <f>IF(M3321=1,oneday(G3320,D3321,G3321,K3321,L3321,Summary!$E$19/2,Data!N3320,Data!O3320,Summary!$E$14,Summary!$E$20,Summary!$E$21,2),0)</f>
        <v>0</v>
      </c>
      <c r="P3321" s="31">
        <f t="shared" si="155"/>
        <v>0</v>
      </c>
      <c r="Q3321" s="31">
        <f>IF(M3321=1,oneday(G3320,D3321,G3321,K3321,L3321,Summary!$E$19/2,Data!N3320,Data!O3320,Summary!$E$14,Summary!$E$20,Summary!$E$21,3),0)</f>
        <v>0</v>
      </c>
    </row>
    <row r="3322" spans="1:17" x14ac:dyDescent="0.2">
      <c r="A3322" s="32">
        <f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si="156"/>
        <v>1</v>
      </c>
      <c r="M3322">
        <f>IF(AND(B3322&gt;Summary!$E$12,B3322&lt;Summary!$E$13),1,0)</f>
        <v>0</v>
      </c>
      <c r="N3322">
        <f>IF(M3322=1,oneday(G3321,D3322,G3322,K3322,L3322,Summary!$E$19/2,Data!N3321,Data!O3321,Summary!$E$14,Summary!$E$20,Summary!$E$21,1),0)</f>
        <v>0</v>
      </c>
      <c r="O3322" s="31">
        <f>IF(M3322=1,oneday(G3321,D3322,G3322,K3322,L3322,Summary!$E$19/2,Data!N3321,Data!O3321,Summary!$E$14,Summary!$E$20,Summary!$E$21,2),0)</f>
        <v>0</v>
      </c>
      <c r="P3322" s="31">
        <f t="shared" si="155"/>
        <v>0</v>
      </c>
      <c r="Q3322" s="31">
        <f>IF(M3322=1,oneday(G3321,D3322,G3322,K3322,L3322,Summary!$E$19/2,Data!N3321,Data!O3321,Summary!$E$14,Summary!$E$20,Summary!$E$21,3),0)</f>
        <v>0</v>
      </c>
    </row>
    <row r="3323" spans="1:17" x14ac:dyDescent="0.2">
      <c r="A3323" s="32">
        <f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si="156"/>
        <v>0</v>
      </c>
      <c r="M3323">
        <f>IF(AND(B3323&gt;Summary!$E$12,B3323&lt;Summary!$E$13),1,0)</f>
        <v>0</v>
      </c>
      <c r="N3323">
        <f>IF(M3323=1,oneday(G3322,D3323,G3323,K3323,L3323,Summary!$E$19/2,Data!N3322,Data!O3322,Summary!$E$14,Summary!$E$20,Summary!$E$21,1),0)</f>
        <v>0</v>
      </c>
      <c r="O3323" s="31">
        <f>IF(M3323=1,oneday(G3322,D3323,G3323,K3323,L3323,Summary!$E$19/2,Data!N3322,Data!O3322,Summary!$E$14,Summary!$E$20,Summary!$E$21,2),0)</f>
        <v>0</v>
      </c>
      <c r="P3323" s="31">
        <f t="shared" si="155"/>
        <v>0</v>
      </c>
      <c r="Q3323" s="31">
        <f>IF(M3323=1,oneday(G3322,D3323,G3323,K3323,L3323,Summary!$E$19/2,Data!N3322,Data!O3322,Summary!$E$14,Summary!$E$20,Summary!$E$21,3),0)</f>
        <v>0</v>
      </c>
    </row>
    <row r="3324" spans="1:17" x14ac:dyDescent="0.2">
      <c r="A3324" s="32">
        <f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si="156"/>
        <v>0</v>
      </c>
      <c r="M3324">
        <f>IF(AND(B3324&gt;Summary!$E$12,B3324&lt;Summary!$E$13),1,0)</f>
        <v>0</v>
      </c>
      <c r="N3324">
        <f>IF(M3324=1,oneday(G3323,D3324,G3324,K3324,L3324,Summary!$E$19/2,Data!N3323,Data!O3323,Summary!$E$14,Summary!$E$20,Summary!$E$21,1),0)</f>
        <v>0</v>
      </c>
      <c r="O3324" s="31">
        <f>IF(M3324=1,oneday(G3323,D3324,G3324,K3324,L3324,Summary!$E$19/2,Data!N3323,Data!O3323,Summary!$E$14,Summary!$E$20,Summary!$E$21,2),0)</f>
        <v>0</v>
      </c>
      <c r="P3324" s="31">
        <f t="shared" si="155"/>
        <v>0</v>
      </c>
      <c r="Q3324" s="31">
        <f>IF(M3324=1,oneday(G3323,D3324,G3324,K3324,L3324,Summary!$E$19/2,Data!N3323,Data!O3323,Summary!$E$14,Summary!$E$20,Summary!$E$21,3),0)</f>
        <v>0</v>
      </c>
    </row>
    <row r="3325" spans="1:17" x14ac:dyDescent="0.2">
      <c r="A3325" s="32">
        <f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si="156"/>
        <v>0</v>
      </c>
      <c r="M3325">
        <f>IF(AND(B3325&gt;Summary!$E$12,B3325&lt;Summary!$E$13),1,0)</f>
        <v>0</v>
      </c>
      <c r="N3325">
        <f>IF(M3325=1,oneday(G3324,D3325,G3325,K3325,L3325,Summary!$E$19/2,Data!N3324,Data!O3324,Summary!$E$14,Summary!$E$20,Summary!$E$21,1),0)</f>
        <v>0</v>
      </c>
      <c r="O3325" s="31">
        <f>IF(M3325=1,oneday(G3324,D3325,G3325,K3325,L3325,Summary!$E$19/2,Data!N3324,Data!O3324,Summary!$E$14,Summary!$E$20,Summary!$E$21,2),0)</f>
        <v>0</v>
      </c>
      <c r="P3325" s="31">
        <f t="shared" si="155"/>
        <v>0</v>
      </c>
      <c r="Q3325" s="31">
        <f>IF(M3325=1,oneday(G3324,D3325,G3325,K3325,L3325,Summary!$E$19/2,Data!N3324,Data!O3324,Summary!$E$14,Summary!$E$20,Summary!$E$21,3),0)</f>
        <v>0</v>
      </c>
    </row>
    <row r="3326" spans="1:17" x14ac:dyDescent="0.2">
      <c r="A3326" s="32">
        <f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si="156"/>
        <v>0</v>
      </c>
      <c r="M3326">
        <f>IF(AND(B3326&gt;Summary!$E$12,B3326&lt;Summary!$E$13),1,0)</f>
        <v>0</v>
      </c>
      <c r="N3326">
        <f>IF(M3326=1,oneday(G3325,D3326,G3326,K3326,L3326,Summary!$E$19/2,Data!N3325,Data!O3325,Summary!$E$14,Summary!$E$20,Summary!$E$21,1),0)</f>
        <v>0</v>
      </c>
      <c r="O3326" s="31">
        <f>IF(M3326=1,oneday(G3325,D3326,G3326,K3326,L3326,Summary!$E$19/2,Data!N3325,Data!O3325,Summary!$E$14,Summary!$E$20,Summary!$E$21,2),0)</f>
        <v>0</v>
      </c>
      <c r="P3326" s="31">
        <f t="shared" si="155"/>
        <v>0</v>
      </c>
      <c r="Q3326" s="31">
        <f>IF(M3326=1,oneday(G3325,D3326,G3326,K3326,L3326,Summary!$E$19/2,Data!N3325,Data!O3325,Summary!$E$14,Summary!$E$20,Summary!$E$21,3),0)</f>
        <v>0</v>
      </c>
    </row>
    <row r="3327" spans="1:17" x14ac:dyDescent="0.2">
      <c r="A3327" s="32">
        <f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si="156"/>
        <v>0</v>
      </c>
      <c r="M3327">
        <f>IF(AND(B3327&gt;Summary!$E$12,B3327&lt;Summary!$E$13),1,0)</f>
        <v>0</v>
      </c>
      <c r="N3327">
        <f>IF(M3327=1,oneday(G3326,D3327,G3327,K3327,L3327,Summary!$E$19/2,Data!N3326,Data!O3326,Summary!$E$14,Summary!$E$20,Summary!$E$21,1),0)</f>
        <v>0</v>
      </c>
      <c r="O3327" s="31">
        <f>IF(M3327=1,oneday(G3326,D3327,G3327,K3327,L3327,Summary!$E$19/2,Data!N3326,Data!O3326,Summary!$E$14,Summary!$E$20,Summary!$E$21,2),0)</f>
        <v>0</v>
      </c>
      <c r="P3327" s="31">
        <f t="shared" si="155"/>
        <v>0</v>
      </c>
      <c r="Q3327" s="31">
        <f>IF(M3327=1,oneday(G3326,D3327,G3327,K3327,L3327,Summary!$E$19/2,Data!N3326,Data!O3326,Summary!$E$14,Summary!$E$20,Summary!$E$21,3),0)</f>
        <v>0</v>
      </c>
    </row>
    <row r="3328" spans="1:17" x14ac:dyDescent="0.2">
      <c r="A3328" s="32">
        <f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si="156"/>
        <v>0</v>
      </c>
      <c r="M3328">
        <f>IF(AND(B3328&gt;Summary!$E$12,B3328&lt;Summary!$E$13),1,0)</f>
        <v>0</v>
      </c>
      <c r="N3328">
        <f>IF(M3328=1,oneday(G3327,D3328,G3328,K3328,L3328,Summary!$E$19/2,Data!N3327,Data!O3327,Summary!$E$14,Summary!$E$20,Summary!$E$21,1),0)</f>
        <v>0</v>
      </c>
      <c r="O3328" s="31">
        <f>IF(M3328=1,oneday(G3327,D3328,G3328,K3328,L3328,Summary!$E$19/2,Data!N3327,Data!O3327,Summary!$E$14,Summary!$E$20,Summary!$E$21,2),0)</f>
        <v>0</v>
      </c>
      <c r="P3328" s="31">
        <f t="shared" si="155"/>
        <v>0</v>
      </c>
      <c r="Q3328" s="31">
        <f>IF(M3328=1,oneday(G3327,D3328,G3328,K3328,L3328,Summary!$E$19/2,Data!N3327,Data!O3327,Summary!$E$14,Summary!$E$20,Summary!$E$21,3),0)</f>
        <v>0</v>
      </c>
    </row>
    <row r="3329" spans="1:17" x14ac:dyDescent="0.2">
      <c r="A3329" s="32">
        <f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si="156"/>
        <v>0</v>
      </c>
      <c r="M3329">
        <f>IF(AND(B3329&gt;Summary!$E$12,B3329&lt;Summary!$E$13),1,0)</f>
        <v>0</v>
      </c>
      <c r="N3329">
        <f>IF(M3329=1,oneday(G3328,D3329,G3329,K3329,L3329,Summary!$E$19/2,Data!N3328,Data!O3328,Summary!$E$14,Summary!$E$20,Summary!$E$21,1),0)</f>
        <v>0</v>
      </c>
      <c r="O3329" s="31">
        <f>IF(M3329=1,oneday(G3328,D3329,G3329,K3329,L3329,Summary!$E$19/2,Data!N3328,Data!O3328,Summary!$E$14,Summary!$E$20,Summary!$E$21,2),0)</f>
        <v>0</v>
      </c>
      <c r="P3329" s="31">
        <f t="shared" si="155"/>
        <v>0</v>
      </c>
      <c r="Q3329" s="31">
        <f>IF(M3329=1,oneday(G3328,D3329,G3329,K3329,L3329,Summary!$E$19/2,Data!N3328,Data!O3328,Summary!$E$14,Summary!$E$20,Summary!$E$21,3),0)</f>
        <v>0</v>
      </c>
    </row>
    <row r="3330" spans="1:17" x14ac:dyDescent="0.2">
      <c r="A3330" s="32">
        <f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si="156"/>
        <v>0</v>
      </c>
      <c r="M3330">
        <f>IF(AND(B3330&gt;Summary!$E$12,B3330&lt;Summary!$E$13),1,0)</f>
        <v>0</v>
      </c>
      <c r="N3330">
        <f>IF(M3330=1,oneday(G3329,D3330,G3330,K3330,L3330,Summary!$E$19/2,Data!N3329,Data!O3329,Summary!$E$14,Summary!$E$20,Summary!$E$21,1),0)</f>
        <v>0</v>
      </c>
      <c r="O3330" s="31">
        <f>IF(M3330=1,oneday(G3329,D3330,G3330,K3330,L3330,Summary!$E$19/2,Data!N3329,Data!O3329,Summary!$E$14,Summary!$E$20,Summary!$E$21,2),0)</f>
        <v>0</v>
      </c>
      <c r="P3330" s="31">
        <f t="shared" si="155"/>
        <v>0</v>
      </c>
      <c r="Q3330" s="31">
        <f>IF(M3330=1,oneday(G3329,D3330,G3330,K3330,L3330,Summary!$E$19/2,Data!N3329,Data!O3329,Summary!$E$14,Summary!$E$20,Summary!$E$21,3),0)</f>
        <v>0</v>
      </c>
    </row>
    <row r="3331" spans="1:17" x14ac:dyDescent="0.2">
      <c r="A3331" s="32">
        <f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si="156"/>
        <v>0</v>
      </c>
      <c r="M3331">
        <f>IF(AND(B3331&gt;Summary!$E$12,B3331&lt;Summary!$E$13),1,0)</f>
        <v>0</v>
      </c>
      <c r="N3331">
        <f>IF(M3331=1,oneday(G3330,D3331,G3331,K3331,L3331,Summary!$E$19/2,Data!N3330,Data!O3330,Summary!$E$14,Summary!$E$20,Summary!$E$21,1),0)</f>
        <v>0</v>
      </c>
      <c r="O3331" s="31">
        <f>IF(M3331=1,oneday(G3330,D3331,G3331,K3331,L3331,Summary!$E$19/2,Data!N3330,Data!O3330,Summary!$E$14,Summary!$E$20,Summary!$E$21,2),0)</f>
        <v>0</v>
      </c>
      <c r="P3331" s="31">
        <f t="shared" si="155"/>
        <v>0</v>
      </c>
      <c r="Q3331" s="31">
        <f>IF(M3331=1,oneday(G3330,D3331,G3331,K3331,L3331,Summary!$E$19/2,Data!N3330,Data!O3330,Summary!$E$14,Summary!$E$20,Summary!$E$21,3),0)</f>
        <v>0</v>
      </c>
    </row>
    <row r="3332" spans="1:17" x14ac:dyDescent="0.2">
      <c r="A3332" s="32">
        <f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si="156"/>
        <v>0</v>
      </c>
      <c r="M3332">
        <f>IF(AND(B3332&gt;Summary!$E$12,B3332&lt;Summary!$E$13),1,0)</f>
        <v>0</v>
      </c>
      <c r="N3332">
        <f>IF(M3332=1,oneday(G3331,D3332,G3332,K3332,L3332,Summary!$E$19/2,Data!N3331,Data!O3331,Summary!$E$14,Summary!$E$20,Summary!$E$21,1),0)</f>
        <v>0</v>
      </c>
      <c r="O3332" s="31">
        <f>IF(M3332=1,oneday(G3331,D3332,G3332,K3332,L3332,Summary!$E$19/2,Data!N3331,Data!O3331,Summary!$E$14,Summary!$E$20,Summary!$E$21,2),0)</f>
        <v>0</v>
      </c>
      <c r="P3332" s="31">
        <f t="shared" si="155"/>
        <v>0</v>
      </c>
      <c r="Q3332" s="31">
        <f>IF(M3332=1,oneday(G3331,D3332,G3332,K3332,L3332,Summary!$E$19/2,Data!N3331,Data!O3331,Summary!$E$14,Summary!$E$20,Summary!$E$21,3),0)</f>
        <v>0</v>
      </c>
    </row>
    <row r="3333" spans="1:17" x14ac:dyDescent="0.2">
      <c r="A3333" s="32">
        <f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si="156"/>
        <v>0</v>
      </c>
      <c r="M3333">
        <f>IF(AND(B3333&gt;Summary!$E$12,B3333&lt;Summary!$E$13),1,0)</f>
        <v>0</v>
      </c>
      <c r="N3333">
        <f>IF(M3333=1,oneday(G3332,D3333,G3333,K3333,L3333,Summary!$E$19/2,Data!N3332,Data!O3332,Summary!$E$14,Summary!$E$20,Summary!$E$21,1),0)</f>
        <v>0</v>
      </c>
      <c r="O3333" s="31">
        <f>IF(M3333=1,oneday(G3332,D3333,G3333,K3333,L3333,Summary!$E$19/2,Data!N3332,Data!O3332,Summary!$E$14,Summary!$E$20,Summary!$E$21,2),0)</f>
        <v>0</v>
      </c>
      <c r="P3333" s="31">
        <f t="shared" si="155"/>
        <v>0</v>
      </c>
      <c r="Q3333" s="31">
        <f>IF(M3333=1,oneday(G3332,D3333,G3333,K3333,L3333,Summary!$E$19/2,Data!N3332,Data!O3332,Summary!$E$14,Summary!$E$20,Summary!$E$21,3),0)</f>
        <v>0</v>
      </c>
    </row>
    <row r="3334" spans="1:17" x14ac:dyDescent="0.2">
      <c r="A3334" s="32">
        <f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si="156"/>
        <v>0</v>
      </c>
      <c r="M3334">
        <f>IF(AND(B3334&gt;Summary!$E$12,B3334&lt;Summary!$E$13),1,0)</f>
        <v>0</v>
      </c>
      <c r="N3334">
        <f>IF(M3334=1,oneday(G3333,D3334,G3334,K3334,L3334,Summary!$E$19/2,Data!N3333,Data!O3333,Summary!$E$14,Summary!$E$20,Summary!$E$21,1),0)</f>
        <v>0</v>
      </c>
      <c r="O3334" s="31">
        <f>IF(M3334=1,oneday(G3333,D3334,G3334,K3334,L3334,Summary!$E$19/2,Data!N3333,Data!O3333,Summary!$E$14,Summary!$E$20,Summary!$E$21,2),0)</f>
        <v>0</v>
      </c>
      <c r="P3334" s="31">
        <f t="shared" si="155"/>
        <v>0</v>
      </c>
      <c r="Q3334" s="31">
        <f>IF(M3334=1,oneday(G3333,D3334,G3334,K3334,L3334,Summary!$E$19/2,Data!N3333,Data!O3333,Summary!$E$14,Summary!$E$20,Summary!$E$21,3),0)</f>
        <v>0</v>
      </c>
    </row>
    <row r="3335" spans="1:17" x14ac:dyDescent="0.2">
      <c r="A3335" s="32">
        <f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si="156"/>
        <v>0</v>
      </c>
      <c r="M3335">
        <f>IF(AND(B3335&gt;Summary!$E$12,B3335&lt;Summary!$E$13),1,0)</f>
        <v>0</v>
      </c>
      <c r="N3335">
        <f>IF(M3335=1,oneday(G3334,D3335,G3335,K3335,L3335,Summary!$E$19/2,Data!N3334,Data!O3334,Summary!$E$14,Summary!$E$20,Summary!$E$21,1),0)</f>
        <v>0</v>
      </c>
      <c r="O3335" s="31">
        <f>IF(M3335=1,oneday(G3334,D3335,G3335,K3335,L3335,Summary!$E$19/2,Data!N3334,Data!O3334,Summary!$E$14,Summary!$E$20,Summary!$E$21,2),0)</f>
        <v>0</v>
      </c>
      <c r="P3335" s="31">
        <f t="shared" si="155"/>
        <v>0</v>
      </c>
      <c r="Q3335" s="31">
        <f>IF(M3335=1,oneday(G3334,D3335,G3335,K3335,L3335,Summary!$E$19/2,Data!N3334,Data!O3334,Summary!$E$14,Summary!$E$20,Summary!$E$21,3),0)</f>
        <v>0</v>
      </c>
    </row>
    <row r="3336" spans="1:17" x14ac:dyDescent="0.2">
      <c r="A3336" s="32">
        <f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si="156"/>
        <v>0</v>
      </c>
      <c r="M3336">
        <f>IF(AND(B3336&gt;Summary!$E$12,B3336&lt;Summary!$E$13),1,0)</f>
        <v>0</v>
      </c>
      <c r="N3336">
        <f>IF(M3336=1,oneday(G3335,D3336,G3336,K3336,L3336,Summary!$E$19/2,Data!N3335,Data!O3335,Summary!$E$14,Summary!$E$20,Summary!$E$21,1),0)</f>
        <v>0</v>
      </c>
      <c r="O3336" s="31">
        <f>IF(M3336=1,oneday(G3335,D3336,G3336,K3336,L3336,Summary!$E$19/2,Data!N3335,Data!O3335,Summary!$E$14,Summary!$E$20,Summary!$E$21,2),0)</f>
        <v>0</v>
      </c>
      <c r="P3336" s="31">
        <f t="shared" si="155"/>
        <v>0</v>
      </c>
      <c r="Q3336" s="31">
        <f>IF(M3336=1,oneday(G3335,D3336,G3336,K3336,L3336,Summary!$E$19/2,Data!N3335,Data!O3335,Summary!$E$14,Summary!$E$20,Summary!$E$21,3),0)</f>
        <v>0</v>
      </c>
    </row>
    <row r="3337" spans="1:17" x14ac:dyDescent="0.2">
      <c r="A3337" s="32">
        <f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si="156"/>
        <v>0</v>
      </c>
      <c r="M3337">
        <f>IF(AND(B3337&gt;Summary!$E$12,B3337&lt;Summary!$E$13),1,0)</f>
        <v>0</v>
      </c>
      <c r="N3337">
        <f>IF(M3337=1,oneday(G3336,D3337,G3337,K3337,L3337,Summary!$E$19/2,Data!N3336,Data!O3336,Summary!$E$14,Summary!$E$20,Summary!$E$21,1),0)</f>
        <v>0</v>
      </c>
      <c r="O3337" s="31">
        <f>IF(M3337=1,oneday(G3336,D3337,G3337,K3337,L3337,Summary!$E$19/2,Data!N3336,Data!O3336,Summary!$E$14,Summary!$E$20,Summary!$E$21,2),0)</f>
        <v>0</v>
      </c>
      <c r="P3337" s="31">
        <f t="shared" si="155"/>
        <v>0</v>
      </c>
      <c r="Q3337" s="31">
        <f>IF(M3337=1,oneday(G3336,D3337,G3337,K3337,L3337,Summary!$E$19/2,Data!N3336,Data!O3336,Summary!$E$14,Summary!$E$20,Summary!$E$21,3),0)</f>
        <v>0</v>
      </c>
    </row>
    <row r="3338" spans="1:17" x14ac:dyDescent="0.2">
      <c r="A3338" s="32">
        <f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si="156"/>
        <v>0</v>
      </c>
      <c r="M3338">
        <f>IF(AND(B3338&gt;Summary!$E$12,B3338&lt;Summary!$E$13),1,0)</f>
        <v>0</v>
      </c>
      <c r="N3338">
        <f>IF(M3338=1,oneday(G3337,D3338,G3338,K3338,L3338,Summary!$E$19/2,Data!N3337,Data!O3337,Summary!$E$14,Summary!$E$20,Summary!$E$21,1),0)</f>
        <v>0</v>
      </c>
      <c r="O3338" s="31">
        <f>IF(M3338=1,oneday(G3337,D3338,G3338,K3338,L3338,Summary!$E$19/2,Data!N3337,Data!O3337,Summary!$E$14,Summary!$E$20,Summary!$E$21,2),0)</f>
        <v>0</v>
      </c>
      <c r="P3338" s="31">
        <f t="shared" si="155"/>
        <v>0</v>
      </c>
      <c r="Q3338" s="31">
        <f>IF(M3338=1,oneday(G3337,D3338,G3338,K3338,L3338,Summary!$E$19/2,Data!N3337,Data!O3337,Summary!$E$14,Summary!$E$20,Summary!$E$21,3),0)</f>
        <v>0</v>
      </c>
    </row>
    <row r="3339" spans="1:17" x14ac:dyDescent="0.2">
      <c r="A3339" s="32">
        <f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si="156"/>
        <v>0</v>
      </c>
      <c r="M3339">
        <f>IF(AND(B3339&gt;Summary!$E$12,B3339&lt;Summary!$E$13),1,0)</f>
        <v>0</v>
      </c>
      <c r="N3339">
        <f>IF(M3339=1,oneday(G3338,D3339,G3339,K3339,L3339,Summary!$E$19/2,Data!N3338,Data!O3338,Summary!$E$14,Summary!$E$20,Summary!$E$21,1),0)</f>
        <v>0</v>
      </c>
      <c r="O3339" s="31">
        <f>IF(M3339=1,oneday(G3338,D3339,G3339,K3339,L3339,Summary!$E$19/2,Data!N3338,Data!O3338,Summary!$E$14,Summary!$E$20,Summary!$E$21,2),0)</f>
        <v>0</v>
      </c>
      <c r="P3339" s="31">
        <f t="shared" si="155"/>
        <v>0</v>
      </c>
      <c r="Q3339" s="31">
        <f>IF(M3339=1,oneday(G3338,D3339,G3339,K3339,L3339,Summary!$E$19/2,Data!N3338,Data!O3338,Summary!$E$14,Summary!$E$20,Summary!$E$21,3),0)</f>
        <v>0</v>
      </c>
    </row>
    <row r="3340" spans="1:17" x14ac:dyDescent="0.2">
      <c r="A3340" s="32">
        <f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si="156"/>
        <v>0</v>
      </c>
      <c r="M3340">
        <f>IF(AND(B3340&gt;Summary!$E$12,B3340&lt;Summary!$E$13),1,0)</f>
        <v>0</v>
      </c>
      <c r="N3340">
        <f>IF(M3340=1,oneday(G3339,D3340,G3340,K3340,L3340,Summary!$E$19/2,Data!N3339,Data!O3339,Summary!$E$14,Summary!$E$20,Summary!$E$21,1),0)</f>
        <v>0</v>
      </c>
      <c r="O3340" s="31">
        <f>IF(M3340=1,oneday(G3339,D3340,G3340,K3340,L3340,Summary!$E$19/2,Data!N3339,Data!O3339,Summary!$E$14,Summary!$E$20,Summary!$E$21,2),0)</f>
        <v>0</v>
      </c>
      <c r="P3340" s="31">
        <f t="shared" si="155"/>
        <v>0</v>
      </c>
      <c r="Q3340" s="31">
        <f>IF(M3340=1,oneday(G3339,D3340,G3340,K3340,L3340,Summary!$E$19/2,Data!N3339,Data!O3339,Summary!$E$14,Summary!$E$20,Summary!$E$21,3),0)</f>
        <v>0</v>
      </c>
    </row>
    <row r="3341" spans="1:17" x14ac:dyDescent="0.2">
      <c r="A3341" s="32">
        <f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si="156"/>
        <v>1</v>
      </c>
      <c r="M3341">
        <f>IF(AND(B3341&gt;Summary!$E$12,B3341&lt;Summary!$E$13),1,0)</f>
        <v>0</v>
      </c>
      <c r="N3341">
        <f>IF(M3341=1,oneday(G3340,D3341,G3341,K3341,L3341,Summary!$E$19/2,Data!N3340,Data!O3340,Summary!$E$14,Summary!$E$20,Summary!$E$21,1),0)</f>
        <v>0</v>
      </c>
      <c r="O3341" s="31">
        <f>IF(M3341=1,oneday(G3340,D3341,G3341,K3341,L3341,Summary!$E$19/2,Data!N3340,Data!O3340,Summary!$E$14,Summary!$E$20,Summary!$E$21,2),0)</f>
        <v>0</v>
      </c>
      <c r="P3341" s="31">
        <f t="shared" si="155"/>
        <v>0</v>
      </c>
      <c r="Q3341" s="31">
        <f>IF(M3341=1,oneday(G3340,D3341,G3341,K3341,L3341,Summary!$E$19/2,Data!N3340,Data!O3340,Summary!$E$14,Summary!$E$20,Summary!$E$21,3),0)</f>
        <v>0</v>
      </c>
    </row>
    <row r="3342" spans="1:17" x14ac:dyDescent="0.2">
      <c r="A3342" s="32">
        <f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si="156"/>
        <v>0</v>
      </c>
      <c r="M3342">
        <f>IF(AND(B3342&gt;Summary!$E$12,B3342&lt;Summary!$E$13),1,0)</f>
        <v>0</v>
      </c>
      <c r="N3342">
        <f>IF(M3342=1,oneday(G3341,D3342,G3342,K3342,L3342,Summary!$E$19/2,Data!N3341,Data!O3341,Summary!$E$14,Summary!$E$20,Summary!$E$21,1),0)</f>
        <v>0</v>
      </c>
      <c r="O3342" s="31">
        <f>IF(M3342=1,oneday(G3341,D3342,G3342,K3342,L3342,Summary!$E$19/2,Data!N3341,Data!O3341,Summary!$E$14,Summary!$E$20,Summary!$E$21,2),0)</f>
        <v>0</v>
      </c>
      <c r="P3342" s="31">
        <f t="shared" si="155"/>
        <v>0</v>
      </c>
      <c r="Q3342" s="31">
        <f>IF(M3342=1,oneday(G3341,D3342,G3342,K3342,L3342,Summary!$E$19/2,Data!N3341,Data!O3341,Summary!$E$14,Summary!$E$20,Summary!$E$21,3),0)</f>
        <v>0</v>
      </c>
    </row>
    <row r="3343" spans="1:17" x14ac:dyDescent="0.2">
      <c r="A3343" s="32">
        <f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si="156"/>
        <v>0</v>
      </c>
      <c r="M3343">
        <f>IF(AND(B3343&gt;Summary!$E$12,B3343&lt;Summary!$E$13),1,0)</f>
        <v>0</v>
      </c>
      <c r="N3343">
        <f>IF(M3343=1,oneday(G3342,D3343,G3343,K3343,L3343,Summary!$E$19/2,Data!N3342,Data!O3342,Summary!$E$14,Summary!$E$20,Summary!$E$21,1),0)</f>
        <v>0</v>
      </c>
      <c r="O3343" s="31">
        <f>IF(M3343=1,oneday(G3342,D3343,G3343,K3343,L3343,Summary!$E$19/2,Data!N3342,Data!O3342,Summary!$E$14,Summary!$E$20,Summary!$E$21,2),0)</f>
        <v>0</v>
      </c>
      <c r="P3343" s="31">
        <f t="shared" si="155"/>
        <v>0</v>
      </c>
      <c r="Q3343" s="31">
        <f>IF(M3343=1,oneday(G3342,D3343,G3343,K3343,L3343,Summary!$E$19/2,Data!N3342,Data!O3342,Summary!$E$14,Summary!$E$20,Summary!$E$21,3),0)</f>
        <v>0</v>
      </c>
    </row>
    <row r="3344" spans="1:17" x14ac:dyDescent="0.2">
      <c r="A3344" s="32">
        <f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si="156"/>
        <v>0</v>
      </c>
      <c r="M3344">
        <f>IF(AND(B3344&gt;Summary!$E$12,B3344&lt;Summary!$E$13),1,0)</f>
        <v>0</v>
      </c>
      <c r="N3344">
        <f>IF(M3344=1,oneday(G3343,D3344,G3344,K3344,L3344,Summary!$E$19/2,Data!N3343,Data!O3343,Summary!$E$14,Summary!$E$20,Summary!$E$21,1),0)</f>
        <v>0</v>
      </c>
      <c r="O3344" s="31">
        <f>IF(M3344=1,oneday(G3343,D3344,G3344,K3344,L3344,Summary!$E$19/2,Data!N3343,Data!O3343,Summary!$E$14,Summary!$E$20,Summary!$E$21,2),0)</f>
        <v>0</v>
      </c>
      <c r="P3344" s="31">
        <f t="shared" ref="P3344:P3407" si="158">IF(M3344=1,O3344-O3343,0)</f>
        <v>0</v>
      </c>
      <c r="Q3344" s="31">
        <f>IF(M3344=1,oneday(G3343,D3344,G3344,K3344,L3344,Summary!$E$19/2,Data!N3343,Data!O3343,Summary!$E$14,Summary!$E$20,Summary!$E$21,3),0)</f>
        <v>0</v>
      </c>
    </row>
    <row r="3345" spans="1:17" x14ac:dyDescent="0.2">
      <c r="A3345" s="32">
        <f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si="156"/>
        <v>0</v>
      </c>
      <c r="M3345">
        <f>IF(AND(B3345&gt;Summary!$E$12,B3345&lt;Summary!$E$13),1,0)</f>
        <v>0</v>
      </c>
      <c r="N3345">
        <f>IF(M3345=1,oneday(G3344,D3345,G3345,K3345,L3345,Summary!$E$19/2,Data!N3344,Data!O3344,Summary!$E$14,Summary!$E$20,Summary!$E$21,1),0)</f>
        <v>0</v>
      </c>
      <c r="O3345" s="31">
        <f>IF(M3345=1,oneday(G3344,D3345,G3345,K3345,L3345,Summary!$E$19/2,Data!N3344,Data!O3344,Summary!$E$14,Summary!$E$20,Summary!$E$21,2),0)</f>
        <v>0</v>
      </c>
      <c r="P3345" s="31">
        <f t="shared" si="158"/>
        <v>0</v>
      </c>
      <c r="Q3345" s="31">
        <f>IF(M3345=1,oneday(G3344,D3345,G3345,K3345,L3345,Summary!$E$19/2,Data!N3344,Data!O3344,Summary!$E$14,Summary!$E$20,Summary!$E$21,3),0)</f>
        <v>0</v>
      </c>
    </row>
    <row r="3346" spans="1:17" x14ac:dyDescent="0.2">
      <c r="A3346" s="32">
        <f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si="156"/>
        <v>0</v>
      </c>
      <c r="M3346">
        <f>IF(AND(B3346&gt;Summary!$E$12,B3346&lt;Summary!$E$13),1,0)</f>
        <v>0</v>
      </c>
      <c r="N3346">
        <f>IF(M3346=1,oneday(G3345,D3346,G3346,K3346,L3346,Summary!$E$19/2,Data!N3345,Data!O3345,Summary!$E$14,Summary!$E$20,Summary!$E$21,1),0)</f>
        <v>0</v>
      </c>
      <c r="O3346" s="31">
        <f>IF(M3346=1,oneday(G3345,D3346,G3346,K3346,L3346,Summary!$E$19/2,Data!N3345,Data!O3345,Summary!$E$14,Summary!$E$20,Summary!$E$21,2),0)</f>
        <v>0</v>
      </c>
      <c r="P3346" s="31">
        <f t="shared" si="158"/>
        <v>0</v>
      </c>
      <c r="Q3346" s="31">
        <f>IF(M3346=1,oneday(G3345,D3346,G3346,K3346,L3346,Summary!$E$19/2,Data!N3345,Data!O3345,Summary!$E$14,Summary!$E$20,Summary!$E$21,3),0)</f>
        <v>0</v>
      </c>
    </row>
    <row r="3347" spans="1:17" x14ac:dyDescent="0.2">
      <c r="A3347" s="32">
        <f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si="156"/>
        <v>0</v>
      </c>
      <c r="M3347">
        <f>IF(AND(B3347&gt;Summary!$E$12,B3347&lt;Summary!$E$13),1,0)</f>
        <v>0</v>
      </c>
      <c r="N3347">
        <f>IF(M3347=1,oneday(G3346,D3347,G3347,K3347,L3347,Summary!$E$19/2,Data!N3346,Data!O3346,Summary!$E$14,Summary!$E$20,Summary!$E$21,1),0)</f>
        <v>0</v>
      </c>
      <c r="O3347" s="31">
        <f>IF(M3347=1,oneday(G3346,D3347,G3347,K3347,L3347,Summary!$E$19/2,Data!N3346,Data!O3346,Summary!$E$14,Summary!$E$20,Summary!$E$21,2),0)</f>
        <v>0</v>
      </c>
      <c r="P3347" s="31">
        <f t="shared" si="158"/>
        <v>0</v>
      </c>
      <c r="Q3347" s="31">
        <f>IF(M3347=1,oneday(G3346,D3347,G3347,K3347,L3347,Summary!$E$19/2,Data!N3346,Data!O3346,Summary!$E$14,Summary!$E$20,Summary!$E$21,3),0)</f>
        <v>0</v>
      </c>
    </row>
    <row r="3348" spans="1:17" x14ac:dyDescent="0.2">
      <c r="A3348" s="32">
        <f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si="156"/>
        <v>0</v>
      </c>
      <c r="M3348">
        <f>IF(AND(B3348&gt;Summary!$E$12,B3348&lt;Summary!$E$13),1,0)</f>
        <v>0</v>
      </c>
      <c r="N3348">
        <f>IF(M3348=1,oneday(G3347,D3348,G3348,K3348,L3348,Summary!$E$19/2,Data!N3347,Data!O3347,Summary!$E$14,Summary!$E$20,Summary!$E$21,1),0)</f>
        <v>0</v>
      </c>
      <c r="O3348" s="31">
        <f>IF(M3348=1,oneday(G3347,D3348,G3348,K3348,L3348,Summary!$E$19/2,Data!N3347,Data!O3347,Summary!$E$14,Summary!$E$20,Summary!$E$21,2),0)</f>
        <v>0</v>
      </c>
      <c r="P3348" s="31">
        <f t="shared" si="158"/>
        <v>0</v>
      </c>
      <c r="Q3348" s="31">
        <f>IF(M3348=1,oneday(G3347,D3348,G3348,K3348,L3348,Summary!$E$19/2,Data!N3347,Data!O3347,Summary!$E$14,Summary!$E$20,Summary!$E$21,3),0)</f>
        <v>0</v>
      </c>
    </row>
    <row r="3349" spans="1:17" x14ac:dyDescent="0.2">
      <c r="A3349" s="32">
        <f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si="156"/>
        <v>0</v>
      </c>
      <c r="M3349">
        <f>IF(AND(B3349&gt;Summary!$E$12,B3349&lt;Summary!$E$13),1,0)</f>
        <v>0</v>
      </c>
      <c r="N3349">
        <f>IF(M3349=1,oneday(G3348,D3349,G3349,K3349,L3349,Summary!$E$19/2,Data!N3348,Data!O3348,Summary!$E$14,Summary!$E$20,Summary!$E$21,1),0)</f>
        <v>0</v>
      </c>
      <c r="O3349" s="31">
        <f>IF(M3349=1,oneday(G3348,D3349,G3349,K3349,L3349,Summary!$E$19/2,Data!N3348,Data!O3348,Summary!$E$14,Summary!$E$20,Summary!$E$21,2),0)</f>
        <v>0</v>
      </c>
      <c r="P3349" s="31">
        <f t="shared" si="158"/>
        <v>0</v>
      </c>
      <c r="Q3349" s="31">
        <f>IF(M3349=1,oneday(G3348,D3349,G3349,K3349,L3349,Summary!$E$19/2,Data!N3348,Data!O3348,Summary!$E$14,Summary!$E$20,Summary!$E$21,3),0)</f>
        <v>0</v>
      </c>
    </row>
    <row r="3350" spans="1:17" x14ac:dyDescent="0.2">
      <c r="A3350" s="32">
        <f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si="156"/>
        <v>0</v>
      </c>
      <c r="M3350">
        <f>IF(AND(B3350&gt;Summary!$E$12,B3350&lt;Summary!$E$13),1,0)</f>
        <v>0</v>
      </c>
      <c r="N3350">
        <f>IF(M3350=1,oneday(G3349,D3350,G3350,K3350,L3350,Summary!$E$19/2,Data!N3349,Data!O3349,Summary!$E$14,Summary!$E$20,Summary!$E$21,1),0)</f>
        <v>0</v>
      </c>
      <c r="O3350" s="31">
        <f>IF(M3350=1,oneday(G3349,D3350,G3350,K3350,L3350,Summary!$E$19/2,Data!N3349,Data!O3349,Summary!$E$14,Summary!$E$20,Summary!$E$21,2),0)</f>
        <v>0</v>
      </c>
      <c r="P3350" s="31">
        <f t="shared" si="158"/>
        <v>0</v>
      </c>
      <c r="Q3350" s="31">
        <f>IF(M3350=1,oneday(G3349,D3350,G3350,K3350,L3350,Summary!$E$19/2,Data!N3349,Data!O3349,Summary!$E$14,Summary!$E$20,Summary!$E$21,3),0)</f>
        <v>0</v>
      </c>
    </row>
    <row r="3351" spans="1:17" x14ac:dyDescent="0.2">
      <c r="A3351" s="32">
        <f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si="156"/>
        <v>0</v>
      </c>
      <c r="M3351">
        <f>IF(AND(B3351&gt;Summary!$E$12,B3351&lt;Summary!$E$13),1,0)</f>
        <v>0</v>
      </c>
      <c r="N3351">
        <f>IF(M3351=1,oneday(G3350,D3351,G3351,K3351,L3351,Summary!$E$19/2,Data!N3350,Data!O3350,Summary!$E$14,Summary!$E$20,Summary!$E$21,1),0)</f>
        <v>0</v>
      </c>
      <c r="O3351" s="31">
        <f>IF(M3351=1,oneday(G3350,D3351,G3351,K3351,L3351,Summary!$E$19/2,Data!N3350,Data!O3350,Summary!$E$14,Summary!$E$20,Summary!$E$21,2),0)</f>
        <v>0</v>
      </c>
      <c r="P3351" s="31">
        <f t="shared" si="158"/>
        <v>0</v>
      </c>
      <c r="Q3351" s="31">
        <f>IF(M3351=1,oneday(G3350,D3351,G3351,K3351,L3351,Summary!$E$19/2,Data!N3350,Data!O3350,Summary!$E$14,Summary!$E$20,Summary!$E$21,3),0)</f>
        <v>0</v>
      </c>
    </row>
    <row r="3352" spans="1:17" x14ac:dyDescent="0.2">
      <c r="A3352" s="32">
        <f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si="156"/>
        <v>0</v>
      </c>
      <c r="M3352">
        <f>IF(AND(B3352&gt;Summary!$E$12,B3352&lt;Summary!$E$13),1,0)</f>
        <v>0</v>
      </c>
      <c r="N3352">
        <f>IF(M3352=1,oneday(G3351,D3352,G3352,K3352,L3352,Summary!$E$19/2,Data!N3351,Data!O3351,Summary!$E$14,Summary!$E$20,Summary!$E$21,1),0)</f>
        <v>0</v>
      </c>
      <c r="O3352" s="31">
        <f>IF(M3352=1,oneday(G3351,D3352,G3352,K3352,L3352,Summary!$E$19/2,Data!N3351,Data!O3351,Summary!$E$14,Summary!$E$20,Summary!$E$21,2),0)</f>
        <v>0</v>
      </c>
      <c r="P3352" s="31">
        <f t="shared" si="158"/>
        <v>0</v>
      </c>
      <c r="Q3352" s="31">
        <f>IF(M3352=1,oneday(G3351,D3352,G3352,K3352,L3352,Summary!$E$19/2,Data!N3351,Data!O3351,Summary!$E$14,Summary!$E$20,Summary!$E$21,3),0)</f>
        <v>0</v>
      </c>
    </row>
    <row r="3353" spans="1:17" x14ac:dyDescent="0.2">
      <c r="A3353" s="32">
        <f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si="156"/>
        <v>0</v>
      </c>
      <c r="M3353">
        <f>IF(AND(B3353&gt;Summary!$E$12,B3353&lt;Summary!$E$13),1,0)</f>
        <v>0</v>
      </c>
      <c r="N3353">
        <f>IF(M3353=1,oneday(G3352,D3353,G3353,K3353,L3353,Summary!$E$19/2,Data!N3352,Data!O3352,Summary!$E$14,Summary!$E$20,Summary!$E$21,1),0)</f>
        <v>0</v>
      </c>
      <c r="O3353" s="31">
        <f>IF(M3353=1,oneday(G3352,D3353,G3353,K3353,L3353,Summary!$E$19/2,Data!N3352,Data!O3352,Summary!$E$14,Summary!$E$20,Summary!$E$21,2),0)</f>
        <v>0</v>
      </c>
      <c r="P3353" s="31">
        <f t="shared" si="158"/>
        <v>0</v>
      </c>
      <c r="Q3353" s="31">
        <f>IF(M3353=1,oneday(G3352,D3353,G3353,K3353,L3353,Summary!$E$19/2,Data!N3352,Data!O3352,Summary!$E$14,Summary!$E$20,Summary!$E$21,3),0)</f>
        <v>0</v>
      </c>
    </row>
    <row r="3354" spans="1:17" x14ac:dyDescent="0.2">
      <c r="A3354" s="32">
        <f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si="156"/>
        <v>0</v>
      </c>
      <c r="M3354">
        <f>IF(AND(B3354&gt;Summary!$E$12,B3354&lt;Summary!$E$13),1,0)</f>
        <v>0</v>
      </c>
      <c r="N3354">
        <f>IF(M3354=1,oneday(G3353,D3354,G3354,K3354,L3354,Summary!$E$19/2,Data!N3353,Data!O3353,Summary!$E$14,Summary!$E$20,Summary!$E$21,1),0)</f>
        <v>0</v>
      </c>
      <c r="O3354" s="31">
        <f>IF(M3354=1,oneday(G3353,D3354,G3354,K3354,L3354,Summary!$E$19/2,Data!N3353,Data!O3353,Summary!$E$14,Summary!$E$20,Summary!$E$21,2),0)</f>
        <v>0</v>
      </c>
      <c r="P3354" s="31">
        <f t="shared" si="158"/>
        <v>0</v>
      </c>
      <c r="Q3354" s="31">
        <f>IF(M3354=1,oneday(G3353,D3354,G3354,K3354,L3354,Summary!$E$19/2,Data!N3353,Data!O3353,Summary!$E$14,Summary!$E$20,Summary!$E$21,3),0)</f>
        <v>0</v>
      </c>
    </row>
    <row r="3355" spans="1:17" x14ac:dyDescent="0.2">
      <c r="A3355" s="32">
        <f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si="156"/>
        <v>0</v>
      </c>
      <c r="M3355">
        <f>IF(AND(B3355&gt;Summary!$E$12,B3355&lt;Summary!$E$13),1,0)</f>
        <v>0</v>
      </c>
      <c r="N3355">
        <f>IF(M3355=1,oneday(G3354,D3355,G3355,K3355,L3355,Summary!$E$19/2,Data!N3354,Data!O3354,Summary!$E$14,Summary!$E$20,Summary!$E$21,1),0)</f>
        <v>0</v>
      </c>
      <c r="O3355" s="31">
        <f>IF(M3355=1,oneday(G3354,D3355,G3355,K3355,L3355,Summary!$E$19/2,Data!N3354,Data!O3354,Summary!$E$14,Summary!$E$20,Summary!$E$21,2),0)</f>
        <v>0</v>
      </c>
      <c r="P3355" s="31">
        <f t="shared" si="158"/>
        <v>0</v>
      </c>
      <c r="Q3355" s="31">
        <f>IF(M3355=1,oneday(G3354,D3355,G3355,K3355,L3355,Summary!$E$19/2,Data!N3354,Data!O3354,Summary!$E$14,Summary!$E$20,Summary!$E$21,3),0)</f>
        <v>0</v>
      </c>
    </row>
    <row r="3356" spans="1:17" x14ac:dyDescent="0.2">
      <c r="A3356" s="32">
        <f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si="156"/>
        <v>0</v>
      </c>
      <c r="M3356">
        <f>IF(AND(B3356&gt;Summary!$E$12,B3356&lt;Summary!$E$13),1,0)</f>
        <v>0</v>
      </c>
      <c r="N3356">
        <f>IF(M3356=1,oneday(G3355,D3356,G3356,K3356,L3356,Summary!$E$19/2,Data!N3355,Data!O3355,Summary!$E$14,Summary!$E$20,Summary!$E$21,1),0)</f>
        <v>0</v>
      </c>
      <c r="O3356" s="31">
        <f>IF(M3356=1,oneday(G3355,D3356,G3356,K3356,L3356,Summary!$E$19/2,Data!N3355,Data!O3355,Summary!$E$14,Summary!$E$20,Summary!$E$21,2),0)</f>
        <v>0</v>
      </c>
      <c r="P3356" s="31">
        <f t="shared" si="158"/>
        <v>0</v>
      </c>
      <c r="Q3356" s="31">
        <f>IF(M3356=1,oneday(G3355,D3356,G3356,K3356,L3356,Summary!$E$19/2,Data!N3355,Data!O3355,Summary!$E$14,Summary!$E$20,Summary!$E$21,3),0)</f>
        <v>0</v>
      </c>
    </row>
    <row r="3357" spans="1:17" x14ac:dyDescent="0.2">
      <c r="A3357" s="32">
        <f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si="156"/>
        <v>0</v>
      </c>
      <c r="M3357">
        <f>IF(AND(B3357&gt;Summary!$E$12,B3357&lt;Summary!$E$13),1,0)</f>
        <v>0</v>
      </c>
      <c r="N3357">
        <f>IF(M3357=1,oneday(G3356,D3357,G3357,K3357,L3357,Summary!$E$19/2,Data!N3356,Data!O3356,Summary!$E$14,Summary!$E$20,Summary!$E$21,1),0)</f>
        <v>0</v>
      </c>
      <c r="O3357" s="31">
        <f>IF(M3357=1,oneday(G3356,D3357,G3357,K3357,L3357,Summary!$E$19/2,Data!N3356,Data!O3356,Summary!$E$14,Summary!$E$20,Summary!$E$21,2),0)</f>
        <v>0</v>
      </c>
      <c r="P3357" s="31">
        <f t="shared" si="158"/>
        <v>0</v>
      </c>
      <c r="Q3357" s="31">
        <f>IF(M3357=1,oneday(G3356,D3357,G3357,K3357,L3357,Summary!$E$19/2,Data!N3356,Data!O3356,Summary!$E$14,Summary!$E$20,Summary!$E$21,3),0)</f>
        <v>0</v>
      </c>
    </row>
    <row r="3358" spans="1:17" x14ac:dyDescent="0.2">
      <c r="A3358" s="32">
        <f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si="156"/>
        <v>0</v>
      </c>
      <c r="M3358">
        <f>IF(AND(B3358&gt;Summary!$E$12,B3358&lt;Summary!$E$13),1,0)</f>
        <v>0</v>
      </c>
      <c r="N3358">
        <f>IF(M3358=1,oneday(G3357,D3358,G3358,K3358,L3358,Summary!$E$19/2,Data!N3357,Data!O3357,Summary!$E$14,Summary!$E$20,Summary!$E$21,1),0)</f>
        <v>0</v>
      </c>
      <c r="O3358" s="31">
        <f>IF(M3358=1,oneday(G3357,D3358,G3358,K3358,L3358,Summary!$E$19/2,Data!N3357,Data!O3357,Summary!$E$14,Summary!$E$20,Summary!$E$21,2),0)</f>
        <v>0</v>
      </c>
      <c r="P3358" s="31">
        <f t="shared" si="158"/>
        <v>0</v>
      </c>
      <c r="Q3358" s="31">
        <f>IF(M3358=1,oneday(G3357,D3358,G3358,K3358,L3358,Summary!$E$19/2,Data!N3357,Data!O3357,Summary!$E$14,Summary!$E$20,Summary!$E$21,3),0)</f>
        <v>0</v>
      </c>
    </row>
    <row r="3359" spans="1:17" x14ac:dyDescent="0.2">
      <c r="A3359" s="32">
        <f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si="156"/>
        <v>0</v>
      </c>
      <c r="M3359">
        <f>IF(AND(B3359&gt;Summary!$E$12,B3359&lt;Summary!$E$13),1,0)</f>
        <v>0</v>
      </c>
      <c r="N3359">
        <f>IF(M3359=1,oneday(G3358,D3359,G3359,K3359,L3359,Summary!$E$19/2,Data!N3358,Data!O3358,Summary!$E$14,Summary!$E$20,Summary!$E$21,1),0)</f>
        <v>0</v>
      </c>
      <c r="O3359" s="31">
        <f>IF(M3359=1,oneday(G3358,D3359,G3359,K3359,L3359,Summary!$E$19/2,Data!N3358,Data!O3358,Summary!$E$14,Summary!$E$20,Summary!$E$21,2),0)</f>
        <v>0</v>
      </c>
      <c r="P3359" s="31">
        <f t="shared" si="158"/>
        <v>0</v>
      </c>
      <c r="Q3359" s="31">
        <f>IF(M3359=1,oneday(G3358,D3359,G3359,K3359,L3359,Summary!$E$19/2,Data!N3358,Data!O3358,Summary!$E$14,Summary!$E$20,Summary!$E$21,3),0)</f>
        <v>0</v>
      </c>
    </row>
    <row r="3360" spans="1:17" x14ac:dyDescent="0.2">
      <c r="A3360" s="32">
        <f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si="156"/>
        <v>0</v>
      </c>
      <c r="M3360">
        <f>IF(AND(B3360&gt;Summary!$E$12,B3360&lt;Summary!$E$13),1,0)</f>
        <v>0</v>
      </c>
      <c r="N3360">
        <f>IF(M3360=1,oneday(G3359,D3360,G3360,K3360,L3360,Summary!$E$19/2,Data!N3359,Data!O3359,Summary!$E$14,Summary!$E$20,Summary!$E$21,1),0)</f>
        <v>0</v>
      </c>
      <c r="O3360" s="31">
        <f>IF(M3360=1,oneday(G3359,D3360,G3360,K3360,L3360,Summary!$E$19/2,Data!N3359,Data!O3359,Summary!$E$14,Summary!$E$20,Summary!$E$21,2),0)</f>
        <v>0</v>
      </c>
      <c r="P3360" s="31">
        <f t="shared" si="158"/>
        <v>0</v>
      </c>
      <c r="Q3360" s="31">
        <f>IF(M3360=1,oneday(G3359,D3360,G3360,K3360,L3360,Summary!$E$19/2,Data!N3359,Data!O3359,Summary!$E$14,Summary!$E$20,Summary!$E$21,3),0)</f>
        <v>0</v>
      </c>
    </row>
    <row r="3361" spans="1:17" x14ac:dyDescent="0.2">
      <c r="A3361" s="32">
        <f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si="156"/>
        <v>0</v>
      </c>
      <c r="M3361">
        <f>IF(AND(B3361&gt;Summary!$E$12,B3361&lt;Summary!$E$13),1,0)</f>
        <v>0</v>
      </c>
      <c r="N3361">
        <f>IF(M3361=1,oneday(G3360,D3361,G3361,K3361,L3361,Summary!$E$19/2,Data!N3360,Data!O3360,Summary!$E$14,Summary!$E$20,Summary!$E$21,1),0)</f>
        <v>0</v>
      </c>
      <c r="O3361" s="31">
        <f>IF(M3361=1,oneday(G3360,D3361,G3361,K3361,L3361,Summary!$E$19/2,Data!N3360,Data!O3360,Summary!$E$14,Summary!$E$20,Summary!$E$21,2),0)</f>
        <v>0</v>
      </c>
      <c r="P3361" s="31">
        <f t="shared" si="158"/>
        <v>0</v>
      </c>
      <c r="Q3361" s="31">
        <f>IF(M3361=1,oneday(G3360,D3361,G3361,K3361,L3361,Summary!$E$19/2,Data!N3360,Data!O3360,Summary!$E$14,Summary!$E$20,Summary!$E$21,3),0)</f>
        <v>0</v>
      </c>
    </row>
    <row r="3362" spans="1:17" x14ac:dyDescent="0.2">
      <c r="A3362" s="32">
        <f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si="156"/>
        <v>1</v>
      </c>
      <c r="M3362">
        <f>IF(AND(B3362&gt;Summary!$E$12,B3362&lt;Summary!$E$13),1,0)</f>
        <v>0</v>
      </c>
      <c r="N3362">
        <f>IF(M3362=1,oneday(G3361,D3362,G3362,K3362,L3362,Summary!$E$19/2,Data!N3361,Data!O3361,Summary!$E$14,Summary!$E$20,Summary!$E$21,1),0)</f>
        <v>0</v>
      </c>
      <c r="O3362" s="31">
        <f>IF(M3362=1,oneday(G3361,D3362,G3362,K3362,L3362,Summary!$E$19/2,Data!N3361,Data!O3361,Summary!$E$14,Summary!$E$20,Summary!$E$21,2),0)</f>
        <v>0</v>
      </c>
      <c r="P3362" s="31">
        <f t="shared" si="158"/>
        <v>0</v>
      </c>
      <c r="Q3362" s="31">
        <f>IF(M3362=1,oneday(G3361,D3362,G3362,K3362,L3362,Summary!$E$19/2,Data!N3361,Data!O3361,Summary!$E$14,Summary!$E$20,Summary!$E$21,3),0)</f>
        <v>0</v>
      </c>
    </row>
    <row r="3363" spans="1:17" x14ac:dyDescent="0.2">
      <c r="A3363" s="32">
        <f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si="156"/>
        <v>0</v>
      </c>
      <c r="M3363">
        <f>IF(AND(B3363&gt;Summary!$E$12,B3363&lt;Summary!$E$13),1,0)</f>
        <v>0</v>
      </c>
      <c r="N3363">
        <f>IF(M3363=1,oneday(G3362,D3363,G3363,K3363,L3363,Summary!$E$19/2,Data!N3362,Data!O3362,Summary!$E$14,Summary!$E$20,Summary!$E$21,1),0)</f>
        <v>0</v>
      </c>
      <c r="O3363" s="31">
        <f>IF(M3363=1,oneday(G3362,D3363,G3363,K3363,L3363,Summary!$E$19/2,Data!N3362,Data!O3362,Summary!$E$14,Summary!$E$20,Summary!$E$21,2),0)</f>
        <v>0</v>
      </c>
      <c r="P3363" s="31">
        <f t="shared" si="158"/>
        <v>0</v>
      </c>
      <c r="Q3363" s="31">
        <f>IF(M3363=1,oneday(G3362,D3363,G3363,K3363,L3363,Summary!$E$19/2,Data!N3362,Data!O3362,Summary!$E$14,Summary!$E$20,Summary!$E$21,3),0)</f>
        <v>0</v>
      </c>
    </row>
    <row r="3364" spans="1:17" x14ac:dyDescent="0.2">
      <c r="A3364" s="32">
        <f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si="159">IF(A3364=B3364,1,0)</f>
        <v>0</v>
      </c>
      <c r="M3364">
        <f>IF(AND(B3364&gt;Summary!$E$12,B3364&lt;Summary!$E$13),1,0)</f>
        <v>0</v>
      </c>
      <c r="N3364">
        <f>IF(M3364=1,oneday(G3363,D3364,G3364,K3364,L3364,Summary!$E$19/2,Data!N3363,Data!O3363,Summary!$E$14,Summary!$E$20,Summary!$E$21,1),0)</f>
        <v>0</v>
      </c>
      <c r="O3364" s="31">
        <f>IF(M3364=1,oneday(G3363,D3364,G3364,K3364,L3364,Summary!$E$19/2,Data!N3363,Data!O3363,Summary!$E$14,Summary!$E$20,Summary!$E$21,2),0)</f>
        <v>0</v>
      </c>
      <c r="P3364" s="31">
        <f t="shared" si="158"/>
        <v>0</v>
      </c>
      <c r="Q3364" s="31">
        <f>IF(M3364=1,oneday(G3363,D3364,G3364,K3364,L3364,Summary!$E$19/2,Data!N3363,Data!O3363,Summary!$E$14,Summary!$E$20,Summary!$E$21,3),0)</f>
        <v>0</v>
      </c>
    </row>
    <row r="3365" spans="1:17" x14ac:dyDescent="0.2">
      <c r="A3365" s="32">
        <f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si="159"/>
        <v>0</v>
      </c>
      <c r="M3365">
        <f>IF(AND(B3365&gt;Summary!$E$12,B3365&lt;Summary!$E$13),1,0)</f>
        <v>0</v>
      </c>
      <c r="N3365">
        <f>IF(M3365=1,oneday(G3364,D3365,G3365,K3365,L3365,Summary!$E$19/2,Data!N3364,Data!O3364,Summary!$E$14,Summary!$E$20,Summary!$E$21,1),0)</f>
        <v>0</v>
      </c>
      <c r="O3365" s="31">
        <f>IF(M3365=1,oneday(G3364,D3365,G3365,K3365,L3365,Summary!$E$19/2,Data!N3364,Data!O3364,Summary!$E$14,Summary!$E$20,Summary!$E$21,2),0)</f>
        <v>0</v>
      </c>
      <c r="P3365" s="31">
        <f t="shared" si="158"/>
        <v>0</v>
      </c>
      <c r="Q3365" s="31">
        <f>IF(M3365=1,oneday(G3364,D3365,G3365,K3365,L3365,Summary!$E$19/2,Data!N3364,Data!O3364,Summary!$E$14,Summary!$E$20,Summary!$E$21,3),0)</f>
        <v>0</v>
      </c>
    </row>
    <row r="3366" spans="1:17" x14ac:dyDescent="0.2">
      <c r="A3366" s="32">
        <f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si="159"/>
        <v>0</v>
      </c>
      <c r="M3366">
        <f>IF(AND(B3366&gt;Summary!$E$12,B3366&lt;Summary!$E$13),1,0)</f>
        <v>0</v>
      </c>
      <c r="N3366">
        <f>IF(M3366=1,oneday(G3365,D3366,G3366,K3366,L3366,Summary!$E$19/2,Data!N3365,Data!O3365,Summary!$E$14,Summary!$E$20,Summary!$E$21,1),0)</f>
        <v>0</v>
      </c>
      <c r="O3366" s="31">
        <f>IF(M3366=1,oneday(G3365,D3366,G3366,K3366,L3366,Summary!$E$19/2,Data!N3365,Data!O3365,Summary!$E$14,Summary!$E$20,Summary!$E$21,2),0)</f>
        <v>0</v>
      </c>
      <c r="P3366" s="31">
        <f t="shared" si="158"/>
        <v>0</v>
      </c>
      <c r="Q3366" s="31">
        <f>IF(M3366=1,oneday(G3365,D3366,G3366,K3366,L3366,Summary!$E$19/2,Data!N3365,Data!O3365,Summary!$E$14,Summary!$E$20,Summary!$E$21,3),0)</f>
        <v>0</v>
      </c>
    </row>
    <row r="3367" spans="1:17" x14ac:dyDescent="0.2">
      <c r="A3367" s="32">
        <f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si="159"/>
        <v>0</v>
      </c>
      <c r="M3367">
        <f>IF(AND(B3367&gt;Summary!$E$12,B3367&lt;Summary!$E$13),1,0)</f>
        <v>0</v>
      </c>
      <c r="N3367">
        <f>IF(M3367=1,oneday(G3366,D3367,G3367,K3367,L3367,Summary!$E$19/2,Data!N3366,Data!O3366,Summary!$E$14,Summary!$E$20,Summary!$E$21,1),0)</f>
        <v>0</v>
      </c>
      <c r="O3367" s="31">
        <f>IF(M3367=1,oneday(G3366,D3367,G3367,K3367,L3367,Summary!$E$19/2,Data!N3366,Data!O3366,Summary!$E$14,Summary!$E$20,Summary!$E$21,2),0)</f>
        <v>0</v>
      </c>
      <c r="P3367" s="31">
        <f t="shared" si="158"/>
        <v>0</v>
      </c>
      <c r="Q3367" s="31">
        <f>IF(M3367=1,oneday(G3366,D3367,G3367,K3367,L3367,Summary!$E$19/2,Data!N3366,Data!O3366,Summary!$E$14,Summary!$E$20,Summary!$E$21,3),0)</f>
        <v>0</v>
      </c>
    </row>
    <row r="3368" spans="1:17" x14ac:dyDescent="0.2">
      <c r="A3368" s="32">
        <f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si="159"/>
        <v>0</v>
      </c>
      <c r="M3368">
        <f>IF(AND(B3368&gt;Summary!$E$12,B3368&lt;Summary!$E$13),1,0)</f>
        <v>0</v>
      </c>
      <c r="N3368">
        <f>IF(M3368=1,oneday(G3367,D3368,G3368,K3368,L3368,Summary!$E$19/2,Data!N3367,Data!O3367,Summary!$E$14,Summary!$E$20,Summary!$E$21,1),0)</f>
        <v>0</v>
      </c>
      <c r="O3368" s="31">
        <f>IF(M3368=1,oneday(G3367,D3368,G3368,K3368,L3368,Summary!$E$19/2,Data!N3367,Data!O3367,Summary!$E$14,Summary!$E$20,Summary!$E$21,2),0)</f>
        <v>0</v>
      </c>
      <c r="P3368" s="31">
        <f t="shared" si="158"/>
        <v>0</v>
      </c>
      <c r="Q3368" s="31">
        <f>IF(M3368=1,oneday(G3367,D3368,G3368,K3368,L3368,Summary!$E$19/2,Data!N3367,Data!O3367,Summary!$E$14,Summary!$E$20,Summary!$E$21,3),0)</f>
        <v>0</v>
      </c>
    </row>
    <row r="3369" spans="1:17" x14ac:dyDescent="0.2">
      <c r="A3369" s="32">
        <f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si="159"/>
        <v>0</v>
      </c>
      <c r="M3369">
        <f>IF(AND(B3369&gt;Summary!$E$12,B3369&lt;Summary!$E$13),1,0)</f>
        <v>0</v>
      </c>
      <c r="N3369">
        <f>IF(M3369=1,oneday(G3368,D3369,G3369,K3369,L3369,Summary!$E$19/2,Data!N3368,Data!O3368,Summary!$E$14,Summary!$E$20,Summary!$E$21,1),0)</f>
        <v>0</v>
      </c>
      <c r="O3369" s="31">
        <f>IF(M3369=1,oneday(G3368,D3369,G3369,K3369,L3369,Summary!$E$19/2,Data!N3368,Data!O3368,Summary!$E$14,Summary!$E$20,Summary!$E$21,2),0)</f>
        <v>0</v>
      </c>
      <c r="P3369" s="31">
        <f t="shared" si="158"/>
        <v>0</v>
      </c>
      <c r="Q3369" s="31">
        <f>IF(M3369=1,oneday(G3368,D3369,G3369,K3369,L3369,Summary!$E$19/2,Data!N3368,Data!O3368,Summary!$E$14,Summary!$E$20,Summary!$E$21,3),0)</f>
        <v>0</v>
      </c>
    </row>
    <row r="3370" spans="1:17" x14ac:dyDescent="0.2">
      <c r="A3370" s="32">
        <f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si="159"/>
        <v>0</v>
      </c>
      <c r="M3370">
        <f>IF(AND(B3370&gt;Summary!$E$12,B3370&lt;Summary!$E$13),1,0)</f>
        <v>0</v>
      </c>
      <c r="N3370">
        <f>IF(M3370=1,oneday(G3369,D3370,G3370,K3370,L3370,Summary!$E$19/2,Data!N3369,Data!O3369,Summary!$E$14,Summary!$E$20,Summary!$E$21,1),0)</f>
        <v>0</v>
      </c>
      <c r="O3370" s="31">
        <f>IF(M3370=1,oneday(G3369,D3370,G3370,K3370,L3370,Summary!$E$19/2,Data!N3369,Data!O3369,Summary!$E$14,Summary!$E$20,Summary!$E$21,2),0)</f>
        <v>0</v>
      </c>
      <c r="P3370" s="31">
        <f t="shared" si="158"/>
        <v>0</v>
      </c>
      <c r="Q3370" s="31">
        <f>IF(M3370=1,oneday(G3369,D3370,G3370,K3370,L3370,Summary!$E$19/2,Data!N3369,Data!O3369,Summary!$E$14,Summary!$E$20,Summary!$E$21,3),0)</f>
        <v>0</v>
      </c>
    </row>
    <row r="3371" spans="1:17" x14ac:dyDescent="0.2">
      <c r="A3371" s="32">
        <f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si="159"/>
        <v>0</v>
      </c>
      <c r="M3371">
        <f>IF(AND(B3371&gt;Summary!$E$12,B3371&lt;Summary!$E$13),1,0)</f>
        <v>0</v>
      </c>
      <c r="N3371">
        <f>IF(M3371=1,oneday(G3370,D3371,G3371,K3371,L3371,Summary!$E$19/2,Data!N3370,Data!O3370,Summary!$E$14,Summary!$E$20,Summary!$E$21,1),0)</f>
        <v>0</v>
      </c>
      <c r="O3371" s="31">
        <f>IF(M3371=1,oneday(G3370,D3371,G3371,K3371,L3371,Summary!$E$19/2,Data!N3370,Data!O3370,Summary!$E$14,Summary!$E$20,Summary!$E$21,2),0)</f>
        <v>0</v>
      </c>
      <c r="P3371" s="31">
        <f t="shared" si="158"/>
        <v>0</v>
      </c>
      <c r="Q3371" s="31">
        <f>IF(M3371=1,oneday(G3370,D3371,G3371,K3371,L3371,Summary!$E$19/2,Data!N3370,Data!O3370,Summary!$E$14,Summary!$E$20,Summary!$E$21,3),0)</f>
        <v>0</v>
      </c>
    </row>
    <row r="3372" spans="1:17" x14ac:dyDescent="0.2">
      <c r="A3372" s="32">
        <f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si="159"/>
        <v>0</v>
      </c>
      <c r="M3372">
        <f>IF(AND(B3372&gt;Summary!$E$12,B3372&lt;Summary!$E$13),1,0)</f>
        <v>0</v>
      </c>
      <c r="N3372">
        <f>IF(M3372=1,oneday(G3371,D3372,G3372,K3372,L3372,Summary!$E$19/2,Data!N3371,Data!O3371,Summary!$E$14,Summary!$E$20,Summary!$E$21,1),0)</f>
        <v>0</v>
      </c>
      <c r="O3372" s="31">
        <f>IF(M3372=1,oneday(G3371,D3372,G3372,K3372,L3372,Summary!$E$19/2,Data!N3371,Data!O3371,Summary!$E$14,Summary!$E$20,Summary!$E$21,2),0)</f>
        <v>0</v>
      </c>
      <c r="P3372" s="31">
        <f t="shared" si="158"/>
        <v>0</v>
      </c>
      <c r="Q3372" s="31">
        <f>IF(M3372=1,oneday(G3371,D3372,G3372,K3372,L3372,Summary!$E$19/2,Data!N3371,Data!O3371,Summary!$E$14,Summary!$E$20,Summary!$E$21,3),0)</f>
        <v>0</v>
      </c>
    </row>
    <row r="3373" spans="1:17" x14ac:dyDescent="0.2">
      <c r="A3373" s="32">
        <f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si="159"/>
        <v>0</v>
      </c>
      <c r="M3373">
        <f>IF(AND(B3373&gt;Summary!$E$12,B3373&lt;Summary!$E$13),1,0)</f>
        <v>0</v>
      </c>
      <c r="N3373">
        <f>IF(M3373=1,oneday(G3372,D3373,G3373,K3373,L3373,Summary!$E$19/2,Data!N3372,Data!O3372,Summary!$E$14,Summary!$E$20,Summary!$E$21,1),0)</f>
        <v>0</v>
      </c>
      <c r="O3373" s="31">
        <f>IF(M3373=1,oneday(G3372,D3373,G3373,K3373,L3373,Summary!$E$19/2,Data!N3372,Data!O3372,Summary!$E$14,Summary!$E$20,Summary!$E$21,2),0)</f>
        <v>0</v>
      </c>
      <c r="P3373" s="31">
        <f t="shared" si="158"/>
        <v>0</v>
      </c>
      <c r="Q3373" s="31">
        <f>IF(M3373=1,oneday(G3372,D3373,G3373,K3373,L3373,Summary!$E$19/2,Data!N3372,Data!O3372,Summary!$E$14,Summary!$E$20,Summary!$E$21,3),0)</f>
        <v>0</v>
      </c>
    </row>
    <row r="3374" spans="1:17" x14ac:dyDescent="0.2">
      <c r="A3374" s="32">
        <f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si="159"/>
        <v>0</v>
      </c>
      <c r="M3374">
        <f>IF(AND(B3374&gt;Summary!$E$12,B3374&lt;Summary!$E$13),1,0)</f>
        <v>0</v>
      </c>
      <c r="N3374">
        <f>IF(M3374=1,oneday(G3373,D3374,G3374,K3374,L3374,Summary!$E$19/2,Data!N3373,Data!O3373,Summary!$E$14,Summary!$E$20,Summary!$E$21,1),0)</f>
        <v>0</v>
      </c>
      <c r="O3374" s="31">
        <f>IF(M3374=1,oneday(G3373,D3374,G3374,K3374,L3374,Summary!$E$19/2,Data!N3373,Data!O3373,Summary!$E$14,Summary!$E$20,Summary!$E$21,2),0)</f>
        <v>0</v>
      </c>
      <c r="P3374" s="31">
        <f t="shared" si="158"/>
        <v>0</v>
      </c>
      <c r="Q3374" s="31">
        <f>IF(M3374=1,oneday(G3373,D3374,G3374,K3374,L3374,Summary!$E$19/2,Data!N3373,Data!O3373,Summary!$E$14,Summary!$E$20,Summary!$E$21,3),0)</f>
        <v>0</v>
      </c>
    </row>
    <row r="3375" spans="1:17" x14ac:dyDescent="0.2">
      <c r="A3375" s="32">
        <f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si="159"/>
        <v>0</v>
      </c>
      <c r="M3375">
        <f>IF(AND(B3375&gt;Summary!$E$12,B3375&lt;Summary!$E$13),1,0)</f>
        <v>0</v>
      </c>
      <c r="N3375">
        <f>IF(M3375=1,oneday(G3374,D3375,G3375,K3375,L3375,Summary!$E$19/2,Data!N3374,Data!O3374,Summary!$E$14,Summary!$E$20,Summary!$E$21,1),0)</f>
        <v>0</v>
      </c>
      <c r="O3375" s="31">
        <f>IF(M3375=1,oneday(G3374,D3375,G3375,K3375,L3375,Summary!$E$19/2,Data!N3374,Data!O3374,Summary!$E$14,Summary!$E$20,Summary!$E$21,2),0)</f>
        <v>0</v>
      </c>
      <c r="P3375" s="31">
        <f t="shared" si="158"/>
        <v>0</v>
      </c>
      <c r="Q3375" s="31">
        <f>IF(M3375=1,oneday(G3374,D3375,G3375,K3375,L3375,Summary!$E$19/2,Data!N3374,Data!O3374,Summary!$E$14,Summary!$E$20,Summary!$E$21,3),0)</f>
        <v>0</v>
      </c>
    </row>
    <row r="3376" spans="1:17" x14ac:dyDescent="0.2">
      <c r="A3376" s="32">
        <f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si="159"/>
        <v>0</v>
      </c>
      <c r="M3376">
        <f>IF(AND(B3376&gt;Summary!$E$12,B3376&lt;Summary!$E$13),1,0)</f>
        <v>0</v>
      </c>
      <c r="N3376">
        <f>IF(M3376=1,oneday(G3375,D3376,G3376,K3376,L3376,Summary!$E$19/2,Data!N3375,Data!O3375,Summary!$E$14,Summary!$E$20,Summary!$E$21,1),0)</f>
        <v>0</v>
      </c>
      <c r="O3376" s="31">
        <f>IF(M3376=1,oneday(G3375,D3376,G3376,K3376,L3376,Summary!$E$19/2,Data!N3375,Data!O3375,Summary!$E$14,Summary!$E$20,Summary!$E$21,2),0)</f>
        <v>0</v>
      </c>
      <c r="P3376" s="31">
        <f t="shared" si="158"/>
        <v>0</v>
      </c>
      <c r="Q3376" s="31">
        <f>IF(M3376=1,oneday(G3375,D3376,G3376,K3376,L3376,Summary!$E$19/2,Data!N3375,Data!O3375,Summary!$E$14,Summary!$E$20,Summary!$E$21,3),0)</f>
        <v>0</v>
      </c>
    </row>
    <row r="3377" spans="1:17" x14ac:dyDescent="0.2">
      <c r="A3377" s="32">
        <f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si="159"/>
        <v>0</v>
      </c>
      <c r="M3377">
        <f>IF(AND(B3377&gt;Summary!$E$12,B3377&lt;Summary!$E$13),1,0)</f>
        <v>0</v>
      </c>
      <c r="N3377">
        <f>IF(M3377=1,oneday(G3376,D3377,G3377,K3377,L3377,Summary!$E$19/2,Data!N3376,Data!O3376,Summary!$E$14,Summary!$E$20,Summary!$E$21,1),0)</f>
        <v>0</v>
      </c>
      <c r="O3377" s="31">
        <f>IF(M3377=1,oneday(G3376,D3377,G3377,K3377,L3377,Summary!$E$19/2,Data!N3376,Data!O3376,Summary!$E$14,Summary!$E$20,Summary!$E$21,2),0)</f>
        <v>0</v>
      </c>
      <c r="P3377" s="31">
        <f t="shared" si="158"/>
        <v>0</v>
      </c>
      <c r="Q3377" s="31">
        <f>IF(M3377=1,oneday(G3376,D3377,G3377,K3377,L3377,Summary!$E$19/2,Data!N3376,Data!O3376,Summary!$E$14,Summary!$E$20,Summary!$E$21,3),0)</f>
        <v>0</v>
      </c>
    </row>
    <row r="3378" spans="1:17" x14ac:dyDescent="0.2">
      <c r="A3378" s="32">
        <f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si="159"/>
        <v>0</v>
      </c>
      <c r="M3378">
        <f>IF(AND(B3378&gt;Summary!$E$12,B3378&lt;Summary!$E$13),1,0)</f>
        <v>0</v>
      </c>
      <c r="N3378">
        <f>IF(M3378=1,oneday(G3377,D3378,G3378,K3378,L3378,Summary!$E$19/2,Data!N3377,Data!O3377,Summary!$E$14,Summary!$E$20,Summary!$E$21,1),0)</f>
        <v>0</v>
      </c>
      <c r="O3378" s="31">
        <f>IF(M3378=1,oneday(G3377,D3378,G3378,K3378,L3378,Summary!$E$19/2,Data!N3377,Data!O3377,Summary!$E$14,Summary!$E$20,Summary!$E$21,2),0)</f>
        <v>0</v>
      </c>
      <c r="P3378" s="31">
        <f t="shared" si="158"/>
        <v>0</v>
      </c>
      <c r="Q3378" s="31">
        <f>IF(M3378=1,oneday(G3377,D3378,G3378,K3378,L3378,Summary!$E$19/2,Data!N3377,Data!O3377,Summary!$E$14,Summary!$E$20,Summary!$E$21,3),0)</f>
        <v>0</v>
      </c>
    </row>
    <row r="3379" spans="1:17" x14ac:dyDescent="0.2">
      <c r="A3379" s="32">
        <f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si="159"/>
        <v>0</v>
      </c>
      <c r="M3379">
        <f>IF(AND(B3379&gt;Summary!$E$12,B3379&lt;Summary!$E$13),1,0)</f>
        <v>0</v>
      </c>
      <c r="N3379">
        <f>IF(M3379=1,oneday(G3378,D3379,G3379,K3379,L3379,Summary!$E$19/2,Data!N3378,Data!O3378,Summary!$E$14,Summary!$E$20,Summary!$E$21,1),0)</f>
        <v>0</v>
      </c>
      <c r="O3379" s="31">
        <f>IF(M3379=1,oneday(G3378,D3379,G3379,K3379,L3379,Summary!$E$19/2,Data!N3378,Data!O3378,Summary!$E$14,Summary!$E$20,Summary!$E$21,2),0)</f>
        <v>0</v>
      </c>
      <c r="P3379" s="31">
        <f t="shared" si="158"/>
        <v>0</v>
      </c>
      <c r="Q3379" s="31">
        <f>IF(M3379=1,oneday(G3378,D3379,G3379,K3379,L3379,Summary!$E$19/2,Data!N3378,Data!O3378,Summary!$E$14,Summary!$E$20,Summary!$E$21,3),0)</f>
        <v>0</v>
      </c>
    </row>
    <row r="3380" spans="1:17" x14ac:dyDescent="0.2">
      <c r="A3380" s="32">
        <f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si="159"/>
        <v>0</v>
      </c>
      <c r="M3380">
        <f>IF(AND(B3380&gt;Summary!$E$12,B3380&lt;Summary!$E$13),1,0)</f>
        <v>0</v>
      </c>
      <c r="N3380">
        <f>IF(M3380=1,oneday(G3379,D3380,G3380,K3380,L3380,Summary!$E$19/2,Data!N3379,Data!O3379,Summary!$E$14,Summary!$E$20,Summary!$E$21,1),0)</f>
        <v>0</v>
      </c>
      <c r="O3380" s="31">
        <f>IF(M3380=1,oneday(G3379,D3380,G3380,K3380,L3380,Summary!$E$19/2,Data!N3379,Data!O3379,Summary!$E$14,Summary!$E$20,Summary!$E$21,2),0)</f>
        <v>0</v>
      </c>
      <c r="P3380" s="31">
        <f t="shared" si="158"/>
        <v>0</v>
      </c>
      <c r="Q3380" s="31">
        <f>IF(M3380=1,oneday(G3379,D3380,G3380,K3380,L3380,Summary!$E$19/2,Data!N3379,Data!O3379,Summary!$E$14,Summary!$E$20,Summary!$E$21,3),0)</f>
        <v>0</v>
      </c>
    </row>
    <row r="3381" spans="1:17" x14ac:dyDescent="0.2">
      <c r="A3381" s="32">
        <f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si="159"/>
        <v>0</v>
      </c>
      <c r="M3381">
        <f>IF(AND(B3381&gt;Summary!$E$12,B3381&lt;Summary!$E$13),1,0)</f>
        <v>0</v>
      </c>
      <c r="N3381">
        <f>IF(M3381=1,oneday(G3380,D3381,G3381,K3381,L3381,Summary!$E$19/2,Data!N3380,Data!O3380,Summary!$E$14,Summary!$E$20,Summary!$E$21,1),0)</f>
        <v>0</v>
      </c>
      <c r="O3381" s="31">
        <f>IF(M3381=1,oneday(G3380,D3381,G3381,K3381,L3381,Summary!$E$19/2,Data!N3380,Data!O3380,Summary!$E$14,Summary!$E$20,Summary!$E$21,2),0)</f>
        <v>0</v>
      </c>
      <c r="P3381" s="31">
        <f t="shared" si="158"/>
        <v>0</v>
      </c>
      <c r="Q3381" s="31">
        <f>IF(M3381=1,oneday(G3380,D3381,G3381,K3381,L3381,Summary!$E$19/2,Data!N3380,Data!O3380,Summary!$E$14,Summary!$E$20,Summary!$E$21,3),0)</f>
        <v>0</v>
      </c>
    </row>
    <row r="3382" spans="1:17" x14ac:dyDescent="0.2">
      <c r="A3382" s="32">
        <f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si="159"/>
        <v>0</v>
      </c>
      <c r="M3382">
        <f>IF(AND(B3382&gt;Summary!$E$12,B3382&lt;Summary!$E$13),1,0)</f>
        <v>0</v>
      </c>
      <c r="N3382">
        <f>IF(M3382=1,oneday(G3381,D3382,G3382,K3382,L3382,Summary!$E$19/2,Data!N3381,Data!O3381,Summary!$E$14,Summary!$E$20,Summary!$E$21,1),0)</f>
        <v>0</v>
      </c>
      <c r="O3382" s="31">
        <f>IF(M3382=1,oneday(G3381,D3382,G3382,K3382,L3382,Summary!$E$19/2,Data!N3381,Data!O3381,Summary!$E$14,Summary!$E$20,Summary!$E$21,2),0)</f>
        <v>0</v>
      </c>
      <c r="P3382" s="31">
        <f t="shared" si="158"/>
        <v>0</v>
      </c>
      <c r="Q3382" s="31">
        <f>IF(M3382=1,oneday(G3381,D3382,G3382,K3382,L3382,Summary!$E$19/2,Data!N3381,Data!O3381,Summary!$E$14,Summary!$E$20,Summary!$E$21,3),0)</f>
        <v>0</v>
      </c>
    </row>
    <row r="3383" spans="1:17" x14ac:dyDescent="0.2">
      <c r="A3383" s="32">
        <f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si="159"/>
        <v>1</v>
      </c>
      <c r="M3383">
        <f>IF(AND(B3383&gt;Summary!$E$12,B3383&lt;Summary!$E$13),1,0)</f>
        <v>0</v>
      </c>
      <c r="N3383">
        <f>IF(M3383=1,oneday(G3382,D3383,G3383,K3383,L3383,Summary!$E$19/2,Data!N3382,Data!O3382,Summary!$E$14,Summary!$E$20,Summary!$E$21,1),0)</f>
        <v>0</v>
      </c>
      <c r="O3383" s="31">
        <f>IF(M3383=1,oneday(G3382,D3383,G3383,K3383,L3383,Summary!$E$19/2,Data!N3382,Data!O3382,Summary!$E$14,Summary!$E$20,Summary!$E$21,2),0)</f>
        <v>0</v>
      </c>
      <c r="P3383" s="31">
        <f t="shared" si="158"/>
        <v>0</v>
      </c>
      <c r="Q3383" s="31">
        <f>IF(M3383=1,oneday(G3382,D3383,G3383,K3383,L3383,Summary!$E$19/2,Data!N3382,Data!O3382,Summary!$E$14,Summary!$E$20,Summary!$E$21,3),0)</f>
        <v>0</v>
      </c>
    </row>
    <row r="3384" spans="1:17" x14ac:dyDescent="0.2">
      <c r="A3384" s="32">
        <f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si="159"/>
        <v>0</v>
      </c>
      <c r="M3384">
        <f>IF(AND(B3384&gt;Summary!$E$12,B3384&lt;Summary!$E$13),1,0)</f>
        <v>0</v>
      </c>
      <c r="N3384">
        <f>IF(M3384=1,oneday(G3383,D3384,G3384,K3384,L3384,Summary!$E$19/2,Data!N3383,Data!O3383,Summary!$E$14,Summary!$E$20,Summary!$E$21,1),0)</f>
        <v>0</v>
      </c>
      <c r="O3384" s="31">
        <f>IF(M3384=1,oneday(G3383,D3384,G3384,K3384,L3384,Summary!$E$19/2,Data!N3383,Data!O3383,Summary!$E$14,Summary!$E$20,Summary!$E$21,2),0)</f>
        <v>0</v>
      </c>
      <c r="P3384" s="31">
        <f t="shared" si="158"/>
        <v>0</v>
      </c>
      <c r="Q3384" s="31">
        <f>IF(M3384=1,oneday(G3383,D3384,G3384,K3384,L3384,Summary!$E$19/2,Data!N3383,Data!O3383,Summary!$E$14,Summary!$E$20,Summary!$E$21,3),0)</f>
        <v>0</v>
      </c>
    </row>
    <row r="3385" spans="1:17" x14ac:dyDescent="0.2">
      <c r="A3385" s="32">
        <f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si="159"/>
        <v>0</v>
      </c>
      <c r="M3385">
        <f>IF(AND(B3385&gt;Summary!$E$12,B3385&lt;Summary!$E$13),1,0)</f>
        <v>0</v>
      </c>
      <c r="N3385">
        <f>IF(M3385=1,oneday(G3384,D3385,G3385,K3385,L3385,Summary!$E$19/2,Data!N3384,Data!O3384,Summary!$E$14,Summary!$E$20,Summary!$E$21,1),0)</f>
        <v>0</v>
      </c>
      <c r="O3385" s="31">
        <f>IF(M3385=1,oneday(G3384,D3385,G3385,K3385,L3385,Summary!$E$19/2,Data!N3384,Data!O3384,Summary!$E$14,Summary!$E$20,Summary!$E$21,2),0)</f>
        <v>0</v>
      </c>
      <c r="P3385" s="31">
        <f t="shared" si="158"/>
        <v>0</v>
      </c>
      <c r="Q3385" s="31">
        <f>IF(M3385=1,oneday(G3384,D3385,G3385,K3385,L3385,Summary!$E$19/2,Data!N3384,Data!O3384,Summary!$E$14,Summary!$E$20,Summary!$E$21,3),0)</f>
        <v>0</v>
      </c>
    </row>
    <row r="3386" spans="1:17" x14ac:dyDescent="0.2">
      <c r="A3386" s="32">
        <f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si="159"/>
        <v>0</v>
      </c>
      <c r="M3386">
        <f>IF(AND(B3386&gt;Summary!$E$12,B3386&lt;Summary!$E$13),1,0)</f>
        <v>0</v>
      </c>
      <c r="N3386">
        <f>IF(M3386=1,oneday(G3385,D3386,G3386,K3386,L3386,Summary!$E$19/2,Data!N3385,Data!O3385,Summary!$E$14,Summary!$E$20,Summary!$E$21,1),0)</f>
        <v>0</v>
      </c>
      <c r="O3386" s="31">
        <f>IF(M3386=1,oneday(G3385,D3386,G3386,K3386,L3386,Summary!$E$19/2,Data!N3385,Data!O3385,Summary!$E$14,Summary!$E$20,Summary!$E$21,2),0)</f>
        <v>0</v>
      </c>
      <c r="P3386" s="31">
        <f t="shared" si="158"/>
        <v>0</v>
      </c>
      <c r="Q3386" s="31">
        <f>IF(M3386=1,oneday(G3385,D3386,G3386,K3386,L3386,Summary!$E$19/2,Data!N3385,Data!O3385,Summary!$E$14,Summary!$E$20,Summary!$E$21,3),0)</f>
        <v>0</v>
      </c>
    </row>
    <row r="3387" spans="1:17" x14ac:dyDescent="0.2">
      <c r="A3387" s="32">
        <f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si="159"/>
        <v>0</v>
      </c>
      <c r="M3387">
        <f>IF(AND(B3387&gt;Summary!$E$12,B3387&lt;Summary!$E$13),1,0)</f>
        <v>0</v>
      </c>
      <c r="N3387">
        <f>IF(M3387=1,oneday(G3386,D3387,G3387,K3387,L3387,Summary!$E$19/2,Data!N3386,Data!O3386,Summary!$E$14,Summary!$E$20,Summary!$E$21,1),0)</f>
        <v>0</v>
      </c>
      <c r="O3387" s="31">
        <f>IF(M3387=1,oneday(G3386,D3387,G3387,K3387,L3387,Summary!$E$19/2,Data!N3386,Data!O3386,Summary!$E$14,Summary!$E$20,Summary!$E$21,2),0)</f>
        <v>0</v>
      </c>
      <c r="P3387" s="31">
        <f t="shared" si="158"/>
        <v>0</v>
      </c>
      <c r="Q3387" s="31">
        <f>IF(M3387=1,oneday(G3386,D3387,G3387,K3387,L3387,Summary!$E$19/2,Data!N3386,Data!O3386,Summary!$E$14,Summary!$E$20,Summary!$E$21,3),0)</f>
        <v>0</v>
      </c>
    </row>
    <row r="3388" spans="1:17" x14ac:dyDescent="0.2">
      <c r="A3388" s="32">
        <f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si="159"/>
        <v>0</v>
      </c>
      <c r="M3388">
        <f>IF(AND(B3388&gt;Summary!$E$12,B3388&lt;Summary!$E$13),1,0)</f>
        <v>0</v>
      </c>
      <c r="N3388">
        <f>IF(M3388=1,oneday(G3387,D3388,G3388,K3388,L3388,Summary!$E$19/2,Data!N3387,Data!O3387,Summary!$E$14,Summary!$E$20,Summary!$E$21,1),0)</f>
        <v>0</v>
      </c>
      <c r="O3388" s="31">
        <f>IF(M3388=1,oneday(G3387,D3388,G3388,K3388,L3388,Summary!$E$19/2,Data!N3387,Data!O3387,Summary!$E$14,Summary!$E$20,Summary!$E$21,2),0)</f>
        <v>0</v>
      </c>
      <c r="P3388" s="31">
        <f t="shared" si="158"/>
        <v>0</v>
      </c>
      <c r="Q3388" s="31">
        <f>IF(M3388=1,oneday(G3387,D3388,G3388,K3388,L3388,Summary!$E$19/2,Data!N3387,Data!O3387,Summary!$E$14,Summary!$E$20,Summary!$E$21,3),0)</f>
        <v>0</v>
      </c>
    </row>
    <row r="3389" spans="1:17" x14ac:dyDescent="0.2">
      <c r="A3389" s="32">
        <f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si="159"/>
        <v>0</v>
      </c>
      <c r="M3389">
        <f>IF(AND(B3389&gt;Summary!$E$12,B3389&lt;Summary!$E$13),1,0)</f>
        <v>0</v>
      </c>
      <c r="N3389">
        <f>IF(M3389=1,oneday(G3388,D3389,G3389,K3389,L3389,Summary!$E$19/2,Data!N3388,Data!O3388,Summary!$E$14,Summary!$E$20,Summary!$E$21,1),0)</f>
        <v>0</v>
      </c>
      <c r="O3389" s="31">
        <f>IF(M3389=1,oneday(G3388,D3389,G3389,K3389,L3389,Summary!$E$19/2,Data!N3388,Data!O3388,Summary!$E$14,Summary!$E$20,Summary!$E$21,2),0)</f>
        <v>0</v>
      </c>
      <c r="P3389" s="31">
        <f t="shared" si="158"/>
        <v>0</v>
      </c>
      <c r="Q3389" s="31">
        <f>IF(M3389=1,oneday(G3388,D3389,G3389,K3389,L3389,Summary!$E$19/2,Data!N3388,Data!O3388,Summary!$E$14,Summary!$E$20,Summary!$E$21,3),0)</f>
        <v>0</v>
      </c>
    </row>
    <row r="3390" spans="1:17" x14ac:dyDescent="0.2">
      <c r="A3390" s="32">
        <f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si="159"/>
        <v>0</v>
      </c>
      <c r="M3390">
        <f>IF(AND(B3390&gt;Summary!$E$12,B3390&lt;Summary!$E$13),1,0)</f>
        <v>0</v>
      </c>
      <c r="N3390">
        <f>IF(M3390=1,oneday(G3389,D3390,G3390,K3390,L3390,Summary!$E$19/2,Data!N3389,Data!O3389,Summary!$E$14,Summary!$E$20,Summary!$E$21,1),0)</f>
        <v>0</v>
      </c>
      <c r="O3390" s="31">
        <f>IF(M3390=1,oneday(G3389,D3390,G3390,K3390,L3390,Summary!$E$19/2,Data!N3389,Data!O3389,Summary!$E$14,Summary!$E$20,Summary!$E$21,2),0)</f>
        <v>0</v>
      </c>
      <c r="P3390" s="31">
        <f t="shared" si="158"/>
        <v>0</v>
      </c>
      <c r="Q3390" s="31">
        <f>IF(M3390=1,oneday(G3389,D3390,G3390,K3390,L3390,Summary!$E$19/2,Data!N3389,Data!O3389,Summary!$E$14,Summary!$E$20,Summary!$E$21,3),0)</f>
        <v>0</v>
      </c>
    </row>
    <row r="3391" spans="1:17" x14ac:dyDescent="0.2">
      <c r="A3391" s="32">
        <f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si="159"/>
        <v>0</v>
      </c>
      <c r="M3391">
        <f>IF(AND(B3391&gt;Summary!$E$12,B3391&lt;Summary!$E$13),1,0)</f>
        <v>0</v>
      </c>
      <c r="N3391">
        <f>IF(M3391=1,oneday(G3390,D3391,G3391,K3391,L3391,Summary!$E$19/2,Data!N3390,Data!O3390,Summary!$E$14,Summary!$E$20,Summary!$E$21,1),0)</f>
        <v>0</v>
      </c>
      <c r="O3391" s="31">
        <f>IF(M3391=1,oneday(G3390,D3391,G3391,K3391,L3391,Summary!$E$19/2,Data!N3390,Data!O3390,Summary!$E$14,Summary!$E$20,Summary!$E$21,2),0)</f>
        <v>0</v>
      </c>
      <c r="P3391" s="31">
        <f t="shared" si="158"/>
        <v>0</v>
      </c>
      <c r="Q3391" s="31">
        <f>IF(M3391=1,oneday(G3390,D3391,G3391,K3391,L3391,Summary!$E$19/2,Data!N3390,Data!O3390,Summary!$E$14,Summary!$E$20,Summary!$E$21,3),0)</f>
        <v>0</v>
      </c>
    </row>
    <row r="3392" spans="1:17" x14ac:dyDescent="0.2">
      <c r="A3392" s="32">
        <f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si="159"/>
        <v>0</v>
      </c>
      <c r="M3392">
        <f>IF(AND(B3392&gt;Summary!$E$12,B3392&lt;Summary!$E$13),1,0)</f>
        <v>0</v>
      </c>
      <c r="N3392">
        <f>IF(M3392=1,oneday(G3391,D3392,G3392,K3392,L3392,Summary!$E$19/2,Data!N3391,Data!O3391,Summary!$E$14,Summary!$E$20,Summary!$E$21,1),0)</f>
        <v>0</v>
      </c>
      <c r="O3392" s="31">
        <f>IF(M3392=1,oneday(G3391,D3392,G3392,K3392,L3392,Summary!$E$19/2,Data!N3391,Data!O3391,Summary!$E$14,Summary!$E$20,Summary!$E$21,2),0)</f>
        <v>0</v>
      </c>
      <c r="P3392" s="31">
        <f t="shared" si="158"/>
        <v>0</v>
      </c>
      <c r="Q3392" s="31">
        <f>IF(M3392=1,oneday(G3391,D3392,G3392,K3392,L3392,Summary!$E$19/2,Data!N3391,Data!O3391,Summary!$E$14,Summary!$E$20,Summary!$E$21,3),0)</f>
        <v>0</v>
      </c>
    </row>
    <row r="3393" spans="1:17" x14ac:dyDescent="0.2">
      <c r="A3393" s="32">
        <f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si="159"/>
        <v>0</v>
      </c>
      <c r="M3393">
        <f>IF(AND(B3393&gt;Summary!$E$12,B3393&lt;Summary!$E$13),1,0)</f>
        <v>0</v>
      </c>
      <c r="N3393">
        <f>IF(M3393=1,oneday(G3392,D3393,G3393,K3393,L3393,Summary!$E$19/2,Data!N3392,Data!O3392,Summary!$E$14,Summary!$E$20,Summary!$E$21,1),0)</f>
        <v>0</v>
      </c>
      <c r="O3393" s="31">
        <f>IF(M3393=1,oneday(G3392,D3393,G3393,K3393,L3393,Summary!$E$19/2,Data!N3392,Data!O3392,Summary!$E$14,Summary!$E$20,Summary!$E$21,2),0)</f>
        <v>0</v>
      </c>
      <c r="P3393" s="31">
        <f t="shared" si="158"/>
        <v>0</v>
      </c>
      <c r="Q3393" s="31">
        <f>IF(M3393=1,oneday(G3392,D3393,G3393,K3393,L3393,Summary!$E$19/2,Data!N3392,Data!O3392,Summary!$E$14,Summary!$E$20,Summary!$E$21,3),0)</f>
        <v>0</v>
      </c>
    </row>
    <row r="3394" spans="1:17" x14ac:dyDescent="0.2">
      <c r="A3394" s="32">
        <f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si="159"/>
        <v>0</v>
      </c>
      <c r="M3394">
        <f>IF(AND(B3394&gt;Summary!$E$12,B3394&lt;Summary!$E$13),1,0)</f>
        <v>0</v>
      </c>
      <c r="N3394">
        <f>IF(M3394=1,oneday(G3393,D3394,G3394,K3394,L3394,Summary!$E$19/2,Data!N3393,Data!O3393,Summary!$E$14,Summary!$E$20,Summary!$E$21,1),0)</f>
        <v>0</v>
      </c>
      <c r="O3394" s="31">
        <f>IF(M3394=1,oneday(G3393,D3394,G3394,K3394,L3394,Summary!$E$19/2,Data!N3393,Data!O3393,Summary!$E$14,Summary!$E$20,Summary!$E$21,2),0)</f>
        <v>0</v>
      </c>
      <c r="P3394" s="31">
        <f t="shared" si="158"/>
        <v>0</v>
      </c>
      <c r="Q3394" s="31">
        <f>IF(M3394=1,oneday(G3393,D3394,G3394,K3394,L3394,Summary!$E$19/2,Data!N3393,Data!O3393,Summary!$E$14,Summary!$E$20,Summary!$E$21,3),0)</f>
        <v>0</v>
      </c>
    </row>
    <row r="3395" spans="1:17" x14ac:dyDescent="0.2">
      <c r="A3395" s="32">
        <f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si="159"/>
        <v>0</v>
      </c>
      <c r="M3395">
        <f>IF(AND(B3395&gt;Summary!$E$12,B3395&lt;Summary!$E$13),1,0)</f>
        <v>0</v>
      </c>
      <c r="N3395">
        <f>IF(M3395=1,oneday(G3394,D3395,G3395,K3395,L3395,Summary!$E$19/2,Data!N3394,Data!O3394,Summary!$E$14,Summary!$E$20,Summary!$E$21,1),0)</f>
        <v>0</v>
      </c>
      <c r="O3395" s="31">
        <f>IF(M3395=1,oneday(G3394,D3395,G3395,K3395,L3395,Summary!$E$19/2,Data!N3394,Data!O3394,Summary!$E$14,Summary!$E$20,Summary!$E$21,2),0)</f>
        <v>0</v>
      </c>
      <c r="P3395" s="31">
        <f t="shared" si="158"/>
        <v>0</v>
      </c>
      <c r="Q3395" s="31">
        <f>IF(M3395=1,oneday(G3394,D3395,G3395,K3395,L3395,Summary!$E$19/2,Data!N3394,Data!O3394,Summary!$E$14,Summary!$E$20,Summary!$E$21,3),0)</f>
        <v>0</v>
      </c>
    </row>
    <row r="3396" spans="1:17" x14ac:dyDescent="0.2">
      <c r="A3396" s="32">
        <f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si="159"/>
        <v>0</v>
      </c>
      <c r="M3396">
        <f>IF(AND(B3396&gt;Summary!$E$12,B3396&lt;Summary!$E$13),1,0)</f>
        <v>0</v>
      </c>
      <c r="N3396">
        <f>IF(M3396=1,oneday(G3395,D3396,G3396,K3396,L3396,Summary!$E$19/2,Data!N3395,Data!O3395,Summary!$E$14,Summary!$E$20,Summary!$E$21,1),0)</f>
        <v>0</v>
      </c>
      <c r="O3396" s="31">
        <f>IF(M3396=1,oneday(G3395,D3396,G3396,K3396,L3396,Summary!$E$19/2,Data!N3395,Data!O3395,Summary!$E$14,Summary!$E$20,Summary!$E$21,2),0)</f>
        <v>0</v>
      </c>
      <c r="P3396" s="31">
        <f t="shared" si="158"/>
        <v>0</v>
      </c>
      <c r="Q3396" s="31">
        <f>IF(M3396=1,oneday(G3395,D3396,G3396,K3396,L3396,Summary!$E$19/2,Data!N3395,Data!O3395,Summary!$E$14,Summary!$E$20,Summary!$E$21,3),0)</f>
        <v>0</v>
      </c>
    </row>
    <row r="3397" spans="1:17" x14ac:dyDescent="0.2">
      <c r="A3397" s="32">
        <f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si="159"/>
        <v>0</v>
      </c>
      <c r="M3397">
        <f>IF(AND(B3397&gt;Summary!$E$12,B3397&lt;Summary!$E$13),1,0)</f>
        <v>0</v>
      </c>
      <c r="N3397">
        <f>IF(M3397=1,oneday(G3396,D3397,G3397,K3397,L3397,Summary!$E$19/2,Data!N3396,Data!O3396,Summary!$E$14,Summary!$E$20,Summary!$E$21,1),0)</f>
        <v>0</v>
      </c>
      <c r="O3397" s="31">
        <f>IF(M3397=1,oneday(G3396,D3397,G3397,K3397,L3397,Summary!$E$19/2,Data!N3396,Data!O3396,Summary!$E$14,Summary!$E$20,Summary!$E$21,2),0)</f>
        <v>0</v>
      </c>
      <c r="P3397" s="31">
        <f t="shared" si="158"/>
        <v>0</v>
      </c>
      <c r="Q3397" s="31">
        <f>IF(M3397=1,oneday(G3396,D3397,G3397,K3397,L3397,Summary!$E$19/2,Data!N3396,Data!O3396,Summary!$E$14,Summary!$E$20,Summary!$E$21,3),0)</f>
        <v>0</v>
      </c>
    </row>
    <row r="3398" spans="1:17" x14ac:dyDescent="0.2">
      <c r="A3398" s="32">
        <f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si="159"/>
        <v>0</v>
      </c>
      <c r="M3398">
        <f>IF(AND(B3398&gt;Summary!$E$12,B3398&lt;Summary!$E$13),1,0)</f>
        <v>0</v>
      </c>
      <c r="N3398">
        <f>IF(M3398=1,oneday(G3397,D3398,G3398,K3398,L3398,Summary!$E$19/2,Data!N3397,Data!O3397,Summary!$E$14,Summary!$E$20,Summary!$E$21,1),0)</f>
        <v>0</v>
      </c>
      <c r="O3398" s="31">
        <f>IF(M3398=1,oneday(G3397,D3398,G3398,K3398,L3398,Summary!$E$19/2,Data!N3397,Data!O3397,Summary!$E$14,Summary!$E$20,Summary!$E$21,2),0)</f>
        <v>0</v>
      </c>
      <c r="P3398" s="31">
        <f t="shared" si="158"/>
        <v>0</v>
      </c>
      <c r="Q3398" s="31">
        <f>IF(M3398=1,oneday(G3397,D3398,G3398,K3398,L3398,Summary!$E$19/2,Data!N3397,Data!O3397,Summary!$E$14,Summary!$E$20,Summary!$E$21,3),0)</f>
        <v>0</v>
      </c>
    </row>
    <row r="3399" spans="1:17" x14ac:dyDescent="0.2">
      <c r="A3399" s="32">
        <f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si="159"/>
        <v>0</v>
      </c>
      <c r="M3399">
        <f>IF(AND(B3399&gt;Summary!$E$12,B3399&lt;Summary!$E$13),1,0)</f>
        <v>0</v>
      </c>
      <c r="N3399">
        <f>IF(M3399=1,oneday(G3398,D3399,G3399,K3399,L3399,Summary!$E$19/2,Data!N3398,Data!O3398,Summary!$E$14,Summary!$E$20,Summary!$E$21,1),0)</f>
        <v>0</v>
      </c>
      <c r="O3399" s="31">
        <f>IF(M3399=1,oneday(G3398,D3399,G3399,K3399,L3399,Summary!$E$19/2,Data!N3398,Data!O3398,Summary!$E$14,Summary!$E$20,Summary!$E$21,2),0)</f>
        <v>0</v>
      </c>
      <c r="P3399" s="31">
        <f t="shared" si="158"/>
        <v>0</v>
      </c>
      <c r="Q3399" s="31">
        <f>IF(M3399=1,oneday(G3398,D3399,G3399,K3399,L3399,Summary!$E$19/2,Data!N3398,Data!O3398,Summary!$E$14,Summary!$E$20,Summary!$E$21,3),0)</f>
        <v>0</v>
      </c>
    </row>
    <row r="3400" spans="1:17" x14ac:dyDescent="0.2">
      <c r="A3400" s="32">
        <f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si="159"/>
        <v>0</v>
      </c>
      <c r="M3400">
        <f>IF(AND(B3400&gt;Summary!$E$12,B3400&lt;Summary!$E$13),1,0)</f>
        <v>0</v>
      </c>
      <c r="N3400">
        <f>IF(M3400=1,oneday(G3399,D3400,G3400,K3400,L3400,Summary!$E$19/2,Data!N3399,Data!O3399,Summary!$E$14,Summary!$E$20,Summary!$E$21,1),0)</f>
        <v>0</v>
      </c>
      <c r="O3400" s="31">
        <f>IF(M3400=1,oneday(G3399,D3400,G3400,K3400,L3400,Summary!$E$19/2,Data!N3399,Data!O3399,Summary!$E$14,Summary!$E$20,Summary!$E$21,2),0)</f>
        <v>0</v>
      </c>
      <c r="P3400" s="31">
        <f t="shared" si="158"/>
        <v>0</v>
      </c>
      <c r="Q3400" s="31">
        <f>IF(M3400=1,oneday(G3399,D3400,G3400,K3400,L3400,Summary!$E$19/2,Data!N3399,Data!O3399,Summary!$E$14,Summary!$E$20,Summary!$E$21,3),0)</f>
        <v>0</v>
      </c>
    </row>
    <row r="3401" spans="1:17" x14ac:dyDescent="0.2">
      <c r="A3401" s="32">
        <f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si="159"/>
        <v>0</v>
      </c>
      <c r="M3401">
        <f>IF(AND(B3401&gt;Summary!$E$12,B3401&lt;Summary!$E$13),1,0)</f>
        <v>0</v>
      </c>
      <c r="N3401">
        <f>IF(M3401=1,oneday(G3400,D3401,G3401,K3401,L3401,Summary!$E$19/2,Data!N3400,Data!O3400,Summary!$E$14,Summary!$E$20,Summary!$E$21,1),0)</f>
        <v>0</v>
      </c>
      <c r="O3401" s="31">
        <f>IF(M3401=1,oneday(G3400,D3401,G3401,K3401,L3401,Summary!$E$19/2,Data!N3400,Data!O3400,Summary!$E$14,Summary!$E$20,Summary!$E$21,2),0)</f>
        <v>0</v>
      </c>
      <c r="P3401" s="31">
        <f t="shared" si="158"/>
        <v>0</v>
      </c>
      <c r="Q3401" s="31">
        <f>IF(M3401=1,oneday(G3400,D3401,G3401,K3401,L3401,Summary!$E$19/2,Data!N3400,Data!O3400,Summary!$E$14,Summary!$E$20,Summary!$E$21,3),0)</f>
        <v>0</v>
      </c>
    </row>
    <row r="3402" spans="1:17" x14ac:dyDescent="0.2">
      <c r="A3402" s="32">
        <f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si="159"/>
        <v>0</v>
      </c>
      <c r="M3402">
        <f>IF(AND(B3402&gt;Summary!$E$12,B3402&lt;Summary!$E$13),1,0)</f>
        <v>0</v>
      </c>
      <c r="N3402">
        <f>IF(M3402=1,oneday(G3401,D3402,G3402,K3402,L3402,Summary!$E$19/2,Data!N3401,Data!O3401,Summary!$E$14,Summary!$E$20,Summary!$E$21,1),0)</f>
        <v>0</v>
      </c>
      <c r="O3402" s="31">
        <f>IF(M3402=1,oneday(G3401,D3402,G3402,K3402,L3402,Summary!$E$19/2,Data!N3401,Data!O3401,Summary!$E$14,Summary!$E$20,Summary!$E$21,2),0)</f>
        <v>0</v>
      </c>
      <c r="P3402" s="31">
        <f t="shared" si="158"/>
        <v>0</v>
      </c>
      <c r="Q3402" s="31">
        <f>IF(M3402=1,oneday(G3401,D3402,G3402,K3402,L3402,Summary!$E$19/2,Data!N3401,Data!O3401,Summary!$E$14,Summary!$E$20,Summary!$E$21,3),0)</f>
        <v>0</v>
      </c>
    </row>
    <row r="3403" spans="1:17" x14ac:dyDescent="0.2">
      <c r="A3403" s="32">
        <f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si="159"/>
        <v>0</v>
      </c>
      <c r="M3403">
        <f>IF(AND(B3403&gt;Summary!$E$12,B3403&lt;Summary!$E$13),1,0)</f>
        <v>0</v>
      </c>
      <c r="N3403">
        <f>IF(M3403=1,oneday(G3402,D3403,G3403,K3403,L3403,Summary!$E$19/2,Data!N3402,Data!O3402,Summary!$E$14,Summary!$E$20,Summary!$E$21,1),0)</f>
        <v>0</v>
      </c>
      <c r="O3403" s="31">
        <f>IF(M3403=1,oneday(G3402,D3403,G3403,K3403,L3403,Summary!$E$19/2,Data!N3402,Data!O3402,Summary!$E$14,Summary!$E$20,Summary!$E$21,2),0)</f>
        <v>0</v>
      </c>
      <c r="P3403" s="31">
        <f t="shared" si="158"/>
        <v>0</v>
      </c>
      <c r="Q3403" s="31">
        <f>IF(M3403=1,oneday(G3402,D3403,G3403,K3403,L3403,Summary!$E$19/2,Data!N3402,Data!O3402,Summary!$E$14,Summary!$E$20,Summary!$E$21,3),0)</f>
        <v>0</v>
      </c>
    </row>
    <row r="3404" spans="1:17" x14ac:dyDescent="0.2">
      <c r="A3404" s="32">
        <f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si="159"/>
        <v>0</v>
      </c>
      <c r="M3404">
        <f>IF(AND(B3404&gt;Summary!$E$12,B3404&lt;Summary!$E$13),1,0)</f>
        <v>0</v>
      </c>
      <c r="N3404">
        <f>IF(M3404=1,oneday(G3403,D3404,G3404,K3404,L3404,Summary!$E$19/2,Data!N3403,Data!O3403,Summary!$E$14,Summary!$E$20,Summary!$E$21,1),0)</f>
        <v>0</v>
      </c>
      <c r="O3404" s="31">
        <f>IF(M3404=1,oneday(G3403,D3404,G3404,K3404,L3404,Summary!$E$19/2,Data!N3403,Data!O3403,Summary!$E$14,Summary!$E$20,Summary!$E$21,2),0)</f>
        <v>0</v>
      </c>
      <c r="P3404" s="31">
        <f t="shared" si="158"/>
        <v>0</v>
      </c>
      <c r="Q3404" s="31">
        <f>IF(M3404=1,oneday(G3403,D3404,G3404,K3404,L3404,Summary!$E$19/2,Data!N3403,Data!O3403,Summary!$E$14,Summary!$E$20,Summary!$E$21,3),0)</f>
        <v>0</v>
      </c>
    </row>
    <row r="3405" spans="1:17" x14ac:dyDescent="0.2">
      <c r="A3405" s="32">
        <f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si="159"/>
        <v>1</v>
      </c>
      <c r="M3405">
        <f>IF(AND(B3405&gt;Summary!$E$12,B3405&lt;Summary!$E$13),1,0)</f>
        <v>0</v>
      </c>
      <c r="N3405">
        <f>IF(M3405=1,oneday(G3404,D3405,G3405,K3405,L3405,Summary!$E$19/2,Data!N3404,Data!O3404,Summary!$E$14,Summary!$E$20,Summary!$E$21,1),0)</f>
        <v>0</v>
      </c>
      <c r="O3405" s="31">
        <f>IF(M3405=1,oneday(G3404,D3405,G3405,K3405,L3405,Summary!$E$19/2,Data!N3404,Data!O3404,Summary!$E$14,Summary!$E$20,Summary!$E$21,2),0)</f>
        <v>0</v>
      </c>
      <c r="P3405" s="31">
        <f t="shared" si="158"/>
        <v>0</v>
      </c>
      <c r="Q3405" s="31">
        <f>IF(M3405=1,oneday(G3404,D3405,G3405,K3405,L3405,Summary!$E$19/2,Data!N3404,Data!O3404,Summary!$E$14,Summary!$E$20,Summary!$E$21,3),0)</f>
        <v>0</v>
      </c>
    </row>
    <row r="3406" spans="1:17" x14ac:dyDescent="0.2">
      <c r="A3406" s="32">
        <f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si="159"/>
        <v>0</v>
      </c>
      <c r="M3406">
        <f>IF(AND(B3406&gt;Summary!$E$12,B3406&lt;Summary!$E$13),1,0)</f>
        <v>0</v>
      </c>
      <c r="N3406">
        <f>IF(M3406=1,oneday(G3405,D3406,G3406,K3406,L3406,Summary!$E$19/2,Data!N3405,Data!O3405,Summary!$E$14,Summary!$E$20,Summary!$E$21,1),0)</f>
        <v>0</v>
      </c>
      <c r="O3406" s="31">
        <f>IF(M3406=1,oneday(G3405,D3406,G3406,K3406,L3406,Summary!$E$19/2,Data!N3405,Data!O3405,Summary!$E$14,Summary!$E$20,Summary!$E$21,2),0)</f>
        <v>0</v>
      </c>
      <c r="P3406" s="31">
        <f t="shared" si="158"/>
        <v>0</v>
      </c>
      <c r="Q3406" s="31">
        <f>IF(M3406=1,oneday(G3405,D3406,G3406,K3406,L3406,Summary!$E$19/2,Data!N3405,Data!O3405,Summary!$E$14,Summary!$E$20,Summary!$E$21,3),0)</f>
        <v>0</v>
      </c>
    </row>
    <row r="3407" spans="1:17" x14ac:dyDescent="0.2">
      <c r="A3407" s="32">
        <f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si="159"/>
        <v>0</v>
      </c>
      <c r="M3407">
        <f>IF(AND(B3407&gt;Summary!$E$12,B3407&lt;Summary!$E$13),1,0)</f>
        <v>0</v>
      </c>
      <c r="N3407">
        <f>IF(M3407=1,oneday(G3406,D3407,G3407,K3407,L3407,Summary!$E$19/2,Data!N3406,Data!O3406,Summary!$E$14,Summary!$E$20,Summary!$E$21,1),0)</f>
        <v>0</v>
      </c>
      <c r="O3407" s="31">
        <f>IF(M3407=1,oneday(G3406,D3407,G3407,K3407,L3407,Summary!$E$19/2,Data!N3406,Data!O3406,Summary!$E$14,Summary!$E$20,Summary!$E$21,2),0)</f>
        <v>0</v>
      </c>
      <c r="P3407" s="31">
        <f t="shared" si="158"/>
        <v>0</v>
      </c>
      <c r="Q3407" s="31">
        <f>IF(M3407=1,oneday(G3406,D3407,G3407,K3407,L3407,Summary!$E$19/2,Data!N3406,Data!O3406,Summary!$E$14,Summary!$E$20,Summary!$E$21,3),0)</f>
        <v>0</v>
      </c>
    </row>
    <row r="3408" spans="1:17" x14ac:dyDescent="0.2">
      <c r="A3408" s="32">
        <f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si="159"/>
        <v>0</v>
      </c>
      <c r="M3408">
        <f>IF(AND(B3408&gt;Summary!$E$12,B3408&lt;Summary!$E$13),1,0)</f>
        <v>0</v>
      </c>
      <c r="N3408">
        <f>IF(M3408=1,oneday(G3407,D3408,G3408,K3408,L3408,Summary!$E$19/2,Data!N3407,Data!O3407,Summary!$E$14,Summary!$E$20,Summary!$E$21,1),0)</f>
        <v>0</v>
      </c>
      <c r="O3408" s="31">
        <f>IF(M3408=1,oneday(G3407,D3408,G3408,K3408,L3408,Summary!$E$19/2,Data!N3407,Data!O3407,Summary!$E$14,Summary!$E$20,Summary!$E$21,2),0)</f>
        <v>0</v>
      </c>
      <c r="P3408" s="31">
        <f t="shared" ref="P3408:P3471" si="161">IF(M3408=1,O3408-O3407,0)</f>
        <v>0</v>
      </c>
      <c r="Q3408" s="31">
        <f>IF(M3408=1,oneday(G3407,D3408,G3408,K3408,L3408,Summary!$E$19/2,Data!N3407,Data!O3407,Summary!$E$14,Summary!$E$20,Summary!$E$21,3),0)</f>
        <v>0</v>
      </c>
    </row>
    <row r="3409" spans="1:17" x14ac:dyDescent="0.2">
      <c r="A3409" s="32">
        <f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si="159"/>
        <v>0</v>
      </c>
      <c r="M3409">
        <f>IF(AND(B3409&gt;Summary!$E$12,B3409&lt;Summary!$E$13),1,0)</f>
        <v>0</v>
      </c>
      <c r="N3409">
        <f>IF(M3409=1,oneday(G3408,D3409,G3409,K3409,L3409,Summary!$E$19/2,Data!N3408,Data!O3408,Summary!$E$14,Summary!$E$20,Summary!$E$21,1),0)</f>
        <v>0</v>
      </c>
      <c r="O3409" s="31">
        <f>IF(M3409=1,oneday(G3408,D3409,G3409,K3409,L3409,Summary!$E$19/2,Data!N3408,Data!O3408,Summary!$E$14,Summary!$E$20,Summary!$E$21,2),0)</f>
        <v>0</v>
      </c>
      <c r="P3409" s="31">
        <f t="shared" si="161"/>
        <v>0</v>
      </c>
      <c r="Q3409" s="31">
        <f>IF(M3409=1,oneday(G3408,D3409,G3409,K3409,L3409,Summary!$E$19/2,Data!N3408,Data!O3408,Summary!$E$14,Summary!$E$20,Summary!$E$21,3),0)</f>
        <v>0</v>
      </c>
    </row>
    <row r="3410" spans="1:17" x14ac:dyDescent="0.2">
      <c r="A3410" s="32">
        <f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si="159"/>
        <v>0</v>
      </c>
      <c r="M3410">
        <f>IF(AND(B3410&gt;Summary!$E$12,B3410&lt;Summary!$E$13),1,0)</f>
        <v>0</v>
      </c>
      <c r="N3410">
        <f>IF(M3410=1,oneday(G3409,D3410,G3410,K3410,L3410,Summary!$E$19/2,Data!N3409,Data!O3409,Summary!$E$14,Summary!$E$20,Summary!$E$21,1),0)</f>
        <v>0</v>
      </c>
      <c r="O3410" s="31">
        <f>IF(M3410=1,oneday(G3409,D3410,G3410,K3410,L3410,Summary!$E$19/2,Data!N3409,Data!O3409,Summary!$E$14,Summary!$E$20,Summary!$E$21,2),0)</f>
        <v>0</v>
      </c>
      <c r="P3410" s="31">
        <f t="shared" si="161"/>
        <v>0</v>
      </c>
      <c r="Q3410" s="31">
        <f>IF(M3410=1,oneday(G3409,D3410,G3410,K3410,L3410,Summary!$E$19/2,Data!N3409,Data!O3409,Summary!$E$14,Summary!$E$20,Summary!$E$21,3),0)</f>
        <v>0</v>
      </c>
    </row>
    <row r="3411" spans="1:17" x14ac:dyDescent="0.2">
      <c r="A3411" s="32">
        <f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si="159"/>
        <v>0</v>
      </c>
      <c r="M3411">
        <f>IF(AND(B3411&gt;Summary!$E$12,B3411&lt;Summary!$E$13),1,0)</f>
        <v>0</v>
      </c>
      <c r="N3411">
        <f>IF(M3411=1,oneday(G3410,D3411,G3411,K3411,L3411,Summary!$E$19/2,Data!N3410,Data!O3410,Summary!$E$14,Summary!$E$20,Summary!$E$21,1),0)</f>
        <v>0</v>
      </c>
      <c r="O3411" s="31">
        <f>IF(M3411=1,oneday(G3410,D3411,G3411,K3411,L3411,Summary!$E$19/2,Data!N3410,Data!O3410,Summary!$E$14,Summary!$E$20,Summary!$E$21,2),0)</f>
        <v>0</v>
      </c>
      <c r="P3411" s="31">
        <f t="shared" si="161"/>
        <v>0</v>
      </c>
      <c r="Q3411" s="31">
        <f>IF(M3411=1,oneday(G3410,D3411,G3411,K3411,L3411,Summary!$E$19/2,Data!N3410,Data!O3410,Summary!$E$14,Summary!$E$20,Summary!$E$21,3),0)</f>
        <v>0</v>
      </c>
    </row>
    <row r="3412" spans="1:17" x14ac:dyDescent="0.2">
      <c r="A3412" s="32">
        <f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si="159"/>
        <v>0</v>
      </c>
      <c r="M3412">
        <f>IF(AND(B3412&gt;Summary!$E$12,B3412&lt;Summary!$E$13),1,0)</f>
        <v>0</v>
      </c>
      <c r="N3412">
        <f>IF(M3412=1,oneday(G3411,D3412,G3412,K3412,L3412,Summary!$E$19/2,Data!N3411,Data!O3411,Summary!$E$14,Summary!$E$20,Summary!$E$21,1),0)</f>
        <v>0</v>
      </c>
      <c r="O3412" s="31">
        <f>IF(M3412=1,oneday(G3411,D3412,G3412,K3412,L3412,Summary!$E$19/2,Data!N3411,Data!O3411,Summary!$E$14,Summary!$E$20,Summary!$E$21,2),0)</f>
        <v>0</v>
      </c>
      <c r="P3412" s="31">
        <f t="shared" si="161"/>
        <v>0</v>
      </c>
      <c r="Q3412" s="31">
        <f>IF(M3412=1,oneday(G3411,D3412,G3412,K3412,L3412,Summary!$E$19/2,Data!N3411,Data!O3411,Summary!$E$14,Summary!$E$20,Summary!$E$21,3),0)</f>
        <v>0</v>
      </c>
    </row>
    <row r="3413" spans="1:17" x14ac:dyDescent="0.2">
      <c r="A3413" s="32">
        <f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si="159"/>
        <v>0</v>
      </c>
      <c r="M3413">
        <f>IF(AND(B3413&gt;Summary!$E$12,B3413&lt;Summary!$E$13),1,0)</f>
        <v>0</v>
      </c>
      <c r="N3413">
        <f>IF(M3413=1,oneday(G3412,D3413,G3413,K3413,L3413,Summary!$E$19/2,Data!N3412,Data!O3412,Summary!$E$14,Summary!$E$20,Summary!$E$21,1),0)</f>
        <v>0</v>
      </c>
      <c r="O3413" s="31">
        <f>IF(M3413=1,oneday(G3412,D3413,G3413,K3413,L3413,Summary!$E$19/2,Data!N3412,Data!O3412,Summary!$E$14,Summary!$E$20,Summary!$E$21,2),0)</f>
        <v>0</v>
      </c>
      <c r="P3413" s="31">
        <f t="shared" si="161"/>
        <v>0</v>
      </c>
      <c r="Q3413" s="31">
        <f>IF(M3413=1,oneday(G3412,D3413,G3413,K3413,L3413,Summary!$E$19/2,Data!N3412,Data!O3412,Summary!$E$14,Summary!$E$20,Summary!$E$21,3),0)</f>
        <v>0</v>
      </c>
    </row>
    <row r="3414" spans="1:17" x14ac:dyDescent="0.2">
      <c r="A3414" s="32">
        <f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si="159"/>
        <v>0</v>
      </c>
      <c r="M3414">
        <f>IF(AND(B3414&gt;Summary!$E$12,B3414&lt;Summary!$E$13),1,0)</f>
        <v>0</v>
      </c>
      <c r="N3414">
        <f>IF(M3414=1,oneday(G3413,D3414,G3414,K3414,L3414,Summary!$E$19/2,Data!N3413,Data!O3413,Summary!$E$14,Summary!$E$20,Summary!$E$21,1),0)</f>
        <v>0</v>
      </c>
      <c r="O3414" s="31">
        <f>IF(M3414=1,oneday(G3413,D3414,G3414,K3414,L3414,Summary!$E$19/2,Data!N3413,Data!O3413,Summary!$E$14,Summary!$E$20,Summary!$E$21,2),0)</f>
        <v>0</v>
      </c>
      <c r="P3414" s="31">
        <f t="shared" si="161"/>
        <v>0</v>
      </c>
      <c r="Q3414" s="31">
        <f>IF(M3414=1,oneday(G3413,D3414,G3414,K3414,L3414,Summary!$E$19/2,Data!N3413,Data!O3413,Summary!$E$14,Summary!$E$20,Summary!$E$21,3),0)</f>
        <v>0</v>
      </c>
    </row>
    <row r="3415" spans="1:17" x14ac:dyDescent="0.2">
      <c r="A3415" s="32">
        <f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si="159"/>
        <v>0</v>
      </c>
      <c r="M3415">
        <f>IF(AND(B3415&gt;Summary!$E$12,B3415&lt;Summary!$E$13),1,0)</f>
        <v>0</v>
      </c>
      <c r="N3415">
        <f>IF(M3415=1,oneday(G3414,D3415,G3415,K3415,L3415,Summary!$E$19/2,Data!N3414,Data!O3414,Summary!$E$14,Summary!$E$20,Summary!$E$21,1),0)</f>
        <v>0</v>
      </c>
      <c r="O3415" s="31">
        <f>IF(M3415=1,oneday(G3414,D3415,G3415,K3415,L3415,Summary!$E$19/2,Data!N3414,Data!O3414,Summary!$E$14,Summary!$E$20,Summary!$E$21,2),0)</f>
        <v>0</v>
      </c>
      <c r="P3415" s="31">
        <f t="shared" si="161"/>
        <v>0</v>
      </c>
      <c r="Q3415" s="31">
        <f>IF(M3415=1,oneday(G3414,D3415,G3415,K3415,L3415,Summary!$E$19/2,Data!N3414,Data!O3414,Summary!$E$14,Summary!$E$20,Summary!$E$21,3),0)</f>
        <v>0</v>
      </c>
    </row>
    <row r="3416" spans="1:17" x14ac:dyDescent="0.2">
      <c r="A3416" s="32">
        <f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si="159"/>
        <v>0</v>
      </c>
      <c r="M3416">
        <f>IF(AND(B3416&gt;Summary!$E$12,B3416&lt;Summary!$E$13),1,0)</f>
        <v>0</v>
      </c>
      <c r="N3416">
        <f>IF(M3416=1,oneday(G3415,D3416,G3416,K3416,L3416,Summary!$E$19/2,Data!N3415,Data!O3415,Summary!$E$14,Summary!$E$20,Summary!$E$21,1),0)</f>
        <v>0</v>
      </c>
      <c r="O3416" s="31">
        <f>IF(M3416=1,oneday(G3415,D3416,G3416,K3416,L3416,Summary!$E$19/2,Data!N3415,Data!O3415,Summary!$E$14,Summary!$E$20,Summary!$E$21,2),0)</f>
        <v>0</v>
      </c>
      <c r="P3416" s="31">
        <f t="shared" si="161"/>
        <v>0</v>
      </c>
      <c r="Q3416" s="31">
        <f>IF(M3416=1,oneday(G3415,D3416,G3416,K3416,L3416,Summary!$E$19/2,Data!N3415,Data!O3415,Summary!$E$14,Summary!$E$20,Summary!$E$21,3),0)</f>
        <v>0</v>
      </c>
    </row>
    <row r="3417" spans="1:17" x14ac:dyDescent="0.2">
      <c r="A3417" s="32">
        <f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si="159"/>
        <v>0</v>
      </c>
      <c r="M3417">
        <f>IF(AND(B3417&gt;Summary!$E$12,B3417&lt;Summary!$E$13),1,0)</f>
        <v>0</v>
      </c>
      <c r="N3417">
        <f>IF(M3417=1,oneday(G3416,D3417,G3417,K3417,L3417,Summary!$E$19/2,Data!N3416,Data!O3416,Summary!$E$14,Summary!$E$20,Summary!$E$21,1),0)</f>
        <v>0</v>
      </c>
      <c r="O3417" s="31">
        <f>IF(M3417=1,oneday(G3416,D3417,G3417,K3417,L3417,Summary!$E$19/2,Data!N3416,Data!O3416,Summary!$E$14,Summary!$E$20,Summary!$E$21,2),0)</f>
        <v>0</v>
      </c>
      <c r="P3417" s="31">
        <f t="shared" si="161"/>
        <v>0</v>
      </c>
      <c r="Q3417" s="31">
        <f>IF(M3417=1,oneday(G3416,D3417,G3417,K3417,L3417,Summary!$E$19/2,Data!N3416,Data!O3416,Summary!$E$14,Summary!$E$20,Summary!$E$21,3),0)</f>
        <v>0</v>
      </c>
    </row>
    <row r="3418" spans="1:17" x14ac:dyDescent="0.2">
      <c r="A3418" s="32">
        <f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si="159"/>
        <v>0</v>
      </c>
      <c r="M3418">
        <f>IF(AND(B3418&gt;Summary!$E$12,B3418&lt;Summary!$E$13),1,0)</f>
        <v>0</v>
      </c>
      <c r="N3418">
        <f>IF(M3418=1,oneday(G3417,D3418,G3418,K3418,L3418,Summary!$E$19/2,Data!N3417,Data!O3417,Summary!$E$14,Summary!$E$20,Summary!$E$21,1),0)</f>
        <v>0</v>
      </c>
      <c r="O3418" s="31">
        <f>IF(M3418=1,oneday(G3417,D3418,G3418,K3418,L3418,Summary!$E$19/2,Data!N3417,Data!O3417,Summary!$E$14,Summary!$E$20,Summary!$E$21,2),0)</f>
        <v>0</v>
      </c>
      <c r="P3418" s="31">
        <f t="shared" si="161"/>
        <v>0</v>
      </c>
      <c r="Q3418" s="31">
        <f>IF(M3418=1,oneday(G3417,D3418,G3418,K3418,L3418,Summary!$E$19/2,Data!N3417,Data!O3417,Summary!$E$14,Summary!$E$20,Summary!$E$21,3),0)</f>
        <v>0</v>
      </c>
    </row>
    <row r="3419" spans="1:17" x14ac:dyDescent="0.2">
      <c r="A3419" s="32">
        <f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si="159"/>
        <v>0</v>
      </c>
      <c r="M3419">
        <f>IF(AND(B3419&gt;Summary!$E$12,B3419&lt;Summary!$E$13),1,0)</f>
        <v>0</v>
      </c>
      <c r="N3419">
        <f>IF(M3419=1,oneday(G3418,D3419,G3419,K3419,L3419,Summary!$E$19/2,Data!N3418,Data!O3418,Summary!$E$14,Summary!$E$20,Summary!$E$21,1),0)</f>
        <v>0</v>
      </c>
      <c r="O3419" s="31">
        <f>IF(M3419=1,oneday(G3418,D3419,G3419,K3419,L3419,Summary!$E$19/2,Data!N3418,Data!O3418,Summary!$E$14,Summary!$E$20,Summary!$E$21,2),0)</f>
        <v>0</v>
      </c>
      <c r="P3419" s="31">
        <f t="shared" si="161"/>
        <v>0</v>
      </c>
      <c r="Q3419" s="31">
        <f>IF(M3419=1,oneday(G3418,D3419,G3419,K3419,L3419,Summary!$E$19/2,Data!N3418,Data!O3418,Summary!$E$14,Summary!$E$20,Summary!$E$21,3),0)</f>
        <v>0</v>
      </c>
    </row>
    <row r="3420" spans="1:17" x14ac:dyDescent="0.2">
      <c r="A3420" s="32">
        <f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si="159"/>
        <v>0</v>
      </c>
      <c r="M3420">
        <f>IF(AND(B3420&gt;Summary!$E$12,B3420&lt;Summary!$E$13),1,0)</f>
        <v>0</v>
      </c>
      <c r="N3420">
        <f>IF(M3420=1,oneday(G3419,D3420,G3420,K3420,L3420,Summary!$E$19/2,Data!N3419,Data!O3419,Summary!$E$14,Summary!$E$20,Summary!$E$21,1),0)</f>
        <v>0</v>
      </c>
      <c r="O3420" s="31">
        <f>IF(M3420=1,oneday(G3419,D3420,G3420,K3420,L3420,Summary!$E$19/2,Data!N3419,Data!O3419,Summary!$E$14,Summary!$E$20,Summary!$E$21,2),0)</f>
        <v>0</v>
      </c>
      <c r="P3420" s="31">
        <f t="shared" si="161"/>
        <v>0</v>
      </c>
      <c r="Q3420" s="31">
        <f>IF(M3420=1,oneday(G3419,D3420,G3420,K3420,L3420,Summary!$E$19/2,Data!N3419,Data!O3419,Summary!$E$14,Summary!$E$20,Summary!$E$21,3),0)</f>
        <v>0</v>
      </c>
    </row>
    <row r="3421" spans="1:17" x14ac:dyDescent="0.2">
      <c r="A3421" s="32">
        <f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si="159"/>
        <v>0</v>
      </c>
      <c r="M3421">
        <f>IF(AND(B3421&gt;Summary!$E$12,B3421&lt;Summary!$E$13),1,0)</f>
        <v>0</v>
      </c>
      <c r="N3421">
        <f>IF(M3421=1,oneday(G3420,D3421,G3421,K3421,L3421,Summary!$E$19/2,Data!N3420,Data!O3420,Summary!$E$14,Summary!$E$20,Summary!$E$21,1),0)</f>
        <v>0</v>
      </c>
      <c r="O3421" s="31">
        <f>IF(M3421=1,oneday(G3420,D3421,G3421,K3421,L3421,Summary!$E$19/2,Data!N3420,Data!O3420,Summary!$E$14,Summary!$E$20,Summary!$E$21,2),0)</f>
        <v>0</v>
      </c>
      <c r="P3421" s="31">
        <f t="shared" si="161"/>
        <v>0</v>
      </c>
      <c r="Q3421" s="31">
        <f>IF(M3421=1,oneday(G3420,D3421,G3421,K3421,L3421,Summary!$E$19/2,Data!N3420,Data!O3420,Summary!$E$14,Summary!$E$20,Summary!$E$21,3),0)</f>
        <v>0</v>
      </c>
    </row>
    <row r="3422" spans="1:17" x14ac:dyDescent="0.2">
      <c r="A3422" s="32">
        <f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si="159"/>
        <v>0</v>
      </c>
      <c r="M3422">
        <f>IF(AND(B3422&gt;Summary!$E$12,B3422&lt;Summary!$E$13),1,0)</f>
        <v>0</v>
      </c>
      <c r="N3422">
        <f>IF(M3422=1,oneday(G3421,D3422,G3422,K3422,L3422,Summary!$E$19/2,Data!N3421,Data!O3421,Summary!$E$14,Summary!$E$20,Summary!$E$21,1),0)</f>
        <v>0</v>
      </c>
      <c r="O3422" s="31">
        <f>IF(M3422=1,oneday(G3421,D3422,G3422,K3422,L3422,Summary!$E$19/2,Data!N3421,Data!O3421,Summary!$E$14,Summary!$E$20,Summary!$E$21,2),0)</f>
        <v>0</v>
      </c>
      <c r="P3422" s="31">
        <f t="shared" si="161"/>
        <v>0</v>
      </c>
      <c r="Q3422" s="31">
        <f>IF(M3422=1,oneday(G3421,D3422,G3422,K3422,L3422,Summary!$E$19/2,Data!N3421,Data!O3421,Summary!$E$14,Summary!$E$20,Summary!$E$21,3),0)</f>
        <v>0</v>
      </c>
    </row>
    <row r="3423" spans="1:17" x14ac:dyDescent="0.2">
      <c r="A3423" s="32">
        <f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si="159"/>
        <v>0</v>
      </c>
      <c r="M3423">
        <f>IF(AND(B3423&gt;Summary!$E$12,B3423&lt;Summary!$E$13),1,0)</f>
        <v>0</v>
      </c>
      <c r="N3423">
        <f>IF(M3423=1,oneday(G3422,D3423,G3423,K3423,L3423,Summary!$E$19/2,Data!N3422,Data!O3422,Summary!$E$14,Summary!$E$20,Summary!$E$21,1),0)</f>
        <v>0</v>
      </c>
      <c r="O3423" s="31">
        <f>IF(M3423=1,oneday(G3422,D3423,G3423,K3423,L3423,Summary!$E$19/2,Data!N3422,Data!O3422,Summary!$E$14,Summary!$E$20,Summary!$E$21,2),0)</f>
        <v>0</v>
      </c>
      <c r="P3423" s="31">
        <f t="shared" si="161"/>
        <v>0</v>
      </c>
      <c r="Q3423" s="31">
        <f>IF(M3423=1,oneday(G3422,D3423,G3423,K3423,L3423,Summary!$E$19/2,Data!N3422,Data!O3422,Summary!$E$14,Summary!$E$20,Summary!$E$21,3),0)</f>
        <v>0</v>
      </c>
    </row>
    <row r="3424" spans="1:17" x14ac:dyDescent="0.2">
      <c r="A3424" s="32">
        <f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si="159"/>
        <v>0</v>
      </c>
      <c r="M3424">
        <f>IF(AND(B3424&gt;Summary!$E$12,B3424&lt;Summary!$E$13),1,0)</f>
        <v>0</v>
      </c>
      <c r="N3424">
        <f>IF(M3424=1,oneday(G3423,D3424,G3424,K3424,L3424,Summary!$E$19/2,Data!N3423,Data!O3423,Summary!$E$14,Summary!$E$20,Summary!$E$21,1),0)</f>
        <v>0</v>
      </c>
      <c r="O3424" s="31">
        <f>IF(M3424=1,oneday(G3423,D3424,G3424,K3424,L3424,Summary!$E$19/2,Data!N3423,Data!O3423,Summary!$E$14,Summary!$E$20,Summary!$E$21,2),0)</f>
        <v>0</v>
      </c>
      <c r="P3424" s="31">
        <f t="shared" si="161"/>
        <v>0</v>
      </c>
      <c r="Q3424" s="31">
        <f>IF(M3424=1,oneday(G3423,D3424,G3424,K3424,L3424,Summary!$E$19/2,Data!N3423,Data!O3423,Summary!$E$14,Summary!$E$20,Summary!$E$21,3),0)</f>
        <v>0</v>
      </c>
    </row>
    <row r="3425" spans="1:17" x14ac:dyDescent="0.2">
      <c r="A3425" s="32">
        <f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si="159"/>
        <v>0</v>
      </c>
      <c r="M3425">
        <f>IF(AND(B3425&gt;Summary!$E$12,B3425&lt;Summary!$E$13),1,0)</f>
        <v>0</v>
      </c>
      <c r="N3425">
        <f>IF(M3425=1,oneday(G3424,D3425,G3425,K3425,L3425,Summary!$E$19/2,Data!N3424,Data!O3424,Summary!$E$14,Summary!$E$20,Summary!$E$21,1),0)</f>
        <v>0</v>
      </c>
      <c r="O3425" s="31">
        <f>IF(M3425=1,oneday(G3424,D3425,G3425,K3425,L3425,Summary!$E$19/2,Data!N3424,Data!O3424,Summary!$E$14,Summary!$E$20,Summary!$E$21,2),0)</f>
        <v>0</v>
      </c>
      <c r="P3425" s="31">
        <f t="shared" si="161"/>
        <v>0</v>
      </c>
      <c r="Q3425" s="31">
        <f>IF(M3425=1,oneday(G3424,D3425,G3425,K3425,L3425,Summary!$E$19/2,Data!N3424,Data!O3424,Summary!$E$14,Summary!$E$20,Summary!$E$21,3),0)</f>
        <v>0</v>
      </c>
    </row>
    <row r="3426" spans="1:17" x14ac:dyDescent="0.2">
      <c r="A3426" s="32">
        <f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si="159"/>
        <v>0</v>
      </c>
      <c r="M3426">
        <f>IF(AND(B3426&gt;Summary!$E$12,B3426&lt;Summary!$E$13),1,0)</f>
        <v>0</v>
      </c>
      <c r="N3426">
        <f>IF(M3426=1,oneday(G3425,D3426,G3426,K3426,L3426,Summary!$E$19/2,Data!N3425,Data!O3425,Summary!$E$14,Summary!$E$20,Summary!$E$21,1),0)</f>
        <v>0</v>
      </c>
      <c r="O3426" s="31">
        <f>IF(M3426=1,oneday(G3425,D3426,G3426,K3426,L3426,Summary!$E$19/2,Data!N3425,Data!O3425,Summary!$E$14,Summary!$E$20,Summary!$E$21,2),0)</f>
        <v>0</v>
      </c>
      <c r="P3426" s="31">
        <f t="shared" si="161"/>
        <v>0</v>
      </c>
      <c r="Q3426" s="31">
        <f>IF(M3426=1,oneday(G3425,D3426,G3426,K3426,L3426,Summary!$E$19/2,Data!N3425,Data!O3425,Summary!$E$14,Summary!$E$20,Summary!$E$21,3),0)</f>
        <v>0</v>
      </c>
    </row>
    <row r="3427" spans="1:17" x14ac:dyDescent="0.2">
      <c r="A3427" s="32">
        <f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si="159"/>
        <v>1</v>
      </c>
      <c r="M3427">
        <f>IF(AND(B3427&gt;Summary!$E$12,B3427&lt;Summary!$E$13),1,0)</f>
        <v>0</v>
      </c>
      <c r="N3427">
        <f>IF(M3427=1,oneday(G3426,D3427,G3427,K3427,L3427,Summary!$E$19/2,Data!N3426,Data!O3426,Summary!$E$14,Summary!$E$20,Summary!$E$21,1),0)</f>
        <v>0</v>
      </c>
      <c r="O3427" s="31">
        <f>IF(M3427=1,oneday(G3426,D3427,G3427,K3427,L3427,Summary!$E$19/2,Data!N3426,Data!O3426,Summary!$E$14,Summary!$E$20,Summary!$E$21,2),0)</f>
        <v>0</v>
      </c>
      <c r="P3427" s="31">
        <f t="shared" si="161"/>
        <v>0</v>
      </c>
      <c r="Q3427" s="31">
        <f>IF(M3427=1,oneday(G3426,D3427,G3427,K3427,L3427,Summary!$E$19/2,Data!N3426,Data!O3426,Summary!$E$14,Summary!$E$20,Summary!$E$21,3),0)</f>
        <v>0</v>
      </c>
    </row>
    <row r="3428" spans="1:17" x14ac:dyDescent="0.2">
      <c r="A3428" s="32">
        <f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si="162">IF(A3428=B3428,1,0)</f>
        <v>0</v>
      </c>
      <c r="M3428">
        <f>IF(AND(B3428&gt;Summary!$E$12,B3428&lt;Summary!$E$13),1,0)</f>
        <v>0</v>
      </c>
      <c r="N3428">
        <f>IF(M3428=1,oneday(G3427,D3428,G3428,K3428,L3428,Summary!$E$19/2,Data!N3427,Data!O3427,Summary!$E$14,Summary!$E$20,Summary!$E$21,1),0)</f>
        <v>0</v>
      </c>
      <c r="O3428" s="31">
        <f>IF(M3428=1,oneday(G3427,D3428,G3428,K3428,L3428,Summary!$E$19/2,Data!N3427,Data!O3427,Summary!$E$14,Summary!$E$20,Summary!$E$21,2),0)</f>
        <v>0</v>
      </c>
      <c r="P3428" s="31">
        <f t="shared" si="161"/>
        <v>0</v>
      </c>
      <c r="Q3428" s="31">
        <f>IF(M3428=1,oneday(G3427,D3428,G3428,K3428,L3428,Summary!$E$19/2,Data!N3427,Data!O3427,Summary!$E$14,Summary!$E$20,Summary!$E$21,3),0)</f>
        <v>0</v>
      </c>
    </row>
    <row r="3429" spans="1:17" x14ac:dyDescent="0.2">
      <c r="A3429" s="32">
        <f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si="162"/>
        <v>0</v>
      </c>
      <c r="M3429">
        <f>IF(AND(B3429&gt;Summary!$E$12,B3429&lt;Summary!$E$13),1,0)</f>
        <v>0</v>
      </c>
      <c r="N3429">
        <f>IF(M3429=1,oneday(G3428,D3429,G3429,K3429,L3429,Summary!$E$19/2,Data!N3428,Data!O3428,Summary!$E$14,Summary!$E$20,Summary!$E$21,1),0)</f>
        <v>0</v>
      </c>
      <c r="O3429" s="31">
        <f>IF(M3429=1,oneday(G3428,D3429,G3429,K3429,L3429,Summary!$E$19/2,Data!N3428,Data!O3428,Summary!$E$14,Summary!$E$20,Summary!$E$21,2),0)</f>
        <v>0</v>
      </c>
      <c r="P3429" s="31">
        <f t="shared" si="161"/>
        <v>0</v>
      </c>
      <c r="Q3429" s="31">
        <f>IF(M3429=1,oneday(G3428,D3429,G3429,K3429,L3429,Summary!$E$19/2,Data!N3428,Data!O3428,Summary!$E$14,Summary!$E$20,Summary!$E$21,3),0)</f>
        <v>0</v>
      </c>
    </row>
    <row r="3430" spans="1:17" x14ac:dyDescent="0.2">
      <c r="A3430" s="32">
        <f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si="162"/>
        <v>0</v>
      </c>
      <c r="M3430">
        <f>IF(AND(B3430&gt;Summary!$E$12,B3430&lt;Summary!$E$13),1,0)</f>
        <v>0</v>
      </c>
      <c r="N3430">
        <f>IF(M3430=1,oneday(G3429,D3430,G3430,K3430,L3430,Summary!$E$19/2,Data!N3429,Data!O3429,Summary!$E$14,Summary!$E$20,Summary!$E$21,1),0)</f>
        <v>0</v>
      </c>
      <c r="O3430" s="31">
        <f>IF(M3430=1,oneday(G3429,D3430,G3430,K3430,L3430,Summary!$E$19/2,Data!N3429,Data!O3429,Summary!$E$14,Summary!$E$20,Summary!$E$21,2),0)</f>
        <v>0</v>
      </c>
      <c r="P3430" s="31">
        <f t="shared" si="161"/>
        <v>0</v>
      </c>
      <c r="Q3430" s="31">
        <f>IF(M3430=1,oneday(G3429,D3430,G3430,K3430,L3430,Summary!$E$19/2,Data!N3429,Data!O3429,Summary!$E$14,Summary!$E$20,Summary!$E$21,3),0)</f>
        <v>0</v>
      </c>
    </row>
    <row r="3431" spans="1:17" x14ac:dyDescent="0.2">
      <c r="A3431" s="32">
        <f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si="162"/>
        <v>0</v>
      </c>
      <c r="M3431">
        <f>IF(AND(B3431&gt;Summary!$E$12,B3431&lt;Summary!$E$13),1,0)</f>
        <v>0</v>
      </c>
      <c r="N3431">
        <f>IF(M3431=1,oneday(G3430,D3431,G3431,K3431,L3431,Summary!$E$19/2,Data!N3430,Data!O3430,Summary!$E$14,Summary!$E$20,Summary!$E$21,1),0)</f>
        <v>0</v>
      </c>
      <c r="O3431" s="31">
        <f>IF(M3431=1,oneday(G3430,D3431,G3431,K3431,L3431,Summary!$E$19/2,Data!N3430,Data!O3430,Summary!$E$14,Summary!$E$20,Summary!$E$21,2),0)</f>
        <v>0</v>
      </c>
      <c r="P3431" s="31">
        <f t="shared" si="161"/>
        <v>0</v>
      </c>
      <c r="Q3431" s="31">
        <f>IF(M3431=1,oneday(G3430,D3431,G3431,K3431,L3431,Summary!$E$19/2,Data!N3430,Data!O3430,Summary!$E$14,Summary!$E$20,Summary!$E$21,3),0)</f>
        <v>0</v>
      </c>
    </row>
    <row r="3432" spans="1:17" x14ac:dyDescent="0.2">
      <c r="A3432" s="32">
        <f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si="162"/>
        <v>0</v>
      </c>
      <c r="M3432">
        <f>IF(AND(B3432&gt;Summary!$E$12,B3432&lt;Summary!$E$13),1,0)</f>
        <v>0</v>
      </c>
      <c r="N3432">
        <f>IF(M3432=1,oneday(G3431,D3432,G3432,K3432,L3432,Summary!$E$19/2,Data!N3431,Data!O3431,Summary!$E$14,Summary!$E$20,Summary!$E$21,1),0)</f>
        <v>0</v>
      </c>
      <c r="O3432" s="31">
        <f>IF(M3432=1,oneday(G3431,D3432,G3432,K3432,L3432,Summary!$E$19/2,Data!N3431,Data!O3431,Summary!$E$14,Summary!$E$20,Summary!$E$21,2),0)</f>
        <v>0</v>
      </c>
      <c r="P3432" s="31">
        <f t="shared" si="161"/>
        <v>0</v>
      </c>
      <c r="Q3432" s="31">
        <f>IF(M3432=1,oneday(G3431,D3432,G3432,K3432,L3432,Summary!$E$19/2,Data!N3431,Data!O3431,Summary!$E$14,Summary!$E$20,Summary!$E$21,3),0)</f>
        <v>0</v>
      </c>
    </row>
    <row r="3433" spans="1:17" x14ac:dyDescent="0.2">
      <c r="A3433" s="32">
        <f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si="162"/>
        <v>0</v>
      </c>
      <c r="M3433">
        <f>IF(AND(B3433&gt;Summary!$E$12,B3433&lt;Summary!$E$13),1,0)</f>
        <v>0</v>
      </c>
      <c r="N3433">
        <f>IF(M3433=1,oneday(G3432,D3433,G3433,K3433,L3433,Summary!$E$19/2,Data!N3432,Data!O3432,Summary!$E$14,Summary!$E$20,Summary!$E$21,1),0)</f>
        <v>0</v>
      </c>
      <c r="O3433" s="31">
        <f>IF(M3433=1,oneday(G3432,D3433,G3433,K3433,L3433,Summary!$E$19/2,Data!N3432,Data!O3432,Summary!$E$14,Summary!$E$20,Summary!$E$21,2),0)</f>
        <v>0</v>
      </c>
      <c r="P3433" s="31">
        <f t="shared" si="161"/>
        <v>0</v>
      </c>
      <c r="Q3433" s="31">
        <f>IF(M3433=1,oneday(G3432,D3433,G3433,K3433,L3433,Summary!$E$19/2,Data!N3432,Data!O3432,Summary!$E$14,Summary!$E$20,Summary!$E$21,3),0)</f>
        <v>0</v>
      </c>
    </row>
    <row r="3434" spans="1:17" x14ac:dyDescent="0.2">
      <c r="A3434" s="32">
        <f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si="162"/>
        <v>0</v>
      </c>
      <c r="M3434">
        <f>IF(AND(B3434&gt;Summary!$E$12,B3434&lt;Summary!$E$13),1,0)</f>
        <v>0</v>
      </c>
      <c r="N3434">
        <f>IF(M3434=1,oneday(G3433,D3434,G3434,K3434,L3434,Summary!$E$19/2,Data!N3433,Data!O3433,Summary!$E$14,Summary!$E$20,Summary!$E$21,1),0)</f>
        <v>0</v>
      </c>
      <c r="O3434" s="31">
        <f>IF(M3434=1,oneday(G3433,D3434,G3434,K3434,L3434,Summary!$E$19/2,Data!N3433,Data!O3433,Summary!$E$14,Summary!$E$20,Summary!$E$21,2),0)</f>
        <v>0</v>
      </c>
      <c r="P3434" s="31">
        <f t="shared" si="161"/>
        <v>0</v>
      </c>
      <c r="Q3434" s="31">
        <f>IF(M3434=1,oneday(G3433,D3434,G3434,K3434,L3434,Summary!$E$19/2,Data!N3433,Data!O3433,Summary!$E$14,Summary!$E$20,Summary!$E$21,3),0)</f>
        <v>0</v>
      </c>
    </row>
    <row r="3435" spans="1:17" x14ac:dyDescent="0.2">
      <c r="A3435" s="32">
        <f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si="162"/>
        <v>0</v>
      </c>
      <c r="M3435">
        <f>IF(AND(B3435&gt;Summary!$E$12,B3435&lt;Summary!$E$13),1,0)</f>
        <v>0</v>
      </c>
      <c r="N3435">
        <f>IF(M3435=1,oneday(G3434,D3435,G3435,K3435,L3435,Summary!$E$19/2,Data!N3434,Data!O3434,Summary!$E$14,Summary!$E$20,Summary!$E$21,1),0)</f>
        <v>0</v>
      </c>
      <c r="O3435" s="31">
        <f>IF(M3435=1,oneday(G3434,D3435,G3435,K3435,L3435,Summary!$E$19/2,Data!N3434,Data!O3434,Summary!$E$14,Summary!$E$20,Summary!$E$21,2),0)</f>
        <v>0</v>
      </c>
      <c r="P3435" s="31">
        <f t="shared" si="161"/>
        <v>0</v>
      </c>
      <c r="Q3435" s="31">
        <f>IF(M3435=1,oneday(G3434,D3435,G3435,K3435,L3435,Summary!$E$19/2,Data!N3434,Data!O3434,Summary!$E$14,Summary!$E$20,Summary!$E$21,3),0)</f>
        <v>0</v>
      </c>
    </row>
    <row r="3436" spans="1:17" x14ac:dyDescent="0.2">
      <c r="A3436" s="32">
        <f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si="162"/>
        <v>0</v>
      </c>
      <c r="M3436">
        <f>IF(AND(B3436&gt;Summary!$E$12,B3436&lt;Summary!$E$13),1,0)</f>
        <v>0</v>
      </c>
      <c r="N3436">
        <f>IF(M3436=1,oneday(G3435,D3436,G3436,K3436,L3436,Summary!$E$19/2,Data!N3435,Data!O3435,Summary!$E$14,Summary!$E$20,Summary!$E$21,1),0)</f>
        <v>0</v>
      </c>
      <c r="O3436" s="31">
        <f>IF(M3436=1,oneday(G3435,D3436,G3436,K3436,L3436,Summary!$E$19/2,Data!N3435,Data!O3435,Summary!$E$14,Summary!$E$20,Summary!$E$21,2),0)</f>
        <v>0</v>
      </c>
      <c r="P3436" s="31">
        <f t="shared" si="161"/>
        <v>0</v>
      </c>
      <c r="Q3436" s="31">
        <f>IF(M3436=1,oneday(G3435,D3436,G3436,K3436,L3436,Summary!$E$19/2,Data!N3435,Data!O3435,Summary!$E$14,Summary!$E$20,Summary!$E$21,3),0)</f>
        <v>0</v>
      </c>
    </row>
    <row r="3437" spans="1:17" x14ac:dyDescent="0.2">
      <c r="A3437" s="32">
        <f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si="162"/>
        <v>0</v>
      </c>
      <c r="M3437">
        <f>IF(AND(B3437&gt;Summary!$E$12,B3437&lt;Summary!$E$13),1,0)</f>
        <v>0</v>
      </c>
      <c r="N3437">
        <f>IF(M3437=1,oneday(G3436,D3437,G3437,K3437,L3437,Summary!$E$19/2,Data!N3436,Data!O3436,Summary!$E$14,Summary!$E$20,Summary!$E$21,1),0)</f>
        <v>0</v>
      </c>
      <c r="O3437" s="31">
        <f>IF(M3437=1,oneday(G3436,D3437,G3437,K3437,L3437,Summary!$E$19/2,Data!N3436,Data!O3436,Summary!$E$14,Summary!$E$20,Summary!$E$21,2),0)</f>
        <v>0</v>
      </c>
      <c r="P3437" s="31">
        <f t="shared" si="161"/>
        <v>0</v>
      </c>
      <c r="Q3437" s="31">
        <f>IF(M3437=1,oneday(G3436,D3437,G3437,K3437,L3437,Summary!$E$19/2,Data!N3436,Data!O3436,Summary!$E$14,Summary!$E$20,Summary!$E$21,3),0)</f>
        <v>0</v>
      </c>
    </row>
    <row r="3438" spans="1:17" x14ac:dyDescent="0.2">
      <c r="A3438" s="32">
        <f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si="162"/>
        <v>0</v>
      </c>
      <c r="M3438">
        <f>IF(AND(B3438&gt;Summary!$E$12,B3438&lt;Summary!$E$13),1,0)</f>
        <v>0</v>
      </c>
      <c r="N3438">
        <f>IF(M3438=1,oneday(G3437,D3438,G3438,K3438,L3438,Summary!$E$19/2,Data!N3437,Data!O3437,Summary!$E$14,Summary!$E$20,Summary!$E$21,1),0)</f>
        <v>0</v>
      </c>
      <c r="O3438" s="31">
        <f>IF(M3438=1,oneday(G3437,D3438,G3438,K3438,L3438,Summary!$E$19/2,Data!N3437,Data!O3437,Summary!$E$14,Summary!$E$20,Summary!$E$21,2),0)</f>
        <v>0</v>
      </c>
      <c r="P3438" s="31">
        <f t="shared" si="161"/>
        <v>0</v>
      </c>
      <c r="Q3438" s="31">
        <f>IF(M3438=1,oneday(G3437,D3438,G3438,K3438,L3438,Summary!$E$19/2,Data!N3437,Data!O3437,Summary!$E$14,Summary!$E$20,Summary!$E$21,3),0)</f>
        <v>0</v>
      </c>
    </row>
    <row r="3439" spans="1:17" x14ac:dyDescent="0.2">
      <c r="A3439" s="32">
        <f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si="162"/>
        <v>0</v>
      </c>
      <c r="M3439">
        <f>IF(AND(B3439&gt;Summary!$E$12,B3439&lt;Summary!$E$13),1,0)</f>
        <v>0</v>
      </c>
      <c r="N3439">
        <f>IF(M3439=1,oneday(G3438,D3439,G3439,K3439,L3439,Summary!$E$19/2,Data!N3438,Data!O3438,Summary!$E$14,Summary!$E$20,Summary!$E$21,1),0)</f>
        <v>0</v>
      </c>
      <c r="O3439" s="31">
        <f>IF(M3439=1,oneday(G3438,D3439,G3439,K3439,L3439,Summary!$E$19/2,Data!N3438,Data!O3438,Summary!$E$14,Summary!$E$20,Summary!$E$21,2),0)</f>
        <v>0</v>
      </c>
      <c r="P3439" s="31">
        <f t="shared" si="161"/>
        <v>0</v>
      </c>
      <c r="Q3439" s="31">
        <f>IF(M3439=1,oneday(G3438,D3439,G3439,K3439,L3439,Summary!$E$19/2,Data!N3438,Data!O3438,Summary!$E$14,Summary!$E$20,Summary!$E$21,3),0)</f>
        <v>0</v>
      </c>
    </row>
    <row r="3440" spans="1:17" x14ac:dyDescent="0.2">
      <c r="A3440" s="32">
        <f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si="162"/>
        <v>0</v>
      </c>
      <c r="M3440">
        <f>IF(AND(B3440&gt;Summary!$E$12,B3440&lt;Summary!$E$13),1,0)</f>
        <v>0</v>
      </c>
      <c r="N3440">
        <f>IF(M3440=1,oneday(G3439,D3440,G3440,K3440,L3440,Summary!$E$19/2,Data!N3439,Data!O3439,Summary!$E$14,Summary!$E$20,Summary!$E$21,1),0)</f>
        <v>0</v>
      </c>
      <c r="O3440" s="31">
        <f>IF(M3440=1,oneday(G3439,D3440,G3440,K3440,L3440,Summary!$E$19/2,Data!N3439,Data!O3439,Summary!$E$14,Summary!$E$20,Summary!$E$21,2),0)</f>
        <v>0</v>
      </c>
      <c r="P3440" s="31">
        <f t="shared" si="161"/>
        <v>0</v>
      </c>
      <c r="Q3440" s="31">
        <f>IF(M3440=1,oneday(G3439,D3440,G3440,K3440,L3440,Summary!$E$19/2,Data!N3439,Data!O3439,Summary!$E$14,Summary!$E$20,Summary!$E$21,3),0)</f>
        <v>0</v>
      </c>
    </row>
    <row r="3441" spans="1:17" x14ac:dyDescent="0.2">
      <c r="A3441" s="32">
        <f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si="162"/>
        <v>0</v>
      </c>
      <c r="M3441">
        <f>IF(AND(B3441&gt;Summary!$E$12,B3441&lt;Summary!$E$13),1,0)</f>
        <v>0</v>
      </c>
      <c r="N3441">
        <f>IF(M3441=1,oneday(G3440,D3441,G3441,K3441,L3441,Summary!$E$19/2,Data!N3440,Data!O3440,Summary!$E$14,Summary!$E$20,Summary!$E$21,1),0)</f>
        <v>0</v>
      </c>
      <c r="O3441" s="31">
        <f>IF(M3441=1,oneday(G3440,D3441,G3441,K3441,L3441,Summary!$E$19/2,Data!N3440,Data!O3440,Summary!$E$14,Summary!$E$20,Summary!$E$21,2),0)</f>
        <v>0</v>
      </c>
      <c r="P3441" s="31">
        <f t="shared" si="161"/>
        <v>0</v>
      </c>
      <c r="Q3441" s="31">
        <f>IF(M3441=1,oneday(G3440,D3441,G3441,K3441,L3441,Summary!$E$19/2,Data!N3440,Data!O3440,Summary!$E$14,Summary!$E$20,Summary!$E$21,3),0)</f>
        <v>0</v>
      </c>
    </row>
    <row r="3442" spans="1:17" x14ac:dyDescent="0.2">
      <c r="A3442" s="32">
        <f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si="162"/>
        <v>0</v>
      </c>
      <c r="M3442">
        <f>IF(AND(B3442&gt;Summary!$E$12,B3442&lt;Summary!$E$13),1,0)</f>
        <v>0</v>
      </c>
      <c r="N3442">
        <f>IF(M3442=1,oneday(G3441,D3442,G3442,K3442,L3442,Summary!$E$19/2,Data!N3441,Data!O3441,Summary!$E$14,Summary!$E$20,Summary!$E$21,1),0)</f>
        <v>0</v>
      </c>
      <c r="O3442" s="31">
        <f>IF(M3442=1,oneday(G3441,D3442,G3442,K3442,L3442,Summary!$E$19/2,Data!N3441,Data!O3441,Summary!$E$14,Summary!$E$20,Summary!$E$21,2),0)</f>
        <v>0</v>
      </c>
      <c r="P3442" s="31">
        <f t="shared" si="161"/>
        <v>0</v>
      </c>
      <c r="Q3442" s="31">
        <f>IF(M3442=1,oneday(G3441,D3442,G3442,K3442,L3442,Summary!$E$19/2,Data!N3441,Data!O3441,Summary!$E$14,Summary!$E$20,Summary!$E$21,3),0)</f>
        <v>0</v>
      </c>
    </row>
    <row r="3443" spans="1:17" x14ac:dyDescent="0.2">
      <c r="A3443" s="32">
        <f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si="162"/>
        <v>0</v>
      </c>
      <c r="M3443">
        <f>IF(AND(B3443&gt;Summary!$E$12,B3443&lt;Summary!$E$13),1,0)</f>
        <v>0</v>
      </c>
      <c r="N3443">
        <f>IF(M3443=1,oneday(G3442,D3443,G3443,K3443,L3443,Summary!$E$19/2,Data!N3442,Data!O3442,Summary!$E$14,Summary!$E$20,Summary!$E$21,1),0)</f>
        <v>0</v>
      </c>
      <c r="O3443" s="31">
        <f>IF(M3443=1,oneday(G3442,D3443,G3443,K3443,L3443,Summary!$E$19/2,Data!N3442,Data!O3442,Summary!$E$14,Summary!$E$20,Summary!$E$21,2),0)</f>
        <v>0</v>
      </c>
      <c r="P3443" s="31">
        <f t="shared" si="161"/>
        <v>0</v>
      </c>
      <c r="Q3443" s="31">
        <f>IF(M3443=1,oneday(G3442,D3443,G3443,K3443,L3443,Summary!$E$19/2,Data!N3442,Data!O3442,Summary!$E$14,Summary!$E$20,Summary!$E$21,3),0)</f>
        <v>0</v>
      </c>
    </row>
    <row r="3444" spans="1:17" x14ac:dyDescent="0.2">
      <c r="A3444" s="32">
        <f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si="162"/>
        <v>0</v>
      </c>
      <c r="M3444">
        <f>IF(AND(B3444&gt;Summary!$E$12,B3444&lt;Summary!$E$13),1,0)</f>
        <v>0</v>
      </c>
      <c r="N3444">
        <f>IF(M3444=1,oneday(G3443,D3444,G3444,K3444,L3444,Summary!$E$19/2,Data!N3443,Data!O3443,Summary!$E$14,Summary!$E$20,Summary!$E$21,1),0)</f>
        <v>0</v>
      </c>
      <c r="O3444" s="31">
        <f>IF(M3444=1,oneday(G3443,D3444,G3444,K3444,L3444,Summary!$E$19/2,Data!N3443,Data!O3443,Summary!$E$14,Summary!$E$20,Summary!$E$21,2),0)</f>
        <v>0</v>
      </c>
      <c r="P3444" s="31">
        <f t="shared" si="161"/>
        <v>0</v>
      </c>
      <c r="Q3444" s="31">
        <f>IF(M3444=1,oneday(G3443,D3444,G3444,K3444,L3444,Summary!$E$19/2,Data!N3443,Data!O3443,Summary!$E$14,Summary!$E$20,Summary!$E$21,3),0)</f>
        <v>0</v>
      </c>
    </row>
    <row r="3445" spans="1:17" x14ac:dyDescent="0.2">
      <c r="A3445" s="32">
        <f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si="162"/>
        <v>0</v>
      </c>
      <c r="M3445">
        <f>IF(AND(B3445&gt;Summary!$E$12,B3445&lt;Summary!$E$13),1,0)</f>
        <v>0</v>
      </c>
      <c r="N3445">
        <f>IF(M3445=1,oneday(G3444,D3445,G3445,K3445,L3445,Summary!$E$19/2,Data!N3444,Data!O3444,Summary!$E$14,Summary!$E$20,Summary!$E$21,1),0)</f>
        <v>0</v>
      </c>
      <c r="O3445" s="31">
        <f>IF(M3445=1,oneday(G3444,D3445,G3445,K3445,L3445,Summary!$E$19/2,Data!N3444,Data!O3444,Summary!$E$14,Summary!$E$20,Summary!$E$21,2),0)</f>
        <v>0</v>
      </c>
      <c r="P3445" s="31">
        <f t="shared" si="161"/>
        <v>0</v>
      </c>
      <c r="Q3445" s="31">
        <f>IF(M3445=1,oneday(G3444,D3445,G3445,K3445,L3445,Summary!$E$19/2,Data!N3444,Data!O3444,Summary!$E$14,Summary!$E$20,Summary!$E$21,3),0)</f>
        <v>0</v>
      </c>
    </row>
    <row r="3446" spans="1:17" x14ac:dyDescent="0.2">
      <c r="A3446" s="32">
        <f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si="162"/>
        <v>1</v>
      </c>
      <c r="M3446">
        <f>IF(AND(B3446&gt;Summary!$E$12,B3446&lt;Summary!$E$13),1,0)</f>
        <v>0</v>
      </c>
      <c r="N3446">
        <f>IF(M3446=1,oneday(G3445,D3446,G3446,K3446,L3446,Summary!$E$19/2,Data!N3445,Data!O3445,Summary!$E$14,Summary!$E$20,Summary!$E$21,1),0)</f>
        <v>0</v>
      </c>
      <c r="O3446" s="31">
        <f>IF(M3446=1,oneday(G3445,D3446,G3446,K3446,L3446,Summary!$E$19/2,Data!N3445,Data!O3445,Summary!$E$14,Summary!$E$20,Summary!$E$21,2),0)</f>
        <v>0</v>
      </c>
      <c r="P3446" s="31">
        <f t="shared" si="161"/>
        <v>0</v>
      </c>
      <c r="Q3446" s="31">
        <f>IF(M3446=1,oneday(G3445,D3446,G3446,K3446,L3446,Summary!$E$19/2,Data!N3445,Data!O3445,Summary!$E$14,Summary!$E$20,Summary!$E$21,3),0)</f>
        <v>0</v>
      </c>
    </row>
    <row r="3447" spans="1:17" x14ac:dyDescent="0.2">
      <c r="A3447" s="32">
        <f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si="162"/>
        <v>0</v>
      </c>
      <c r="M3447">
        <f>IF(AND(B3447&gt;Summary!$E$12,B3447&lt;Summary!$E$13),1,0)</f>
        <v>0</v>
      </c>
      <c r="N3447">
        <f>IF(M3447=1,oneday(G3446,D3447,G3447,K3447,L3447,Summary!$E$19/2,Data!N3446,Data!O3446,Summary!$E$14,Summary!$E$20,Summary!$E$21,1),0)</f>
        <v>0</v>
      </c>
      <c r="O3447" s="31">
        <f>IF(M3447=1,oneday(G3446,D3447,G3447,K3447,L3447,Summary!$E$19/2,Data!N3446,Data!O3446,Summary!$E$14,Summary!$E$20,Summary!$E$21,2),0)</f>
        <v>0</v>
      </c>
      <c r="P3447" s="31">
        <f t="shared" si="161"/>
        <v>0</v>
      </c>
      <c r="Q3447" s="31">
        <f>IF(M3447=1,oneday(G3446,D3447,G3447,K3447,L3447,Summary!$E$19/2,Data!N3446,Data!O3446,Summary!$E$14,Summary!$E$20,Summary!$E$21,3),0)</f>
        <v>0</v>
      </c>
    </row>
    <row r="3448" spans="1:17" x14ac:dyDescent="0.2">
      <c r="A3448" s="32">
        <f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si="162"/>
        <v>0</v>
      </c>
      <c r="M3448">
        <f>IF(AND(B3448&gt;Summary!$E$12,B3448&lt;Summary!$E$13),1,0)</f>
        <v>0</v>
      </c>
      <c r="N3448">
        <f>IF(M3448=1,oneday(G3447,D3448,G3448,K3448,L3448,Summary!$E$19/2,Data!N3447,Data!O3447,Summary!$E$14,Summary!$E$20,Summary!$E$21,1),0)</f>
        <v>0</v>
      </c>
      <c r="O3448" s="31">
        <f>IF(M3448=1,oneday(G3447,D3448,G3448,K3448,L3448,Summary!$E$19/2,Data!N3447,Data!O3447,Summary!$E$14,Summary!$E$20,Summary!$E$21,2),0)</f>
        <v>0</v>
      </c>
      <c r="P3448" s="31">
        <f t="shared" si="161"/>
        <v>0</v>
      </c>
      <c r="Q3448" s="31">
        <f>IF(M3448=1,oneday(G3447,D3448,G3448,K3448,L3448,Summary!$E$19/2,Data!N3447,Data!O3447,Summary!$E$14,Summary!$E$20,Summary!$E$21,3),0)</f>
        <v>0</v>
      </c>
    </row>
    <row r="3449" spans="1:17" x14ac:dyDescent="0.2">
      <c r="A3449" s="32">
        <f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si="162"/>
        <v>0</v>
      </c>
      <c r="M3449">
        <f>IF(AND(B3449&gt;Summary!$E$12,B3449&lt;Summary!$E$13),1,0)</f>
        <v>0</v>
      </c>
      <c r="N3449">
        <f>IF(M3449=1,oneday(G3448,D3449,G3449,K3449,L3449,Summary!$E$19/2,Data!N3448,Data!O3448,Summary!$E$14,Summary!$E$20,Summary!$E$21,1),0)</f>
        <v>0</v>
      </c>
      <c r="O3449" s="31">
        <f>IF(M3449=1,oneday(G3448,D3449,G3449,K3449,L3449,Summary!$E$19/2,Data!N3448,Data!O3448,Summary!$E$14,Summary!$E$20,Summary!$E$21,2),0)</f>
        <v>0</v>
      </c>
      <c r="P3449" s="31">
        <f t="shared" si="161"/>
        <v>0</v>
      </c>
      <c r="Q3449" s="31">
        <f>IF(M3449=1,oneday(G3448,D3449,G3449,K3449,L3449,Summary!$E$19/2,Data!N3448,Data!O3448,Summary!$E$14,Summary!$E$20,Summary!$E$21,3),0)</f>
        <v>0</v>
      </c>
    </row>
    <row r="3450" spans="1:17" x14ac:dyDescent="0.2">
      <c r="A3450" s="32">
        <f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si="162"/>
        <v>0</v>
      </c>
      <c r="M3450">
        <f>IF(AND(B3450&gt;Summary!$E$12,B3450&lt;Summary!$E$13),1,0)</f>
        <v>0</v>
      </c>
      <c r="N3450">
        <f>IF(M3450=1,oneday(G3449,D3450,G3450,K3450,L3450,Summary!$E$19/2,Data!N3449,Data!O3449,Summary!$E$14,Summary!$E$20,Summary!$E$21,1),0)</f>
        <v>0</v>
      </c>
      <c r="O3450" s="31">
        <f>IF(M3450=1,oneday(G3449,D3450,G3450,K3450,L3450,Summary!$E$19/2,Data!N3449,Data!O3449,Summary!$E$14,Summary!$E$20,Summary!$E$21,2),0)</f>
        <v>0</v>
      </c>
      <c r="P3450" s="31">
        <f t="shared" si="161"/>
        <v>0</v>
      </c>
      <c r="Q3450" s="31">
        <f>IF(M3450=1,oneday(G3449,D3450,G3450,K3450,L3450,Summary!$E$19/2,Data!N3449,Data!O3449,Summary!$E$14,Summary!$E$20,Summary!$E$21,3),0)</f>
        <v>0</v>
      </c>
    </row>
    <row r="3451" spans="1:17" x14ac:dyDescent="0.2">
      <c r="A3451" s="32">
        <f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si="162"/>
        <v>0</v>
      </c>
      <c r="M3451">
        <f>IF(AND(B3451&gt;Summary!$E$12,B3451&lt;Summary!$E$13),1,0)</f>
        <v>0</v>
      </c>
      <c r="N3451">
        <f>IF(M3451=1,oneday(G3450,D3451,G3451,K3451,L3451,Summary!$E$19/2,Data!N3450,Data!O3450,Summary!$E$14,Summary!$E$20,Summary!$E$21,1),0)</f>
        <v>0</v>
      </c>
      <c r="O3451" s="31">
        <f>IF(M3451=1,oneday(G3450,D3451,G3451,K3451,L3451,Summary!$E$19/2,Data!N3450,Data!O3450,Summary!$E$14,Summary!$E$20,Summary!$E$21,2),0)</f>
        <v>0</v>
      </c>
      <c r="P3451" s="31">
        <f t="shared" si="161"/>
        <v>0</v>
      </c>
      <c r="Q3451" s="31">
        <f>IF(M3451=1,oneday(G3450,D3451,G3451,K3451,L3451,Summary!$E$19/2,Data!N3450,Data!O3450,Summary!$E$14,Summary!$E$20,Summary!$E$21,3),0)</f>
        <v>0</v>
      </c>
    </row>
    <row r="3452" spans="1:17" x14ac:dyDescent="0.2">
      <c r="A3452" s="32">
        <f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si="162"/>
        <v>0</v>
      </c>
      <c r="M3452">
        <f>IF(AND(B3452&gt;Summary!$E$12,B3452&lt;Summary!$E$13),1,0)</f>
        <v>0</v>
      </c>
      <c r="N3452">
        <f>IF(M3452=1,oneday(G3451,D3452,G3452,K3452,L3452,Summary!$E$19/2,Data!N3451,Data!O3451,Summary!$E$14,Summary!$E$20,Summary!$E$21,1),0)</f>
        <v>0</v>
      </c>
      <c r="O3452" s="31">
        <f>IF(M3452=1,oneday(G3451,D3452,G3452,K3452,L3452,Summary!$E$19/2,Data!N3451,Data!O3451,Summary!$E$14,Summary!$E$20,Summary!$E$21,2),0)</f>
        <v>0</v>
      </c>
      <c r="P3452" s="31">
        <f t="shared" si="161"/>
        <v>0</v>
      </c>
      <c r="Q3452" s="31">
        <f>IF(M3452=1,oneday(G3451,D3452,G3452,K3452,L3452,Summary!$E$19/2,Data!N3451,Data!O3451,Summary!$E$14,Summary!$E$20,Summary!$E$21,3),0)</f>
        <v>0</v>
      </c>
    </row>
    <row r="3453" spans="1:17" x14ac:dyDescent="0.2">
      <c r="A3453" s="32">
        <f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si="162"/>
        <v>0</v>
      </c>
      <c r="M3453">
        <f>IF(AND(B3453&gt;Summary!$E$12,B3453&lt;Summary!$E$13),1,0)</f>
        <v>0</v>
      </c>
      <c r="N3453">
        <f>IF(M3453=1,oneday(G3452,D3453,G3453,K3453,L3453,Summary!$E$19/2,Data!N3452,Data!O3452,Summary!$E$14,Summary!$E$20,Summary!$E$21,1),0)</f>
        <v>0</v>
      </c>
      <c r="O3453" s="31">
        <f>IF(M3453=1,oneday(G3452,D3453,G3453,K3453,L3453,Summary!$E$19/2,Data!N3452,Data!O3452,Summary!$E$14,Summary!$E$20,Summary!$E$21,2),0)</f>
        <v>0</v>
      </c>
      <c r="P3453" s="31">
        <f t="shared" si="161"/>
        <v>0</v>
      </c>
      <c r="Q3453" s="31">
        <f>IF(M3453=1,oneday(G3452,D3453,G3453,K3453,L3453,Summary!$E$19/2,Data!N3452,Data!O3452,Summary!$E$14,Summary!$E$20,Summary!$E$21,3),0)</f>
        <v>0</v>
      </c>
    </row>
    <row r="3454" spans="1:17" x14ac:dyDescent="0.2">
      <c r="A3454" s="32">
        <f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si="162"/>
        <v>0</v>
      </c>
      <c r="M3454">
        <f>IF(AND(B3454&gt;Summary!$E$12,B3454&lt;Summary!$E$13),1,0)</f>
        <v>0</v>
      </c>
      <c r="N3454">
        <f>IF(M3454=1,oneday(G3453,D3454,G3454,K3454,L3454,Summary!$E$19/2,Data!N3453,Data!O3453,Summary!$E$14,Summary!$E$20,Summary!$E$21,1),0)</f>
        <v>0</v>
      </c>
      <c r="O3454" s="31">
        <f>IF(M3454=1,oneday(G3453,D3454,G3454,K3454,L3454,Summary!$E$19/2,Data!N3453,Data!O3453,Summary!$E$14,Summary!$E$20,Summary!$E$21,2),0)</f>
        <v>0</v>
      </c>
      <c r="P3454" s="31">
        <f t="shared" si="161"/>
        <v>0</v>
      </c>
      <c r="Q3454" s="31">
        <f>IF(M3454=1,oneday(G3453,D3454,G3454,K3454,L3454,Summary!$E$19/2,Data!N3453,Data!O3453,Summary!$E$14,Summary!$E$20,Summary!$E$21,3),0)</f>
        <v>0</v>
      </c>
    </row>
    <row r="3455" spans="1:17" x14ac:dyDescent="0.2">
      <c r="A3455" s="32">
        <f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si="162"/>
        <v>0</v>
      </c>
      <c r="M3455">
        <f>IF(AND(B3455&gt;Summary!$E$12,B3455&lt;Summary!$E$13),1,0)</f>
        <v>0</v>
      </c>
      <c r="N3455">
        <f>IF(M3455=1,oneday(G3454,D3455,G3455,K3455,L3455,Summary!$E$19/2,Data!N3454,Data!O3454,Summary!$E$14,Summary!$E$20,Summary!$E$21,1),0)</f>
        <v>0</v>
      </c>
      <c r="O3455" s="31">
        <f>IF(M3455=1,oneday(G3454,D3455,G3455,K3455,L3455,Summary!$E$19/2,Data!N3454,Data!O3454,Summary!$E$14,Summary!$E$20,Summary!$E$21,2),0)</f>
        <v>0</v>
      </c>
      <c r="P3455" s="31">
        <f t="shared" si="161"/>
        <v>0</v>
      </c>
      <c r="Q3455" s="31">
        <f>IF(M3455=1,oneday(G3454,D3455,G3455,K3455,L3455,Summary!$E$19/2,Data!N3454,Data!O3454,Summary!$E$14,Summary!$E$20,Summary!$E$21,3),0)</f>
        <v>0</v>
      </c>
    </row>
    <row r="3456" spans="1:17" x14ac:dyDescent="0.2">
      <c r="A3456" s="32">
        <f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si="162"/>
        <v>0</v>
      </c>
      <c r="M3456">
        <f>IF(AND(B3456&gt;Summary!$E$12,B3456&lt;Summary!$E$13),1,0)</f>
        <v>0</v>
      </c>
      <c r="N3456">
        <f>IF(M3456=1,oneday(G3455,D3456,G3456,K3456,L3456,Summary!$E$19/2,Data!N3455,Data!O3455,Summary!$E$14,Summary!$E$20,Summary!$E$21,1),0)</f>
        <v>0</v>
      </c>
      <c r="O3456" s="31">
        <f>IF(M3456=1,oneday(G3455,D3456,G3456,K3456,L3456,Summary!$E$19/2,Data!N3455,Data!O3455,Summary!$E$14,Summary!$E$20,Summary!$E$21,2),0)</f>
        <v>0</v>
      </c>
      <c r="P3456" s="31">
        <f t="shared" si="161"/>
        <v>0</v>
      </c>
      <c r="Q3456" s="31">
        <f>IF(M3456=1,oneday(G3455,D3456,G3456,K3456,L3456,Summary!$E$19/2,Data!N3455,Data!O3455,Summary!$E$14,Summary!$E$20,Summary!$E$21,3),0)</f>
        <v>0</v>
      </c>
    </row>
    <row r="3457" spans="1:17" x14ac:dyDescent="0.2">
      <c r="A3457" s="32">
        <f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si="162"/>
        <v>0</v>
      </c>
      <c r="M3457">
        <f>IF(AND(B3457&gt;Summary!$E$12,B3457&lt;Summary!$E$13),1,0)</f>
        <v>0</v>
      </c>
      <c r="N3457">
        <f>IF(M3457=1,oneday(G3456,D3457,G3457,K3457,L3457,Summary!$E$19/2,Data!N3456,Data!O3456,Summary!$E$14,Summary!$E$20,Summary!$E$21,1),0)</f>
        <v>0</v>
      </c>
      <c r="O3457" s="31">
        <f>IF(M3457=1,oneday(G3456,D3457,G3457,K3457,L3457,Summary!$E$19/2,Data!N3456,Data!O3456,Summary!$E$14,Summary!$E$20,Summary!$E$21,2),0)</f>
        <v>0</v>
      </c>
      <c r="P3457" s="31">
        <f t="shared" si="161"/>
        <v>0</v>
      </c>
      <c r="Q3457" s="31">
        <f>IF(M3457=1,oneday(G3456,D3457,G3457,K3457,L3457,Summary!$E$19/2,Data!N3456,Data!O3456,Summary!$E$14,Summary!$E$20,Summary!$E$21,3),0)</f>
        <v>0</v>
      </c>
    </row>
    <row r="3458" spans="1:17" x14ac:dyDescent="0.2">
      <c r="A3458" s="32">
        <f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si="162"/>
        <v>0</v>
      </c>
      <c r="M3458">
        <f>IF(AND(B3458&gt;Summary!$E$12,B3458&lt;Summary!$E$13),1,0)</f>
        <v>0</v>
      </c>
      <c r="N3458">
        <f>IF(M3458=1,oneday(G3457,D3458,G3458,K3458,L3458,Summary!$E$19/2,Data!N3457,Data!O3457,Summary!$E$14,Summary!$E$20,Summary!$E$21,1),0)</f>
        <v>0</v>
      </c>
      <c r="O3458" s="31">
        <f>IF(M3458=1,oneday(G3457,D3458,G3458,K3458,L3458,Summary!$E$19/2,Data!N3457,Data!O3457,Summary!$E$14,Summary!$E$20,Summary!$E$21,2),0)</f>
        <v>0</v>
      </c>
      <c r="P3458" s="31">
        <f t="shared" si="161"/>
        <v>0</v>
      </c>
      <c r="Q3458" s="31">
        <f>IF(M3458=1,oneday(G3457,D3458,G3458,K3458,L3458,Summary!$E$19/2,Data!N3457,Data!O3457,Summary!$E$14,Summary!$E$20,Summary!$E$21,3),0)</f>
        <v>0</v>
      </c>
    </row>
    <row r="3459" spans="1:17" x14ac:dyDescent="0.2">
      <c r="A3459" s="32">
        <f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si="162"/>
        <v>0</v>
      </c>
      <c r="M3459">
        <f>IF(AND(B3459&gt;Summary!$E$12,B3459&lt;Summary!$E$13),1,0)</f>
        <v>0</v>
      </c>
      <c r="N3459">
        <f>IF(M3459=1,oneday(G3458,D3459,G3459,K3459,L3459,Summary!$E$19/2,Data!N3458,Data!O3458,Summary!$E$14,Summary!$E$20,Summary!$E$21,1),0)</f>
        <v>0</v>
      </c>
      <c r="O3459" s="31">
        <f>IF(M3459=1,oneday(G3458,D3459,G3459,K3459,L3459,Summary!$E$19/2,Data!N3458,Data!O3458,Summary!$E$14,Summary!$E$20,Summary!$E$21,2),0)</f>
        <v>0</v>
      </c>
      <c r="P3459" s="31">
        <f t="shared" si="161"/>
        <v>0</v>
      </c>
      <c r="Q3459" s="31">
        <f>IF(M3459=1,oneday(G3458,D3459,G3459,K3459,L3459,Summary!$E$19/2,Data!N3458,Data!O3458,Summary!$E$14,Summary!$E$20,Summary!$E$21,3),0)</f>
        <v>0</v>
      </c>
    </row>
    <row r="3460" spans="1:17" x14ac:dyDescent="0.2">
      <c r="A3460" s="32">
        <f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si="162"/>
        <v>0</v>
      </c>
      <c r="M3460">
        <f>IF(AND(B3460&gt;Summary!$E$12,B3460&lt;Summary!$E$13),1,0)</f>
        <v>0</v>
      </c>
      <c r="N3460">
        <f>IF(M3460=1,oneday(G3459,D3460,G3460,K3460,L3460,Summary!$E$19/2,Data!N3459,Data!O3459,Summary!$E$14,Summary!$E$20,Summary!$E$21,1),0)</f>
        <v>0</v>
      </c>
      <c r="O3460" s="31">
        <f>IF(M3460=1,oneday(G3459,D3460,G3460,K3460,L3460,Summary!$E$19/2,Data!N3459,Data!O3459,Summary!$E$14,Summary!$E$20,Summary!$E$21,2),0)</f>
        <v>0</v>
      </c>
      <c r="P3460" s="31">
        <f t="shared" si="161"/>
        <v>0</v>
      </c>
      <c r="Q3460" s="31">
        <f>IF(M3460=1,oneday(G3459,D3460,G3460,K3460,L3460,Summary!$E$19/2,Data!N3459,Data!O3459,Summary!$E$14,Summary!$E$20,Summary!$E$21,3),0)</f>
        <v>0</v>
      </c>
    </row>
    <row r="3461" spans="1:17" x14ac:dyDescent="0.2">
      <c r="A3461" s="32">
        <f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si="162"/>
        <v>0</v>
      </c>
      <c r="M3461">
        <f>IF(AND(B3461&gt;Summary!$E$12,B3461&lt;Summary!$E$13),1,0)</f>
        <v>0</v>
      </c>
      <c r="N3461">
        <f>IF(M3461=1,oneday(G3460,D3461,G3461,K3461,L3461,Summary!$E$19/2,Data!N3460,Data!O3460,Summary!$E$14,Summary!$E$20,Summary!$E$21,1),0)</f>
        <v>0</v>
      </c>
      <c r="O3461" s="31">
        <f>IF(M3461=1,oneday(G3460,D3461,G3461,K3461,L3461,Summary!$E$19/2,Data!N3460,Data!O3460,Summary!$E$14,Summary!$E$20,Summary!$E$21,2),0)</f>
        <v>0</v>
      </c>
      <c r="P3461" s="31">
        <f t="shared" si="161"/>
        <v>0</v>
      </c>
      <c r="Q3461" s="31">
        <f>IF(M3461=1,oneday(G3460,D3461,G3461,K3461,L3461,Summary!$E$19/2,Data!N3460,Data!O3460,Summary!$E$14,Summary!$E$20,Summary!$E$21,3),0)</f>
        <v>0</v>
      </c>
    </row>
    <row r="3462" spans="1:17" x14ac:dyDescent="0.2">
      <c r="A3462" s="32">
        <f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si="162"/>
        <v>0</v>
      </c>
      <c r="M3462">
        <f>IF(AND(B3462&gt;Summary!$E$12,B3462&lt;Summary!$E$13),1,0)</f>
        <v>0</v>
      </c>
      <c r="N3462">
        <f>IF(M3462=1,oneday(G3461,D3462,G3462,K3462,L3462,Summary!$E$19/2,Data!N3461,Data!O3461,Summary!$E$14,Summary!$E$20,Summary!$E$21,1),0)</f>
        <v>0</v>
      </c>
      <c r="O3462" s="31">
        <f>IF(M3462=1,oneday(G3461,D3462,G3462,K3462,L3462,Summary!$E$19/2,Data!N3461,Data!O3461,Summary!$E$14,Summary!$E$20,Summary!$E$21,2),0)</f>
        <v>0</v>
      </c>
      <c r="P3462" s="31">
        <f t="shared" si="161"/>
        <v>0</v>
      </c>
      <c r="Q3462" s="31">
        <f>IF(M3462=1,oneday(G3461,D3462,G3462,K3462,L3462,Summary!$E$19/2,Data!N3461,Data!O3461,Summary!$E$14,Summary!$E$20,Summary!$E$21,3),0)</f>
        <v>0</v>
      </c>
    </row>
    <row r="3463" spans="1:17" x14ac:dyDescent="0.2">
      <c r="A3463" s="32">
        <f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si="162"/>
        <v>0</v>
      </c>
      <c r="M3463">
        <f>IF(AND(B3463&gt;Summary!$E$12,B3463&lt;Summary!$E$13),1,0)</f>
        <v>0</v>
      </c>
      <c r="N3463">
        <f>IF(M3463=1,oneday(G3462,D3463,G3463,K3463,L3463,Summary!$E$19/2,Data!N3462,Data!O3462,Summary!$E$14,Summary!$E$20,Summary!$E$21,1),0)</f>
        <v>0</v>
      </c>
      <c r="O3463" s="31">
        <f>IF(M3463=1,oneday(G3462,D3463,G3463,K3463,L3463,Summary!$E$19/2,Data!N3462,Data!O3462,Summary!$E$14,Summary!$E$20,Summary!$E$21,2),0)</f>
        <v>0</v>
      </c>
      <c r="P3463" s="31">
        <f t="shared" si="161"/>
        <v>0</v>
      </c>
      <c r="Q3463" s="31">
        <f>IF(M3463=1,oneday(G3462,D3463,G3463,K3463,L3463,Summary!$E$19/2,Data!N3462,Data!O3462,Summary!$E$14,Summary!$E$20,Summary!$E$21,3),0)</f>
        <v>0</v>
      </c>
    </row>
    <row r="3464" spans="1:17" x14ac:dyDescent="0.2">
      <c r="A3464" s="32">
        <f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si="162"/>
        <v>0</v>
      </c>
      <c r="M3464">
        <f>IF(AND(B3464&gt;Summary!$E$12,B3464&lt;Summary!$E$13),1,0)</f>
        <v>0</v>
      </c>
      <c r="N3464">
        <f>IF(M3464=1,oneday(G3463,D3464,G3464,K3464,L3464,Summary!$E$19/2,Data!N3463,Data!O3463,Summary!$E$14,Summary!$E$20,Summary!$E$21,1),0)</f>
        <v>0</v>
      </c>
      <c r="O3464" s="31">
        <f>IF(M3464=1,oneday(G3463,D3464,G3464,K3464,L3464,Summary!$E$19/2,Data!N3463,Data!O3463,Summary!$E$14,Summary!$E$20,Summary!$E$21,2),0)</f>
        <v>0</v>
      </c>
      <c r="P3464" s="31">
        <f t="shared" si="161"/>
        <v>0</v>
      </c>
      <c r="Q3464" s="31">
        <f>IF(M3464=1,oneday(G3463,D3464,G3464,K3464,L3464,Summary!$E$19/2,Data!N3463,Data!O3463,Summary!$E$14,Summary!$E$20,Summary!$E$21,3),0)</f>
        <v>0</v>
      </c>
    </row>
    <row r="3465" spans="1:17" x14ac:dyDescent="0.2">
      <c r="A3465" s="32">
        <f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si="162"/>
        <v>0</v>
      </c>
      <c r="M3465">
        <f>IF(AND(B3465&gt;Summary!$E$12,B3465&lt;Summary!$E$13),1,0)</f>
        <v>0</v>
      </c>
      <c r="N3465">
        <f>IF(M3465=1,oneday(G3464,D3465,G3465,K3465,L3465,Summary!$E$19/2,Data!N3464,Data!O3464,Summary!$E$14,Summary!$E$20,Summary!$E$21,1),0)</f>
        <v>0</v>
      </c>
      <c r="O3465" s="31">
        <f>IF(M3465=1,oneday(G3464,D3465,G3465,K3465,L3465,Summary!$E$19/2,Data!N3464,Data!O3464,Summary!$E$14,Summary!$E$20,Summary!$E$21,2),0)</f>
        <v>0</v>
      </c>
      <c r="P3465" s="31">
        <f t="shared" si="161"/>
        <v>0</v>
      </c>
      <c r="Q3465" s="31">
        <f>IF(M3465=1,oneday(G3464,D3465,G3465,K3465,L3465,Summary!$E$19/2,Data!N3464,Data!O3464,Summary!$E$14,Summary!$E$20,Summary!$E$21,3),0)</f>
        <v>0</v>
      </c>
    </row>
    <row r="3466" spans="1:17" x14ac:dyDescent="0.2">
      <c r="A3466" s="32">
        <f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si="162"/>
        <v>0</v>
      </c>
      <c r="M3466">
        <f>IF(AND(B3466&gt;Summary!$E$12,B3466&lt;Summary!$E$13),1,0)</f>
        <v>0</v>
      </c>
      <c r="N3466">
        <f>IF(M3466=1,oneday(G3465,D3466,G3466,K3466,L3466,Summary!$E$19/2,Data!N3465,Data!O3465,Summary!$E$14,Summary!$E$20,Summary!$E$21,1),0)</f>
        <v>0</v>
      </c>
      <c r="O3466" s="31">
        <f>IF(M3466=1,oneday(G3465,D3466,G3466,K3466,L3466,Summary!$E$19/2,Data!N3465,Data!O3465,Summary!$E$14,Summary!$E$20,Summary!$E$21,2),0)</f>
        <v>0</v>
      </c>
      <c r="P3466" s="31">
        <f t="shared" si="161"/>
        <v>0</v>
      </c>
      <c r="Q3466" s="31">
        <f>IF(M3466=1,oneday(G3465,D3466,G3466,K3466,L3466,Summary!$E$19/2,Data!N3465,Data!O3465,Summary!$E$14,Summary!$E$20,Summary!$E$21,3),0)</f>
        <v>0</v>
      </c>
    </row>
    <row r="3467" spans="1:17" x14ac:dyDescent="0.2">
      <c r="A3467" s="32">
        <f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si="162"/>
        <v>1</v>
      </c>
      <c r="M3467">
        <f>IF(AND(B3467&gt;Summary!$E$12,B3467&lt;Summary!$E$13),1,0)</f>
        <v>0</v>
      </c>
      <c r="N3467">
        <f>IF(M3467=1,oneday(G3466,D3467,G3467,K3467,L3467,Summary!$E$19/2,Data!N3466,Data!O3466,Summary!$E$14,Summary!$E$20,Summary!$E$21,1),0)</f>
        <v>0</v>
      </c>
      <c r="O3467" s="31">
        <f>IF(M3467=1,oneday(G3466,D3467,G3467,K3467,L3467,Summary!$E$19/2,Data!N3466,Data!O3466,Summary!$E$14,Summary!$E$20,Summary!$E$21,2),0)</f>
        <v>0</v>
      </c>
      <c r="P3467" s="31">
        <f t="shared" si="161"/>
        <v>0</v>
      </c>
      <c r="Q3467" s="31">
        <f>IF(M3467=1,oneday(G3466,D3467,G3467,K3467,L3467,Summary!$E$19/2,Data!N3466,Data!O3466,Summary!$E$14,Summary!$E$20,Summary!$E$21,3),0)</f>
        <v>0</v>
      </c>
    </row>
    <row r="3468" spans="1:17" x14ac:dyDescent="0.2">
      <c r="A3468" s="32">
        <f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si="162"/>
        <v>0</v>
      </c>
      <c r="M3468">
        <f>IF(AND(B3468&gt;Summary!$E$12,B3468&lt;Summary!$E$13),1,0)</f>
        <v>0</v>
      </c>
      <c r="N3468">
        <f>IF(M3468=1,oneday(G3467,D3468,G3468,K3468,L3468,Summary!$E$19/2,Data!N3467,Data!O3467,Summary!$E$14,Summary!$E$20,Summary!$E$21,1),0)</f>
        <v>0</v>
      </c>
      <c r="O3468" s="31">
        <f>IF(M3468=1,oneday(G3467,D3468,G3468,K3468,L3468,Summary!$E$19/2,Data!N3467,Data!O3467,Summary!$E$14,Summary!$E$20,Summary!$E$21,2),0)</f>
        <v>0</v>
      </c>
      <c r="P3468" s="31">
        <f t="shared" si="161"/>
        <v>0</v>
      </c>
      <c r="Q3468" s="31">
        <f>IF(M3468=1,oneday(G3467,D3468,G3468,K3468,L3468,Summary!$E$19/2,Data!N3467,Data!O3467,Summary!$E$14,Summary!$E$20,Summary!$E$21,3),0)</f>
        <v>0</v>
      </c>
    </row>
    <row r="3469" spans="1:17" x14ac:dyDescent="0.2">
      <c r="A3469" s="32">
        <f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si="162"/>
        <v>0</v>
      </c>
      <c r="M3469">
        <f>IF(AND(B3469&gt;Summary!$E$12,B3469&lt;Summary!$E$13),1,0)</f>
        <v>0</v>
      </c>
      <c r="N3469">
        <f>IF(M3469=1,oneday(G3468,D3469,G3469,K3469,L3469,Summary!$E$19/2,Data!N3468,Data!O3468,Summary!$E$14,Summary!$E$20,Summary!$E$21,1),0)</f>
        <v>0</v>
      </c>
      <c r="O3469" s="31">
        <f>IF(M3469=1,oneday(G3468,D3469,G3469,K3469,L3469,Summary!$E$19/2,Data!N3468,Data!O3468,Summary!$E$14,Summary!$E$20,Summary!$E$21,2),0)</f>
        <v>0</v>
      </c>
      <c r="P3469" s="31">
        <f t="shared" si="161"/>
        <v>0</v>
      </c>
      <c r="Q3469" s="31">
        <f>IF(M3469=1,oneday(G3468,D3469,G3469,K3469,L3469,Summary!$E$19/2,Data!N3468,Data!O3468,Summary!$E$14,Summary!$E$20,Summary!$E$21,3),0)</f>
        <v>0</v>
      </c>
    </row>
    <row r="3470" spans="1:17" x14ac:dyDescent="0.2">
      <c r="A3470" s="32">
        <f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si="162"/>
        <v>0</v>
      </c>
      <c r="M3470">
        <f>IF(AND(B3470&gt;Summary!$E$12,B3470&lt;Summary!$E$13),1,0)</f>
        <v>0</v>
      </c>
      <c r="N3470">
        <f>IF(M3470=1,oneday(G3469,D3470,G3470,K3470,L3470,Summary!$E$19/2,Data!N3469,Data!O3469,Summary!$E$14,Summary!$E$20,Summary!$E$21,1),0)</f>
        <v>0</v>
      </c>
      <c r="O3470" s="31">
        <f>IF(M3470=1,oneday(G3469,D3470,G3470,K3470,L3470,Summary!$E$19/2,Data!N3469,Data!O3469,Summary!$E$14,Summary!$E$20,Summary!$E$21,2),0)</f>
        <v>0</v>
      </c>
      <c r="P3470" s="31">
        <f t="shared" si="161"/>
        <v>0</v>
      </c>
      <c r="Q3470" s="31">
        <f>IF(M3470=1,oneday(G3469,D3470,G3470,K3470,L3470,Summary!$E$19/2,Data!N3469,Data!O3469,Summary!$E$14,Summary!$E$20,Summary!$E$21,3),0)</f>
        <v>0</v>
      </c>
    </row>
    <row r="3471" spans="1:17" x14ac:dyDescent="0.2">
      <c r="A3471" s="32">
        <f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si="162"/>
        <v>0</v>
      </c>
      <c r="M3471">
        <f>IF(AND(B3471&gt;Summary!$E$12,B3471&lt;Summary!$E$13),1,0)</f>
        <v>0</v>
      </c>
      <c r="N3471">
        <f>IF(M3471=1,oneday(G3470,D3471,G3471,K3471,L3471,Summary!$E$19/2,Data!N3470,Data!O3470,Summary!$E$14,Summary!$E$20,Summary!$E$21,1),0)</f>
        <v>0</v>
      </c>
      <c r="O3471" s="31">
        <f>IF(M3471=1,oneday(G3470,D3471,G3471,K3471,L3471,Summary!$E$19/2,Data!N3470,Data!O3470,Summary!$E$14,Summary!$E$20,Summary!$E$21,2),0)</f>
        <v>0</v>
      </c>
      <c r="P3471" s="31">
        <f t="shared" si="161"/>
        <v>0</v>
      </c>
      <c r="Q3471" s="31">
        <f>IF(M3471=1,oneday(G3470,D3471,G3471,K3471,L3471,Summary!$E$19/2,Data!N3470,Data!O3470,Summary!$E$14,Summary!$E$20,Summary!$E$21,3),0)</f>
        <v>0</v>
      </c>
    </row>
    <row r="3472" spans="1:17" x14ac:dyDescent="0.2">
      <c r="A3472" s="32">
        <f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si="162"/>
        <v>0</v>
      </c>
      <c r="M3472">
        <f>IF(AND(B3472&gt;Summary!$E$12,B3472&lt;Summary!$E$13),1,0)</f>
        <v>0</v>
      </c>
      <c r="N3472">
        <f>IF(M3472=1,oneday(G3471,D3472,G3472,K3472,L3472,Summary!$E$19/2,Data!N3471,Data!O3471,Summary!$E$14,Summary!$E$20,Summary!$E$21,1),0)</f>
        <v>0</v>
      </c>
      <c r="O3472" s="31">
        <f>IF(M3472=1,oneday(G3471,D3472,G3472,K3472,L3472,Summary!$E$19/2,Data!N3471,Data!O3471,Summary!$E$14,Summary!$E$20,Summary!$E$21,2),0)</f>
        <v>0</v>
      </c>
      <c r="P3472" s="31">
        <f t="shared" ref="P3472:P3535" si="164">IF(M3472=1,O3472-O3471,0)</f>
        <v>0</v>
      </c>
      <c r="Q3472" s="31">
        <f>IF(M3472=1,oneday(G3471,D3472,G3472,K3472,L3472,Summary!$E$19/2,Data!N3471,Data!O3471,Summary!$E$14,Summary!$E$20,Summary!$E$21,3),0)</f>
        <v>0</v>
      </c>
    </row>
    <row r="3473" spans="1:17" x14ac:dyDescent="0.2">
      <c r="A3473" s="32">
        <f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si="162"/>
        <v>0</v>
      </c>
      <c r="M3473">
        <f>IF(AND(B3473&gt;Summary!$E$12,B3473&lt;Summary!$E$13),1,0)</f>
        <v>0</v>
      </c>
      <c r="N3473">
        <f>IF(M3473=1,oneday(G3472,D3473,G3473,K3473,L3473,Summary!$E$19/2,Data!N3472,Data!O3472,Summary!$E$14,Summary!$E$20,Summary!$E$21,1),0)</f>
        <v>0</v>
      </c>
      <c r="O3473" s="31">
        <f>IF(M3473=1,oneday(G3472,D3473,G3473,K3473,L3473,Summary!$E$19/2,Data!N3472,Data!O3472,Summary!$E$14,Summary!$E$20,Summary!$E$21,2),0)</f>
        <v>0</v>
      </c>
      <c r="P3473" s="31">
        <f t="shared" si="164"/>
        <v>0</v>
      </c>
      <c r="Q3473" s="31">
        <f>IF(M3473=1,oneday(G3472,D3473,G3473,K3473,L3473,Summary!$E$19/2,Data!N3472,Data!O3472,Summary!$E$14,Summary!$E$20,Summary!$E$21,3),0)</f>
        <v>0</v>
      </c>
    </row>
    <row r="3474" spans="1:17" x14ac:dyDescent="0.2">
      <c r="A3474" s="32">
        <f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si="162"/>
        <v>0</v>
      </c>
      <c r="M3474">
        <f>IF(AND(B3474&gt;Summary!$E$12,B3474&lt;Summary!$E$13),1,0)</f>
        <v>0</v>
      </c>
      <c r="N3474">
        <f>IF(M3474=1,oneday(G3473,D3474,G3474,K3474,L3474,Summary!$E$19/2,Data!N3473,Data!O3473,Summary!$E$14,Summary!$E$20,Summary!$E$21,1),0)</f>
        <v>0</v>
      </c>
      <c r="O3474" s="31">
        <f>IF(M3474=1,oneday(G3473,D3474,G3474,K3474,L3474,Summary!$E$19/2,Data!N3473,Data!O3473,Summary!$E$14,Summary!$E$20,Summary!$E$21,2),0)</f>
        <v>0</v>
      </c>
      <c r="P3474" s="31">
        <f t="shared" si="164"/>
        <v>0</v>
      </c>
      <c r="Q3474" s="31">
        <f>IF(M3474=1,oneday(G3473,D3474,G3474,K3474,L3474,Summary!$E$19/2,Data!N3473,Data!O3473,Summary!$E$14,Summary!$E$20,Summary!$E$21,3),0)</f>
        <v>0</v>
      </c>
    </row>
    <row r="3475" spans="1:17" x14ac:dyDescent="0.2">
      <c r="A3475" s="32">
        <f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si="162"/>
        <v>0</v>
      </c>
      <c r="M3475">
        <f>IF(AND(B3475&gt;Summary!$E$12,B3475&lt;Summary!$E$13),1,0)</f>
        <v>0</v>
      </c>
      <c r="N3475">
        <f>IF(M3475=1,oneday(G3474,D3475,G3475,K3475,L3475,Summary!$E$19/2,Data!N3474,Data!O3474,Summary!$E$14,Summary!$E$20,Summary!$E$21,1),0)</f>
        <v>0</v>
      </c>
      <c r="O3475" s="31">
        <f>IF(M3475=1,oneday(G3474,D3475,G3475,K3475,L3475,Summary!$E$19/2,Data!N3474,Data!O3474,Summary!$E$14,Summary!$E$20,Summary!$E$21,2),0)</f>
        <v>0</v>
      </c>
      <c r="P3475" s="31">
        <f t="shared" si="164"/>
        <v>0</v>
      </c>
      <c r="Q3475" s="31">
        <f>IF(M3475=1,oneday(G3474,D3475,G3475,K3475,L3475,Summary!$E$19/2,Data!N3474,Data!O3474,Summary!$E$14,Summary!$E$20,Summary!$E$21,3),0)</f>
        <v>0</v>
      </c>
    </row>
    <row r="3476" spans="1:17" x14ac:dyDescent="0.2">
      <c r="A3476" s="32">
        <f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si="162"/>
        <v>0</v>
      </c>
      <c r="M3476">
        <f>IF(AND(B3476&gt;Summary!$E$12,B3476&lt;Summary!$E$13),1,0)</f>
        <v>0</v>
      </c>
      <c r="N3476">
        <f>IF(M3476=1,oneday(G3475,D3476,G3476,K3476,L3476,Summary!$E$19/2,Data!N3475,Data!O3475,Summary!$E$14,Summary!$E$20,Summary!$E$21,1),0)</f>
        <v>0</v>
      </c>
      <c r="O3476" s="31">
        <f>IF(M3476=1,oneday(G3475,D3476,G3476,K3476,L3476,Summary!$E$19/2,Data!N3475,Data!O3475,Summary!$E$14,Summary!$E$20,Summary!$E$21,2),0)</f>
        <v>0</v>
      </c>
      <c r="P3476" s="31">
        <f t="shared" si="164"/>
        <v>0</v>
      </c>
      <c r="Q3476" s="31">
        <f>IF(M3476=1,oneday(G3475,D3476,G3476,K3476,L3476,Summary!$E$19/2,Data!N3475,Data!O3475,Summary!$E$14,Summary!$E$20,Summary!$E$21,3),0)</f>
        <v>0</v>
      </c>
    </row>
    <row r="3477" spans="1:17" x14ac:dyDescent="0.2">
      <c r="A3477" s="32">
        <f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si="162"/>
        <v>0</v>
      </c>
      <c r="M3477">
        <f>IF(AND(B3477&gt;Summary!$E$12,B3477&lt;Summary!$E$13),1,0)</f>
        <v>0</v>
      </c>
      <c r="N3477">
        <f>IF(M3477=1,oneday(G3476,D3477,G3477,K3477,L3477,Summary!$E$19/2,Data!N3476,Data!O3476,Summary!$E$14,Summary!$E$20,Summary!$E$21,1),0)</f>
        <v>0</v>
      </c>
      <c r="O3477" s="31">
        <f>IF(M3477=1,oneday(G3476,D3477,G3477,K3477,L3477,Summary!$E$19/2,Data!N3476,Data!O3476,Summary!$E$14,Summary!$E$20,Summary!$E$21,2),0)</f>
        <v>0</v>
      </c>
      <c r="P3477" s="31">
        <f t="shared" si="164"/>
        <v>0</v>
      </c>
      <c r="Q3477" s="31">
        <f>IF(M3477=1,oneday(G3476,D3477,G3477,K3477,L3477,Summary!$E$19/2,Data!N3476,Data!O3476,Summary!$E$14,Summary!$E$20,Summary!$E$21,3),0)</f>
        <v>0</v>
      </c>
    </row>
    <row r="3478" spans="1:17" x14ac:dyDescent="0.2">
      <c r="A3478" s="32">
        <f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si="162"/>
        <v>0</v>
      </c>
      <c r="M3478">
        <f>IF(AND(B3478&gt;Summary!$E$12,B3478&lt;Summary!$E$13),1,0)</f>
        <v>0</v>
      </c>
      <c r="N3478">
        <f>IF(M3478=1,oneday(G3477,D3478,G3478,K3478,L3478,Summary!$E$19/2,Data!N3477,Data!O3477,Summary!$E$14,Summary!$E$20,Summary!$E$21,1),0)</f>
        <v>0</v>
      </c>
      <c r="O3478" s="31">
        <f>IF(M3478=1,oneday(G3477,D3478,G3478,K3478,L3478,Summary!$E$19/2,Data!N3477,Data!O3477,Summary!$E$14,Summary!$E$20,Summary!$E$21,2),0)</f>
        <v>0</v>
      </c>
      <c r="P3478" s="31">
        <f t="shared" si="164"/>
        <v>0</v>
      </c>
      <c r="Q3478" s="31">
        <f>IF(M3478=1,oneday(G3477,D3478,G3478,K3478,L3478,Summary!$E$19/2,Data!N3477,Data!O3477,Summary!$E$14,Summary!$E$20,Summary!$E$21,3),0)</f>
        <v>0</v>
      </c>
    </row>
    <row r="3479" spans="1:17" x14ac:dyDescent="0.2">
      <c r="A3479" s="32">
        <f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si="162"/>
        <v>0</v>
      </c>
      <c r="M3479">
        <f>IF(AND(B3479&gt;Summary!$E$12,B3479&lt;Summary!$E$13),1,0)</f>
        <v>0</v>
      </c>
      <c r="N3479">
        <f>IF(M3479=1,oneday(G3478,D3479,G3479,K3479,L3479,Summary!$E$19/2,Data!N3478,Data!O3478,Summary!$E$14,Summary!$E$20,Summary!$E$21,1),0)</f>
        <v>0</v>
      </c>
      <c r="O3479" s="31">
        <f>IF(M3479=1,oneday(G3478,D3479,G3479,K3479,L3479,Summary!$E$19/2,Data!N3478,Data!O3478,Summary!$E$14,Summary!$E$20,Summary!$E$21,2),0)</f>
        <v>0</v>
      </c>
      <c r="P3479" s="31">
        <f t="shared" si="164"/>
        <v>0</v>
      </c>
      <c r="Q3479" s="31">
        <f>IF(M3479=1,oneday(G3478,D3479,G3479,K3479,L3479,Summary!$E$19/2,Data!N3478,Data!O3478,Summary!$E$14,Summary!$E$20,Summary!$E$21,3),0)</f>
        <v>0</v>
      </c>
    </row>
    <row r="3480" spans="1:17" x14ac:dyDescent="0.2">
      <c r="A3480" s="32">
        <f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si="162"/>
        <v>0</v>
      </c>
      <c r="M3480">
        <f>IF(AND(B3480&gt;Summary!$E$12,B3480&lt;Summary!$E$13),1,0)</f>
        <v>0</v>
      </c>
      <c r="N3480">
        <f>IF(M3480=1,oneday(G3479,D3480,G3480,K3480,L3480,Summary!$E$19/2,Data!N3479,Data!O3479,Summary!$E$14,Summary!$E$20,Summary!$E$21,1),0)</f>
        <v>0</v>
      </c>
      <c r="O3480" s="31">
        <f>IF(M3480=1,oneday(G3479,D3480,G3480,K3480,L3480,Summary!$E$19/2,Data!N3479,Data!O3479,Summary!$E$14,Summary!$E$20,Summary!$E$21,2),0)</f>
        <v>0</v>
      </c>
      <c r="P3480" s="31">
        <f t="shared" si="164"/>
        <v>0</v>
      </c>
      <c r="Q3480" s="31">
        <f>IF(M3480=1,oneday(G3479,D3480,G3480,K3480,L3480,Summary!$E$19/2,Data!N3479,Data!O3479,Summary!$E$14,Summary!$E$20,Summary!$E$21,3),0)</f>
        <v>0</v>
      </c>
    </row>
    <row r="3481" spans="1:17" x14ac:dyDescent="0.2">
      <c r="A3481" s="32">
        <f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si="162"/>
        <v>0</v>
      </c>
      <c r="M3481">
        <f>IF(AND(B3481&gt;Summary!$E$12,B3481&lt;Summary!$E$13),1,0)</f>
        <v>0</v>
      </c>
      <c r="N3481">
        <f>IF(M3481=1,oneday(G3480,D3481,G3481,K3481,L3481,Summary!$E$19/2,Data!N3480,Data!O3480,Summary!$E$14,Summary!$E$20,Summary!$E$21,1),0)</f>
        <v>0</v>
      </c>
      <c r="O3481" s="31">
        <f>IF(M3481=1,oneday(G3480,D3481,G3481,K3481,L3481,Summary!$E$19/2,Data!N3480,Data!O3480,Summary!$E$14,Summary!$E$20,Summary!$E$21,2),0)</f>
        <v>0</v>
      </c>
      <c r="P3481" s="31">
        <f t="shared" si="164"/>
        <v>0</v>
      </c>
      <c r="Q3481" s="31">
        <f>IF(M3481=1,oneday(G3480,D3481,G3481,K3481,L3481,Summary!$E$19/2,Data!N3480,Data!O3480,Summary!$E$14,Summary!$E$20,Summary!$E$21,3),0)</f>
        <v>0</v>
      </c>
    </row>
    <row r="3482" spans="1:17" x14ac:dyDescent="0.2">
      <c r="A3482" s="32">
        <f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si="162"/>
        <v>0</v>
      </c>
      <c r="M3482">
        <f>IF(AND(B3482&gt;Summary!$E$12,B3482&lt;Summary!$E$13),1,0)</f>
        <v>0</v>
      </c>
      <c r="N3482">
        <f>IF(M3482=1,oneday(G3481,D3482,G3482,K3482,L3482,Summary!$E$19/2,Data!N3481,Data!O3481,Summary!$E$14,Summary!$E$20,Summary!$E$21,1),0)</f>
        <v>0</v>
      </c>
      <c r="O3482" s="31">
        <f>IF(M3482=1,oneday(G3481,D3482,G3482,K3482,L3482,Summary!$E$19/2,Data!N3481,Data!O3481,Summary!$E$14,Summary!$E$20,Summary!$E$21,2),0)</f>
        <v>0</v>
      </c>
      <c r="P3482" s="31">
        <f t="shared" si="164"/>
        <v>0</v>
      </c>
      <c r="Q3482" s="31">
        <f>IF(M3482=1,oneday(G3481,D3482,G3482,K3482,L3482,Summary!$E$19/2,Data!N3481,Data!O3481,Summary!$E$14,Summary!$E$20,Summary!$E$21,3),0)</f>
        <v>0</v>
      </c>
    </row>
    <row r="3483" spans="1:17" x14ac:dyDescent="0.2">
      <c r="A3483" s="32">
        <f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si="162"/>
        <v>0</v>
      </c>
      <c r="M3483">
        <f>IF(AND(B3483&gt;Summary!$E$12,B3483&lt;Summary!$E$13),1,0)</f>
        <v>0</v>
      </c>
      <c r="N3483">
        <f>IF(M3483=1,oneday(G3482,D3483,G3483,K3483,L3483,Summary!$E$19/2,Data!N3482,Data!O3482,Summary!$E$14,Summary!$E$20,Summary!$E$21,1),0)</f>
        <v>0</v>
      </c>
      <c r="O3483" s="31">
        <f>IF(M3483=1,oneday(G3482,D3483,G3483,K3483,L3483,Summary!$E$19/2,Data!N3482,Data!O3482,Summary!$E$14,Summary!$E$20,Summary!$E$21,2),0)</f>
        <v>0</v>
      </c>
      <c r="P3483" s="31">
        <f t="shared" si="164"/>
        <v>0</v>
      </c>
      <c r="Q3483" s="31">
        <f>IF(M3483=1,oneday(G3482,D3483,G3483,K3483,L3483,Summary!$E$19/2,Data!N3482,Data!O3482,Summary!$E$14,Summary!$E$20,Summary!$E$21,3),0)</f>
        <v>0</v>
      </c>
    </row>
    <row r="3484" spans="1:17" x14ac:dyDescent="0.2">
      <c r="A3484" s="32">
        <f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si="162"/>
        <v>0</v>
      </c>
      <c r="M3484">
        <f>IF(AND(B3484&gt;Summary!$E$12,B3484&lt;Summary!$E$13),1,0)</f>
        <v>0</v>
      </c>
      <c r="N3484">
        <f>IF(M3484=1,oneday(G3483,D3484,G3484,K3484,L3484,Summary!$E$19/2,Data!N3483,Data!O3483,Summary!$E$14,Summary!$E$20,Summary!$E$21,1),0)</f>
        <v>0</v>
      </c>
      <c r="O3484" s="31">
        <f>IF(M3484=1,oneday(G3483,D3484,G3484,K3484,L3484,Summary!$E$19/2,Data!N3483,Data!O3483,Summary!$E$14,Summary!$E$20,Summary!$E$21,2),0)</f>
        <v>0</v>
      </c>
      <c r="P3484" s="31">
        <f t="shared" si="164"/>
        <v>0</v>
      </c>
      <c r="Q3484" s="31">
        <f>IF(M3484=1,oneday(G3483,D3484,G3484,K3484,L3484,Summary!$E$19/2,Data!N3483,Data!O3483,Summary!$E$14,Summary!$E$20,Summary!$E$21,3),0)</f>
        <v>0</v>
      </c>
    </row>
    <row r="3485" spans="1:17" x14ac:dyDescent="0.2">
      <c r="A3485" s="32">
        <f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si="162"/>
        <v>0</v>
      </c>
      <c r="M3485">
        <f>IF(AND(B3485&gt;Summary!$E$12,B3485&lt;Summary!$E$13),1,0)</f>
        <v>0</v>
      </c>
      <c r="N3485">
        <f>IF(M3485=1,oneday(G3484,D3485,G3485,K3485,L3485,Summary!$E$19/2,Data!N3484,Data!O3484,Summary!$E$14,Summary!$E$20,Summary!$E$21,1),0)</f>
        <v>0</v>
      </c>
      <c r="O3485" s="31">
        <f>IF(M3485=1,oneday(G3484,D3485,G3485,K3485,L3485,Summary!$E$19/2,Data!N3484,Data!O3484,Summary!$E$14,Summary!$E$20,Summary!$E$21,2),0)</f>
        <v>0</v>
      </c>
      <c r="P3485" s="31">
        <f t="shared" si="164"/>
        <v>0</v>
      </c>
      <c r="Q3485" s="31">
        <f>IF(M3485=1,oneday(G3484,D3485,G3485,K3485,L3485,Summary!$E$19/2,Data!N3484,Data!O3484,Summary!$E$14,Summary!$E$20,Summary!$E$21,3),0)</f>
        <v>0</v>
      </c>
    </row>
    <row r="3486" spans="1:17" x14ac:dyDescent="0.2">
      <c r="A3486" s="32">
        <f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si="162"/>
        <v>0</v>
      </c>
      <c r="M3486">
        <f>IF(AND(B3486&gt;Summary!$E$12,B3486&lt;Summary!$E$13),1,0)</f>
        <v>0</v>
      </c>
      <c r="N3486">
        <f>IF(M3486=1,oneday(G3485,D3486,G3486,K3486,L3486,Summary!$E$19/2,Data!N3485,Data!O3485,Summary!$E$14,Summary!$E$20,Summary!$E$21,1),0)</f>
        <v>0</v>
      </c>
      <c r="O3486" s="31">
        <f>IF(M3486=1,oneday(G3485,D3486,G3486,K3486,L3486,Summary!$E$19/2,Data!N3485,Data!O3485,Summary!$E$14,Summary!$E$20,Summary!$E$21,2),0)</f>
        <v>0</v>
      </c>
      <c r="P3486" s="31">
        <f t="shared" si="164"/>
        <v>0</v>
      </c>
      <c r="Q3486" s="31">
        <f>IF(M3486=1,oneday(G3485,D3486,G3486,K3486,L3486,Summary!$E$19/2,Data!N3485,Data!O3485,Summary!$E$14,Summary!$E$20,Summary!$E$21,3),0)</f>
        <v>0</v>
      </c>
    </row>
    <row r="3487" spans="1:17" x14ac:dyDescent="0.2">
      <c r="A3487" s="32">
        <f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si="162"/>
        <v>0</v>
      </c>
      <c r="M3487">
        <f>IF(AND(B3487&gt;Summary!$E$12,B3487&lt;Summary!$E$13),1,0)</f>
        <v>0</v>
      </c>
      <c r="N3487">
        <f>IF(M3487=1,oneday(G3486,D3487,G3487,K3487,L3487,Summary!$E$19/2,Data!N3486,Data!O3486,Summary!$E$14,Summary!$E$20,Summary!$E$21,1),0)</f>
        <v>0</v>
      </c>
      <c r="O3487" s="31">
        <f>IF(M3487=1,oneday(G3486,D3487,G3487,K3487,L3487,Summary!$E$19/2,Data!N3486,Data!O3486,Summary!$E$14,Summary!$E$20,Summary!$E$21,2),0)</f>
        <v>0</v>
      </c>
      <c r="P3487" s="31">
        <f t="shared" si="164"/>
        <v>0</v>
      </c>
      <c r="Q3487" s="31">
        <f>IF(M3487=1,oneday(G3486,D3487,G3487,K3487,L3487,Summary!$E$19/2,Data!N3486,Data!O3486,Summary!$E$14,Summary!$E$20,Summary!$E$21,3),0)</f>
        <v>0</v>
      </c>
    </row>
    <row r="3488" spans="1:17" x14ac:dyDescent="0.2">
      <c r="A3488" s="32">
        <f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si="162"/>
        <v>0</v>
      </c>
      <c r="M3488">
        <f>IF(AND(B3488&gt;Summary!$E$12,B3488&lt;Summary!$E$13),1,0)</f>
        <v>0</v>
      </c>
      <c r="N3488">
        <f>IF(M3488=1,oneday(G3487,D3488,G3488,K3488,L3488,Summary!$E$19/2,Data!N3487,Data!O3487,Summary!$E$14,Summary!$E$20,Summary!$E$21,1),0)</f>
        <v>0</v>
      </c>
      <c r="O3488" s="31">
        <f>IF(M3488=1,oneday(G3487,D3488,G3488,K3488,L3488,Summary!$E$19/2,Data!N3487,Data!O3487,Summary!$E$14,Summary!$E$20,Summary!$E$21,2),0)</f>
        <v>0</v>
      </c>
      <c r="P3488" s="31">
        <f t="shared" si="164"/>
        <v>0</v>
      </c>
      <c r="Q3488" s="31">
        <f>IF(M3488=1,oneday(G3487,D3488,G3488,K3488,L3488,Summary!$E$19/2,Data!N3487,Data!O3487,Summary!$E$14,Summary!$E$20,Summary!$E$21,3),0)</f>
        <v>0</v>
      </c>
    </row>
    <row r="3489" spans="1:17" x14ac:dyDescent="0.2">
      <c r="A3489" s="32">
        <f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si="162"/>
        <v>1</v>
      </c>
      <c r="M3489">
        <f>IF(AND(B3489&gt;Summary!$E$12,B3489&lt;Summary!$E$13),1,0)</f>
        <v>0</v>
      </c>
      <c r="N3489">
        <f>IF(M3489=1,oneday(G3488,D3489,G3489,K3489,L3489,Summary!$E$19/2,Data!N3488,Data!O3488,Summary!$E$14,Summary!$E$20,Summary!$E$21,1),0)</f>
        <v>0</v>
      </c>
      <c r="O3489" s="31">
        <f>IF(M3489=1,oneday(G3488,D3489,G3489,K3489,L3489,Summary!$E$19/2,Data!N3488,Data!O3488,Summary!$E$14,Summary!$E$20,Summary!$E$21,2),0)</f>
        <v>0</v>
      </c>
      <c r="P3489" s="31">
        <f t="shared" si="164"/>
        <v>0</v>
      </c>
      <c r="Q3489" s="31">
        <f>IF(M3489=1,oneday(G3488,D3489,G3489,K3489,L3489,Summary!$E$19/2,Data!N3488,Data!O3488,Summary!$E$14,Summary!$E$20,Summary!$E$21,3),0)</f>
        <v>0</v>
      </c>
    </row>
    <row r="3490" spans="1:17" x14ac:dyDescent="0.2">
      <c r="A3490" s="32">
        <f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si="162"/>
        <v>0</v>
      </c>
      <c r="M3490">
        <f>IF(AND(B3490&gt;Summary!$E$12,B3490&lt;Summary!$E$13),1,0)</f>
        <v>0</v>
      </c>
      <c r="N3490">
        <f>IF(M3490=1,oneday(G3489,D3490,G3490,K3490,L3490,Summary!$E$19/2,Data!N3489,Data!O3489,Summary!$E$14,Summary!$E$20,Summary!$E$21,1),0)</f>
        <v>0</v>
      </c>
      <c r="O3490" s="31">
        <f>IF(M3490=1,oneday(G3489,D3490,G3490,K3490,L3490,Summary!$E$19/2,Data!N3489,Data!O3489,Summary!$E$14,Summary!$E$20,Summary!$E$21,2),0)</f>
        <v>0</v>
      </c>
      <c r="P3490" s="31">
        <f t="shared" si="164"/>
        <v>0</v>
      </c>
      <c r="Q3490" s="31">
        <f>IF(M3490=1,oneday(G3489,D3490,G3490,K3490,L3490,Summary!$E$19/2,Data!N3489,Data!O3489,Summary!$E$14,Summary!$E$20,Summary!$E$21,3),0)</f>
        <v>0</v>
      </c>
    </row>
    <row r="3491" spans="1:17" x14ac:dyDescent="0.2">
      <c r="A3491" s="32">
        <f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si="162"/>
        <v>0</v>
      </c>
      <c r="M3491">
        <f>IF(AND(B3491&gt;Summary!$E$12,B3491&lt;Summary!$E$13),1,0)</f>
        <v>0</v>
      </c>
      <c r="N3491">
        <f>IF(M3491=1,oneday(G3490,D3491,G3491,K3491,L3491,Summary!$E$19/2,Data!N3490,Data!O3490,Summary!$E$14,Summary!$E$20,Summary!$E$21,1),0)</f>
        <v>0</v>
      </c>
      <c r="O3491" s="31">
        <f>IF(M3491=1,oneday(G3490,D3491,G3491,K3491,L3491,Summary!$E$19/2,Data!N3490,Data!O3490,Summary!$E$14,Summary!$E$20,Summary!$E$21,2),0)</f>
        <v>0</v>
      </c>
      <c r="P3491" s="31">
        <f t="shared" si="164"/>
        <v>0</v>
      </c>
      <c r="Q3491" s="31">
        <f>IF(M3491=1,oneday(G3490,D3491,G3491,K3491,L3491,Summary!$E$19/2,Data!N3490,Data!O3490,Summary!$E$14,Summary!$E$20,Summary!$E$21,3),0)</f>
        <v>0</v>
      </c>
    </row>
    <row r="3492" spans="1:17" x14ac:dyDescent="0.2">
      <c r="A3492" s="32">
        <f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si="165">IF(A3492=B3492,1,0)</f>
        <v>0</v>
      </c>
      <c r="M3492">
        <f>IF(AND(B3492&gt;Summary!$E$12,B3492&lt;Summary!$E$13),1,0)</f>
        <v>0</v>
      </c>
      <c r="N3492">
        <f>IF(M3492=1,oneday(G3491,D3492,G3492,K3492,L3492,Summary!$E$19/2,Data!N3491,Data!O3491,Summary!$E$14,Summary!$E$20,Summary!$E$21,1),0)</f>
        <v>0</v>
      </c>
      <c r="O3492" s="31">
        <f>IF(M3492=1,oneday(G3491,D3492,G3492,K3492,L3492,Summary!$E$19/2,Data!N3491,Data!O3491,Summary!$E$14,Summary!$E$20,Summary!$E$21,2),0)</f>
        <v>0</v>
      </c>
      <c r="P3492" s="31">
        <f t="shared" si="164"/>
        <v>0</v>
      </c>
      <c r="Q3492" s="31">
        <f>IF(M3492=1,oneday(G3491,D3492,G3492,K3492,L3492,Summary!$E$19/2,Data!N3491,Data!O3491,Summary!$E$14,Summary!$E$20,Summary!$E$21,3),0)</f>
        <v>0</v>
      </c>
    </row>
    <row r="3493" spans="1:17" x14ac:dyDescent="0.2">
      <c r="A3493" s="32">
        <f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si="165"/>
        <v>0</v>
      </c>
      <c r="M3493">
        <f>IF(AND(B3493&gt;Summary!$E$12,B3493&lt;Summary!$E$13),1,0)</f>
        <v>0</v>
      </c>
      <c r="N3493">
        <f>IF(M3493=1,oneday(G3492,D3493,G3493,K3493,L3493,Summary!$E$19/2,Data!N3492,Data!O3492,Summary!$E$14,Summary!$E$20,Summary!$E$21,1),0)</f>
        <v>0</v>
      </c>
      <c r="O3493" s="31">
        <f>IF(M3493=1,oneday(G3492,D3493,G3493,K3493,L3493,Summary!$E$19/2,Data!N3492,Data!O3492,Summary!$E$14,Summary!$E$20,Summary!$E$21,2),0)</f>
        <v>0</v>
      </c>
      <c r="P3493" s="31">
        <f t="shared" si="164"/>
        <v>0</v>
      </c>
      <c r="Q3493" s="31">
        <f>IF(M3493=1,oneday(G3492,D3493,G3493,K3493,L3493,Summary!$E$19/2,Data!N3492,Data!O3492,Summary!$E$14,Summary!$E$20,Summary!$E$21,3),0)</f>
        <v>0</v>
      </c>
    </row>
    <row r="3494" spans="1:17" x14ac:dyDescent="0.2">
      <c r="A3494" s="32">
        <f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si="165"/>
        <v>0</v>
      </c>
      <c r="M3494">
        <f>IF(AND(B3494&gt;Summary!$E$12,B3494&lt;Summary!$E$13),1,0)</f>
        <v>0</v>
      </c>
      <c r="N3494">
        <f>IF(M3494=1,oneday(G3493,D3494,G3494,K3494,L3494,Summary!$E$19/2,Data!N3493,Data!O3493,Summary!$E$14,Summary!$E$20,Summary!$E$21,1),0)</f>
        <v>0</v>
      </c>
      <c r="O3494" s="31">
        <f>IF(M3494=1,oneday(G3493,D3494,G3494,K3494,L3494,Summary!$E$19/2,Data!N3493,Data!O3493,Summary!$E$14,Summary!$E$20,Summary!$E$21,2),0)</f>
        <v>0</v>
      </c>
      <c r="P3494" s="31">
        <f t="shared" si="164"/>
        <v>0</v>
      </c>
      <c r="Q3494" s="31">
        <f>IF(M3494=1,oneday(G3493,D3494,G3494,K3494,L3494,Summary!$E$19/2,Data!N3493,Data!O3493,Summary!$E$14,Summary!$E$20,Summary!$E$21,3),0)</f>
        <v>0</v>
      </c>
    </row>
    <row r="3495" spans="1:17" x14ac:dyDescent="0.2">
      <c r="A3495" s="32">
        <f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si="165"/>
        <v>0</v>
      </c>
      <c r="M3495">
        <f>IF(AND(B3495&gt;Summary!$E$12,B3495&lt;Summary!$E$13),1,0)</f>
        <v>0</v>
      </c>
      <c r="N3495">
        <f>IF(M3495=1,oneday(G3494,D3495,G3495,K3495,L3495,Summary!$E$19/2,Data!N3494,Data!O3494,Summary!$E$14,Summary!$E$20,Summary!$E$21,1),0)</f>
        <v>0</v>
      </c>
      <c r="O3495" s="31">
        <f>IF(M3495=1,oneday(G3494,D3495,G3495,K3495,L3495,Summary!$E$19/2,Data!N3494,Data!O3494,Summary!$E$14,Summary!$E$20,Summary!$E$21,2),0)</f>
        <v>0</v>
      </c>
      <c r="P3495" s="31">
        <f t="shared" si="164"/>
        <v>0</v>
      </c>
      <c r="Q3495" s="31">
        <f>IF(M3495=1,oneday(G3494,D3495,G3495,K3495,L3495,Summary!$E$19/2,Data!N3494,Data!O3494,Summary!$E$14,Summary!$E$20,Summary!$E$21,3),0)</f>
        <v>0</v>
      </c>
    </row>
    <row r="3496" spans="1:17" x14ac:dyDescent="0.2">
      <c r="A3496" s="32">
        <f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si="165"/>
        <v>0</v>
      </c>
      <c r="M3496">
        <f>IF(AND(B3496&gt;Summary!$E$12,B3496&lt;Summary!$E$13),1,0)</f>
        <v>0</v>
      </c>
      <c r="N3496">
        <f>IF(M3496=1,oneday(G3495,D3496,G3496,K3496,L3496,Summary!$E$19/2,Data!N3495,Data!O3495,Summary!$E$14,Summary!$E$20,Summary!$E$21,1),0)</f>
        <v>0</v>
      </c>
      <c r="O3496" s="31">
        <f>IF(M3496=1,oneday(G3495,D3496,G3496,K3496,L3496,Summary!$E$19/2,Data!N3495,Data!O3495,Summary!$E$14,Summary!$E$20,Summary!$E$21,2),0)</f>
        <v>0</v>
      </c>
      <c r="P3496" s="31">
        <f t="shared" si="164"/>
        <v>0</v>
      </c>
      <c r="Q3496" s="31">
        <f>IF(M3496=1,oneday(G3495,D3496,G3496,K3496,L3496,Summary!$E$19/2,Data!N3495,Data!O3495,Summary!$E$14,Summary!$E$20,Summary!$E$21,3),0)</f>
        <v>0</v>
      </c>
    </row>
    <row r="3497" spans="1:17" x14ac:dyDescent="0.2">
      <c r="A3497" s="32">
        <f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si="165"/>
        <v>0</v>
      </c>
      <c r="M3497">
        <f>IF(AND(B3497&gt;Summary!$E$12,B3497&lt;Summary!$E$13),1,0)</f>
        <v>0</v>
      </c>
      <c r="N3497">
        <f>IF(M3497=1,oneday(G3496,D3497,G3497,K3497,L3497,Summary!$E$19/2,Data!N3496,Data!O3496,Summary!$E$14,Summary!$E$20,Summary!$E$21,1),0)</f>
        <v>0</v>
      </c>
      <c r="O3497" s="31">
        <f>IF(M3497=1,oneday(G3496,D3497,G3497,K3497,L3497,Summary!$E$19/2,Data!N3496,Data!O3496,Summary!$E$14,Summary!$E$20,Summary!$E$21,2),0)</f>
        <v>0</v>
      </c>
      <c r="P3497" s="31">
        <f t="shared" si="164"/>
        <v>0</v>
      </c>
      <c r="Q3497" s="31">
        <f>IF(M3497=1,oneday(G3496,D3497,G3497,K3497,L3497,Summary!$E$19/2,Data!N3496,Data!O3496,Summary!$E$14,Summary!$E$20,Summary!$E$21,3),0)</f>
        <v>0</v>
      </c>
    </row>
    <row r="3498" spans="1:17" x14ac:dyDescent="0.2">
      <c r="A3498" s="32">
        <f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si="165"/>
        <v>0</v>
      </c>
      <c r="M3498">
        <f>IF(AND(B3498&gt;Summary!$E$12,B3498&lt;Summary!$E$13),1,0)</f>
        <v>0</v>
      </c>
      <c r="N3498">
        <f>IF(M3498=1,oneday(G3497,D3498,G3498,K3498,L3498,Summary!$E$19/2,Data!N3497,Data!O3497,Summary!$E$14,Summary!$E$20,Summary!$E$21,1),0)</f>
        <v>0</v>
      </c>
      <c r="O3498" s="31">
        <f>IF(M3498=1,oneday(G3497,D3498,G3498,K3498,L3498,Summary!$E$19/2,Data!N3497,Data!O3497,Summary!$E$14,Summary!$E$20,Summary!$E$21,2),0)</f>
        <v>0</v>
      </c>
      <c r="P3498" s="31">
        <f t="shared" si="164"/>
        <v>0</v>
      </c>
      <c r="Q3498" s="31">
        <f>IF(M3498=1,oneday(G3497,D3498,G3498,K3498,L3498,Summary!$E$19/2,Data!N3497,Data!O3497,Summary!$E$14,Summary!$E$20,Summary!$E$21,3),0)</f>
        <v>0</v>
      </c>
    </row>
    <row r="3499" spans="1:17" x14ac:dyDescent="0.2">
      <c r="A3499" s="32">
        <f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si="165"/>
        <v>0</v>
      </c>
      <c r="M3499">
        <f>IF(AND(B3499&gt;Summary!$E$12,B3499&lt;Summary!$E$13),1,0)</f>
        <v>0</v>
      </c>
      <c r="N3499">
        <f>IF(M3499=1,oneday(G3498,D3499,G3499,K3499,L3499,Summary!$E$19/2,Data!N3498,Data!O3498,Summary!$E$14,Summary!$E$20,Summary!$E$21,1),0)</f>
        <v>0</v>
      </c>
      <c r="O3499" s="31">
        <f>IF(M3499=1,oneday(G3498,D3499,G3499,K3499,L3499,Summary!$E$19/2,Data!N3498,Data!O3498,Summary!$E$14,Summary!$E$20,Summary!$E$21,2),0)</f>
        <v>0</v>
      </c>
      <c r="P3499" s="31">
        <f t="shared" si="164"/>
        <v>0</v>
      </c>
      <c r="Q3499" s="31">
        <f>IF(M3499=1,oneday(G3498,D3499,G3499,K3499,L3499,Summary!$E$19/2,Data!N3498,Data!O3498,Summary!$E$14,Summary!$E$20,Summary!$E$21,3),0)</f>
        <v>0</v>
      </c>
    </row>
    <row r="3500" spans="1:17" x14ac:dyDescent="0.2">
      <c r="A3500" s="32">
        <f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si="165"/>
        <v>0</v>
      </c>
      <c r="M3500">
        <f>IF(AND(B3500&gt;Summary!$E$12,B3500&lt;Summary!$E$13),1,0)</f>
        <v>0</v>
      </c>
      <c r="N3500">
        <f>IF(M3500=1,oneday(G3499,D3500,G3500,K3500,L3500,Summary!$E$19/2,Data!N3499,Data!O3499,Summary!$E$14,Summary!$E$20,Summary!$E$21,1),0)</f>
        <v>0</v>
      </c>
      <c r="O3500" s="31">
        <f>IF(M3500=1,oneday(G3499,D3500,G3500,K3500,L3500,Summary!$E$19/2,Data!N3499,Data!O3499,Summary!$E$14,Summary!$E$20,Summary!$E$21,2),0)</f>
        <v>0</v>
      </c>
      <c r="P3500" s="31">
        <f t="shared" si="164"/>
        <v>0</v>
      </c>
      <c r="Q3500" s="31">
        <f>IF(M3500=1,oneday(G3499,D3500,G3500,K3500,L3500,Summary!$E$19/2,Data!N3499,Data!O3499,Summary!$E$14,Summary!$E$20,Summary!$E$21,3),0)</f>
        <v>0</v>
      </c>
    </row>
    <row r="3501" spans="1:17" x14ac:dyDescent="0.2">
      <c r="A3501" s="32">
        <f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si="165"/>
        <v>0</v>
      </c>
      <c r="M3501">
        <f>IF(AND(B3501&gt;Summary!$E$12,B3501&lt;Summary!$E$13),1,0)</f>
        <v>0</v>
      </c>
      <c r="N3501">
        <f>IF(M3501=1,oneday(G3500,D3501,G3501,K3501,L3501,Summary!$E$19/2,Data!N3500,Data!O3500,Summary!$E$14,Summary!$E$20,Summary!$E$21,1),0)</f>
        <v>0</v>
      </c>
      <c r="O3501" s="31">
        <f>IF(M3501=1,oneday(G3500,D3501,G3501,K3501,L3501,Summary!$E$19/2,Data!N3500,Data!O3500,Summary!$E$14,Summary!$E$20,Summary!$E$21,2),0)</f>
        <v>0</v>
      </c>
      <c r="P3501" s="31">
        <f t="shared" si="164"/>
        <v>0</v>
      </c>
      <c r="Q3501" s="31">
        <f>IF(M3501=1,oneday(G3500,D3501,G3501,K3501,L3501,Summary!$E$19/2,Data!N3500,Data!O3500,Summary!$E$14,Summary!$E$20,Summary!$E$21,3),0)</f>
        <v>0</v>
      </c>
    </row>
    <row r="3502" spans="1:17" x14ac:dyDescent="0.2">
      <c r="A3502" s="32">
        <f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si="165"/>
        <v>0</v>
      </c>
      <c r="M3502">
        <f>IF(AND(B3502&gt;Summary!$E$12,B3502&lt;Summary!$E$13),1,0)</f>
        <v>0</v>
      </c>
      <c r="N3502">
        <f>IF(M3502=1,oneday(G3501,D3502,G3502,K3502,L3502,Summary!$E$19/2,Data!N3501,Data!O3501,Summary!$E$14,Summary!$E$20,Summary!$E$21,1),0)</f>
        <v>0</v>
      </c>
      <c r="O3502" s="31">
        <f>IF(M3502=1,oneday(G3501,D3502,G3502,K3502,L3502,Summary!$E$19/2,Data!N3501,Data!O3501,Summary!$E$14,Summary!$E$20,Summary!$E$21,2),0)</f>
        <v>0</v>
      </c>
      <c r="P3502" s="31">
        <f t="shared" si="164"/>
        <v>0</v>
      </c>
      <c r="Q3502" s="31">
        <f>IF(M3502=1,oneday(G3501,D3502,G3502,K3502,L3502,Summary!$E$19/2,Data!N3501,Data!O3501,Summary!$E$14,Summary!$E$20,Summary!$E$21,3),0)</f>
        <v>0</v>
      </c>
    </row>
    <row r="3503" spans="1:17" x14ac:dyDescent="0.2">
      <c r="A3503" s="32">
        <f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si="165"/>
        <v>0</v>
      </c>
      <c r="M3503">
        <f>IF(AND(B3503&gt;Summary!$E$12,B3503&lt;Summary!$E$13),1,0)</f>
        <v>0</v>
      </c>
      <c r="N3503">
        <f>IF(M3503=1,oneday(G3502,D3503,G3503,K3503,L3503,Summary!$E$19/2,Data!N3502,Data!O3502,Summary!$E$14,Summary!$E$20,Summary!$E$21,1),0)</f>
        <v>0</v>
      </c>
      <c r="O3503" s="31">
        <f>IF(M3503=1,oneday(G3502,D3503,G3503,K3503,L3503,Summary!$E$19/2,Data!N3502,Data!O3502,Summary!$E$14,Summary!$E$20,Summary!$E$21,2),0)</f>
        <v>0</v>
      </c>
      <c r="P3503" s="31">
        <f t="shared" si="164"/>
        <v>0</v>
      </c>
      <c r="Q3503" s="31">
        <f>IF(M3503=1,oneday(G3502,D3503,G3503,K3503,L3503,Summary!$E$19/2,Data!N3502,Data!O3502,Summary!$E$14,Summary!$E$20,Summary!$E$21,3),0)</f>
        <v>0</v>
      </c>
    </row>
    <row r="3504" spans="1:17" x14ac:dyDescent="0.2">
      <c r="A3504" s="32">
        <f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si="165"/>
        <v>0</v>
      </c>
      <c r="M3504">
        <f>IF(AND(B3504&gt;Summary!$E$12,B3504&lt;Summary!$E$13),1,0)</f>
        <v>0</v>
      </c>
      <c r="N3504">
        <f>IF(M3504=1,oneday(G3503,D3504,G3504,K3504,L3504,Summary!$E$19/2,Data!N3503,Data!O3503,Summary!$E$14,Summary!$E$20,Summary!$E$21,1),0)</f>
        <v>0</v>
      </c>
      <c r="O3504" s="31">
        <f>IF(M3504=1,oneday(G3503,D3504,G3504,K3504,L3504,Summary!$E$19/2,Data!N3503,Data!O3503,Summary!$E$14,Summary!$E$20,Summary!$E$21,2),0)</f>
        <v>0</v>
      </c>
      <c r="P3504" s="31">
        <f t="shared" si="164"/>
        <v>0</v>
      </c>
      <c r="Q3504" s="31">
        <f>IF(M3504=1,oneday(G3503,D3504,G3504,K3504,L3504,Summary!$E$19/2,Data!N3503,Data!O3503,Summary!$E$14,Summary!$E$20,Summary!$E$21,3),0)</f>
        <v>0</v>
      </c>
    </row>
    <row r="3505" spans="1:17" x14ac:dyDescent="0.2">
      <c r="A3505" s="32">
        <f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si="165"/>
        <v>0</v>
      </c>
      <c r="M3505">
        <f>IF(AND(B3505&gt;Summary!$E$12,B3505&lt;Summary!$E$13),1,0)</f>
        <v>0</v>
      </c>
      <c r="N3505">
        <f>IF(M3505=1,oneday(G3504,D3505,G3505,K3505,L3505,Summary!$E$19/2,Data!N3504,Data!O3504,Summary!$E$14,Summary!$E$20,Summary!$E$21,1),0)</f>
        <v>0</v>
      </c>
      <c r="O3505" s="31">
        <f>IF(M3505=1,oneday(G3504,D3505,G3505,K3505,L3505,Summary!$E$19/2,Data!N3504,Data!O3504,Summary!$E$14,Summary!$E$20,Summary!$E$21,2),0)</f>
        <v>0</v>
      </c>
      <c r="P3505" s="31">
        <f t="shared" si="164"/>
        <v>0</v>
      </c>
      <c r="Q3505" s="31">
        <f>IF(M3505=1,oneday(G3504,D3505,G3505,K3505,L3505,Summary!$E$19/2,Data!N3504,Data!O3504,Summary!$E$14,Summary!$E$20,Summary!$E$21,3),0)</f>
        <v>0</v>
      </c>
    </row>
    <row r="3506" spans="1:17" x14ac:dyDescent="0.2">
      <c r="A3506" s="32">
        <f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si="165"/>
        <v>0</v>
      </c>
      <c r="M3506">
        <f>IF(AND(B3506&gt;Summary!$E$12,B3506&lt;Summary!$E$13),1,0)</f>
        <v>0</v>
      </c>
      <c r="N3506">
        <f>IF(M3506=1,oneday(G3505,D3506,G3506,K3506,L3506,Summary!$E$19/2,Data!N3505,Data!O3505,Summary!$E$14,Summary!$E$20,Summary!$E$21,1),0)</f>
        <v>0</v>
      </c>
      <c r="O3506" s="31">
        <f>IF(M3506=1,oneday(G3505,D3506,G3506,K3506,L3506,Summary!$E$19/2,Data!N3505,Data!O3505,Summary!$E$14,Summary!$E$20,Summary!$E$21,2),0)</f>
        <v>0</v>
      </c>
      <c r="P3506" s="31">
        <f t="shared" si="164"/>
        <v>0</v>
      </c>
      <c r="Q3506" s="31">
        <f>IF(M3506=1,oneday(G3505,D3506,G3506,K3506,L3506,Summary!$E$19/2,Data!N3505,Data!O3505,Summary!$E$14,Summary!$E$20,Summary!$E$21,3),0)</f>
        <v>0</v>
      </c>
    </row>
    <row r="3507" spans="1:17" x14ac:dyDescent="0.2">
      <c r="A3507" s="32">
        <f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si="165"/>
        <v>0</v>
      </c>
      <c r="M3507">
        <f>IF(AND(B3507&gt;Summary!$E$12,B3507&lt;Summary!$E$13),1,0)</f>
        <v>0</v>
      </c>
      <c r="N3507">
        <f>IF(M3507=1,oneday(G3506,D3507,G3507,K3507,L3507,Summary!$E$19/2,Data!N3506,Data!O3506,Summary!$E$14,Summary!$E$20,Summary!$E$21,1),0)</f>
        <v>0</v>
      </c>
      <c r="O3507" s="31">
        <f>IF(M3507=1,oneday(G3506,D3507,G3507,K3507,L3507,Summary!$E$19/2,Data!N3506,Data!O3506,Summary!$E$14,Summary!$E$20,Summary!$E$21,2),0)</f>
        <v>0</v>
      </c>
      <c r="P3507" s="31">
        <f t="shared" si="164"/>
        <v>0</v>
      </c>
      <c r="Q3507" s="31">
        <f>IF(M3507=1,oneday(G3506,D3507,G3507,K3507,L3507,Summary!$E$19/2,Data!N3506,Data!O3506,Summary!$E$14,Summary!$E$20,Summary!$E$21,3),0)</f>
        <v>0</v>
      </c>
    </row>
    <row r="3508" spans="1:17" x14ac:dyDescent="0.2">
      <c r="A3508" s="32">
        <f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si="165"/>
        <v>0</v>
      </c>
      <c r="M3508">
        <f>IF(AND(B3508&gt;Summary!$E$12,B3508&lt;Summary!$E$13),1,0)</f>
        <v>0</v>
      </c>
      <c r="N3508">
        <f>IF(M3508=1,oneday(G3507,D3508,G3508,K3508,L3508,Summary!$E$19/2,Data!N3507,Data!O3507,Summary!$E$14,Summary!$E$20,Summary!$E$21,1),0)</f>
        <v>0</v>
      </c>
      <c r="O3508" s="31">
        <f>IF(M3508=1,oneday(G3507,D3508,G3508,K3508,L3508,Summary!$E$19/2,Data!N3507,Data!O3507,Summary!$E$14,Summary!$E$20,Summary!$E$21,2),0)</f>
        <v>0</v>
      </c>
      <c r="P3508" s="31">
        <f t="shared" si="164"/>
        <v>0</v>
      </c>
      <c r="Q3508" s="31">
        <f>IF(M3508=1,oneday(G3507,D3508,G3508,K3508,L3508,Summary!$E$19/2,Data!N3507,Data!O3507,Summary!$E$14,Summary!$E$20,Summary!$E$21,3),0)</f>
        <v>0</v>
      </c>
    </row>
    <row r="3509" spans="1:17" x14ac:dyDescent="0.2">
      <c r="A3509" s="32">
        <f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si="165"/>
        <v>1</v>
      </c>
      <c r="M3509">
        <f>IF(AND(B3509&gt;Summary!$E$12,B3509&lt;Summary!$E$13),1,0)</f>
        <v>0</v>
      </c>
      <c r="N3509">
        <f>IF(M3509=1,oneday(G3508,D3509,G3509,K3509,L3509,Summary!$E$19/2,Data!N3508,Data!O3508,Summary!$E$14,Summary!$E$20,Summary!$E$21,1),0)</f>
        <v>0</v>
      </c>
      <c r="O3509" s="31">
        <f>IF(M3509=1,oneday(G3508,D3509,G3509,K3509,L3509,Summary!$E$19/2,Data!N3508,Data!O3508,Summary!$E$14,Summary!$E$20,Summary!$E$21,2),0)</f>
        <v>0</v>
      </c>
      <c r="P3509" s="31">
        <f t="shared" si="164"/>
        <v>0</v>
      </c>
      <c r="Q3509" s="31">
        <f>IF(M3509=1,oneday(G3508,D3509,G3509,K3509,L3509,Summary!$E$19/2,Data!N3508,Data!O3508,Summary!$E$14,Summary!$E$20,Summary!$E$21,3),0)</f>
        <v>0</v>
      </c>
    </row>
    <row r="3510" spans="1:17" x14ac:dyDescent="0.2">
      <c r="A3510" s="32">
        <f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si="165"/>
        <v>0</v>
      </c>
      <c r="M3510">
        <f>IF(AND(B3510&gt;Summary!$E$12,B3510&lt;Summary!$E$13),1,0)</f>
        <v>0</v>
      </c>
      <c r="N3510">
        <f>IF(M3510=1,oneday(G3509,D3510,G3510,K3510,L3510,Summary!$E$19/2,Data!N3509,Data!O3509,Summary!$E$14,Summary!$E$20,Summary!$E$21,1),0)</f>
        <v>0</v>
      </c>
      <c r="O3510" s="31">
        <f>IF(M3510=1,oneday(G3509,D3510,G3510,K3510,L3510,Summary!$E$19/2,Data!N3509,Data!O3509,Summary!$E$14,Summary!$E$20,Summary!$E$21,2),0)</f>
        <v>0</v>
      </c>
      <c r="P3510" s="31">
        <f t="shared" si="164"/>
        <v>0</v>
      </c>
      <c r="Q3510" s="31">
        <f>IF(M3510=1,oneday(G3509,D3510,G3510,K3510,L3510,Summary!$E$19/2,Data!N3509,Data!O3509,Summary!$E$14,Summary!$E$20,Summary!$E$21,3),0)</f>
        <v>0</v>
      </c>
    </row>
    <row r="3511" spans="1:17" x14ac:dyDescent="0.2">
      <c r="A3511" s="32">
        <f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si="165"/>
        <v>0</v>
      </c>
      <c r="M3511">
        <f>IF(AND(B3511&gt;Summary!$E$12,B3511&lt;Summary!$E$13),1,0)</f>
        <v>0</v>
      </c>
      <c r="N3511">
        <f>IF(M3511=1,oneday(G3510,D3511,G3511,K3511,L3511,Summary!$E$19/2,Data!N3510,Data!O3510,Summary!$E$14,Summary!$E$20,Summary!$E$21,1),0)</f>
        <v>0</v>
      </c>
      <c r="O3511" s="31">
        <f>IF(M3511=1,oneday(G3510,D3511,G3511,K3511,L3511,Summary!$E$19/2,Data!N3510,Data!O3510,Summary!$E$14,Summary!$E$20,Summary!$E$21,2),0)</f>
        <v>0</v>
      </c>
      <c r="P3511" s="31">
        <f t="shared" si="164"/>
        <v>0</v>
      </c>
      <c r="Q3511" s="31">
        <f>IF(M3511=1,oneday(G3510,D3511,G3511,K3511,L3511,Summary!$E$19/2,Data!N3510,Data!O3510,Summary!$E$14,Summary!$E$20,Summary!$E$21,3),0)</f>
        <v>0</v>
      </c>
    </row>
    <row r="3512" spans="1:17" x14ac:dyDescent="0.2">
      <c r="A3512" s="32">
        <f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si="165"/>
        <v>0</v>
      </c>
      <c r="M3512">
        <f>IF(AND(B3512&gt;Summary!$E$12,B3512&lt;Summary!$E$13),1,0)</f>
        <v>0</v>
      </c>
      <c r="N3512">
        <f>IF(M3512=1,oneday(G3511,D3512,G3512,K3512,L3512,Summary!$E$19/2,Data!N3511,Data!O3511,Summary!$E$14,Summary!$E$20,Summary!$E$21,1),0)</f>
        <v>0</v>
      </c>
      <c r="O3512" s="31">
        <f>IF(M3512=1,oneday(G3511,D3512,G3512,K3512,L3512,Summary!$E$19/2,Data!N3511,Data!O3511,Summary!$E$14,Summary!$E$20,Summary!$E$21,2),0)</f>
        <v>0</v>
      </c>
      <c r="P3512" s="31">
        <f t="shared" si="164"/>
        <v>0</v>
      </c>
      <c r="Q3512" s="31">
        <f>IF(M3512=1,oneday(G3511,D3512,G3512,K3512,L3512,Summary!$E$19/2,Data!N3511,Data!O3511,Summary!$E$14,Summary!$E$20,Summary!$E$21,3),0)</f>
        <v>0</v>
      </c>
    </row>
    <row r="3513" spans="1:17" x14ac:dyDescent="0.2">
      <c r="A3513" s="32">
        <f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si="165"/>
        <v>0</v>
      </c>
      <c r="M3513">
        <f>IF(AND(B3513&gt;Summary!$E$12,B3513&lt;Summary!$E$13),1,0)</f>
        <v>0</v>
      </c>
      <c r="N3513">
        <f>IF(M3513=1,oneday(G3512,D3513,G3513,K3513,L3513,Summary!$E$19/2,Data!N3512,Data!O3512,Summary!$E$14,Summary!$E$20,Summary!$E$21,1),0)</f>
        <v>0</v>
      </c>
      <c r="O3513" s="31">
        <f>IF(M3513=1,oneday(G3512,D3513,G3513,K3513,L3513,Summary!$E$19/2,Data!N3512,Data!O3512,Summary!$E$14,Summary!$E$20,Summary!$E$21,2),0)</f>
        <v>0</v>
      </c>
      <c r="P3513" s="31">
        <f t="shared" si="164"/>
        <v>0</v>
      </c>
      <c r="Q3513" s="31">
        <f>IF(M3513=1,oneday(G3512,D3513,G3513,K3513,L3513,Summary!$E$19/2,Data!N3512,Data!O3512,Summary!$E$14,Summary!$E$20,Summary!$E$21,3),0)</f>
        <v>0</v>
      </c>
    </row>
    <row r="3514" spans="1:17" x14ac:dyDescent="0.2">
      <c r="A3514" s="32">
        <f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si="165"/>
        <v>0</v>
      </c>
      <c r="M3514">
        <f>IF(AND(B3514&gt;Summary!$E$12,B3514&lt;Summary!$E$13),1,0)</f>
        <v>0</v>
      </c>
      <c r="N3514">
        <f>IF(M3514=1,oneday(G3513,D3514,G3514,K3514,L3514,Summary!$E$19/2,Data!N3513,Data!O3513,Summary!$E$14,Summary!$E$20,Summary!$E$21,1),0)</f>
        <v>0</v>
      </c>
      <c r="O3514" s="31">
        <f>IF(M3514=1,oneday(G3513,D3514,G3514,K3514,L3514,Summary!$E$19/2,Data!N3513,Data!O3513,Summary!$E$14,Summary!$E$20,Summary!$E$21,2),0)</f>
        <v>0</v>
      </c>
      <c r="P3514" s="31">
        <f t="shared" si="164"/>
        <v>0</v>
      </c>
      <c r="Q3514" s="31">
        <f>IF(M3514=1,oneday(G3513,D3514,G3514,K3514,L3514,Summary!$E$19/2,Data!N3513,Data!O3513,Summary!$E$14,Summary!$E$20,Summary!$E$21,3),0)</f>
        <v>0</v>
      </c>
    </row>
    <row r="3515" spans="1:17" x14ac:dyDescent="0.2">
      <c r="A3515" s="32">
        <f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si="165"/>
        <v>0</v>
      </c>
      <c r="M3515">
        <f>IF(AND(B3515&gt;Summary!$E$12,B3515&lt;Summary!$E$13),1,0)</f>
        <v>0</v>
      </c>
      <c r="N3515">
        <f>IF(M3515=1,oneday(G3514,D3515,G3515,K3515,L3515,Summary!$E$19/2,Data!N3514,Data!O3514,Summary!$E$14,Summary!$E$20,Summary!$E$21,1),0)</f>
        <v>0</v>
      </c>
      <c r="O3515" s="31">
        <f>IF(M3515=1,oneday(G3514,D3515,G3515,K3515,L3515,Summary!$E$19/2,Data!N3514,Data!O3514,Summary!$E$14,Summary!$E$20,Summary!$E$21,2),0)</f>
        <v>0</v>
      </c>
      <c r="P3515" s="31">
        <f t="shared" si="164"/>
        <v>0</v>
      </c>
      <c r="Q3515" s="31">
        <f>IF(M3515=1,oneday(G3514,D3515,G3515,K3515,L3515,Summary!$E$19/2,Data!N3514,Data!O3514,Summary!$E$14,Summary!$E$20,Summary!$E$21,3),0)</f>
        <v>0</v>
      </c>
    </row>
    <row r="3516" spans="1:17" x14ac:dyDescent="0.2">
      <c r="A3516" s="32">
        <f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si="165"/>
        <v>0</v>
      </c>
      <c r="M3516">
        <f>IF(AND(B3516&gt;Summary!$E$12,B3516&lt;Summary!$E$13),1,0)</f>
        <v>0</v>
      </c>
      <c r="N3516">
        <f>IF(M3516=1,oneday(G3515,D3516,G3516,K3516,L3516,Summary!$E$19/2,Data!N3515,Data!O3515,Summary!$E$14,Summary!$E$20,Summary!$E$21,1),0)</f>
        <v>0</v>
      </c>
      <c r="O3516" s="31">
        <f>IF(M3516=1,oneday(G3515,D3516,G3516,K3516,L3516,Summary!$E$19/2,Data!N3515,Data!O3515,Summary!$E$14,Summary!$E$20,Summary!$E$21,2),0)</f>
        <v>0</v>
      </c>
      <c r="P3516" s="31">
        <f t="shared" si="164"/>
        <v>0</v>
      </c>
      <c r="Q3516" s="31">
        <f>IF(M3516=1,oneday(G3515,D3516,G3516,K3516,L3516,Summary!$E$19/2,Data!N3515,Data!O3515,Summary!$E$14,Summary!$E$20,Summary!$E$21,3),0)</f>
        <v>0</v>
      </c>
    </row>
    <row r="3517" spans="1:17" x14ac:dyDescent="0.2">
      <c r="A3517" s="32">
        <f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si="165"/>
        <v>0</v>
      </c>
      <c r="M3517">
        <f>IF(AND(B3517&gt;Summary!$E$12,B3517&lt;Summary!$E$13),1,0)</f>
        <v>0</v>
      </c>
      <c r="N3517">
        <f>IF(M3517=1,oneday(G3516,D3517,G3517,K3517,L3517,Summary!$E$19/2,Data!N3516,Data!O3516,Summary!$E$14,Summary!$E$20,Summary!$E$21,1),0)</f>
        <v>0</v>
      </c>
      <c r="O3517" s="31">
        <f>IF(M3517=1,oneday(G3516,D3517,G3517,K3517,L3517,Summary!$E$19/2,Data!N3516,Data!O3516,Summary!$E$14,Summary!$E$20,Summary!$E$21,2),0)</f>
        <v>0</v>
      </c>
      <c r="P3517" s="31">
        <f t="shared" si="164"/>
        <v>0</v>
      </c>
      <c r="Q3517" s="31">
        <f>IF(M3517=1,oneday(G3516,D3517,G3517,K3517,L3517,Summary!$E$19/2,Data!N3516,Data!O3516,Summary!$E$14,Summary!$E$20,Summary!$E$21,3),0)</f>
        <v>0</v>
      </c>
    </row>
    <row r="3518" spans="1:17" x14ac:dyDescent="0.2">
      <c r="A3518" s="32">
        <f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si="165"/>
        <v>0</v>
      </c>
      <c r="M3518">
        <f>IF(AND(B3518&gt;Summary!$E$12,B3518&lt;Summary!$E$13),1,0)</f>
        <v>0</v>
      </c>
      <c r="N3518">
        <f>IF(M3518=1,oneday(G3517,D3518,G3518,K3518,L3518,Summary!$E$19/2,Data!N3517,Data!O3517,Summary!$E$14,Summary!$E$20,Summary!$E$21,1),0)</f>
        <v>0</v>
      </c>
      <c r="O3518" s="31">
        <f>IF(M3518=1,oneday(G3517,D3518,G3518,K3518,L3518,Summary!$E$19/2,Data!N3517,Data!O3517,Summary!$E$14,Summary!$E$20,Summary!$E$21,2),0)</f>
        <v>0</v>
      </c>
      <c r="P3518" s="31">
        <f t="shared" si="164"/>
        <v>0</v>
      </c>
      <c r="Q3518" s="31">
        <f>IF(M3518=1,oneday(G3517,D3518,G3518,K3518,L3518,Summary!$E$19/2,Data!N3517,Data!O3517,Summary!$E$14,Summary!$E$20,Summary!$E$21,3),0)</f>
        <v>0</v>
      </c>
    </row>
    <row r="3519" spans="1:17" x14ac:dyDescent="0.2">
      <c r="A3519" s="32">
        <f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si="165"/>
        <v>0</v>
      </c>
      <c r="M3519">
        <f>IF(AND(B3519&gt;Summary!$E$12,B3519&lt;Summary!$E$13),1,0)</f>
        <v>0</v>
      </c>
      <c r="N3519">
        <f>IF(M3519=1,oneday(G3518,D3519,G3519,K3519,L3519,Summary!$E$19/2,Data!N3518,Data!O3518,Summary!$E$14,Summary!$E$20,Summary!$E$21,1),0)</f>
        <v>0</v>
      </c>
      <c r="O3519" s="31">
        <f>IF(M3519=1,oneday(G3518,D3519,G3519,K3519,L3519,Summary!$E$19/2,Data!N3518,Data!O3518,Summary!$E$14,Summary!$E$20,Summary!$E$21,2),0)</f>
        <v>0</v>
      </c>
      <c r="P3519" s="31">
        <f t="shared" si="164"/>
        <v>0</v>
      </c>
      <c r="Q3519" s="31">
        <f>IF(M3519=1,oneday(G3518,D3519,G3519,K3519,L3519,Summary!$E$19/2,Data!N3518,Data!O3518,Summary!$E$14,Summary!$E$20,Summary!$E$21,3),0)</f>
        <v>0</v>
      </c>
    </row>
    <row r="3520" spans="1:17" x14ac:dyDescent="0.2">
      <c r="A3520" s="32">
        <f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si="165"/>
        <v>0</v>
      </c>
      <c r="M3520">
        <f>IF(AND(B3520&gt;Summary!$E$12,B3520&lt;Summary!$E$13),1,0)</f>
        <v>0</v>
      </c>
      <c r="N3520">
        <f>IF(M3520=1,oneday(G3519,D3520,G3520,K3520,L3520,Summary!$E$19/2,Data!N3519,Data!O3519,Summary!$E$14,Summary!$E$20,Summary!$E$21,1),0)</f>
        <v>0</v>
      </c>
      <c r="O3520" s="31">
        <f>IF(M3520=1,oneday(G3519,D3520,G3520,K3520,L3520,Summary!$E$19/2,Data!N3519,Data!O3519,Summary!$E$14,Summary!$E$20,Summary!$E$21,2),0)</f>
        <v>0</v>
      </c>
      <c r="P3520" s="31">
        <f t="shared" si="164"/>
        <v>0</v>
      </c>
      <c r="Q3520" s="31">
        <f>IF(M3520=1,oneday(G3519,D3520,G3520,K3520,L3520,Summary!$E$19/2,Data!N3519,Data!O3519,Summary!$E$14,Summary!$E$20,Summary!$E$21,3),0)</f>
        <v>0</v>
      </c>
    </row>
    <row r="3521" spans="1:17" x14ac:dyDescent="0.2">
      <c r="A3521" s="32">
        <f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si="165"/>
        <v>0</v>
      </c>
      <c r="M3521">
        <f>IF(AND(B3521&gt;Summary!$E$12,B3521&lt;Summary!$E$13),1,0)</f>
        <v>0</v>
      </c>
      <c r="N3521">
        <f>IF(M3521=1,oneday(G3520,D3521,G3521,K3521,L3521,Summary!$E$19/2,Data!N3520,Data!O3520,Summary!$E$14,Summary!$E$20,Summary!$E$21,1),0)</f>
        <v>0</v>
      </c>
      <c r="O3521" s="31">
        <f>IF(M3521=1,oneday(G3520,D3521,G3521,K3521,L3521,Summary!$E$19/2,Data!N3520,Data!O3520,Summary!$E$14,Summary!$E$20,Summary!$E$21,2),0)</f>
        <v>0</v>
      </c>
      <c r="P3521" s="31">
        <f t="shared" si="164"/>
        <v>0</v>
      </c>
      <c r="Q3521" s="31">
        <f>IF(M3521=1,oneday(G3520,D3521,G3521,K3521,L3521,Summary!$E$19/2,Data!N3520,Data!O3520,Summary!$E$14,Summary!$E$20,Summary!$E$21,3),0)</f>
        <v>0</v>
      </c>
    </row>
    <row r="3522" spans="1:17" x14ac:dyDescent="0.2">
      <c r="A3522" s="32">
        <f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si="165"/>
        <v>0</v>
      </c>
      <c r="M3522">
        <f>IF(AND(B3522&gt;Summary!$E$12,B3522&lt;Summary!$E$13),1,0)</f>
        <v>0</v>
      </c>
      <c r="N3522">
        <f>IF(M3522=1,oneday(G3521,D3522,G3522,K3522,L3522,Summary!$E$19/2,Data!N3521,Data!O3521,Summary!$E$14,Summary!$E$20,Summary!$E$21,1),0)</f>
        <v>0</v>
      </c>
      <c r="O3522" s="31">
        <f>IF(M3522=1,oneday(G3521,D3522,G3522,K3522,L3522,Summary!$E$19/2,Data!N3521,Data!O3521,Summary!$E$14,Summary!$E$20,Summary!$E$21,2),0)</f>
        <v>0</v>
      </c>
      <c r="P3522" s="31">
        <f t="shared" si="164"/>
        <v>0</v>
      </c>
      <c r="Q3522" s="31">
        <f>IF(M3522=1,oneday(G3521,D3522,G3522,K3522,L3522,Summary!$E$19/2,Data!N3521,Data!O3521,Summary!$E$14,Summary!$E$20,Summary!$E$21,3),0)</f>
        <v>0</v>
      </c>
    </row>
    <row r="3523" spans="1:17" x14ac:dyDescent="0.2">
      <c r="A3523" s="32">
        <f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si="165"/>
        <v>0</v>
      </c>
      <c r="M3523">
        <f>IF(AND(B3523&gt;Summary!$E$12,B3523&lt;Summary!$E$13),1,0)</f>
        <v>0</v>
      </c>
      <c r="N3523">
        <f>IF(M3523=1,oneday(G3522,D3523,G3523,K3523,L3523,Summary!$E$19/2,Data!N3522,Data!O3522,Summary!$E$14,Summary!$E$20,Summary!$E$21,1),0)</f>
        <v>0</v>
      </c>
      <c r="O3523" s="31">
        <f>IF(M3523=1,oneday(G3522,D3523,G3523,K3523,L3523,Summary!$E$19/2,Data!N3522,Data!O3522,Summary!$E$14,Summary!$E$20,Summary!$E$21,2),0)</f>
        <v>0</v>
      </c>
      <c r="P3523" s="31">
        <f t="shared" si="164"/>
        <v>0</v>
      </c>
      <c r="Q3523" s="31">
        <f>IF(M3523=1,oneday(G3522,D3523,G3523,K3523,L3523,Summary!$E$19/2,Data!N3522,Data!O3522,Summary!$E$14,Summary!$E$20,Summary!$E$21,3),0)</f>
        <v>0</v>
      </c>
    </row>
    <row r="3524" spans="1:17" x14ac:dyDescent="0.2">
      <c r="A3524" s="32">
        <f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si="165"/>
        <v>0</v>
      </c>
      <c r="M3524">
        <f>IF(AND(B3524&gt;Summary!$E$12,B3524&lt;Summary!$E$13),1,0)</f>
        <v>0</v>
      </c>
      <c r="N3524">
        <f>IF(M3524=1,oneday(G3523,D3524,G3524,K3524,L3524,Summary!$E$19/2,Data!N3523,Data!O3523,Summary!$E$14,Summary!$E$20,Summary!$E$21,1),0)</f>
        <v>0</v>
      </c>
      <c r="O3524" s="31">
        <f>IF(M3524=1,oneday(G3523,D3524,G3524,K3524,L3524,Summary!$E$19/2,Data!N3523,Data!O3523,Summary!$E$14,Summary!$E$20,Summary!$E$21,2),0)</f>
        <v>0</v>
      </c>
      <c r="P3524" s="31">
        <f t="shared" si="164"/>
        <v>0</v>
      </c>
      <c r="Q3524" s="31">
        <f>IF(M3524=1,oneday(G3523,D3524,G3524,K3524,L3524,Summary!$E$19/2,Data!N3523,Data!O3523,Summary!$E$14,Summary!$E$20,Summary!$E$21,3),0)</f>
        <v>0</v>
      </c>
    </row>
    <row r="3525" spans="1:17" x14ac:dyDescent="0.2">
      <c r="A3525" s="32">
        <f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si="165"/>
        <v>0</v>
      </c>
      <c r="M3525">
        <f>IF(AND(B3525&gt;Summary!$E$12,B3525&lt;Summary!$E$13),1,0)</f>
        <v>0</v>
      </c>
      <c r="N3525">
        <f>IF(M3525=1,oneday(G3524,D3525,G3525,K3525,L3525,Summary!$E$19/2,Data!N3524,Data!O3524,Summary!$E$14,Summary!$E$20,Summary!$E$21,1),0)</f>
        <v>0</v>
      </c>
      <c r="O3525" s="31">
        <f>IF(M3525=1,oneday(G3524,D3525,G3525,K3525,L3525,Summary!$E$19/2,Data!N3524,Data!O3524,Summary!$E$14,Summary!$E$20,Summary!$E$21,2),0)</f>
        <v>0</v>
      </c>
      <c r="P3525" s="31">
        <f t="shared" si="164"/>
        <v>0</v>
      </c>
      <c r="Q3525" s="31">
        <f>IF(M3525=1,oneday(G3524,D3525,G3525,K3525,L3525,Summary!$E$19/2,Data!N3524,Data!O3524,Summary!$E$14,Summary!$E$20,Summary!$E$21,3),0)</f>
        <v>0</v>
      </c>
    </row>
    <row r="3526" spans="1:17" x14ac:dyDescent="0.2">
      <c r="A3526" s="32">
        <f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si="165"/>
        <v>0</v>
      </c>
      <c r="M3526">
        <f>IF(AND(B3526&gt;Summary!$E$12,B3526&lt;Summary!$E$13),1,0)</f>
        <v>0</v>
      </c>
      <c r="N3526">
        <f>IF(M3526=1,oneday(G3525,D3526,G3526,K3526,L3526,Summary!$E$19/2,Data!N3525,Data!O3525,Summary!$E$14,Summary!$E$20,Summary!$E$21,1),0)</f>
        <v>0</v>
      </c>
      <c r="O3526" s="31">
        <f>IF(M3526=1,oneday(G3525,D3526,G3526,K3526,L3526,Summary!$E$19/2,Data!N3525,Data!O3525,Summary!$E$14,Summary!$E$20,Summary!$E$21,2),0)</f>
        <v>0</v>
      </c>
      <c r="P3526" s="31">
        <f t="shared" si="164"/>
        <v>0</v>
      </c>
      <c r="Q3526" s="31">
        <f>IF(M3526=1,oneday(G3525,D3526,G3526,K3526,L3526,Summary!$E$19/2,Data!N3525,Data!O3525,Summary!$E$14,Summary!$E$20,Summary!$E$21,3),0)</f>
        <v>0</v>
      </c>
    </row>
    <row r="3527" spans="1:17" x14ac:dyDescent="0.2">
      <c r="A3527" s="32">
        <f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si="165"/>
        <v>0</v>
      </c>
      <c r="M3527">
        <f>IF(AND(B3527&gt;Summary!$E$12,B3527&lt;Summary!$E$13),1,0)</f>
        <v>0</v>
      </c>
      <c r="N3527">
        <f>IF(M3527=1,oneday(G3526,D3527,G3527,K3527,L3527,Summary!$E$19/2,Data!N3526,Data!O3526,Summary!$E$14,Summary!$E$20,Summary!$E$21,1),0)</f>
        <v>0</v>
      </c>
      <c r="O3527" s="31">
        <f>IF(M3527=1,oneday(G3526,D3527,G3527,K3527,L3527,Summary!$E$19/2,Data!N3526,Data!O3526,Summary!$E$14,Summary!$E$20,Summary!$E$21,2),0)</f>
        <v>0</v>
      </c>
      <c r="P3527" s="31">
        <f t="shared" si="164"/>
        <v>0</v>
      </c>
      <c r="Q3527" s="31">
        <f>IF(M3527=1,oneday(G3526,D3527,G3527,K3527,L3527,Summary!$E$19/2,Data!N3526,Data!O3526,Summary!$E$14,Summary!$E$20,Summary!$E$21,3),0)</f>
        <v>0</v>
      </c>
    </row>
    <row r="3528" spans="1:17" x14ac:dyDescent="0.2">
      <c r="A3528" s="32">
        <f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si="165"/>
        <v>1</v>
      </c>
      <c r="M3528">
        <f>IF(AND(B3528&gt;Summary!$E$12,B3528&lt;Summary!$E$13),1,0)</f>
        <v>0</v>
      </c>
      <c r="N3528">
        <f>IF(M3528=1,oneday(G3527,D3528,G3528,K3528,L3528,Summary!$E$19/2,Data!N3527,Data!O3527,Summary!$E$14,Summary!$E$20,Summary!$E$21,1),0)</f>
        <v>0</v>
      </c>
      <c r="O3528" s="31">
        <f>IF(M3528=1,oneday(G3527,D3528,G3528,K3528,L3528,Summary!$E$19/2,Data!N3527,Data!O3527,Summary!$E$14,Summary!$E$20,Summary!$E$21,2),0)</f>
        <v>0</v>
      </c>
      <c r="P3528" s="31">
        <f t="shared" si="164"/>
        <v>0</v>
      </c>
      <c r="Q3528" s="31">
        <f>IF(M3528=1,oneday(G3527,D3528,G3528,K3528,L3528,Summary!$E$19/2,Data!N3527,Data!O3527,Summary!$E$14,Summary!$E$20,Summary!$E$21,3),0)</f>
        <v>0</v>
      </c>
    </row>
    <row r="3529" spans="1:17" x14ac:dyDescent="0.2">
      <c r="A3529" s="32">
        <f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si="165"/>
        <v>0</v>
      </c>
      <c r="M3529">
        <f>IF(AND(B3529&gt;Summary!$E$12,B3529&lt;Summary!$E$13),1,0)</f>
        <v>0</v>
      </c>
      <c r="N3529">
        <f>IF(M3529=1,oneday(G3528,D3529,G3529,K3529,L3529,Summary!$E$19/2,Data!N3528,Data!O3528,Summary!$E$14,Summary!$E$20,Summary!$E$21,1),0)</f>
        <v>0</v>
      </c>
      <c r="O3529" s="31">
        <f>IF(M3529=1,oneday(G3528,D3529,G3529,K3529,L3529,Summary!$E$19/2,Data!N3528,Data!O3528,Summary!$E$14,Summary!$E$20,Summary!$E$21,2),0)</f>
        <v>0</v>
      </c>
      <c r="P3529" s="31">
        <f t="shared" si="164"/>
        <v>0</v>
      </c>
      <c r="Q3529" s="31">
        <f>IF(M3529=1,oneday(G3528,D3529,G3529,K3529,L3529,Summary!$E$19/2,Data!N3528,Data!O3528,Summary!$E$14,Summary!$E$20,Summary!$E$21,3),0)</f>
        <v>0</v>
      </c>
    </row>
    <row r="3530" spans="1:17" x14ac:dyDescent="0.2">
      <c r="A3530" s="32">
        <f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si="165"/>
        <v>0</v>
      </c>
      <c r="M3530">
        <f>IF(AND(B3530&gt;Summary!$E$12,B3530&lt;Summary!$E$13),1,0)</f>
        <v>0</v>
      </c>
      <c r="N3530">
        <f>IF(M3530=1,oneday(G3529,D3530,G3530,K3530,L3530,Summary!$E$19/2,Data!N3529,Data!O3529,Summary!$E$14,Summary!$E$20,Summary!$E$21,1),0)</f>
        <v>0</v>
      </c>
      <c r="O3530" s="31">
        <f>IF(M3530=1,oneday(G3529,D3530,G3530,K3530,L3530,Summary!$E$19/2,Data!N3529,Data!O3529,Summary!$E$14,Summary!$E$20,Summary!$E$21,2),0)</f>
        <v>0</v>
      </c>
      <c r="P3530" s="31">
        <f t="shared" si="164"/>
        <v>0</v>
      </c>
      <c r="Q3530" s="31">
        <f>IF(M3530=1,oneday(G3529,D3530,G3530,K3530,L3530,Summary!$E$19/2,Data!N3529,Data!O3529,Summary!$E$14,Summary!$E$20,Summary!$E$21,3),0)</f>
        <v>0</v>
      </c>
    </row>
    <row r="3531" spans="1:17" x14ac:dyDescent="0.2">
      <c r="A3531" s="32">
        <f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si="165"/>
        <v>0</v>
      </c>
      <c r="M3531">
        <f>IF(AND(B3531&gt;Summary!$E$12,B3531&lt;Summary!$E$13),1,0)</f>
        <v>0</v>
      </c>
      <c r="N3531">
        <f>IF(M3531=1,oneday(G3530,D3531,G3531,K3531,L3531,Summary!$E$19/2,Data!N3530,Data!O3530,Summary!$E$14,Summary!$E$20,Summary!$E$21,1),0)</f>
        <v>0</v>
      </c>
      <c r="O3531" s="31">
        <f>IF(M3531=1,oneday(G3530,D3531,G3531,K3531,L3531,Summary!$E$19/2,Data!N3530,Data!O3530,Summary!$E$14,Summary!$E$20,Summary!$E$21,2),0)</f>
        <v>0</v>
      </c>
      <c r="P3531" s="31">
        <f t="shared" si="164"/>
        <v>0</v>
      </c>
      <c r="Q3531" s="31">
        <f>IF(M3531=1,oneday(G3530,D3531,G3531,K3531,L3531,Summary!$E$19/2,Data!N3530,Data!O3530,Summary!$E$14,Summary!$E$20,Summary!$E$21,3),0)</f>
        <v>0</v>
      </c>
    </row>
    <row r="3532" spans="1:17" x14ac:dyDescent="0.2">
      <c r="A3532" s="32">
        <f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si="165"/>
        <v>0</v>
      </c>
      <c r="M3532">
        <f>IF(AND(B3532&gt;Summary!$E$12,B3532&lt;Summary!$E$13),1,0)</f>
        <v>0</v>
      </c>
      <c r="N3532">
        <f>IF(M3532=1,oneday(G3531,D3532,G3532,K3532,L3532,Summary!$E$19/2,Data!N3531,Data!O3531,Summary!$E$14,Summary!$E$20,Summary!$E$21,1),0)</f>
        <v>0</v>
      </c>
      <c r="O3532" s="31">
        <f>IF(M3532=1,oneday(G3531,D3532,G3532,K3532,L3532,Summary!$E$19/2,Data!N3531,Data!O3531,Summary!$E$14,Summary!$E$20,Summary!$E$21,2),0)</f>
        <v>0</v>
      </c>
      <c r="P3532" s="31">
        <f t="shared" si="164"/>
        <v>0</v>
      </c>
      <c r="Q3532" s="31">
        <f>IF(M3532=1,oneday(G3531,D3532,G3532,K3532,L3532,Summary!$E$19/2,Data!N3531,Data!O3531,Summary!$E$14,Summary!$E$20,Summary!$E$21,3),0)</f>
        <v>0</v>
      </c>
    </row>
    <row r="3533" spans="1:17" x14ac:dyDescent="0.2">
      <c r="A3533" s="32">
        <f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si="165"/>
        <v>0</v>
      </c>
      <c r="M3533">
        <f>IF(AND(B3533&gt;Summary!$E$12,B3533&lt;Summary!$E$13),1,0)</f>
        <v>0</v>
      </c>
      <c r="N3533">
        <f>IF(M3533=1,oneday(G3532,D3533,G3533,K3533,L3533,Summary!$E$19/2,Data!N3532,Data!O3532,Summary!$E$14,Summary!$E$20,Summary!$E$21,1),0)</f>
        <v>0</v>
      </c>
      <c r="O3533" s="31">
        <f>IF(M3533=1,oneday(G3532,D3533,G3533,K3533,L3533,Summary!$E$19/2,Data!N3532,Data!O3532,Summary!$E$14,Summary!$E$20,Summary!$E$21,2),0)</f>
        <v>0</v>
      </c>
      <c r="P3533" s="31">
        <f t="shared" si="164"/>
        <v>0</v>
      </c>
      <c r="Q3533" s="31">
        <f>IF(M3533=1,oneday(G3532,D3533,G3533,K3533,L3533,Summary!$E$19/2,Data!N3532,Data!O3532,Summary!$E$14,Summary!$E$20,Summary!$E$21,3),0)</f>
        <v>0</v>
      </c>
    </row>
    <row r="3534" spans="1:17" x14ac:dyDescent="0.2">
      <c r="A3534" s="32">
        <f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si="165"/>
        <v>0</v>
      </c>
      <c r="M3534">
        <f>IF(AND(B3534&gt;Summary!$E$12,B3534&lt;Summary!$E$13),1,0)</f>
        <v>0</v>
      </c>
      <c r="N3534">
        <f>IF(M3534=1,oneday(G3533,D3534,G3534,K3534,L3534,Summary!$E$19/2,Data!N3533,Data!O3533,Summary!$E$14,Summary!$E$20,Summary!$E$21,1),0)</f>
        <v>0</v>
      </c>
      <c r="O3534" s="31">
        <f>IF(M3534=1,oneday(G3533,D3534,G3534,K3534,L3534,Summary!$E$19/2,Data!N3533,Data!O3533,Summary!$E$14,Summary!$E$20,Summary!$E$21,2),0)</f>
        <v>0</v>
      </c>
      <c r="P3534" s="31">
        <f t="shared" si="164"/>
        <v>0</v>
      </c>
      <c r="Q3534" s="31">
        <f>IF(M3534=1,oneday(G3533,D3534,G3534,K3534,L3534,Summary!$E$19/2,Data!N3533,Data!O3533,Summary!$E$14,Summary!$E$20,Summary!$E$21,3),0)</f>
        <v>0</v>
      </c>
    </row>
    <row r="3535" spans="1:17" x14ac:dyDescent="0.2">
      <c r="A3535" s="32">
        <f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si="165"/>
        <v>0</v>
      </c>
      <c r="M3535">
        <f>IF(AND(B3535&gt;Summary!$E$12,B3535&lt;Summary!$E$13),1,0)</f>
        <v>0</v>
      </c>
      <c r="N3535">
        <f>IF(M3535=1,oneday(G3534,D3535,G3535,K3535,L3535,Summary!$E$19/2,Data!N3534,Data!O3534,Summary!$E$14,Summary!$E$20,Summary!$E$21,1),0)</f>
        <v>0</v>
      </c>
      <c r="O3535" s="31">
        <f>IF(M3535=1,oneday(G3534,D3535,G3535,K3535,L3535,Summary!$E$19/2,Data!N3534,Data!O3534,Summary!$E$14,Summary!$E$20,Summary!$E$21,2),0)</f>
        <v>0</v>
      </c>
      <c r="P3535" s="31">
        <f t="shared" si="164"/>
        <v>0</v>
      </c>
      <c r="Q3535" s="31">
        <f>IF(M3535=1,oneday(G3534,D3535,G3535,K3535,L3535,Summary!$E$19/2,Data!N3534,Data!O3534,Summary!$E$14,Summary!$E$20,Summary!$E$21,3),0)</f>
        <v>0</v>
      </c>
    </row>
    <row r="3536" spans="1:17" x14ac:dyDescent="0.2">
      <c r="A3536" s="32">
        <f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si="165"/>
        <v>0</v>
      </c>
      <c r="M3536">
        <f>IF(AND(B3536&gt;Summary!$E$12,B3536&lt;Summary!$E$13),1,0)</f>
        <v>0</v>
      </c>
      <c r="N3536">
        <f>IF(M3536=1,oneday(G3535,D3536,G3536,K3536,L3536,Summary!$E$19/2,Data!N3535,Data!O3535,Summary!$E$14,Summary!$E$20,Summary!$E$21,1),0)</f>
        <v>0</v>
      </c>
      <c r="O3536" s="31">
        <f>IF(M3536=1,oneday(G3535,D3536,G3536,K3536,L3536,Summary!$E$19/2,Data!N3535,Data!O3535,Summary!$E$14,Summary!$E$20,Summary!$E$21,2),0)</f>
        <v>0</v>
      </c>
      <c r="P3536" s="31">
        <f t="shared" ref="P3536:P3599" si="167">IF(M3536=1,O3536-O3535,0)</f>
        <v>0</v>
      </c>
      <c r="Q3536" s="31">
        <f>IF(M3536=1,oneday(G3535,D3536,G3536,K3536,L3536,Summary!$E$19/2,Data!N3535,Data!O3535,Summary!$E$14,Summary!$E$20,Summary!$E$21,3),0)</f>
        <v>0</v>
      </c>
    </row>
    <row r="3537" spans="1:17" x14ac:dyDescent="0.2">
      <c r="A3537" s="32">
        <f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si="165"/>
        <v>0</v>
      </c>
      <c r="M3537">
        <f>IF(AND(B3537&gt;Summary!$E$12,B3537&lt;Summary!$E$13),1,0)</f>
        <v>0</v>
      </c>
      <c r="N3537">
        <f>IF(M3537=1,oneday(G3536,D3537,G3537,K3537,L3537,Summary!$E$19/2,Data!N3536,Data!O3536,Summary!$E$14,Summary!$E$20,Summary!$E$21,1),0)</f>
        <v>0</v>
      </c>
      <c r="O3537" s="31">
        <f>IF(M3537=1,oneday(G3536,D3537,G3537,K3537,L3537,Summary!$E$19/2,Data!N3536,Data!O3536,Summary!$E$14,Summary!$E$20,Summary!$E$21,2),0)</f>
        <v>0</v>
      </c>
      <c r="P3537" s="31">
        <f t="shared" si="167"/>
        <v>0</v>
      </c>
      <c r="Q3537" s="31">
        <f>IF(M3537=1,oneday(G3536,D3537,G3537,K3537,L3537,Summary!$E$19/2,Data!N3536,Data!O3536,Summary!$E$14,Summary!$E$20,Summary!$E$21,3),0)</f>
        <v>0</v>
      </c>
    </row>
    <row r="3538" spans="1:17" x14ac:dyDescent="0.2">
      <c r="A3538" s="32">
        <f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si="165"/>
        <v>0</v>
      </c>
      <c r="M3538">
        <f>IF(AND(B3538&gt;Summary!$E$12,B3538&lt;Summary!$E$13),1,0)</f>
        <v>0</v>
      </c>
      <c r="N3538">
        <f>IF(M3538=1,oneday(G3537,D3538,G3538,K3538,L3538,Summary!$E$19/2,Data!N3537,Data!O3537,Summary!$E$14,Summary!$E$20,Summary!$E$21,1),0)</f>
        <v>0</v>
      </c>
      <c r="O3538" s="31">
        <f>IF(M3538=1,oneday(G3537,D3538,G3538,K3538,L3538,Summary!$E$19/2,Data!N3537,Data!O3537,Summary!$E$14,Summary!$E$20,Summary!$E$21,2),0)</f>
        <v>0</v>
      </c>
      <c r="P3538" s="31">
        <f t="shared" si="167"/>
        <v>0</v>
      </c>
      <c r="Q3538" s="31">
        <f>IF(M3538=1,oneday(G3537,D3538,G3538,K3538,L3538,Summary!$E$19/2,Data!N3537,Data!O3537,Summary!$E$14,Summary!$E$20,Summary!$E$21,3),0)</f>
        <v>0</v>
      </c>
    </row>
    <row r="3539" spans="1:17" x14ac:dyDescent="0.2">
      <c r="A3539" s="32">
        <f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si="165"/>
        <v>0</v>
      </c>
      <c r="M3539">
        <f>IF(AND(B3539&gt;Summary!$E$12,B3539&lt;Summary!$E$13),1,0)</f>
        <v>0</v>
      </c>
      <c r="N3539">
        <f>IF(M3539=1,oneday(G3538,D3539,G3539,K3539,L3539,Summary!$E$19/2,Data!N3538,Data!O3538,Summary!$E$14,Summary!$E$20,Summary!$E$21,1),0)</f>
        <v>0</v>
      </c>
      <c r="O3539" s="31">
        <f>IF(M3539=1,oneday(G3538,D3539,G3539,K3539,L3539,Summary!$E$19/2,Data!N3538,Data!O3538,Summary!$E$14,Summary!$E$20,Summary!$E$21,2),0)</f>
        <v>0</v>
      </c>
      <c r="P3539" s="31">
        <f t="shared" si="167"/>
        <v>0</v>
      </c>
      <c r="Q3539" s="31">
        <f>IF(M3539=1,oneday(G3538,D3539,G3539,K3539,L3539,Summary!$E$19/2,Data!N3538,Data!O3538,Summary!$E$14,Summary!$E$20,Summary!$E$21,3),0)</f>
        <v>0</v>
      </c>
    </row>
    <row r="3540" spans="1:17" x14ac:dyDescent="0.2">
      <c r="A3540" s="32">
        <f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si="165"/>
        <v>0</v>
      </c>
      <c r="M3540">
        <f>IF(AND(B3540&gt;Summary!$E$12,B3540&lt;Summary!$E$13),1,0)</f>
        <v>0</v>
      </c>
      <c r="N3540">
        <f>IF(M3540=1,oneday(G3539,D3540,G3540,K3540,L3540,Summary!$E$19/2,Data!N3539,Data!O3539,Summary!$E$14,Summary!$E$20,Summary!$E$21,1),0)</f>
        <v>0</v>
      </c>
      <c r="O3540" s="31">
        <f>IF(M3540=1,oneday(G3539,D3540,G3540,K3540,L3540,Summary!$E$19/2,Data!N3539,Data!O3539,Summary!$E$14,Summary!$E$20,Summary!$E$21,2),0)</f>
        <v>0</v>
      </c>
      <c r="P3540" s="31">
        <f t="shared" si="167"/>
        <v>0</v>
      </c>
      <c r="Q3540" s="31">
        <f>IF(M3540=1,oneday(G3539,D3540,G3540,K3540,L3540,Summary!$E$19/2,Data!N3539,Data!O3539,Summary!$E$14,Summary!$E$20,Summary!$E$21,3),0)</f>
        <v>0</v>
      </c>
    </row>
    <row r="3541" spans="1:17" x14ac:dyDescent="0.2">
      <c r="A3541" s="32">
        <f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si="165"/>
        <v>0</v>
      </c>
      <c r="M3541">
        <f>IF(AND(B3541&gt;Summary!$E$12,B3541&lt;Summary!$E$13),1,0)</f>
        <v>0</v>
      </c>
      <c r="N3541">
        <f>IF(M3541=1,oneday(G3540,D3541,G3541,K3541,L3541,Summary!$E$19/2,Data!N3540,Data!O3540,Summary!$E$14,Summary!$E$20,Summary!$E$21,1),0)</f>
        <v>0</v>
      </c>
      <c r="O3541" s="31">
        <f>IF(M3541=1,oneday(G3540,D3541,G3541,K3541,L3541,Summary!$E$19/2,Data!N3540,Data!O3540,Summary!$E$14,Summary!$E$20,Summary!$E$21,2),0)</f>
        <v>0</v>
      </c>
      <c r="P3541" s="31">
        <f t="shared" si="167"/>
        <v>0</v>
      </c>
      <c r="Q3541" s="31">
        <f>IF(M3541=1,oneday(G3540,D3541,G3541,K3541,L3541,Summary!$E$19/2,Data!N3540,Data!O3540,Summary!$E$14,Summary!$E$20,Summary!$E$21,3),0)</f>
        <v>0</v>
      </c>
    </row>
    <row r="3542" spans="1:17" x14ac:dyDescent="0.2">
      <c r="A3542" s="32">
        <f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si="165"/>
        <v>0</v>
      </c>
      <c r="M3542">
        <f>IF(AND(B3542&gt;Summary!$E$12,B3542&lt;Summary!$E$13),1,0)</f>
        <v>0</v>
      </c>
      <c r="N3542">
        <f>IF(M3542=1,oneday(G3541,D3542,G3542,K3542,L3542,Summary!$E$19/2,Data!N3541,Data!O3541,Summary!$E$14,Summary!$E$20,Summary!$E$21,1),0)</f>
        <v>0</v>
      </c>
      <c r="O3542" s="31">
        <f>IF(M3542=1,oneday(G3541,D3542,G3542,K3542,L3542,Summary!$E$19/2,Data!N3541,Data!O3541,Summary!$E$14,Summary!$E$20,Summary!$E$21,2),0)</f>
        <v>0</v>
      </c>
      <c r="P3542" s="31">
        <f t="shared" si="167"/>
        <v>0</v>
      </c>
      <c r="Q3542" s="31">
        <f>IF(M3542=1,oneday(G3541,D3542,G3542,K3542,L3542,Summary!$E$19/2,Data!N3541,Data!O3541,Summary!$E$14,Summary!$E$20,Summary!$E$21,3),0)</f>
        <v>0</v>
      </c>
    </row>
    <row r="3543" spans="1:17" x14ac:dyDescent="0.2">
      <c r="A3543" s="32">
        <f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si="165"/>
        <v>0</v>
      </c>
      <c r="M3543">
        <f>IF(AND(B3543&gt;Summary!$E$12,B3543&lt;Summary!$E$13),1,0)</f>
        <v>0</v>
      </c>
      <c r="N3543">
        <f>IF(M3543=1,oneday(G3542,D3543,G3543,K3543,L3543,Summary!$E$19/2,Data!N3542,Data!O3542,Summary!$E$14,Summary!$E$20,Summary!$E$21,1),0)</f>
        <v>0</v>
      </c>
      <c r="O3543" s="31">
        <f>IF(M3543=1,oneday(G3542,D3543,G3543,K3543,L3543,Summary!$E$19/2,Data!N3542,Data!O3542,Summary!$E$14,Summary!$E$20,Summary!$E$21,2),0)</f>
        <v>0</v>
      </c>
      <c r="P3543" s="31">
        <f t="shared" si="167"/>
        <v>0</v>
      </c>
      <c r="Q3543" s="31">
        <f>IF(M3543=1,oneday(G3542,D3543,G3543,K3543,L3543,Summary!$E$19/2,Data!N3542,Data!O3542,Summary!$E$14,Summary!$E$20,Summary!$E$21,3),0)</f>
        <v>0</v>
      </c>
    </row>
    <row r="3544" spans="1:17" x14ac:dyDescent="0.2">
      <c r="A3544" s="32">
        <f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si="165"/>
        <v>0</v>
      </c>
      <c r="M3544">
        <f>IF(AND(B3544&gt;Summary!$E$12,B3544&lt;Summary!$E$13),1,0)</f>
        <v>0</v>
      </c>
      <c r="N3544">
        <f>IF(M3544=1,oneday(G3543,D3544,G3544,K3544,L3544,Summary!$E$19/2,Data!N3543,Data!O3543,Summary!$E$14,Summary!$E$20,Summary!$E$21,1),0)</f>
        <v>0</v>
      </c>
      <c r="O3544" s="31">
        <f>IF(M3544=1,oneday(G3543,D3544,G3544,K3544,L3544,Summary!$E$19/2,Data!N3543,Data!O3543,Summary!$E$14,Summary!$E$20,Summary!$E$21,2),0)</f>
        <v>0</v>
      </c>
      <c r="P3544" s="31">
        <f t="shared" si="167"/>
        <v>0</v>
      </c>
      <c r="Q3544" s="31">
        <f>IF(M3544=1,oneday(G3543,D3544,G3544,K3544,L3544,Summary!$E$19/2,Data!N3543,Data!O3543,Summary!$E$14,Summary!$E$20,Summary!$E$21,3),0)</f>
        <v>0</v>
      </c>
    </row>
    <row r="3545" spans="1:17" x14ac:dyDescent="0.2">
      <c r="A3545" s="32">
        <f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si="165"/>
        <v>0</v>
      </c>
      <c r="M3545">
        <f>IF(AND(B3545&gt;Summary!$E$12,B3545&lt;Summary!$E$13),1,0)</f>
        <v>0</v>
      </c>
      <c r="N3545">
        <f>IF(M3545=1,oneday(G3544,D3545,G3545,K3545,L3545,Summary!$E$19/2,Data!N3544,Data!O3544,Summary!$E$14,Summary!$E$20,Summary!$E$21,1),0)</f>
        <v>0</v>
      </c>
      <c r="O3545" s="31">
        <f>IF(M3545=1,oneday(G3544,D3545,G3545,K3545,L3545,Summary!$E$19/2,Data!N3544,Data!O3544,Summary!$E$14,Summary!$E$20,Summary!$E$21,2),0)</f>
        <v>0</v>
      </c>
      <c r="P3545" s="31">
        <f t="shared" si="167"/>
        <v>0</v>
      </c>
      <c r="Q3545" s="31">
        <f>IF(M3545=1,oneday(G3544,D3545,G3545,K3545,L3545,Summary!$E$19/2,Data!N3544,Data!O3544,Summary!$E$14,Summary!$E$20,Summary!$E$21,3),0)</f>
        <v>0</v>
      </c>
    </row>
    <row r="3546" spans="1:17" x14ac:dyDescent="0.2">
      <c r="A3546" s="32">
        <f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si="165"/>
        <v>0</v>
      </c>
      <c r="M3546">
        <f>IF(AND(B3546&gt;Summary!$E$12,B3546&lt;Summary!$E$13),1,0)</f>
        <v>0</v>
      </c>
      <c r="N3546">
        <f>IF(M3546=1,oneday(G3545,D3546,G3546,K3546,L3546,Summary!$E$19/2,Data!N3545,Data!O3545,Summary!$E$14,Summary!$E$20,Summary!$E$21,1),0)</f>
        <v>0</v>
      </c>
      <c r="O3546" s="31">
        <f>IF(M3546=1,oneday(G3545,D3546,G3546,K3546,L3546,Summary!$E$19/2,Data!N3545,Data!O3545,Summary!$E$14,Summary!$E$20,Summary!$E$21,2),0)</f>
        <v>0</v>
      </c>
      <c r="P3546" s="31">
        <f t="shared" si="167"/>
        <v>0</v>
      </c>
      <c r="Q3546" s="31">
        <f>IF(M3546=1,oneday(G3545,D3546,G3546,K3546,L3546,Summary!$E$19/2,Data!N3545,Data!O3545,Summary!$E$14,Summary!$E$20,Summary!$E$21,3),0)</f>
        <v>0</v>
      </c>
    </row>
    <row r="3547" spans="1:17" x14ac:dyDescent="0.2">
      <c r="A3547" s="32">
        <f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si="165"/>
        <v>0</v>
      </c>
      <c r="M3547">
        <f>IF(AND(B3547&gt;Summary!$E$12,B3547&lt;Summary!$E$13),1,0)</f>
        <v>0</v>
      </c>
      <c r="N3547">
        <f>IF(M3547=1,oneday(G3546,D3547,G3547,K3547,L3547,Summary!$E$19/2,Data!N3546,Data!O3546,Summary!$E$14,Summary!$E$20,Summary!$E$21,1),0)</f>
        <v>0</v>
      </c>
      <c r="O3547" s="31">
        <f>IF(M3547=1,oneday(G3546,D3547,G3547,K3547,L3547,Summary!$E$19/2,Data!N3546,Data!O3546,Summary!$E$14,Summary!$E$20,Summary!$E$21,2),0)</f>
        <v>0</v>
      </c>
      <c r="P3547" s="31">
        <f t="shared" si="167"/>
        <v>0</v>
      </c>
      <c r="Q3547" s="31">
        <f>IF(M3547=1,oneday(G3546,D3547,G3547,K3547,L3547,Summary!$E$19/2,Data!N3546,Data!O3546,Summary!$E$14,Summary!$E$20,Summary!$E$21,3),0)</f>
        <v>0</v>
      </c>
    </row>
    <row r="3548" spans="1:17" x14ac:dyDescent="0.2">
      <c r="A3548" s="32">
        <f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si="165"/>
        <v>0</v>
      </c>
      <c r="M3548">
        <f>IF(AND(B3548&gt;Summary!$E$12,B3548&lt;Summary!$E$13),1,0)</f>
        <v>0</v>
      </c>
      <c r="N3548">
        <f>IF(M3548=1,oneday(G3547,D3548,G3548,K3548,L3548,Summary!$E$19/2,Data!N3547,Data!O3547,Summary!$E$14,Summary!$E$20,Summary!$E$21,1),0)</f>
        <v>0</v>
      </c>
      <c r="O3548" s="31">
        <f>IF(M3548=1,oneday(G3547,D3548,G3548,K3548,L3548,Summary!$E$19/2,Data!N3547,Data!O3547,Summary!$E$14,Summary!$E$20,Summary!$E$21,2),0)</f>
        <v>0</v>
      </c>
      <c r="P3548" s="31">
        <f t="shared" si="167"/>
        <v>0</v>
      </c>
      <c r="Q3548" s="31">
        <f>IF(M3548=1,oneday(G3547,D3548,G3548,K3548,L3548,Summary!$E$19/2,Data!N3547,Data!O3547,Summary!$E$14,Summary!$E$20,Summary!$E$21,3),0)</f>
        <v>0</v>
      </c>
    </row>
    <row r="3549" spans="1:17" x14ac:dyDescent="0.2">
      <c r="A3549" s="32">
        <f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si="165"/>
        <v>0</v>
      </c>
      <c r="M3549">
        <f>IF(AND(B3549&gt;Summary!$E$12,B3549&lt;Summary!$E$13),1,0)</f>
        <v>0</v>
      </c>
      <c r="N3549">
        <f>IF(M3549=1,oneday(G3548,D3549,G3549,K3549,L3549,Summary!$E$19/2,Data!N3548,Data!O3548,Summary!$E$14,Summary!$E$20,Summary!$E$21,1),0)</f>
        <v>0</v>
      </c>
      <c r="O3549" s="31">
        <f>IF(M3549=1,oneday(G3548,D3549,G3549,K3549,L3549,Summary!$E$19/2,Data!N3548,Data!O3548,Summary!$E$14,Summary!$E$20,Summary!$E$21,2),0)</f>
        <v>0</v>
      </c>
      <c r="P3549" s="31">
        <f t="shared" si="167"/>
        <v>0</v>
      </c>
      <c r="Q3549" s="31">
        <f>IF(M3549=1,oneday(G3548,D3549,G3549,K3549,L3549,Summary!$E$19/2,Data!N3548,Data!O3548,Summary!$E$14,Summary!$E$20,Summary!$E$21,3),0)</f>
        <v>0</v>
      </c>
    </row>
    <row r="3550" spans="1:17" x14ac:dyDescent="0.2">
      <c r="A3550" s="32">
        <f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si="165"/>
        <v>0</v>
      </c>
      <c r="M3550">
        <f>IF(AND(B3550&gt;Summary!$E$12,B3550&lt;Summary!$E$13),1,0)</f>
        <v>0</v>
      </c>
      <c r="N3550">
        <f>IF(M3550=1,oneday(G3549,D3550,G3550,K3550,L3550,Summary!$E$19/2,Data!N3549,Data!O3549,Summary!$E$14,Summary!$E$20,Summary!$E$21,1),0)</f>
        <v>0</v>
      </c>
      <c r="O3550" s="31">
        <f>IF(M3550=1,oneday(G3549,D3550,G3550,K3550,L3550,Summary!$E$19/2,Data!N3549,Data!O3549,Summary!$E$14,Summary!$E$20,Summary!$E$21,2),0)</f>
        <v>0</v>
      </c>
      <c r="P3550" s="31">
        <f t="shared" si="167"/>
        <v>0</v>
      </c>
      <c r="Q3550" s="31">
        <f>IF(M3550=1,oneday(G3549,D3550,G3550,K3550,L3550,Summary!$E$19/2,Data!N3549,Data!O3549,Summary!$E$14,Summary!$E$20,Summary!$E$21,3),0)</f>
        <v>0</v>
      </c>
    </row>
    <row r="3551" spans="1:17" x14ac:dyDescent="0.2">
      <c r="A3551" s="32">
        <f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si="165"/>
        <v>1</v>
      </c>
      <c r="M3551">
        <f>IF(AND(B3551&gt;Summary!$E$12,B3551&lt;Summary!$E$13),1,0)</f>
        <v>0</v>
      </c>
      <c r="N3551">
        <f>IF(M3551=1,oneday(G3550,D3551,G3551,K3551,L3551,Summary!$E$19/2,Data!N3550,Data!O3550,Summary!$E$14,Summary!$E$20,Summary!$E$21,1),0)</f>
        <v>0</v>
      </c>
      <c r="O3551" s="31">
        <f>IF(M3551=1,oneday(G3550,D3551,G3551,K3551,L3551,Summary!$E$19/2,Data!N3550,Data!O3550,Summary!$E$14,Summary!$E$20,Summary!$E$21,2),0)</f>
        <v>0</v>
      </c>
      <c r="P3551" s="31">
        <f t="shared" si="167"/>
        <v>0</v>
      </c>
      <c r="Q3551" s="31">
        <f>IF(M3551=1,oneday(G3550,D3551,G3551,K3551,L3551,Summary!$E$19/2,Data!N3550,Data!O3550,Summary!$E$14,Summary!$E$20,Summary!$E$21,3),0)</f>
        <v>0</v>
      </c>
    </row>
    <row r="3552" spans="1:17" x14ac:dyDescent="0.2">
      <c r="A3552" s="32">
        <f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si="165"/>
        <v>0</v>
      </c>
      <c r="M3552">
        <f>IF(AND(B3552&gt;Summary!$E$12,B3552&lt;Summary!$E$13),1,0)</f>
        <v>0</v>
      </c>
      <c r="N3552">
        <f>IF(M3552=1,oneday(G3551,D3552,G3552,K3552,L3552,Summary!$E$19/2,Data!N3551,Data!O3551,Summary!$E$14,Summary!$E$20,Summary!$E$21,1),0)</f>
        <v>0</v>
      </c>
      <c r="O3552" s="31">
        <f>IF(M3552=1,oneday(G3551,D3552,G3552,K3552,L3552,Summary!$E$19/2,Data!N3551,Data!O3551,Summary!$E$14,Summary!$E$20,Summary!$E$21,2),0)</f>
        <v>0</v>
      </c>
      <c r="P3552" s="31">
        <f t="shared" si="167"/>
        <v>0</v>
      </c>
      <c r="Q3552" s="31">
        <f>IF(M3552=1,oneday(G3551,D3552,G3552,K3552,L3552,Summary!$E$19/2,Data!N3551,Data!O3551,Summary!$E$14,Summary!$E$20,Summary!$E$21,3),0)</f>
        <v>0</v>
      </c>
    </row>
    <row r="3553" spans="1:17" x14ac:dyDescent="0.2">
      <c r="A3553" s="32">
        <f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si="165"/>
        <v>0</v>
      </c>
      <c r="M3553">
        <f>IF(AND(B3553&gt;Summary!$E$12,B3553&lt;Summary!$E$13),1,0)</f>
        <v>0</v>
      </c>
      <c r="N3553">
        <f>IF(M3553=1,oneday(G3552,D3553,G3553,K3553,L3553,Summary!$E$19/2,Data!N3552,Data!O3552,Summary!$E$14,Summary!$E$20,Summary!$E$21,1),0)</f>
        <v>0</v>
      </c>
      <c r="O3553" s="31">
        <f>IF(M3553=1,oneday(G3552,D3553,G3553,K3553,L3553,Summary!$E$19/2,Data!N3552,Data!O3552,Summary!$E$14,Summary!$E$20,Summary!$E$21,2),0)</f>
        <v>0</v>
      </c>
      <c r="P3553" s="31">
        <f t="shared" si="167"/>
        <v>0</v>
      </c>
      <c r="Q3553" s="31">
        <f>IF(M3553=1,oneday(G3552,D3553,G3553,K3553,L3553,Summary!$E$19/2,Data!N3552,Data!O3552,Summary!$E$14,Summary!$E$20,Summary!$E$21,3),0)</f>
        <v>0</v>
      </c>
    </row>
    <row r="3554" spans="1:17" x14ac:dyDescent="0.2">
      <c r="A3554" s="32">
        <f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si="165"/>
        <v>0</v>
      </c>
      <c r="M3554">
        <f>IF(AND(B3554&gt;Summary!$E$12,B3554&lt;Summary!$E$13),1,0)</f>
        <v>0</v>
      </c>
      <c r="N3554">
        <f>IF(M3554=1,oneday(G3553,D3554,G3554,K3554,L3554,Summary!$E$19/2,Data!N3553,Data!O3553,Summary!$E$14,Summary!$E$20,Summary!$E$21,1),0)</f>
        <v>0</v>
      </c>
      <c r="O3554" s="31">
        <f>IF(M3554=1,oneday(G3553,D3554,G3554,K3554,L3554,Summary!$E$19/2,Data!N3553,Data!O3553,Summary!$E$14,Summary!$E$20,Summary!$E$21,2),0)</f>
        <v>0</v>
      </c>
      <c r="P3554" s="31">
        <f t="shared" si="167"/>
        <v>0</v>
      </c>
      <c r="Q3554" s="31">
        <f>IF(M3554=1,oneday(G3553,D3554,G3554,K3554,L3554,Summary!$E$19/2,Data!N3553,Data!O3553,Summary!$E$14,Summary!$E$20,Summary!$E$21,3),0)</f>
        <v>0</v>
      </c>
    </row>
    <row r="3555" spans="1:17" x14ac:dyDescent="0.2">
      <c r="A3555" s="32">
        <f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si="165"/>
        <v>0</v>
      </c>
      <c r="M3555">
        <f>IF(AND(B3555&gt;Summary!$E$12,B3555&lt;Summary!$E$13),1,0)</f>
        <v>0</v>
      </c>
      <c r="N3555">
        <f>IF(M3555=1,oneday(G3554,D3555,G3555,K3555,L3555,Summary!$E$19/2,Data!N3554,Data!O3554,Summary!$E$14,Summary!$E$20,Summary!$E$21,1),0)</f>
        <v>0</v>
      </c>
      <c r="O3555" s="31">
        <f>IF(M3555=1,oneday(G3554,D3555,G3555,K3555,L3555,Summary!$E$19/2,Data!N3554,Data!O3554,Summary!$E$14,Summary!$E$20,Summary!$E$21,2),0)</f>
        <v>0</v>
      </c>
      <c r="P3555" s="31">
        <f t="shared" si="167"/>
        <v>0</v>
      </c>
      <c r="Q3555" s="31">
        <f>IF(M3555=1,oneday(G3554,D3555,G3555,K3555,L3555,Summary!$E$19/2,Data!N3554,Data!O3554,Summary!$E$14,Summary!$E$20,Summary!$E$21,3),0)</f>
        <v>0</v>
      </c>
    </row>
    <row r="3556" spans="1:17" x14ac:dyDescent="0.2">
      <c r="A3556" s="32">
        <f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si="168">IF(A3556=B3556,1,0)</f>
        <v>0</v>
      </c>
      <c r="M3556">
        <f>IF(AND(B3556&gt;Summary!$E$12,B3556&lt;Summary!$E$13),1,0)</f>
        <v>0</v>
      </c>
      <c r="N3556">
        <f>IF(M3556=1,oneday(G3555,D3556,G3556,K3556,L3556,Summary!$E$19/2,Data!N3555,Data!O3555,Summary!$E$14,Summary!$E$20,Summary!$E$21,1),0)</f>
        <v>0</v>
      </c>
      <c r="O3556" s="31">
        <f>IF(M3556=1,oneday(G3555,D3556,G3556,K3556,L3556,Summary!$E$19/2,Data!N3555,Data!O3555,Summary!$E$14,Summary!$E$20,Summary!$E$21,2),0)</f>
        <v>0</v>
      </c>
      <c r="P3556" s="31">
        <f t="shared" si="167"/>
        <v>0</v>
      </c>
      <c r="Q3556" s="31">
        <f>IF(M3556=1,oneday(G3555,D3556,G3556,K3556,L3556,Summary!$E$19/2,Data!N3555,Data!O3555,Summary!$E$14,Summary!$E$20,Summary!$E$21,3),0)</f>
        <v>0</v>
      </c>
    </row>
    <row r="3557" spans="1:17" x14ac:dyDescent="0.2">
      <c r="A3557" s="32">
        <f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si="168"/>
        <v>0</v>
      </c>
      <c r="M3557">
        <f>IF(AND(B3557&gt;Summary!$E$12,B3557&lt;Summary!$E$13),1,0)</f>
        <v>0</v>
      </c>
      <c r="N3557">
        <f>IF(M3557=1,oneday(G3556,D3557,G3557,K3557,L3557,Summary!$E$19/2,Data!N3556,Data!O3556,Summary!$E$14,Summary!$E$20,Summary!$E$21,1),0)</f>
        <v>0</v>
      </c>
      <c r="O3557" s="31">
        <f>IF(M3557=1,oneday(G3556,D3557,G3557,K3557,L3557,Summary!$E$19/2,Data!N3556,Data!O3556,Summary!$E$14,Summary!$E$20,Summary!$E$21,2),0)</f>
        <v>0</v>
      </c>
      <c r="P3557" s="31">
        <f t="shared" si="167"/>
        <v>0</v>
      </c>
      <c r="Q3557" s="31">
        <f>IF(M3557=1,oneday(G3556,D3557,G3557,K3557,L3557,Summary!$E$19/2,Data!N3556,Data!O3556,Summary!$E$14,Summary!$E$20,Summary!$E$21,3),0)</f>
        <v>0</v>
      </c>
    </row>
    <row r="3558" spans="1:17" x14ac:dyDescent="0.2">
      <c r="A3558" s="32">
        <f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si="168"/>
        <v>0</v>
      </c>
      <c r="M3558">
        <f>IF(AND(B3558&gt;Summary!$E$12,B3558&lt;Summary!$E$13),1,0)</f>
        <v>0</v>
      </c>
      <c r="N3558">
        <f>IF(M3558=1,oneday(G3557,D3558,G3558,K3558,L3558,Summary!$E$19/2,Data!N3557,Data!O3557,Summary!$E$14,Summary!$E$20,Summary!$E$21,1),0)</f>
        <v>0</v>
      </c>
      <c r="O3558" s="31">
        <f>IF(M3558=1,oneday(G3557,D3558,G3558,K3558,L3558,Summary!$E$19/2,Data!N3557,Data!O3557,Summary!$E$14,Summary!$E$20,Summary!$E$21,2),0)</f>
        <v>0</v>
      </c>
      <c r="P3558" s="31">
        <f t="shared" si="167"/>
        <v>0</v>
      </c>
      <c r="Q3558" s="31">
        <f>IF(M3558=1,oneday(G3557,D3558,G3558,K3558,L3558,Summary!$E$19/2,Data!N3557,Data!O3557,Summary!$E$14,Summary!$E$20,Summary!$E$21,3),0)</f>
        <v>0</v>
      </c>
    </row>
    <row r="3559" spans="1:17" x14ac:dyDescent="0.2">
      <c r="A3559" s="32">
        <f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si="168"/>
        <v>0</v>
      </c>
      <c r="M3559">
        <f>IF(AND(B3559&gt;Summary!$E$12,B3559&lt;Summary!$E$13),1,0)</f>
        <v>0</v>
      </c>
      <c r="N3559">
        <f>IF(M3559=1,oneday(G3558,D3559,G3559,K3559,L3559,Summary!$E$19/2,Data!N3558,Data!O3558,Summary!$E$14,Summary!$E$20,Summary!$E$21,1),0)</f>
        <v>0</v>
      </c>
      <c r="O3559" s="31">
        <f>IF(M3559=1,oneday(G3558,D3559,G3559,K3559,L3559,Summary!$E$19/2,Data!N3558,Data!O3558,Summary!$E$14,Summary!$E$20,Summary!$E$21,2),0)</f>
        <v>0</v>
      </c>
      <c r="P3559" s="31">
        <f t="shared" si="167"/>
        <v>0</v>
      </c>
      <c r="Q3559" s="31">
        <f>IF(M3559=1,oneday(G3558,D3559,G3559,K3559,L3559,Summary!$E$19/2,Data!N3558,Data!O3558,Summary!$E$14,Summary!$E$20,Summary!$E$21,3),0)</f>
        <v>0</v>
      </c>
    </row>
    <row r="3560" spans="1:17" x14ac:dyDescent="0.2">
      <c r="A3560" s="32">
        <f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si="168"/>
        <v>0</v>
      </c>
      <c r="M3560">
        <f>IF(AND(B3560&gt;Summary!$E$12,B3560&lt;Summary!$E$13),1,0)</f>
        <v>0</v>
      </c>
      <c r="N3560">
        <f>IF(M3560=1,oneday(G3559,D3560,G3560,K3560,L3560,Summary!$E$19/2,Data!N3559,Data!O3559,Summary!$E$14,Summary!$E$20,Summary!$E$21,1),0)</f>
        <v>0</v>
      </c>
      <c r="O3560" s="31">
        <f>IF(M3560=1,oneday(G3559,D3560,G3560,K3560,L3560,Summary!$E$19/2,Data!N3559,Data!O3559,Summary!$E$14,Summary!$E$20,Summary!$E$21,2),0)</f>
        <v>0</v>
      </c>
      <c r="P3560" s="31">
        <f t="shared" si="167"/>
        <v>0</v>
      </c>
      <c r="Q3560" s="31">
        <f>IF(M3560=1,oneday(G3559,D3560,G3560,K3560,L3560,Summary!$E$19/2,Data!N3559,Data!O3559,Summary!$E$14,Summary!$E$20,Summary!$E$21,3),0)</f>
        <v>0</v>
      </c>
    </row>
    <row r="3561" spans="1:17" x14ac:dyDescent="0.2">
      <c r="A3561" s="32">
        <f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si="168"/>
        <v>0</v>
      </c>
      <c r="M3561">
        <f>IF(AND(B3561&gt;Summary!$E$12,B3561&lt;Summary!$E$13),1,0)</f>
        <v>0</v>
      </c>
      <c r="N3561">
        <f>IF(M3561=1,oneday(G3560,D3561,G3561,K3561,L3561,Summary!$E$19/2,Data!N3560,Data!O3560,Summary!$E$14,Summary!$E$20,Summary!$E$21,1),0)</f>
        <v>0</v>
      </c>
      <c r="O3561" s="31">
        <f>IF(M3561=1,oneday(G3560,D3561,G3561,K3561,L3561,Summary!$E$19/2,Data!N3560,Data!O3560,Summary!$E$14,Summary!$E$20,Summary!$E$21,2),0)</f>
        <v>0</v>
      </c>
      <c r="P3561" s="31">
        <f t="shared" si="167"/>
        <v>0</v>
      </c>
      <c r="Q3561" s="31">
        <f>IF(M3561=1,oneday(G3560,D3561,G3561,K3561,L3561,Summary!$E$19/2,Data!N3560,Data!O3560,Summary!$E$14,Summary!$E$20,Summary!$E$21,3),0)</f>
        <v>0</v>
      </c>
    </row>
    <row r="3562" spans="1:17" x14ac:dyDescent="0.2">
      <c r="A3562" s="32">
        <f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si="168"/>
        <v>0</v>
      </c>
      <c r="M3562">
        <f>IF(AND(B3562&gt;Summary!$E$12,B3562&lt;Summary!$E$13),1,0)</f>
        <v>0</v>
      </c>
      <c r="N3562">
        <f>IF(M3562=1,oneday(G3561,D3562,G3562,K3562,L3562,Summary!$E$19/2,Data!N3561,Data!O3561,Summary!$E$14,Summary!$E$20,Summary!$E$21,1),0)</f>
        <v>0</v>
      </c>
      <c r="O3562" s="31">
        <f>IF(M3562=1,oneday(G3561,D3562,G3562,K3562,L3562,Summary!$E$19/2,Data!N3561,Data!O3561,Summary!$E$14,Summary!$E$20,Summary!$E$21,2),0)</f>
        <v>0</v>
      </c>
      <c r="P3562" s="31">
        <f t="shared" si="167"/>
        <v>0</v>
      </c>
      <c r="Q3562" s="31">
        <f>IF(M3562=1,oneday(G3561,D3562,G3562,K3562,L3562,Summary!$E$19/2,Data!N3561,Data!O3561,Summary!$E$14,Summary!$E$20,Summary!$E$21,3),0)</f>
        <v>0</v>
      </c>
    </row>
    <row r="3563" spans="1:17" x14ac:dyDescent="0.2">
      <c r="A3563" s="32">
        <f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si="168"/>
        <v>0</v>
      </c>
      <c r="M3563">
        <f>IF(AND(B3563&gt;Summary!$E$12,B3563&lt;Summary!$E$13),1,0)</f>
        <v>0</v>
      </c>
      <c r="N3563">
        <f>IF(M3563=1,oneday(G3562,D3563,G3563,K3563,L3563,Summary!$E$19/2,Data!N3562,Data!O3562,Summary!$E$14,Summary!$E$20,Summary!$E$21,1),0)</f>
        <v>0</v>
      </c>
      <c r="O3563" s="31">
        <f>IF(M3563=1,oneday(G3562,D3563,G3563,K3563,L3563,Summary!$E$19/2,Data!N3562,Data!O3562,Summary!$E$14,Summary!$E$20,Summary!$E$21,2),0)</f>
        <v>0</v>
      </c>
      <c r="P3563" s="31">
        <f t="shared" si="167"/>
        <v>0</v>
      </c>
      <c r="Q3563" s="31">
        <f>IF(M3563=1,oneday(G3562,D3563,G3563,K3563,L3563,Summary!$E$19/2,Data!N3562,Data!O3562,Summary!$E$14,Summary!$E$20,Summary!$E$21,3),0)</f>
        <v>0</v>
      </c>
    </row>
    <row r="3564" spans="1:17" x14ac:dyDescent="0.2">
      <c r="A3564" s="32">
        <f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si="168"/>
        <v>0</v>
      </c>
      <c r="M3564">
        <f>IF(AND(B3564&gt;Summary!$E$12,B3564&lt;Summary!$E$13),1,0)</f>
        <v>0</v>
      </c>
      <c r="N3564">
        <f>IF(M3564=1,oneday(G3563,D3564,G3564,K3564,L3564,Summary!$E$19/2,Data!N3563,Data!O3563,Summary!$E$14,Summary!$E$20,Summary!$E$21,1),0)</f>
        <v>0</v>
      </c>
      <c r="O3564" s="31">
        <f>IF(M3564=1,oneday(G3563,D3564,G3564,K3564,L3564,Summary!$E$19/2,Data!N3563,Data!O3563,Summary!$E$14,Summary!$E$20,Summary!$E$21,2),0)</f>
        <v>0</v>
      </c>
      <c r="P3564" s="31">
        <f t="shared" si="167"/>
        <v>0</v>
      </c>
      <c r="Q3564" s="31">
        <f>IF(M3564=1,oneday(G3563,D3564,G3564,K3564,L3564,Summary!$E$19/2,Data!N3563,Data!O3563,Summary!$E$14,Summary!$E$20,Summary!$E$21,3),0)</f>
        <v>0</v>
      </c>
    </row>
    <row r="3565" spans="1:17" x14ac:dyDescent="0.2">
      <c r="A3565" s="32">
        <f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si="168"/>
        <v>0</v>
      </c>
      <c r="M3565">
        <f>IF(AND(B3565&gt;Summary!$E$12,B3565&lt;Summary!$E$13),1,0)</f>
        <v>0</v>
      </c>
      <c r="N3565">
        <f>IF(M3565=1,oneday(G3564,D3565,G3565,K3565,L3565,Summary!$E$19/2,Data!N3564,Data!O3564,Summary!$E$14,Summary!$E$20,Summary!$E$21,1),0)</f>
        <v>0</v>
      </c>
      <c r="O3565" s="31">
        <f>IF(M3565=1,oneday(G3564,D3565,G3565,K3565,L3565,Summary!$E$19/2,Data!N3564,Data!O3564,Summary!$E$14,Summary!$E$20,Summary!$E$21,2),0)</f>
        <v>0</v>
      </c>
      <c r="P3565" s="31">
        <f t="shared" si="167"/>
        <v>0</v>
      </c>
      <c r="Q3565" s="31">
        <f>IF(M3565=1,oneday(G3564,D3565,G3565,K3565,L3565,Summary!$E$19/2,Data!N3564,Data!O3564,Summary!$E$14,Summary!$E$20,Summary!$E$21,3),0)</f>
        <v>0</v>
      </c>
    </row>
    <row r="3566" spans="1:17" x14ac:dyDescent="0.2">
      <c r="A3566" s="32">
        <f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si="168"/>
        <v>0</v>
      </c>
      <c r="M3566">
        <f>IF(AND(B3566&gt;Summary!$E$12,B3566&lt;Summary!$E$13),1,0)</f>
        <v>0</v>
      </c>
      <c r="N3566">
        <f>IF(M3566=1,oneday(G3565,D3566,G3566,K3566,L3566,Summary!$E$19/2,Data!N3565,Data!O3565,Summary!$E$14,Summary!$E$20,Summary!$E$21,1),0)</f>
        <v>0</v>
      </c>
      <c r="O3566" s="31">
        <f>IF(M3566=1,oneday(G3565,D3566,G3566,K3566,L3566,Summary!$E$19/2,Data!N3565,Data!O3565,Summary!$E$14,Summary!$E$20,Summary!$E$21,2),0)</f>
        <v>0</v>
      </c>
      <c r="P3566" s="31">
        <f t="shared" si="167"/>
        <v>0</v>
      </c>
      <c r="Q3566" s="31">
        <f>IF(M3566=1,oneday(G3565,D3566,G3566,K3566,L3566,Summary!$E$19/2,Data!N3565,Data!O3565,Summary!$E$14,Summary!$E$20,Summary!$E$21,3),0)</f>
        <v>0</v>
      </c>
    </row>
    <row r="3567" spans="1:17" x14ac:dyDescent="0.2">
      <c r="A3567" s="32">
        <f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si="168"/>
        <v>0</v>
      </c>
      <c r="M3567">
        <f>IF(AND(B3567&gt;Summary!$E$12,B3567&lt;Summary!$E$13),1,0)</f>
        <v>0</v>
      </c>
      <c r="N3567">
        <f>IF(M3567=1,oneday(G3566,D3567,G3567,K3567,L3567,Summary!$E$19/2,Data!N3566,Data!O3566,Summary!$E$14,Summary!$E$20,Summary!$E$21,1),0)</f>
        <v>0</v>
      </c>
      <c r="O3567" s="31">
        <f>IF(M3567=1,oneday(G3566,D3567,G3567,K3567,L3567,Summary!$E$19/2,Data!N3566,Data!O3566,Summary!$E$14,Summary!$E$20,Summary!$E$21,2),0)</f>
        <v>0</v>
      </c>
      <c r="P3567" s="31">
        <f t="shared" si="167"/>
        <v>0</v>
      </c>
      <c r="Q3567" s="31">
        <f>IF(M3567=1,oneday(G3566,D3567,G3567,K3567,L3567,Summary!$E$19/2,Data!N3566,Data!O3566,Summary!$E$14,Summary!$E$20,Summary!$E$21,3),0)</f>
        <v>0</v>
      </c>
    </row>
    <row r="3568" spans="1:17" x14ac:dyDescent="0.2">
      <c r="A3568" s="32">
        <f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si="168"/>
        <v>0</v>
      </c>
      <c r="M3568">
        <f>IF(AND(B3568&gt;Summary!$E$12,B3568&lt;Summary!$E$13),1,0)</f>
        <v>0</v>
      </c>
      <c r="N3568">
        <f>IF(M3568=1,oneday(G3567,D3568,G3568,K3568,L3568,Summary!$E$19/2,Data!N3567,Data!O3567,Summary!$E$14,Summary!$E$20,Summary!$E$21,1),0)</f>
        <v>0</v>
      </c>
      <c r="O3568" s="31">
        <f>IF(M3568=1,oneday(G3567,D3568,G3568,K3568,L3568,Summary!$E$19/2,Data!N3567,Data!O3567,Summary!$E$14,Summary!$E$20,Summary!$E$21,2),0)</f>
        <v>0</v>
      </c>
      <c r="P3568" s="31">
        <f t="shared" si="167"/>
        <v>0</v>
      </c>
      <c r="Q3568" s="31">
        <f>IF(M3568=1,oneday(G3567,D3568,G3568,K3568,L3568,Summary!$E$19/2,Data!N3567,Data!O3567,Summary!$E$14,Summary!$E$20,Summary!$E$21,3),0)</f>
        <v>0</v>
      </c>
    </row>
    <row r="3569" spans="1:17" x14ac:dyDescent="0.2">
      <c r="A3569" s="32">
        <f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si="168"/>
        <v>0</v>
      </c>
      <c r="M3569">
        <f>IF(AND(B3569&gt;Summary!$E$12,B3569&lt;Summary!$E$13),1,0)</f>
        <v>0</v>
      </c>
      <c r="N3569">
        <f>IF(M3569=1,oneday(G3568,D3569,G3569,K3569,L3569,Summary!$E$19/2,Data!N3568,Data!O3568,Summary!$E$14,Summary!$E$20,Summary!$E$21,1),0)</f>
        <v>0</v>
      </c>
      <c r="O3569" s="31">
        <f>IF(M3569=1,oneday(G3568,D3569,G3569,K3569,L3569,Summary!$E$19/2,Data!N3568,Data!O3568,Summary!$E$14,Summary!$E$20,Summary!$E$21,2),0)</f>
        <v>0</v>
      </c>
      <c r="P3569" s="31">
        <f t="shared" si="167"/>
        <v>0</v>
      </c>
      <c r="Q3569" s="31">
        <f>IF(M3569=1,oneday(G3568,D3569,G3569,K3569,L3569,Summary!$E$19/2,Data!N3568,Data!O3568,Summary!$E$14,Summary!$E$20,Summary!$E$21,3),0)</f>
        <v>0</v>
      </c>
    </row>
    <row r="3570" spans="1:17" x14ac:dyDescent="0.2">
      <c r="A3570" s="32">
        <f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si="168"/>
        <v>0</v>
      </c>
      <c r="M3570">
        <f>IF(AND(B3570&gt;Summary!$E$12,B3570&lt;Summary!$E$13),1,0)</f>
        <v>0</v>
      </c>
      <c r="N3570">
        <f>IF(M3570=1,oneday(G3569,D3570,G3570,K3570,L3570,Summary!$E$19/2,Data!N3569,Data!O3569,Summary!$E$14,Summary!$E$20,Summary!$E$21,1),0)</f>
        <v>0</v>
      </c>
      <c r="O3570" s="31">
        <f>IF(M3570=1,oneday(G3569,D3570,G3570,K3570,L3570,Summary!$E$19/2,Data!N3569,Data!O3569,Summary!$E$14,Summary!$E$20,Summary!$E$21,2),0)</f>
        <v>0</v>
      </c>
      <c r="P3570" s="31">
        <f t="shared" si="167"/>
        <v>0</v>
      </c>
      <c r="Q3570" s="31">
        <f>IF(M3570=1,oneday(G3569,D3570,G3570,K3570,L3570,Summary!$E$19/2,Data!N3569,Data!O3569,Summary!$E$14,Summary!$E$20,Summary!$E$21,3),0)</f>
        <v>0</v>
      </c>
    </row>
    <row r="3571" spans="1:17" x14ac:dyDescent="0.2">
      <c r="A3571" s="32">
        <f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si="168"/>
        <v>0</v>
      </c>
      <c r="M3571">
        <f>IF(AND(B3571&gt;Summary!$E$12,B3571&lt;Summary!$E$13),1,0)</f>
        <v>0</v>
      </c>
      <c r="N3571">
        <f>IF(M3571=1,oneday(G3570,D3571,G3571,K3571,L3571,Summary!$E$19/2,Data!N3570,Data!O3570,Summary!$E$14,Summary!$E$20,Summary!$E$21,1),0)</f>
        <v>0</v>
      </c>
      <c r="O3571" s="31">
        <f>IF(M3571=1,oneday(G3570,D3571,G3571,K3571,L3571,Summary!$E$19/2,Data!N3570,Data!O3570,Summary!$E$14,Summary!$E$20,Summary!$E$21,2),0)</f>
        <v>0</v>
      </c>
      <c r="P3571" s="31">
        <f t="shared" si="167"/>
        <v>0</v>
      </c>
      <c r="Q3571" s="31">
        <f>IF(M3571=1,oneday(G3570,D3571,G3571,K3571,L3571,Summary!$E$19/2,Data!N3570,Data!O3570,Summary!$E$14,Summary!$E$20,Summary!$E$21,3),0)</f>
        <v>0</v>
      </c>
    </row>
    <row r="3572" spans="1:17" x14ac:dyDescent="0.2">
      <c r="A3572" s="32">
        <f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si="168"/>
        <v>1</v>
      </c>
      <c r="M3572">
        <f>IF(AND(B3572&gt;Summary!$E$12,B3572&lt;Summary!$E$13),1,0)</f>
        <v>0</v>
      </c>
      <c r="N3572">
        <f>IF(M3572=1,oneday(G3571,D3572,G3572,K3572,L3572,Summary!$E$19/2,Data!N3571,Data!O3571,Summary!$E$14,Summary!$E$20,Summary!$E$21,1),0)</f>
        <v>0</v>
      </c>
      <c r="O3572" s="31">
        <f>IF(M3572=1,oneday(G3571,D3572,G3572,K3572,L3572,Summary!$E$19/2,Data!N3571,Data!O3571,Summary!$E$14,Summary!$E$20,Summary!$E$21,2),0)</f>
        <v>0</v>
      </c>
      <c r="P3572" s="31">
        <f t="shared" si="167"/>
        <v>0</v>
      </c>
      <c r="Q3572" s="31">
        <f>IF(M3572=1,oneday(G3571,D3572,G3572,K3572,L3572,Summary!$E$19/2,Data!N3571,Data!O3571,Summary!$E$14,Summary!$E$20,Summary!$E$21,3),0)</f>
        <v>0</v>
      </c>
    </row>
    <row r="3573" spans="1:17" x14ac:dyDescent="0.2">
      <c r="A3573" s="32">
        <f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si="168"/>
        <v>0</v>
      </c>
      <c r="M3573">
        <f>IF(AND(B3573&gt;Summary!$E$12,B3573&lt;Summary!$E$13),1,0)</f>
        <v>0</v>
      </c>
      <c r="N3573">
        <f>IF(M3573=1,oneday(G3572,D3573,G3573,K3573,L3573,Summary!$E$19/2,Data!N3572,Data!O3572,Summary!$E$14,Summary!$E$20,Summary!$E$21,1),0)</f>
        <v>0</v>
      </c>
      <c r="O3573" s="31">
        <f>IF(M3573=1,oneday(G3572,D3573,G3573,K3573,L3573,Summary!$E$19/2,Data!N3572,Data!O3572,Summary!$E$14,Summary!$E$20,Summary!$E$21,2),0)</f>
        <v>0</v>
      </c>
      <c r="P3573" s="31">
        <f t="shared" si="167"/>
        <v>0</v>
      </c>
      <c r="Q3573" s="31">
        <f>IF(M3573=1,oneday(G3572,D3573,G3573,K3573,L3573,Summary!$E$19/2,Data!N3572,Data!O3572,Summary!$E$14,Summary!$E$20,Summary!$E$21,3),0)</f>
        <v>0</v>
      </c>
    </row>
    <row r="3574" spans="1:17" x14ac:dyDescent="0.2">
      <c r="A3574" s="32">
        <f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si="168"/>
        <v>0</v>
      </c>
      <c r="M3574">
        <f>IF(AND(B3574&gt;Summary!$E$12,B3574&lt;Summary!$E$13),1,0)</f>
        <v>0</v>
      </c>
      <c r="N3574">
        <f>IF(M3574=1,oneday(G3573,D3574,G3574,K3574,L3574,Summary!$E$19/2,Data!N3573,Data!O3573,Summary!$E$14,Summary!$E$20,Summary!$E$21,1),0)</f>
        <v>0</v>
      </c>
      <c r="O3574" s="31">
        <f>IF(M3574=1,oneday(G3573,D3574,G3574,K3574,L3574,Summary!$E$19/2,Data!N3573,Data!O3573,Summary!$E$14,Summary!$E$20,Summary!$E$21,2),0)</f>
        <v>0</v>
      </c>
      <c r="P3574" s="31">
        <f t="shared" si="167"/>
        <v>0</v>
      </c>
      <c r="Q3574" s="31">
        <f>IF(M3574=1,oneday(G3573,D3574,G3574,K3574,L3574,Summary!$E$19/2,Data!N3573,Data!O3573,Summary!$E$14,Summary!$E$20,Summary!$E$21,3),0)</f>
        <v>0</v>
      </c>
    </row>
    <row r="3575" spans="1:17" x14ac:dyDescent="0.2">
      <c r="A3575" s="32">
        <f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si="168"/>
        <v>0</v>
      </c>
      <c r="M3575">
        <f>IF(AND(B3575&gt;Summary!$E$12,B3575&lt;Summary!$E$13),1,0)</f>
        <v>0</v>
      </c>
      <c r="N3575">
        <f>IF(M3575=1,oneday(G3574,D3575,G3575,K3575,L3575,Summary!$E$19/2,Data!N3574,Data!O3574,Summary!$E$14,Summary!$E$20,Summary!$E$21,1),0)</f>
        <v>0</v>
      </c>
      <c r="O3575" s="31">
        <f>IF(M3575=1,oneday(G3574,D3575,G3575,K3575,L3575,Summary!$E$19/2,Data!N3574,Data!O3574,Summary!$E$14,Summary!$E$20,Summary!$E$21,2),0)</f>
        <v>0</v>
      </c>
      <c r="P3575" s="31">
        <f t="shared" si="167"/>
        <v>0</v>
      </c>
      <c r="Q3575" s="31">
        <f>IF(M3575=1,oneday(G3574,D3575,G3575,K3575,L3575,Summary!$E$19/2,Data!N3574,Data!O3574,Summary!$E$14,Summary!$E$20,Summary!$E$21,3),0)</f>
        <v>0</v>
      </c>
    </row>
    <row r="3576" spans="1:17" x14ac:dyDescent="0.2">
      <c r="A3576" s="32">
        <f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si="168"/>
        <v>0</v>
      </c>
      <c r="M3576">
        <f>IF(AND(B3576&gt;Summary!$E$12,B3576&lt;Summary!$E$13),1,0)</f>
        <v>0</v>
      </c>
      <c r="N3576">
        <f>IF(M3576=1,oneday(G3575,D3576,G3576,K3576,L3576,Summary!$E$19/2,Data!N3575,Data!O3575,Summary!$E$14,Summary!$E$20,Summary!$E$21,1),0)</f>
        <v>0</v>
      </c>
      <c r="O3576" s="31">
        <f>IF(M3576=1,oneday(G3575,D3576,G3576,K3576,L3576,Summary!$E$19/2,Data!N3575,Data!O3575,Summary!$E$14,Summary!$E$20,Summary!$E$21,2),0)</f>
        <v>0</v>
      </c>
      <c r="P3576" s="31">
        <f t="shared" si="167"/>
        <v>0</v>
      </c>
      <c r="Q3576" s="31">
        <f>IF(M3576=1,oneday(G3575,D3576,G3576,K3576,L3576,Summary!$E$19/2,Data!N3575,Data!O3575,Summary!$E$14,Summary!$E$20,Summary!$E$21,3),0)</f>
        <v>0</v>
      </c>
    </row>
    <row r="3577" spans="1:17" x14ac:dyDescent="0.2">
      <c r="A3577" s="32">
        <f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si="168"/>
        <v>0</v>
      </c>
      <c r="M3577">
        <f>IF(AND(B3577&gt;Summary!$E$12,B3577&lt;Summary!$E$13),1,0)</f>
        <v>0</v>
      </c>
      <c r="N3577">
        <f>IF(M3577=1,oneday(G3576,D3577,G3577,K3577,L3577,Summary!$E$19/2,Data!N3576,Data!O3576,Summary!$E$14,Summary!$E$20,Summary!$E$21,1),0)</f>
        <v>0</v>
      </c>
      <c r="O3577" s="31">
        <f>IF(M3577=1,oneday(G3576,D3577,G3577,K3577,L3577,Summary!$E$19/2,Data!N3576,Data!O3576,Summary!$E$14,Summary!$E$20,Summary!$E$21,2),0)</f>
        <v>0</v>
      </c>
      <c r="P3577" s="31">
        <f t="shared" si="167"/>
        <v>0</v>
      </c>
      <c r="Q3577" s="31">
        <f>IF(M3577=1,oneday(G3576,D3577,G3577,K3577,L3577,Summary!$E$19/2,Data!N3576,Data!O3576,Summary!$E$14,Summary!$E$20,Summary!$E$21,3),0)</f>
        <v>0</v>
      </c>
    </row>
    <row r="3578" spans="1:17" x14ac:dyDescent="0.2">
      <c r="A3578" s="32">
        <f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si="168"/>
        <v>0</v>
      </c>
      <c r="M3578">
        <f>IF(AND(B3578&gt;Summary!$E$12,B3578&lt;Summary!$E$13),1,0)</f>
        <v>0</v>
      </c>
      <c r="N3578">
        <f>IF(M3578=1,oneday(G3577,D3578,G3578,K3578,L3578,Summary!$E$19/2,Data!N3577,Data!O3577,Summary!$E$14,Summary!$E$20,Summary!$E$21,1),0)</f>
        <v>0</v>
      </c>
      <c r="O3578" s="31">
        <f>IF(M3578=1,oneday(G3577,D3578,G3578,K3578,L3578,Summary!$E$19/2,Data!N3577,Data!O3577,Summary!$E$14,Summary!$E$20,Summary!$E$21,2),0)</f>
        <v>0</v>
      </c>
      <c r="P3578" s="31">
        <f t="shared" si="167"/>
        <v>0</v>
      </c>
      <c r="Q3578" s="31">
        <f>IF(M3578=1,oneday(G3577,D3578,G3578,K3578,L3578,Summary!$E$19/2,Data!N3577,Data!O3577,Summary!$E$14,Summary!$E$20,Summary!$E$21,3),0)</f>
        <v>0</v>
      </c>
    </row>
    <row r="3579" spans="1:17" x14ac:dyDescent="0.2">
      <c r="A3579" s="32">
        <f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si="168"/>
        <v>0</v>
      </c>
      <c r="M3579">
        <f>IF(AND(B3579&gt;Summary!$E$12,B3579&lt;Summary!$E$13),1,0)</f>
        <v>0</v>
      </c>
      <c r="N3579">
        <f>IF(M3579=1,oneday(G3578,D3579,G3579,K3579,L3579,Summary!$E$19/2,Data!N3578,Data!O3578,Summary!$E$14,Summary!$E$20,Summary!$E$21,1),0)</f>
        <v>0</v>
      </c>
      <c r="O3579" s="31">
        <f>IF(M3579=1,oneday(G3578,D3579,G3579,K3579,L3579,Summary!$E$19/2,Data!N3578,Data!O3578,Summary!$E$14,Summary!$E$20,Summary!$E$21,2),0)</f>
        <v>0</v>
      </c>
      <c r="P3579" s="31">
        <f t="shared" si="167"/>
        <v>0</v>
      </c>
      <c r="Q3579" s="31">
        <f>IF(M3579=1,oneday(G3578,D3579,G3579,K3579,L3579,Summary!$E$19/2,Data!N3578,Data!O3578,Summary!$E$14,Summary!$E$20,Summary!$E$21,3),0)</f>
        <v>0</v>
      </c>
    </row>
    <row r="3580" spans="1:17" x14ac:dyDescent="0.2">
      <c r="A3580" s="32">
        <f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si="168"/>
        <v>0</v>
      </c>
      <c r="M3580">
        <f>IF(AND(B3580&gt;Summary!$E$12,B3580&lt;Summary!$E$13),1,0)</f>
        <v>0</v>
      </c>
      <c r="N3580">
        <f>IF(M3580=1,oneday(G3579,D3580,G3580,K3580,L3580,Summary!$E$19/2,Data!N3579,Data!O3579,Summary!$E$14,Summary!$E$20,Summary!$E$21,1),0)</f>
        <v>0</v>
      </c>
      <c r="O3580" s="31">
        <f>IF(M3580=1,oneday(G3579,D3580,G3580,K3580,L3580,Summary!$E$19/2,Data!N3579,Data!O3579,Summary!$E$14,Summary!$E$20,Summary!$E$21,2),0)</f>
        <v>0</v>
      </c>
      <c r="P3580" s="31">
        <f t="shared" si="167"/>
        <v>0</v>
      </c>
      <c r="Q3580" s="31">
        <f>IF(M3580=1,oneday(G3579,D3580,G3580,K3580,L3580,Summary!$E$19/2,Data!N3579,Data!O3579,Summary!$E$14,Summary!$E$20,Summary!$E$21,3),0)</f>
        <v>0</v>
      </c>
    </row>
    <row r="3581" spans="1:17" x14ac:dyDescent="0.2">
      <c r="A3581" s="32">
        <f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si="168"/>
        <v>0</v>
      </c>
      <c r="M3581">
        <f>IF(AND(B3581&gt;Summary!$E$12,B3581&lt;Summary!$E$13),1,0)</f>
        <v>0</v>
      </c>
      <c r="N3581">
        <f>IF(M3581=1,oneday(G3580,D3581,G3581,K3581,L3581,Summary!$E$19/2,Data!N3580,Data!O3580,Summary!$E$14,Summary!$E$20,Summary!$E$21,1),0)</f>
        <v>0</v>
      </c>
      <c r="O3581" s="31">
        <f>IF(M3581=1,oneday(G3580,D3581,G3581,K3581,L3581,Summary!$E$19/2,Data!N3580,Data!O3580,Summary!$E$14,Summary!$E$20,Summary!$E$21,2),0)</f>
        <v>0</v>
      </c>
      <c r="P3581" s="31">
        <f t="shared" si="167"/>
        <v>0</v>
      </c>
      <c r="Q3581" s="31">
        <f>IF(M3581=1,oneday(G3580,D3581,G3581,K3581,L3581,Summary!$E$19/2,Data!N3580,Data!O3580,Summary!$E$14,Summary!$E$20,Summary!$E$21,3),0)</f>
        <v>0</v>
      </c>
    </row>
    <row r="3582" spans="1:17" x14ac:dyDescent="0.2">
      <c r="A3582" s="32">
        <f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si="168"/>
        <v>0</v>
      </c>
      <c r="M3582">
        <f>IF(AND(B3582&gt;Summary!$E$12,B3582&lt;Summary!$E$13),1,0)</f>
        <v>0</v>
      </c>
      <c r="N3582">
        <f>IF(M3582=1,oneday(G3581,D3582,G3582,K3582,L3582,Summary!$E$19/2,Data!N3581,Data!O3581,Summary!$E$14,Summary!$E$20,Summary!$E$21,1),0)</f>
        <v>0</v>
      </c>
      <c r="O3582" s="31">
        <f>IF(M3582=1,oneday(G3581,D3582,G3582,K3582,L3582,Summary!$E$19/2,Data!N3581,Data!O3581,Summary!$E$14,Summary!$E$20,Summary!$E$21,2),0)</f>
        <v>0</v>
      </c>
      <c r="P3582" s="31">
        <f t="shared" si="167"/>
        <v>0</v>
      </c>
      <c r="Q3582" s="31">
        <f>IF(M3582=1,oneday(G3581,D3582,G3582,K3582,L3582,Summary!$E$19/2,Data!N3581,Data!O3581,Summary!$E$14,Summary!$E$20,Summary!$E$21,3),0)</f>
        <v>0</v>
      </c>
    </row>
    <row r="3583" spans="1:17" x14ac:dyDescent="0.2">
      <c r="A3583" s="32">
        <f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si="168"/>
        <v>0</v>
      </c>
      <c r="M3583">
        <f>IF(AND(B3583&gt;Summary!$E$12,B3583&lt;Summary!$E$13),1,0)</f>
        <v>0</v>
      </c>
      <c r="N3583">
        <f>IF(M3583=1,oneday(G3582,D3583,G3583,K3583,L3583,Summary!$E$19/2,Data!N3582,Data!O3582,Summary!$E$14,Summary!$E$20,Summary!$E$21,1),0)</f>
        <v>0</v>
      </c>
      <c r="O3583" s="31">
        <f>IF(M3583=1,oneday(G3582,D3583,G3583,K3583,L3583,Summary!$E$19/2,Data!N3582,Data!O3582,Summary!$E$14,Summary!$E$20,Summary!$E$21,2),0)</f>
        <v>0</v>
      </c>
      <c r="P3583" s="31">
        <f t="shared" si="167"/>
        <v>0</v>
      </c>
      <c r="Q3583" s="31">
        <f>IF(M3583=1,oneday(G3582,D3583,G3583,K3583,L3583,Summary!$E$19/2,Data!N3582,Data!O3582,Summary!$E$14,Summary!$E$20,Summary!$E$21,3),0)</f>
        <v>0</v>
      </c>
    </row>
    <row r="3584" spans="1:17" x14ac:dyDescent="0.2">
      <c r="A3584" s="32">
        <f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si="168"/>
        <v>0</v>
      </c>
      <c r="M3584">
        <f>IF(AND(B3584&gt;Summary!$E$12,B3584&lt;Summary!$E$13),1,0)</f>
        <v>0</v>
      </c>
      <c r="N3584">
        <f>IF(M3584=1,oneday(G3583,D3584,G3584,K3584,L3584,Summary!$E$19/2,Data!N3583,Data!O3583,Summary!$E$14,Summary!$E$20,Summary!$E$21,1),0)</f>
        <v>0</v>
      </c>
      <c r="O3584" s="31">
        <f>IF(M3584=1,oneday(G3583,D3584,G3584,K3584,L3584,Summary!$E$19/2,Data!N3583,Data!O3583,Summary!$E$14,Summary!$E$20,Summary!$E$21,2),0)</f>
        <v>0</v>
      </c>
      <c r="P3584" s="31">
        <f t="shared" si="167"/>
        <v>0</v>
      </c>
      <c r="Q3584" s="31">
        <f>IF(M3584=1,oneday(G3583,D3584,G3584,K3584,L3584,Summary!$E$19/2,Data!N3583,Data!O3583,Summary!$E$14,Summary!$E$20,Summary!$E$21,3),0)</f>
        <v>0</v>
      </c>
    </row>
    <row r="3585" spans="1:17" x14ac:dyDescent="0.2">
      <c r="A3585" s="32">
        <f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si="168"/>
        <v>0</v>
      </c>
      <c r="M3585">
        <f>IF(AND(B3585&gt;Summary!$E$12,B3585&lt;Summary!$E$13),1,0)</f>
        <v>0</v>
      </c>
      <c r="N3585">
        <f>IF(M3585=1,oneday(G3584,D3585,G3585,K3585,L3585,Summary!$E$19/2,Data!N3584,Data!O3584,Summary!$E$14,Summary!$E$20,Summary!$E$21,1),0)</f>
        <v>0</v>
      </c>
      <c r="O3585" s="31">
        <f>IF(M3585=1,oneday(G3584,D3585,G3585,K3585,L3585,Summary!$E$19/2,Data!N3584,Data!O3584,Summary!$E$14,Summary!$E$20,Summary!$E$21,2),0)</f>
        <v>0</v>
      </c>
      <c r="P3585" s="31">
        <f t="shared" si="167"/>
        <v>0</v>
      </c>
      <c r="Q3585" s="31">
        <f>IF(M3585=1,oneday(G3584,D3585,G3585,K3585,L3585,Summary!$E$19/2,Data!N3584,Data!O3584,Summary!$E$14,Summary!$E$20,Summary!$E$21,3),0)</f>
        <v>0</v>
      </c>
    </row>
    <row r="3586" spans="1:17" x14ac:dyDescent="0.2">
      <c r="A3586" s="32">
        <f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si="168"/>
        <v>0</v>
      </c>
      <c r="M3586">
        <f>IF(AND(B3586&gt;Summary!$E$12,B3586&lt;Summary!$E$13),1,0)</f>
        <v>0</v>
      </c>
      <c r="N3586">
        <f>IF(M3586=1,oneday(G3585,D3586,G3586,K3586,L3586,Summary!$E$19/2,Data!N3585,Data!O3585,Summary!$E$14,Summary!$E$20,Summary!$E$21,1),0)</f>
        <v>0</v>
      </c>
      <c r="O3586" s="31">
        <f>IF(M3586=1,oneday(G3585,D3586,G3586,K3586,L3586,Summary!$E$19/2,Data!N3585,Data!O3585,Summary!$E$14,Summary!$E$20,Summary!$E$21,2),0)</f>
        <v>0</v>
      </c>
      <c r="P3586" s="31">
        <f t="shared" si="167"/>
        <v>0</v>
      </c>
      <c r="Q3586" s="31">
        <f>IF(M3586=1,oneday(G3585,D3586,G3586,K3586,L3586,Summary!$E$19/2,Data!N3585,Data!O3585,Summary!$E$14,Summary!$E$20,Summary!$E$21,3),0)</f>
        <v>0</v>
      </c>
    </row>
    <row r="3587" spans="1:17" x14ac:dyDescent="0.2">
      <c r="A3587" s="32">
        <f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si="168"/>
        <v>0</v>
      </c>
      <c r="M3587">
        <f>IF(AND(B3587&gt;Summary!$E$12,B3587&lt;Summary!$E$13),1,0)</f>
        <v>0</v>
      </c>
      <c r="N3587">
        <f>IF(M3587=1,oneday(G3586,D3587,G3587,K3587,L3587,Summary!$E$19/2,Data!N3586,Data!O3586,Summary!$E$14,Summary!$E$20,Summary!$E$21,1),0)</f>
        <v>0</v>
      </c>
      <c r="O3587" s="31">
        <f>IF(M3587=1,oneday(G3586,D3587,G3587,K3587,L3587,Summary!$E$19/2,Data!N3586,Data!O3586,Summary!$E$14,Summary!$E$20,Summary!$E$21,2),0)</f>
        <v>0</v>
      </c>
      <c r="P3587" s="31">
        <f t="shared" si="167"/>
        <v>0</v>
      </c>
      <c r="Q3587" s="31">
        <f>IF(M3587=1,oneday(G3586,D3587,G3587,K3587,L3587,Summary!$E$19/2,Data!N3586,Data!O3586,Summary!$E$14,Summary!$E$20,Summary!$E$21,3),0)</f>
        <v>0</v>
      </c>
    </row>
    <row r="3588" spans="1:17" x14ac:dyDescent="0.2">
      <c r="A3588" s="32">
        <f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si="168"/>
        <v>0</v>
      </c>
      <c r="M3588">
        <f>IF(AND(B3588&gt;Summary!$E$12,B3588&lt;Summary!$E$13),1,0)</f>
        <v>0</v>
      </c>
      <c r="N3588">
        <f>IF(M3588=1,oneday(G3587,D3588,G3588,K3588,L3588,Summary!$E$19/2,Data!N3587,Data!O3587,Summary!$E$14,Summary!$E$20,Summary!$E$21,1),0)</f>
        <v>0</v>
      </c>
      <c r="O3588" s="31">
        <f>IF(M3588=1,oneday(G3587,D3588,G3588,K3588,L3588,Summary!$E$19/2,Data!N3587,Data!O3587,Summary!$E$14,Summary!$E$20,Summary!$E$21,2),0)</f>
        <v>0</v>
      </c>
      <c r="P3588" s="31">
        <f t="shared" si="167"/>
        <v>0</v>
      </c>
      <c r="Q3588" s="31">
        <f>IF(M3588=1,oneday(G3587,D3588,G3588,K3588,L3588,Summary!$E$19/2,Data!N3587,Data!O3587,Summary!$E$14,Summary!$E$20,Summary!$E$21,3),0)</f>
        <v>0</v>
      </c>
    </row>
    <row r="3589" spans="1:17" x14ac:dyDescent="0.2">
      <c r="A3589" s="32">
        <f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si="168"/>
        <v>0</v>
      </c>
      <c r="M3589">
        <f>IF(AND(B3589&gt;Summary!$E$12,B3589&lt;Summary!$E$13),1,0)</f>
        <v>0</v>
      </c>
      <c r="N3589">
        <f>IF(M3589=1,oneday(G3588,D3589,G3589,K3589,L3589,Summary!$E$19/2,Data!N3588,Data!O3588,Summary!$E$14,Summary!$E$20,Summary!$E$21,1),0)</f>
        <v>0</v>
      </c>
      <c r="O3589" s="31">
        <f>IF(M3589=1,oneday(G3588,D3589,G3589,K3589,L3589,Summary!$E$19/2,Data!N3588,Data!O3588,Summary!$E$14,Summary!$E$20,Summary!$E$21,2),0)</f>
        <v>0</v>
      </c>
      <c r="P3589" s="31">
        <f t="shared" si="167"/>
        <v>0</v>
      </c>
      <c r="Q3589" s="31">
        <f>IF(M3589=1,oneday(G3588,D3589,G3589,K3589,L3589,Summary!$E$19/2,Data!N3588,Data!O3588,Summary!$E$14,Summary!$E$20,Summary!$E$21,3),0)</f>
        <v>0</v>
      </c>
    </row>
    <row r="3590" spans="1:17" x14ac:dyDescent="0.2">
      <c r="A3590" s="32">
        <f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si="168"/>
        <v>0</v>
      </c>
      <c r="M3590">
        <f>IF(AND(B3590&gt;Summary!$E$12,B3590&lt;Summary!$E$13),1,0)</f>
        <v>0</v>
      </c>
      <c r="N3590">
        <f>IF(M3590=1,oneday(G3589,D3590,G3590,K3590,L3590,Summary!$E$19/2,Data!N3589,Data!O3589,Summary!$E$14,Summary!$E$20,Summary!$E$21,1),0)</f>
        <v>0</v>
      </c>
      <c r="O3590" s="31">
        <f>IF(M3590=1,oneday(G3589,D3590,G3590,K3590,L3590,Summary!$E$19/2,Data!N3589,Data!O3589,Summary!$E$14,Summary!$E$20,Summary!$E$21,2),0)</f>
        <v>0</v>
      </c>
      <c r="P3590" s="31">
        <f t="shared" si="167"/>
        <v>0</v>
      </c>
      <c r="Q3590" s="31">
        <f>IF(M3590=1,oneday(G3589,D3590,G3590,K3590,L3590,Summary!$E$19/2,Data!N3589,Data!O3589,Summary!$E$14,Summary!$E$20,Summary!$E$21,3),0)</f>
        <v>0</v>
      </c>
    </row>
    <row r="3591" spans="1:17" x14ac:dyDescent="0.2">
      <c r="A3591" s="32">
        <f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si="168"/>
        <v>0</v>
      </c>
      <c r="M3591">
        <f>IF(AND(B3591&gt;Summary!$E$12,B3591&lt;Summary!$E$13),1,0)</f>
        <v>0</v>
      </c>
      <c r="N3591">
        <f>IF(M3591=1,oneday(G3590,D3591,G3591,K3591,L3591,Summary!$E$19/2,Data!N3590,Data!O3590,Summary!$E$14,Summary!$E$20,Summary!$E$21,1),0)</f>
        <v>0</v>
      </c>
      <c r="O3591" s="31">
        <f>IF(M3591=1,oneday(G3590,D3591,G3591,K3591,L3591,Summary!$E$19/2,Data!N3590,Data!O3590,Summary!$E$14,Summary!$E$20,Summary!$E$21,2),0)</f>
        <v>0</v>
      </c>
      <c r="P3591" s="31">
        <f t="shared" si="167"/>
        <v>0</v>
      </c>
      <c r="Q3591" s="31">
        <f>IF(M3591=1,oneday(G3590,D3591,G3591,K3591,L3591,Summary!$E$19/2,Data!N3590,Data!O3590,Summary!$E$14,Summary!$E$20,Summary!$E$21,3),0)</f>
        <v>0</v>
      </c>
    </row>
    <row r="3592" spans="1:17" x14ac:dyDescent="0.2">
      <c r="A3592" s="32">
        <f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si="168"/>
        <v>1</v>
      </c>
      <c r="M3592">
        <f>IF(AND(B3592&gt;Summary!$E$12,B3592&lt;Summary!$E$13),1,0)</f>
        <v>0</v>
      </c>
      <c r="N3592">
        <f>IF(M3592=1,oneday(G3591,D3592,G3592,K3592,L3592,Summary!$E$19/2,Data!N3591,Data!O3591,Summary!$E$14,Summary!$E$20,Summary!$E$21,1),0)</f>
        <v>0</v>
      </c>
      <c r="O3592" s="31">
        <f>IF(M3592=1,oneday(G3591,D3592,G3592,K3592,L3592,Summary!$E$19/2,Data!N3591,Data!O3591,Summary!$E$14,Summary!$E$20,Summary!$E$21,2),0)</f>
        <v>0</v>
      </c>
      <c r="P3592" s="31">
        <f t="shared" si="167"/>
        <v>0</v>
      </c>
      <c r="Q3592" s="31">
        <f>IF(M3592=1,oneday(G3591,D3592,G3592,K3592,L3592,Summary!$E$19/2,Data!N3591,Data!O3591,Summary!$E$14,Summary!$E$20,Summary!$E$21,3),0)</f>
        <v>0</v>
      </c>
    </row>
    <row r="3593" spans="1:17" x14ac:dyDescent="0.2">
      <c r="A3593" s="32">
        <f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si="168"/>
        <v>0</v>
      </c>
      <c r="M3593">
        <f>IF(AND(B3593&gt;Summary!$E$12,B3593&lt;Summary!$E$13),1,0)</f>
        <v>0</v>
      </c>
      <c r="N3593">
        <f>IF(M3593=1,oneday(G3592,D3593,G3593,K3593,L3593,Summary!$E$19/2,Data!N3592,Data!O3592,Summary!$E$14,Summary!$E$20,Summary!$E$21,1),0)</f>
        <v>0</v>
      </c>
      <c r="O3593" s="31">
        <f>IF(M3593=1,oneday(G3592,D3593,G3593,K3593,L3593,Summary!$E$19/2,Data!N3592,Data!O3592,Summary!$E$14,Summary!$E$20,Summary!$E$21,2),0)</f>
        <v>0</v>
      </c>
      <c r="P3593" s="31">
        <f t="shared" si="167"/>
        <v>0</v>
      </c>
      <c r="Q3593" s="31">
        <f>IF(M3593=1,oneday(G3592,D3593,G3593,K3593,L3593,Summary!$E$19/2,Data!N3592,Data!O3592,Summary!$E$14,Summary!$E$20,Summary!$E$21,3),0)</f>
        <v>0</v>
      </c>
    </row>
    <row r="3594" spans="1:17" x14ac:dyDescent="0.2">
      <c r="A3594" s="32">
        <f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si="168"/>
        <v>0</v>
      </c>
      <c r="M3594">
        <f>IF(AND(B3594&gt;Summary!$E$12,B3594&lt;Summary!$E$13),1,0)</f>
        <v>0</v>
      </c>
      <c r="N3594">
        <f>IF(M3594=1,oneday(G3593,D3594,G3594,K3594,L3594,Summary!$E$19/2,Data!N3593,Data!O3593,Summary!$E$14,Summary!$E$20,Summary!$E$21,1),0)</f>
        <v>0</v>
      </c>
      <c r="O3594" s="31">
        <f>IF(M3594=1,oneday(G3593,D3594,G3594,K3594,L3594,Summary!$E$19/2,Data!N3593,Data!O3593,Summary!$E$14,Summary!$E$20,Summary!$E$21,2),0)</f>
        <v>0</v>
      </c>
      <c r="P3594" s="31">
        <f t="shared" si="167"/>
        <v>0</v>
      </c>
      <c r="Q3594" s="31">
        <f>IF(M3594=1,oneday(G3593,D3594,G3594,K3594,L3594,Summary!$E$19/2,Data!N3593,Data!O3593,Summary!$E$14,Summary!$E$20,Summary!$E$21,3),0)</f>
        <v>0</v>
      </c>
    </row>
    <row r="3595" spans="1:17" x14ac:dyDescent="0.2">
      <c r="A3595" s="32">
        <f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si="168"/>
        <v>0</v>
      </c>
      <c r="M3595">
        <f>IF(AND(B3595&gt;Summary!$E$12,B3595&lt;Summary!$E$13),1,0)</f>
        <v>0</v>
      </c>
      <c r="N3595">
        <f>IF(M3595=1,oneday(G3594,D3595,G3595,K3595,L3595,Summary!$E$19/2,Data!N3594,Data!O3594,Summary!$E$14,Summary!$E$20,Summary!$E$21,1),0)</f>
        <v>0</v>
      </c>
      <c r="O3595" s="31">
        <f>IF(M3595=1,oneday(G3594,D3595,G3595,K3595,L3595,Summary!$E$19/2,Data!N3594,Data!O3594,Summary!$E$14,Summary!$E$20,Summary!$E$21,2),0)</f>
        <v>0</v>
      </c>
      <c r="P3595" s="31">
        <f t="shared" si="167"/>
        <v>0</v>
      </c>
      <c r="Q3595" s="31">
        <f>IF(M3595=1,oneday(G3594,D3595,G3595,K3595,L3595,Summary!$E$19/2,Data!N3594,Data!O3594,Summary!$E$14,Summary!$E$20,Summary!$E$21,3),0)</f>
        <v>0</v>
      </c>
    </row>
    <row r="3596" spans="1:17" x14ac:dyDescent="0.2">
      <c r="A3596" s="32">
        <f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si="168"/>
        <v>0</v>
      </c>
      <c r="M3596">
        <f>IF(AND(B3596&gt;Summary!$E$12,B3596&lt;Summary!$E$13),1,0)</f>
        <v>0</v>
      </c>
      <c r="N3596">
        <f>IF(M3596=1,oneday(G3595,D3596,G3596,K3596,L3596,Summary!$E$19/2,Data!N3595,Data!O3595,Summary!$E$14,Summary!$E$20,Summary!$E$21,1),0)</f>
        <v>0</v>
      </c>
      <c r="O3596" s="31">
        <f>IF(M3596=1,oneday(G3595,D3596,G3596,K3596,L3596,Summary!$E$19/2,Data!N3595,Data!O3595,Summary!$E$14,Summary!$E$20,Summary!$E$21,2),0)</f>
        <v>0</v>
      </c>
      <c r="P3596" s="31">
        <f t="shared" si="167"/>
        <v>0</v>
      </c>
      <c r="Q3596" s="31">
        <f>IF(M3596=1,oneday(G3595,D3596,G3596,K3596,L3596,Summary!$E$19/2,Data!N3595,Data!O3595,Summary!$E$14,Summary!$E$20,Summary!$E$21,3),0)</f>
        <v>0</v>
      </c>
    </row>
    <row r="3597" spans="1:17" x14ac:dyDescent="0.2">
      <c r="A3597" s="32">
        <f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si="168"/>
        <v>0</v>
      </c>
      <c r="M3597">
        <f>IF(AND(B3597&gt;Summary!$E$12,B3597&lt;Summary!$E$13),1,0)</f>
        <v>0</v>
      </c>
      <c r="N3597">
        <f>IF(M3597=1,oneday(G3596,D3597,G3597,K3597,L3597,Summary!$E$19/2,Data!N3596,Data!O3596,Summary!$E$14,Summary!$E$20,Summary!$E$21,1),0)</f>
        <v>0</v>
      </c>
      <c r="O3597" s="31">
        <f>IF(M3597=1,oneday(G3596,D3597,G3597,K3597,L3597,Summary!$E$19/2,Data!N3596,Data!O3596,Summary!$E$14,Summary!$E$20,Summary!$E$21,2),0)</f>
        <v>0</v>
      </c>
      <c r="P3597" s="31">
        <f t="shared" si="167"/>
        <v>0</v>
      </c>
      <c r="Q3597" s="31">
        <f>IF(M3597=1,oneday(G3596,D3597,G3597,K3597,L3597,Summary!$E$19/2,Data!N3596,Data!O3596,Summary!$E$14,Summary!$E$20,Summary!$E$21,3),0)</f>
        <v>0</v>
      </c>
    </row>
    <row r="3598" spans="1:17" x14ac:dyDescent="0.2">
      <c r="A3598" s="32">
        <f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si="168"/>
        <v>0</v>
      </c>
      <c r="M3598">
        <f>IF(AND(B3598&gt;Summary!$E$12,B3598&lt;Summary!$E$13),1,0)</f>
        <v>0</v>
      </c>
      <c r="N3598">
        <f>IF(M3598=1,oneday(G3597,D3598,G3598,K3598,L3598,Summary!$E$19/2,Data!N3597,Data!O3597,Summary!$E$14,Summary!$E$20,Summary!$E$21,1),0)</f>
        <v>0</v>
      </c>
      <c r="O3598" s="31">
        <f>IF(M3598=1,oneday(G3597,D3598,G3598,K3598,L3598,Summary!$E$19/2,Data!N3597,Data!O3597,Summary!$E$14,Summary!$E$20,Summary!$E$21,2),0)</f>
        <v>0</v>
      </c>
      <c r="P3598" s="31">
        <f t="shared" si="167"/>
        <v>0</v>
      </c>
      <c r="Q3598" s="31">
        <f>IF(M3598=1,oneday(G3597,D3598,G3598,K3598,L3598,Summary!$E$19/2,Data!N3597,Data!O3597,Summary!$E$14,Summary!$E$20,Summary!$E$21,3),0)</f>
        <v>0</v>
      </c>
    </row>
    <row r="3599" spans="1:17" x14ac:dyDescent="0.2">
      <c r="A3599" s="32">
        <f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si="168"/>
        <v>0</v>
      </c>
      <c r="M3599">
        <f>IF(AND(B3599&gt;Summary!$E$12,B3599&lt;Summary!$E$13),1,0)</f>
        <v>0</v>
      </c>
      <c r="N3599">
        <f>IF(M3599=1,oneday(G3598,D3599,G3599,K3599,L3599,Summary!$E$19/2,Data!N3598,Data!O3598,Summary!$E$14,Summary!$E$20,Summary!$E$21,1),0)</f>
        <v>0</v>
      </c>
      <c r="O3599" s="31">
        <f>IF(M3599=1,oneday(G3598,D3599,G3599,K3599,L3599,Summary!$E$19/2,Data!N3598,Data!O3598,Summary!$E$14,Summary!$E$20,Summary!$E$21,2),0)</f>
        <v>0</v>
      </c>
      <c r="P3599" s="31">
        <f t="shared" si="167"/>
        <v>0</v>
      </c>
      <c r="Q3599" s="31">
        <f>IF(M3599=1,oneday(G3598,D3599,G3599,K3599,L3599,Summary!$E$19/2,Data!N3598,Data!O3598,Summary!$E$14,Summary!$E$20,Summary!$E$21,3),0)</f>
        <v>0</v>
      </c>
    </row>
    <row r="3600" spans="1:17" x14ac:dyDescent="0.2">
      <c r="A3600" s="32">
        <f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si="168"/>
        <v>0</v>
      </c>
      <c r="M3600">
        <f>IF(AND(B3600&gt;Summary!$E$12,B3600&lt;Summary!$E$13),1,0)</f>
        <v>0</v>
      </c>
      <c r="N3600">
        <f>IF(M3600=1,oneday(G3599,D3600,G3600,K3600,L3600,Summary!$E$19/2,Data!N3599,Data!O3599,Summary!$E$14,Summary!$E$20,Summary!$E$21,1),0)</f>
        <v>0</v>
      </c>
      <c r="O3600" s="31">
        <f>IF(M3600=1,oneday(G3599,D3600,G3600,K3600,L3600,Summary!$E$19/2,Data!N3599,Data!O3599,Summary!$E$14,Summary!$E$20,Summary!$E$21,2),0)</f>
        <v>0</v>
      </c>
      <c r="P3600" s="31">
        <f t="shared" ref="P3600:P3663" si="170">IF(M3600=1,O3600-O3599,0)</f>
        <v>0</v>
      </c>
      <c r="Q3600" s="31">
        <f>IF(M3600=1,oneday(G3599,D3600,G3600,K3600,L3600,Summary!$E$19/2,Data!N3599,Data!O3599,Summary!$E$14,Summary!$E$20,Summary!$E$21,3),0)</f>
        <v>0</v>
      </c>
    </row>
    <row r="3601" spans="1:17" x14ac:dyDescent="0.2">
      <c r="A3601" s="32">
        <f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si="168"/>
        <v>0</v>
      </c>
      <c r="M3601">
        <f>IF(AND(B3601&gt;Summary!$E$12,B3601&lt;Summary!$E$13),1,0)</f>
        <v>0</v>
      </c>
      <c r="N3601">
        <f>IF(M3601=1,oneday(G3600,D3601,G3601,K3601,L3601,Summary!$E$19/2,Data!N3600,Data!O3600,Summary!$E$14,Summary!$E$20,Summary!$E$21,1),0)</f>
        <v>0</v>
      </c>
      <c r="O3601" s="31">
        <f>IF(M3601=1,oneday(G3600,D3601,G3601,K3601,L3601,Summary!$E$19/2,Data!N3600,Data!O3600,Summary!$E$14,Summary!$E$20,Summary!$E$21,2),0)</f>
        <v>0</v>
      </c>
      <c r="P3601" s="31">
        <f t="shared" si="170"/>
        <v>0</v>
      </c>
      <c r="Q3601" s="31">
        <f>IF(M3601=1,oneday(G3600,D3601,G3601,K3601,L3601,Summary!$E$19/2,Data!N3600,Data!O3600,Summary!$E$14,Summary!$E$20,Summary!$E$21,3),0)</f>
        <v>0</v>
      </c>
    </row>
    <row r="3602" spans="1:17" x14ac:dyDescent="0.2">
      <c r="A3602" s="32">
        <f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si="168"/>
        <v>0</v>
      </c>
      <c r="M3602">
        <f>IF(AND(B3602&gt;Summary!$E$12,B3602&lt;Summary!$E$13),1,0)</f>
        <v>0</v>
      </c>
      <c r="N3602">
        <f>IF(M3602=1,oneday(G3601,D3602,G3602,K3602,L3602,Summary!$E$19/2,Data!N3601,Data!O3601,Summary!$E$14,Summary!$E$20,Summary!$E$21,1),0)</f>
        <v>0</v>
      </c>
      <c r="O3602" s="31">
        <f>IF(M3602=1,oneday(G3601,D3602,G3602,K3602,L3602,Summary!$E$19/2,Data!N3601,Data!O3601,Summary!$E$14,Summary!$E$20,Summary!$E$21,2),0)</f>
        <v>0</v>
      </c>
      <c r="P3602" s="31">
        <f t="shared" si="170"/>
        <v>0</v>
      </c>
      <c r="Q3602" s="31">
        <f>IF(M3602=1,oneday(G3601,D3602,G3602,K3602,L3602,Summary!$E$19/2,Data!N3601,Data!O3601,Summary!$E$14,Summary!$E$20,Summary!$E$21,3),0)</f>
        <v>0</v>
      </c>
    </row>
    <row r="3603" spans="1:17" x14ac:dyDescent="0.2">
      <c r="A3603" s="32">
        <f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si="168"/>
        <v>0</v>
      </c>
      <c r="M3603">
        <f>IF(AND(B3603&gt;Summary!$E$12,B3603&lt;Summary!$E$13),1,0)</f>
        <v>0</v>
      </c>
      <c r="N3603">
        <f>IF(M3603=1,oneday(G3602,D3603,G3603,K3603,L3603,Summary!$E$19/2,Data!N3602,Data!O3602,Summary!$E$14,Summary!$E$20,Summary!$E$21,1),0)</f>
        <v>0</v>
      </c>
      <c r="O3603" s="31">
        <f>IF(M3603=1,oneday(G3602,D3603,G3603,K3603,L3603,Summary!$E$19/2,Data!N3602,Data!O3602,Summary!$E$14,Summary!$E$20,Summary!$E$21,2),0)</f>
        <v>0</v>
      </c>
      <c r="P3603" s="31">
        <f t="shared" si="170"/>
        <v>0</v>
      </c>
      <c r="Q3603" s="31">
        <f>IF(M3603=1,oneday(G3602,D3603,G3603,K3603,L3603,Summary!$E$19/2,Data!N3602,Data!O3602,Summary!$E$14,Summary!$E$20,Summary!$E$21,3),0)</f>
        <v>0</v>
      </c>
    </row>
    <row r="3604" spans="1:17" x14ac:dyDescent="0.2">
      <c r="A3604" s="32">
        <f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si="168"/>
        <v>0</v>
      </c>
      <c r="M3604">
        <f>IF(AND(B3604&gt;Summary!$E$12,B3604&lt;Summary!$E$13),1,0)</f>
        <v>0</v>
      </c>
      <c r="N3604">
        <f>IF(M3604=1,oneday(G3603,D3604,G3604,K3604,L3604,Summary!$E$19/2,Data!N3603,Data!O3603,Summary!$E$14,Summary!$E$20,Summary!$E$21,1),0)</f>
        <v>0</v>
      </c>
      <c r="O3604" s="31">
        <f>IF(M3604=1,oneday(G3603,D3604,G3604,K3604,L3604,Summary!$E$19/2,Data!N3603,Data!O3603,Summary!$E$14,Summary!$E$20,Summary!$E$21,2),0)</f>
        <v>0</v>
      </c>
      <c r="P3604" s="31">
        <f t="shared" si="170"/>
        <v>0</v>
      </c>
      <c r="Q3604" s="31">
        <f>IF(M3604=1,oneday(G3603,D3604,G3604,K3604,L3604,Summary!$E$19/2,Data!N3603,Data!O3603,Summary!$E$14,Summary!$E$20,Summary!$E$21,3),0)</f>
        <v>0</v>
      </c>
    </row>
    <row r="3605" spans="1:17" x14ac:dyDescent="0.2">
      <c r="A3605" s="32">
        <f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si="168"/>
        <v>0</v>
      </c>
      <c r="M3605">
        <f>IF(AND(B3605&gt;Summary!$E$12,B3605&lt;Summary!$E$13),1,0)</f>
        <v>0</v>
      </c>
      <c r="N3605">
        <f>IF(M3605=1,oneday(G3604,D3605,G3605,K3605,L3605,Summary!$E$19/2,Data!N3604,Data!O3604,Summary!$E$14,Summary!$E$20,Summary!$E$21,1),0)</f>
        <v>0</v>
      </c>
      <c r="O3605" s="31">
        <f>IF(M3605=1,oneday(G3604,D3605,G3605,K3605,L3605,Summary!$E$19/2,Data!N3604,Data!O3604,Summary!$E$14,Summary!$E$20,Summary!$E$21,2),0)</f>
        <v>0</v>
      </c>
      <c r="P3605" s="31">
        <f t="shared" si="170"/>
        <v>0</v>
      </c>
      <c r="Q3605" s="31">
        <f>IF(M3605=1,oneday(G3604,D3605,G3605,K3605,L3605,Summary!$E$19/2,Data!N3604,Data!O3604,Summary!$E$14,Summary!$E$20,Summary!$E$21,3),0)</f>
        <v>0</v>
      </c>
    </row>
    <row r="3606" spans="1:17" x14ac:dyDescent="0.2">
      <c r="A3606" s="32">
        <f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si="168"/>
        <v>0</v>
      </c>
      <c r="M3606">
        <f>IF(AND(B3606&gt;Summary!$E$12,B3606&lt;Summary!$E$13),1,0)</f>
        <v>0</v>
      </c>
      <c r="N3606">
        <f>IF(M3606=1,oneday(G3605,D3606,G3606,K3606,L3606,Summary!$E$19/2,Data!N3605,Data!O3605,Summary!$E$14,Summary!$E$20,Summary!$E$21,1),0)</f>
        <v>0</v>
      </c>
      <c r="O3606" s="31">
        <f>IF(M3606=1,oneday(G3605,D3606,G3606,K3606,L3606,Summary!$E$19/2,Data!N3605,Data!O3605,Summary!$E$14,Summary!$E$20,Summary!$E$21,2),0)</f>
        <v>0</v>
      </c>
      <c r="P3606" s="31">
        <f t="shared" si="170"/>
        <v>0</v>
      </c>
      <c r="Q3606" s="31">
        <f>IF(M3606=1,oneday(G3605,D3606,G3606,K3606,L3606,Summary!$E$19/2,Data!N3605,Data!O3605,Summary!$E$14,Summary!$E$20,Summary!$E$21,3),0)</f>
        <v>0</v>
      </c>
    </row>
    <row r="3607" spans="1:17" x14ac:dyDescent="0.2">
      <c r="A3607" s="32">
        <f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si="168"/>
        <v>0</v>
      </c>
      <c r="M3607">
        <f>IF(AND(B3607&gt;Summary!$E$12,B3607&lt;Summary!$E$13),1,0)</f>
        <v>0</v>
      </c>
      <c r="N3607">
        <f>IF(M3607=1,oneday(G3606,D3607,G3607,K3607,L3607,Summary!$E$19/2,Data!N3606,Data!O3606,Summary!$E$14,Summary!$E$20,Summary!$E$21,1),0)</f>
        <v>0</v>
      </c>
      <c r="O3607" s="31">
        <f>IF(M3607=1,oneday(G3606,D3607,G3607,K3607,L3607,Summary!$E$19/2,Data!N3606,Data!O3606,Summary!$E$14,Summary!$E$20,Summary!$E$21,2),0)</f>
        <v>0</v>
      </c>
      <c r="P3607" s="31">
        <f t="shared" si="170"/>
        <v>0</v>
      </c>
      <c r="Q3607" s="31">
        <f>IF(M3607=1,oneday(G3606,D3607,G3607,K3607,L3607,Summary!$E$19/2,Data!N3606,Data!O3606,Summary!$E$14,Summary!$E$20,Summary!$E$21,3),0)</f>
        <v>0</v>
      </c>
    </row>
    <row r="3608" spans="1:17" x14ac:dyDescent="0.2">
      <c r="A3608" s="32">
        <f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si="168"/>
        <v>0</v>
      </c>
      <c r="M3608">
        <f>IF(AND(B3608&gt;Summary!$E$12,B3608&lt;Summary!$E$13),1,0)</f>
        <v>0</v>
      </c>
      <c r="N3608">
        <f>IF(M3608=1,oneday(G3607,D3608,G3608,K3608,L3608,Summary!$E$19/2,Data!N3607,Data!O3607,Summary!$E$14,Summary!$E$20,Summary!$E$21,1),0)</f>
        <v>0</v>
      </c>
      <c r="O3608" s="31">
        <f>IF(M3608=1,oneday(G3607,D3608,G3608,K3608,L3608,Summary!$E$19/2,Data!N3607,Data!O3607,Summary!$E$14,Summary!$E$20,Summary!$E$21,2),0)</f>
        <v>0</v>
      </c>
      <c r="P3608" s="31">
        <f t="shared" si="170"/>
        <v>0</v>
      </c>
      <c r="Q3608" s="31">
        <f>IF(M3608=1,oneday(G3607,D3608,G3608,K3608,L3608,Summary!$E$19/2,Data!N3607,Data!O3607,Summary!$E$14,Summary!$E$20,Summary!$E$21,3),0)</f>
        <v>0</v>
      </c>
    </row>
    <row r="3609" spans="1:17" x14ac:dyDescent="0.2">
      <c r="A3609" s="32">
        <f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si="168"/>
        <v>0</v>
      </c>
      <c r="M3609">
        <f>IF(AND(B3609&gt;Summary!$E$12,B3609&lt;Summary!$E$13),1,0)</f>
        <v>0</v>
      </c>
      <c r="N3609">
        <f>IF(M3609=1,oneday(G3608,D3609,G3609,K3609,L3609,Summary!$E$19/2,Data!N3608,Data!O3608,Summary!$E$14,Summary!$E$20,Summary!$E$21,1),0)</f>
        <v>0</v>
      </c>
      <c r="O3609" s="31">
        <f>IF(M3609=1,oneday(G3608,D3609,G3609,K3609,L3609,Summary!$E$19/2,Data!N3608,Data!O3608,Summary!$E$14,Summary!$E$20,Summary!$E$21,2),0)</f>
        <v>0</v>
      </c>
      <c r="P3609" s="31">
        <f t="shared" si="170"/>
        <v>0</v>
      </c>
      <c r="Q3609" s="31">
        <f>IF(M3609=1,oneday(G3608,D3609,G3609,K3609,L3609,Summary!$E$19/2,Data!N3608,Data!O3608,Summary!$E$14,Summary!$E$20,Summary!$E$21,3),0)</f>
        <v>0</v>
      </c>
    </row>
    <row r="3610" spans="1:17" x14ac:dyDescent="0.2">
      <c r="A3610" s="32">
        <f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si="168"/>
        <v>0</v>
      </c>
      <c r="M3610">
        <f>IF(AND(B3610&gt;Summary!$E$12,B3610&lt;Summary!$E$13),1,0)</f>
        <v>0</v>
      </c>
      <c r="N3610">
        <f>IF(M3610=1,oneday(G3609,D3610,G3610,K3610,L3610,Summary!$E$19/2,Data!N3609,Data!O3609,Summary!$E$14,Summary!$E$20,Summary!$E$21,1),0)</f>
        <v>0</v>
      </c>
      <c r="O3610" s="31">
        <f>IF(M3610=1,oneday(G3609,D3610,G3610,K3610,L3610,Summary!$E$19/2,Data!N3609,Data!O3609,Summary!$E$14,Summary!$E$20,Summary!$E$21,2),0)</f>
        <v>0</v>
      </c>
      <c r="P3610" s="31">
        <f t="shared" si="170"/>
        <v>0</v>
      </c>
      <c r="Q3610" s="31">
        <f>IF(M3610=1,oneday(G3609,D3610,G3610,K3610,L3610,Summary!$E$19/2,Data!N3609,Data!O3609,Summary!$E$14,Summary!$E$20,Summary!$E$21,3),0)</f>
        <v>0</v>
      </c>
    </row>
    <row r="3611" spans="1:17" x14ac:dyDescent="0.2">
      <c r="A3611" s="32">
        <f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si="168"/>
        <v>0</v>
      </c>
      <c r="M3611">
        <f>IF(AND(B3611&gt;Summary!$E$12,B3611&lt;Summary!$E$13),1,0)</f>
        <v>0</v>
      </c>
      <c r="N3611">
        <f>IF(M3611=1,oneday(G3610,D3611,G3611,K3611,L3611,Summary!$E$19/2,Data!N3610,Data!O3610,Summary!$E$14,Summary!$E$20,Summary!$E$21,1),0)</f>
        <v>0</v>
      </c>
      <c r="O3611" s="31">
        <f>IF(M3611=1,oneday(G3610,D3611,G3611,K3611,L3611,Summary!$E$19/2,Data!N3610,Data!O3610,Summary!$E$14,Summary!$E$20,Summary!$E$21,2),0)</f>
        <v>0</v>
      </c>
      <c r="P3611" s="31">
        <f t="shared" si="170"/>
        <v>0</v>
      </c>
      <c r="Q3611" s="31">
        <f>IF(M3611=1,oneday(G3610,D3611,G3611,K3611,L3611,Summary!$E$19/2,Data!N3610,Data!O3610,Summary!$E$14,Summary!$E$20,Summary!$E$21,3),0)</f>
        <v>0</v>
      </c>
    </row>
    <row r="3612" spans="1:17" x14ac:dyDescent="0.2">
      <c r="A3612" s="32">
        <f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si="168"/>
        <v>0</v>
      </c>
      <c r="M3612">
        <f>IF(AND(B3612&gt;Summary!$E$12,B3612&lt;Summary!$E$13),1,0)</f>
        <v>0</v>
      </c>
      <c r="N3612">
        <f>IF(M3612=1,oneday(G3611,D3612,G3612,K3612,L3612,Summary!$E$19/2,Data!N3611,Data!O3611,Summary!$E$14,Summary!$E$20,Summary!$E$21,1),0)</f>
        <v>0</v>
      </c>
      <c r="O3612" s="31">
        <f>IF(M3612=1,oneday(G3611,D3612,G3612,K3612,L3612,Summary!$E$19/2,Data!N3611,Data!O3611,Summary!$E$14,Summary!$E$20,Summary!$E$21,2),0)</f>
        <v>0</v>
      </c>
      <c r="P3612" s="31">
        <f t="shared" si="170"/>
        <v>0</v>
      </c>
      <c r="Q3612" s="31">
        <f>IF(M3612=1,oneday(G3611,D3612,G3612,K3612,L3612,Summary!$E$19/2,Data!N3611,Data!O3611,Summary!$E$14,Summary!$E$20,Summary!$E$21,3),0)</f>
        <v>0</v>
      </c>
    </row>
    <row r="3613" spans="1:17" x14ac:dyDescent="0.2">
      <c r="A3613" s="32">
        <f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si="168"/>
        <v>0</v>
      </c>
      <c r="M3613">
        <f>IF(AND(B3613&gt;Summary!$E$12,B3613&lt;Summary!$E$13),1,0)</f>
        <v>0</v>
      </c>
      <c r="N3613">
        <f>IF(M3613=1,oneday(G3612,D3613,G3613,K3613,L3613,Summary!$E$19/2,Data!N3612,Data!O3612,Summary!$E$14,Summary!$E$20,Summary!$E$21,1),0)</f>
        <v>0</v>
      </c>
      <c r="O3613" s="31">
        <f>IF(M3613=1,oneday(G3612,D3613,G3613,K3613,L3613,Summary!$E$19/2,Data!N3612,Data!O3612,Summary!$E$14,Summary!$E$20,Summary!$E$21,2),0)</f>
        <v>0</v>
      </c>
      <c r="P3613" s="31">
        <f t="shared" si="170"/>
        <v>0</v>
      </c>
      <c r="Q3613" s="31">
        <f>IF(M3613=1,oneday(G3612,D3613,G3613,K3613,L3613,Summary!$E$19/2,Data!N3612,Data!O3612,Summary!$E$14,Summary!$E$20,Summary!$E$21,3),0)</f>
        <v>0</v>
      </c>
    </row>
    <row r="3614" spans="1:17" x14ac:dyDescent="0.2">
      <c r="A3614" s="32">
        <f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si="168"/>
        <v>1</v>
      </c>
      <c r="M3614">
        <f>IF(AND(B3614&gt;Summary!$E$12,B3614&lt;Summary!$E$13),1,0)</f>
        <v>0</v>
      </c>
      <c r="N3614">
        <f>IF(M3614=1,oneday(G3613,D3614,G3614,K3614,L3614,Summary!$E$19/2,Data!N3613,Data!O3613,Summary!$E$14,Summary!$E$20,Summary!$E$21,1),0)</f>
        <v>0</v>
      </c>
      <c r="O3614" s="31">
        <f>IF(M3614=1,oneday(G3613,D3614,G3614,K3614,L3614,Summary!$E$19/2,Data!N3613,Data!O3613,Summary!$E$14,Summary!$E$20,Summary!$E$21,2),0)</f>
        <v>0</v>
      </c>
      <c r="P3614" s="31">
        <f t="shared" si="170"/>
        <v>0</v>
      </c>
      <c r="Q3614" s="31">
        <f>IF(M3614=1,oneday(G3613,D3614,G3614,K3614,L3614,Summary!$E$19/2,Data!N3613,Data!O3613,Summary!$E$14,Summary!$E$20,Summary!$E$21,3),0)</f>
        <v>0</v>
      </c>
    </row>
    <row r="3615" spans="1:17" x14ac:dyDescent="0.2">
      <c r="A3615" s="32">
        <f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si="168"/>
        <v>0</v>
      </c>
      <c r="M3615">
        <f>IF(AND(B3615&gt;Summary!$E$12,B3615&lt;Summary!$E$13),1,0)</f>
        <v>0</v>
      </c>
      <c r="N3615">
        <f>IF(M3615=1,oneday(G3614,D3615,G3615,K3615,L3615,Summary!$E$19/2,Data!N3614,Data!O3614,Summary!$E$14,Summary!$E$20,Summary!$E$21,1),0)</f>
        <v>0</v>
      </c>
      <c r="O3615" s="31">
        <f>IF(M3615=1,oneday(G3614,D3615,G3615,K3615,L3615,Summary!$E$19/2,Data!N3614,Data!O3614,Summary!$E$14,Summary!$E$20,Summary!$E$21,2),0)</f>
        <v>0</v>
      </c>
      <c r="P3615" s="31">
        <f t="shared" si="170"/>
        <v>0</v>
      </c>
      <c r="Q3615" s="31">
        <f>IF(M3615=1,oneday(G3614,D3615,G3615,K3615,L3615,Summary!$E$19/2,Data!N3614,Data!O3614,Summary!$E$14,Summary!$E$20,Summary!$E$21,3),0)</f>
        <v>0</v>
      </c>
    </row>
    <row r="3616" spans="1:17" x14ac:dyDescent="0.2">
      <c r="A3616" s="32">
        <f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si="168"/>
        <v>0</v>
      </c>
      <c r="M3616">
        <f>IF(AND(B3616&gt;Summary!$E$12,B3616&lt;Summary!$E$13),1,0)</f>
        <v>0</v>
      </c>
      <c r="N3616">
        <f>IF(M3616=1,oneday(G3615,D3616,G3616,K3616,L3616,Summary!$E$19/2,Data!N3615,Data!O3615,Summary!$E$14,Summary!$E$20,Summary!$E$21,1),0)</f>
        <v>0</v>
      </c>
      <c r="O3616" s="31">
        <f>IF(M3616=1,oneday(G3615,D3616,G3616,K3616,L3616,Summary!$E$19/2,Data!N3615,Data!O3615,Summary!$E$14,Summary!$E$20,Summary!$E$21,2),0)</f>
        <v>0</v>
      </c>
      <c r="P3616" s="31">
        <f t="shared" si="170"/>
        <v>0</v>
      </c>
      <c r="Q3616" s="31">
        <f>IF(M3616=1,oneday(G3615,D3616,G3616,K3616,L3616,Summary!$E$19/2,Data!N3615,Data!O3615,Summary!$E$14,Summary!$E$20,Summary!$E$21,3),0)</f>
        <v>0</v>
      </c>
    </row>
    <row r="3617" spans="1:17" x14ac:dyDescent="0.2">
      <c r="A3617" s="32">
        <f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si="168"/>
        <v>0</v>
      </c>
      <c r="M3617">
        <f>IF(AND(B3617&gt;Summary!$E$12,B3617&lt;Summary!$E$13),1,0)</f>
        <v>0</v>
      </c>
      <c r="N3617">
        <f>IF(M3617=1,oneday(G3616,D3617,G3617,K3617,L3617,Summary!$E$19/2,Data!N3616,Data!O3616,Summary!$E$14,Summary!$E$20,Summary!$E$21,1),0)</f>
        <v>0</v>
      </c>
      <c r="O3617" s="31">
        <f>IF(M3617=1,oneday(G3616,D3617,G3617,K3617,L3617,Summary!$E$19/2,Data!N3616,Data!O3616,Summary!$E$14,Summary!$E$20,Summary!$E$21,2),0)</f>
        <v>0</v>
      </c>
      <c r="P3617" s="31">
        <f t="shared" si="170"/>
        <v>0</v>
      </c>
      <c r="Q3617" s="31">
        <f>IF(M3617=1,oneday(G3616,D3617,G3617,K3617,L3617,Summary!$E$19/2,Data!N3616,Data!O3616,Summary!$E$14,Summary!$E$20,Summary!$E$21,3),0)</f>
        <v>0</v>
      </c>
    </row>
    <row r="3618" spans="1:17" x14ac:dyDescent="0.2">
      <c r="A3618" s="32">
        <f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si="168"/>
        <v>0</v>
      </c>
      <c r="M3618">
        <f>IF(AND(B3618&gt;Summary!$E$12,B3618&lt;Summary!$E$13),1,0)</f>
        <v>0</v>
      </c>
      <c r="N3618">
        <f>IF(M3618=1,oneday(G3617,D3618,G3618,K3618,L3618,Summary!$E$19/2,Data!N3617,Data!O3617,Summary!$E$14,Summary!$E$20,Summary!$E$21,1),0)</f>
        <v>0</v>
      </c>
      <c r="O3618" s="31">
        <f>IF(M3618=1,oneday(G3617,D3618,G3618,K3618,L3618,Summary!$E$19/2,Data!N3617,Data!O3617,Summary!$E$14,Summary!$E$20,Summary!$E$21,2),0)</f>
        <v>0</v>
      </c>
      <c r="P3618" s="31">
        <f t="shared" si="170"/>
        <v>0</v>
      </c>
      <c r="Q3618" s="31">
        <f>IF(M3618=1,oneday(G3617,D3618,G3618,K3618,L3618,Summary!$E$19/2,Data!N3617,Data!O3617,Summary!$E$14,Summary!$E$20,Summary!$E$21,3),0)</f>
        <v>0</v>
      </c>
    </row>
    <row r="3619" spans="1:17" x14ac:dyDescent="0.2">
      <c r="A3619" s="32">
        <f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si="168"/>
        <v>0</v>
      </c>
      <c r="M3619">
        <f>IF(AND(B3619&gt;Summary!$E$12,B3619&lt;Summary!$E$13),1,0)</f>
        <v>0</v>
      </c>
      <c r="N3619">
        <f>IF(M3619=1,oneday(G3618,D3619,G3619,K3619,L3619,Summary!$E$19/2,Data!N3618,Data!O3618,Summary!$E$14,Summary!$E$20,Summary!$E$21,1),0)</f>
        <v>0</v>
      </c>
      <c r="O3619" s="31">
        <f>IF(M3619=1,oneday(G3618,D3619,G3619,K3619,L3619,Summary!$E$19/2,Data!N3618,Data!O3618,Summary!$E$14,Summary!$E$20,Summary!$E$21,2),0)</f>
        <v>0</v>
      </c>
      <c r="P3619" s="31">
        <f t="shared" si="170"/>
        <v>0</v>
      </c>
      <c r="Q3619" s="31">
        <f>IF(M3619=1,oneday(G3618,D3619,G3619,K3619,L3619,Summary!$E$19/2,Data!N3618,Data!O3618,Summary!$E$14,Summary!$E$20,Summary!$E$21,3),0)</f>
        <v>0</v>
      </c>
    </row>
    <row r="3620" spans="1:17" x14ac:dyDescent="0.2">
      <c r="A3620" s="32">
        <f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si="171">IF(A3620=B3620,1,0)</f>
        <v>0</v>
      </c>
      <c r="M3620">
        <f>IF(AND(B3620&gt;Summary!$E$12,B3620&lt;Summary!$E$13),1,0)</f>
        <v>0</v>
      </c>
      <c r="N3620">
        <f>IF(M3620=1,oneday(G3619,D3620,G3620,K3620,L3620,Summary!$E$19/2,Data!N3619,Data!O3619,Summary!$E$14,Summary!$E$20,Summary!$E$21,1),0)</f>
        <v>0</v>
      </c>
      <c r="O3620" s="31">
        <f>IF(M3620=1,oneday(G3619,D3620,G3620,K3620,L3620,Summary!$E$19/2,Data!N3619,Data!O3619,Summary!$E$14,Summary!$E$20,Summary!$E$21,2),0)</f>
        <v>0</v>
      </c>
      <c r="P3620" s="31">
        <f t="shared" si="170"/>
        <v>0</v>
      </c>
      <c r="Q3620" s="31">
        <f>IF(M3620=1,oneday(G3619,D3620,G3620,K3620,L3620,Summary!$E$19/2,Data!N3619,Data!O3619,Summary!$E$14,Summary!$E$20,Summary!$E$21,3),0)</f>
        <v>0</v>
      </c>
    </row>
    <row r="3621" spans="1:17" x14ac:dyDescent="0.2">
      <c r="A3621" s="32">
        <f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si="171"/>
        <v>0</v>
      </c>
      <c r="M3621">
        <f>IF(AND(B3621&gt;Summary!$E$12,B3621&lt;Summary!$E$13),1,0)</f>
        <v>0</v>
      </c>
      <c r="N3621">
        <f>IF(M3621=1,oneday(G3620,D3621,G3621,K3621,L3621,Summary!$E$19/2,Data!N3620,Data!O3620,Summary!$E$14,Summary!$E$20,Summary!$E$21,1),0)</f>
        <v>0</v>
      </c>
      <c r="O3621" s="31">
        <f>IF(M3621=1,oneday(G3620,D3621,G3621,K3621,L3621,Summary!$E$19/2,Data!N3620,Data!O3620,Summary!$E$14,Summary!$E$20,Summary!$E$21,2),0)</f>
        <v>0</v>
      </c>
      <c r="P3621" s="31">
        <f t="shared" si="170"/>
        <v>0</v>
      </c>
      <c r="Q3621" s="31">
        <f>IF(M3621=1,oneday(G3620,D3621,G3621,K3621,L3621,Summary!$E$19/2,Data!N3620,Data!O3620,Summary!$E$14,Summary!$E$20,Summary!$E$21,3),0)</f>
        <v>0</v>
      </c>
    </row>
    <row r="3622" spans="1:17" x14ac:dyDescent="0.2">
      <c r="A3622" s="32">
        <f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si="171"/>
        <v>0</v>
      </c>
      <c r="M3622">
        <f>IF(AND(B3622&gt;Summary!$E$12,B3622&lt;Summary!$E$13),1,0)</f>
        <v>0</v>
      </c>
      <c r="N3622">
        <f>IF(M3622=1,oneday(G3621,D3622,G3622,K3622,L3622,Summary!$E$19/2,Data!N3621,Data!O3621,Summary!$E$14,Summary!$E$20,Summary!$E$21,1),0)</f>
        <v>0</v>
      </c>
      <c r="O3622" s="31">
        <f>IF(M3622=1,oneday(G3621,D3622,G3622,K3622,L3622,Summary!$E$19/2,Data!N3621,Data!O3621,Summary!$E$14,Summary!$E$20,Summary!$E$21,2),0)</f>
        <v>0</v>
      </c>
      <c r="P3622" s="31">
        <f t="shared" si="170"/>
        <v>0</v>
      </c>
      <c r="Q3622" s="31">
        <f>IF(M3622=1,oneday(G3621,D3622,G3622,K3622,L3622,Summary!$E$19/2,Data!N3621,Data!O3621,Summary!$E$14,Summary!$E$20,Summary!$E$21,3),0)</f>
        <v>0</v>
      </c>
    </row>
    <row r="3623" spans="1:17" x14ac:dyDescent="0.2">
      <c r="A3623" s="32">
        <f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si="171"/>
        <v>0</v>
      </c>
      <c r="M3623">
        <f>IF(AND(B3623&gt;Summary!$E$12,B3623&lt;Summary!$E$13),1,0)</f>
        <v>0</v>
      </c>
      <c r="N3623">
        <f>IF(M3623=1,oneday(G3622,D3623,G3623,K3623,L3623,Summary!$E$19/2,Data!N3622,Data!O3622,Summary!$E$14,Summary!$E$20,Summary!$E$21,1),0)</f>
        <v>0</v>
      </c>
      <c r="O3623" s="31">
        <f>IF(M3623=1,oneday(G3622,D3623,G3623,K3623,L3623,Summary!$E$19/2,Data!N3622,Data!O3622,Summary!$E$14,Summary!$E$20,Summary!$E$21,2),0)</f>
        <v>0</v>
      </c>
      <c r="P3623" s="31">
        <f t="shared" si="170"/>
        <v>0</v>
      </c>
      <c r="Q3623" s="31">
        <f>IF(M3623=1,oneday(G3622,D3623,G3623,K3623,L3623,Summary!$E$19/2,Data!N3622,Data!O3622,Summary!$E$14,Summary!$E$20,Summary!$E$21,3),0)</f>
        <v>0</v>
      </c>
    </row>
    <row r="3624" spans="1:17" x14ac:dyDescent="0.2">
      <c r="A3624" s="32">
        <f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si="171"/>
        <v>0</v>
      </c>
      <c r="M3624">
        <f>IF(AND(B3624&gt;Summary!$E$12,B3624&lt;Summary!$E$13),1,0)</f>
        <v>0</v>
      </c>
      <c r="N3624">
        <f>IF(M3624=1,oneday(G3623,D3624,G3624,K3624,L3624,Summary!$E$19/2,Data!N3623,Data!O3623,Summary!$E$14,Summary!$E$20,Summary!$E$21,1),0)</f>
        <v>0</v>
      </c>
      <c r="O3624" s="31">
        <f>IF(M3624=1,oneday(G3623,D3624,G3624,K3624,L3624,Summary!$E$19/2,Data!N3623,Data!O3623,Summary!$E$14,Summary!$E$20,Summary!$E$21,2),0)</f>
        <v>0</v>
      </c>
      <c r="P3624" s="31">
        <f t="shared" si="170"/>
        <v>0</v>
      </c>
      <c r="Q3624" s="31">
        <f>IF(M3624=1,oneday(G3623,D3624,G3624,K3624,L3624,Summary!$E$19/2,Data!N3623,Data!O3623,Summary!$E$14,Summary!$E$20,Summary!$E$21,3),0)</f>
        <v>0</v>
      </c>
    </row>
    <row r="3625" spans="1:17" x14ac:dyDescent="0.2">
      <c r="A3625" s="32">
        <f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si="171"/>
        <v>0</v>
      </c>
      <c r="M3625">
        <f>IF(AND(B3625&gt;Summary!$E$12,B3625&lt;Summary!$E$13),1,0)</f>
        <v>0</v>
      </c>
      <c r="N3625">
        <f>IF(M3625=1,oneday(G3624,D3625,G3625,K3625,L3625,Summary!$E$19/2,Data!N3624,Data!O3624,Summary!$E$14,Summary!$E$20,Summary!$E$21,1),0)</f>
        <v>0</v>
      </c>
      <c r="O3625" s="31">
        <f>IF(M3625=1,oneday(G3624,D3625,G3625,K3625,L3625,Summary!$E$19/2,Data!N3624,Data!O3624,Summary!$E$14,Summary!$E$20,Summary!$E$21,2),0)</f>
        <v>0</v>
      </c>
      <c r="P3625" s="31">
        <f t="shared" si="170"/>
        <v>0</v>
      </c>
      <c r="Q3625" s="31">
        <f>IF(M3625=1,oneday(G3624,D3625,G3625,K3625,L3625,Summary!$E$19/2,Data!N3624,Data!O3624,Summary!$E$14,Summary!$E$20,Summary!$E$21,3),0)</f>
        <v>0</v>
      </c>
    </row>
    <row r="3626" spans="1:17" x14ac:dyDescent="0.2">
      <c r="A3626" s="32">
        <f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si="171"/>
        <v>0</v>
      </c>
      <c r="M3626">
        <f>IF(AND(B3626&gt;Summary!$E$12,B3626&lt;Summary!$E$13),1,0)</f>
        <v>0</v>
      </c>
      <c r="N3626">
        <f>IF(M3626=1,oneday(G3625,D3626,G3626,K3626,L3626,Summary!$E$19/2,Data!N3625,Data!O3625,Summary!$E$14,Summary!$E$20,Summary!$E$21,1),0)</f>
        <v>0</v>
      </c>
      <c r="O3626" s="31">
        <f>IF(M3626=1,oneday(G3625,D3626,G3626,K3626,L3626,Summary!$E$19/2,Data!N3625,Data!O3625,Summary!$E$14,Summary!$E$20,Summary!$E$21,2),0)</f>
        <v>0</v>
      </c>
      <c r="P3626" s="31">
        <f t="shared" si="170"/>
        <v>0</v>
      </c>
      <c r="Q3626" s="31">
        <f>IF(M3626=1,oneday(G3625,D3626,G3626,K3626,L3626,Summary!$E$19/2,Data!N3625,Data!O3625,Summary!$E$14,Summary!$E$20,Summary!$E$21,3),0)</f>
        <v>0</v>
      </c>
    </row>
    <row r="3627" spans="1:17" x14ac:dyDescent="0.2">
      <c r="A3627" s="32">
        <f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si="171"/>
        <v>0</v>
      </c>
      <c r="M3627">
        <f>IF(AND(B3627&gt;Summary!$E$12,B3627&lt;Summary!$E$13),1,0)</f>
        <v>0</v>
      </c>
      <c r="N3627">
        <f>IF(M3627=1,oneday(G3626,D3627,G3627,K3627,L3627,Summary!$E$19/2,Data!N3626,Data!O3626,Summary!$E$14,Summary!$E$20,Summary!$E$21,1),0)</f>
        <v>0</v>
      </c>
      <c r="O3627" s="31">
        <f>IF(M3627=1,oneday(G3626,D3627,G3627,K3627,L3627,Summary!$E$19/2,Data!N3626,Data!O3626,Summary!$E$14,Summary!$E$20,Summary!$E$21,2),0)</f>
        <v>0</v>
      </c>
      <c r="P3627" s="31">
        <f t="shared" si="170"/>
        <v>0</v>
      </c>
      <c r="Q3627" s="31">
        <f>IF(M3627=1,oneday(G3626,D3627,G3627,K3627,L3627,Summary!$E$19/2,Data!N3626,Data!O3626,Summary!$E$14,Summary!$E$20,Summary!$E$21,3),0)</f>
        <v>0</v>
      </c>
    </row>
    <row r="3628" spans="1:17" x14ac:dyDescent="0.2">
      <c r="A3628" s="32">
        <f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si="171"/>
        <v>0</v>
      </c>
      <c r="M3628">
        <f>IF(AND(B3628&gt;Summary!$E$12,B3628&lt;Summary!$E$13),1,0)</f>
        <v>0</v>
      </c>
      <c r="N3628">
        <f>IF(M3628=1,oneday(G3627,D3628,G3628,K3628,L3628,Summary!$E$19/2,Data!N3627,Data!O3627,Summary!$E$14,Summary!$E$20,Summary!$E$21,1),0)</f>
        <v>0</v>
      </c>
      <c r="O3628" s="31">
        <f>IF(M3628=1,oneday(G3627,D3628,G3628,K3628,L3628,Summary!$E$19/2,Data!N3627,Data!O3627,Summary!$E$14,Summary!$E$20,Summary!$E$21,2),0)</f>
        <v>0</v>
      </c>
      <c r="P3628" s="31">
        <f t="shared" si="170"/>
        <v>0</v>
      </c>
      <c r="Q3628" s="31">
        <f>IF(M3628=1,oneday(G3627,D3628,G3628,K3628,L3628,Summary!$E$19/2,Data!N3627,Data!O3627,Summary!$E$14,Summary!$E$20,Summary!$E$21,3),0)</f>
        <v>0</v>
      </c>
    </row>
    <row r="3629" spans="1:17" x14ac:dyDescent="0.2">
      <c r="A3629" s="32">
        <f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si="171"/>
        <v>0</v>
      </c>
      <c r="M3629">
        <f>IF(AND(B3629&gt;Summary!$E$12,B3629&lt;Summary!$E$13),1,0)</f>
        <v>0</v>
      </c>
      <c r="N3629">
        <f>IF(M3629=1,oneday(G3628,D3629,G3629,K3629,L3629,Summary!$E$19/2,Data!N3628,Data!O3628,Summary!$E$14,Summary!$E$20,Summary!$E$21,1),0)</f>
        <v>0</v>
      </c>
      <c r="O3629" s="31">
        <f>IF(M3629=1,oneday(G3628,D3629,G3629,K3629,L3629,Summary!$E$19/2,Data!N3628,Data!O3628,Summary!$E$14,Summary!$E$20,Summary!$E$21,2),0)</f>
        <v>0</v>
      </c>
      <c r="P3629" s="31">
        <f t="shared" si="170"/>
        <v>0</v>
      </c>
      <c r="Q3629" s="31">
        <f>IF(M3629=1,oneday(G3628,D3629,G3629,K3629,L3629,Summary!$E$19/2,Data!N3628,Data!O3628,Summary!$E$14,Summary!$E$20,Summary!$E$21,3),0)</f>
        <v>0</v>
      </c>
    </row>
    <row r="3630" spans="1:17" x14ac:dyDescent="0.2">
      <c r="A3630" s="32">
        <f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si="171"/>
        <v>0</v>
      </c>
      <c r="M3630">
        <f>IF(AND(B3630&gt;Summary!$E$12,B3630&lt;Summary!$E$13),1,0)</f>
        <v>0</v>
      </c>
      <c r="N3630">
        <f>IF(M3630=1,oneday(G3629,D3630,G3630,K3630,L3630,Summary!$E$19/2,Data!N3629,Data!O3629,Summary!$E$14,Summary!$E$20,Summary!$E$21,1),0)</f>
        <v>0</v>
      </c>
      <c r="O3630" s="31">
        <f>IF(M3630=1,oneday(G3629,D3630,G3630,K3630,L3630,Summary!$E$19/2,Data!N3629,Data!O3629,Summary!$E$14,Summary!$E$20,Summary!$E$21,2),0)</f>
        <v>0</v>
      </c>
      <c r="P3630" s="31">
        <f t="shared" si="170"/>
        <v>0</v>
      </c>
      <c r="Q3630" s="31">
        <f>IF(M3630=1,oneday(G3629,D3630,G3630,K3630,L3630,Summary!$E$19/2,Data!N3629,Data!O3629,Summary!$E$14,Summary!$E$20,Summary!$E$21,3),0)</f>
        <v>0</v>
      </c>
    </row>
    <row r="3631" spans="1:17" x14ac:dyDescent="0.2">
      <c r="A3631" s="32">
        <f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si="171"/>
        <v>0</v>
      </c>
      <c r="M3631">
        <f>IF(AND(B3631&gt;Summary!$E$12,B3631&lt;Summary!$E$13),1,0)</f>
        <v>0</v>
      </c>
      <c r="N3631">
        <f>IF(M3631=1,oneday(G3630,D3631,G3631,K3631,L3631,Summary!$E$19/2,Data!N3630,Data!O3630,Summary!$E$14,Summary!$E$20,Summary!$E$21,1),0)</f>
        <v>0</v>
      </c>
      <c r="O3631" s="31">
        <f>IF(M3631=1,oneday(G3630,D3631,G3631,K3631,L3631,Summary!$E$19/2,Data!N3630,Data!O3630,Summary!$E$14,Summary!$E$20,Summary!$E$21,2),0)</f>
        <v>0</v>
      </c>
      <c r="P3631" s="31">
        <f t="shared" si="170"/>
        <v>0</v>
      </c>
      <c r="Q3631" s="31">
        <f>IF(M3631=1,oneday(G3630,D3631,G3631,K3631,L3631,Summary!$E$19/2,Data!N3630,Data!O3630,Summary!$E$14,Summary!$E$20,Summary!$E$21,3),0)</f>
        <v>0</v>
      </c>
    </row>
    <row r="3632" spans="1:17" x14ac:dyDescent="0.2">
      <c r="A3632" s="32">
        <f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si="171"/>
        <v>0</v>
      </c>
      <c r="M3632">
        <f>IF(AND(B3632&gt;Summary!$E$12,B3632&lt;Summary!$E$13),1,0)</f>
        <v>0</v>
      </c>
      <c r="N3632">
        <f>IF(M3632=1,oneday(G3631,D3632,G3632,K3632,L3632,Summary!$E$19/2,Data!N3631,Data!O3631,Summary!$E$14,Summary!$E$20,Summary!$E$21,1),0)</f>
        <v>0</v>
      </c>
      <c r="O3632" s="31">
        <f>IF(M3632=1,oneday(G3631,D3632,G3632,K3632,L3632,Summary!$E$19/2,Data!N3631,Data!O3631,Summary!$E$14,Summary!$E$20,Summary!$E$21,2),0)</f>
        <v>0</v>
      </c>
      <c r="P3632" s="31">
        <f t="shared" si="170"/>
        <v>0</v>
      </c>
      <c r="Q3632" s="31">
        <f>IF(M3632=1,oneday(G3631,D3632,G3632,K3632,L3632,Summary!$E$19/2,Data!N3631,Data!O3631,Summary!$E$14,Summary!$E$20,Summary!$E$21,3),0)</f>
        <v>0</v>
      </c>
    </row>
    <row r="3633" spans="1:17" x14ac:dyDescent="0.2">
      <c r="A3633" s="32">
        <f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si="171"/>
        <v>0</v>
      </c>
      <c r="M3633">
        <f>IF(AND(B3633&gt;Summary!$E$12,B3633&lt;Summary!$E$13),1,0)</f>
        <v>0</v>
      </c>
      <c r="N3633">
        <f>IF(M3633=1,oneday(G3632,D3633,G3633,K3633,L3633,Summary!$E$19/2,Data!N3632,Data!O3632,Summary!$E$14,Summary!$E$20,Summary!$E$21,1),0)</f>
        <v>0</v>
      </c>
      <c r="O3633" s="31">
        <f>IF(M3633=1,oneday(G3632,D3633,G3633,K3633,L3633,Summary!$E$19/2,Data!N3632,Data!O3632,Summary!$E$14,Summary!$E$20,Summary!$E$21,2),0)</f>
        <v>0</v>
      </c>
      <c r="P3633" s="31">
        <f t="shared" si="170"/>
        <v>0</v>
      </c>
      <c r="Q3633" s="31">
        <f>IF(M3633=1,oneday(G3632,D3633,G3633,K3633,L3633,Summary!$E$19/2,Data!N3632,Data!O3632,Summary!$E$14,Summary!$E$20,Summary!$E$21,3),0)</f>
        <v>0</v>
      </c>
    </row>
    <row r="3634" spans="1:17" x14ac:dyDescent="0.2">
      <c r="A3634" s="32">
        <f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si="171"/>
        <v>1</v>
      </c>
      <c r="M3634">
        <f>IF(AND(B3634&gt;Summary!$E$12,B3634&lt;Summary!$E$13),1,0)</f>
        <v>0</v>
      </c>
      <c r="N3634">
        <f>IF(M3634=1,oneday(G3633,D3634,G3634,K3634,L3634,Summary!$E$19/2,Data!N3633,Data!O3633,Summary!$E$14,Summary!$E$20,Summary!$E$21,1),0)</f>
        <v>0</v>
      </c>
      <c r="O3634" s="31">
        <f>IF(M3634=1,oneday(G3633,D3634,G3634,K3634,L3634,Summary!$E$19/2,Data!N3633,Data!O3633,Summary!$E$14,Summary!$E$20,Summary!$E$21,2),0)</f>
        <v>0</v>
      </c>
      <c r="P3634" s="31">
        <f t="shared" si="170"/>
        <v>0</v>
      </c>
      <c r="Q3634" s="31">
        <f>IF(M3634=1,oneday(G3633,D3634,G3634,K3634,L3634,Summary!$E$19/2,Data!N3633,Data!O3633,Summary!$E$14,Summary!$E$20,Summary!$E$21,3),0)</f>
        <v>0</v>
      </c>
    </row>
    <row r="3635" spans="1:17" x14ac:dyDescent="0.2">
      <c r="A3635" s="32">
        <f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si="171"/>
        <v>0</v>
      </c>
      <c r="M3635">
        <f>IF(AND(B3635&gt;Summary!$E$12,B3635&lt;Summary!$E$13),1,0)</f>
        <v>0</v>
      </c>
      <c r="N3635">
        <f>IF(M3635=1,oneday(G3634,D3635,G3635,K3635,L3635,Summary!$E$19/2,Data!N3634,Data!O3634,Summary!$E$14,Summary!$E$20,Summary!$E$21,1),0)</f>
        <v>0</v>
      </c>
      <c r="O3635" s="31">
        <f>IF(M3635=1,oneday(G3634,D3635,G3635,K3635,L3635,Summary!$E$19/2,Data!N3634,Data!O3634,Summary!$E$14,Summary!$E$20,Summary!$E$21,2),0)</f>
        <v>0</v>
      </c>
      <c r="P3635" s="31">
        <f t="shared" si="170"/>
        <v>0</v>
      </c>
      <c r="Q3635" s="31">
        <f>IF(M3635=1,oneday(G3634,D3635,G3635,K3635,L3635,Summary!$E$19/2,Data!N3634,Data!O3634,Summary!$E$14,Summary!$E$20,Summary!$E$21,3),0)</f>
        <v>0</v>
      </c>
    </row>
    <row r="3636" spans="1:17" x14ac:dyDescent="0.2">
      <c r="A3636" s="32">
        <f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si="171"/>
        <v>0</v>
      </c>
      <c r="M3636">
        <f>IF(AND(B3636&gt;Summary!$E$12,B3636&lt;Summary!$E$13),1,0)</f>
        <v>0</v>
      </c>
      <c r="N3636">
        <f>IF(M3636=1,oneday(G3635,D3636,G3636,K3636,L3636,Summary!$E$19/2,Data!N3635,Data!O3635,Summary!$E$14,Summary!$E$20,Summary!$E$21,1),0)</f>
        <v>0</v>
      </c>
      <c r="O3636" s="31">
        <f>IF(M3636=1,oneday(G3635,D3636,G3636,K3636,L3636,Summary!$E$19/2,Data!N3635,Data!O3635,Summary!$E$14,Summary!$E$20,Summary!$E$21,2),0)</f>
        <v>0</v>
      </c>
      <c r="P3636" s="31">
        <f t="shared" si="170"/>
        <v>0</v>
      </c>
      <c r="Q3636" s="31">
        <f>IF(M3636=1,oneday(G3635,D3636,G3636,K3636,L3636,Summary!$E$19/2,Data!N3635,Data!O3635,Summary!$E$14,Summary!$E$20,Summary!$E$21,3),0)</f>
        <v>0</v>
      </c>
    </row>
    <row r="3637" spans="1:17" x14ac:dyDescent="0.2">
      <c r="A3637" s="32">
        <f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si="171"/>
        <v>0</v>
      </c>
      <c r="M3637">
        <f>IF(AND(B3637&gt;Summary!$E$12,B3637&lt;Summary!$E$13),1,0)</f>
        <v>0</v>
      </c>
      <c r="N3637">
        <f>IF(M3637=1,oneday(G3636,D3637,G3637,K3637,L3637,Summary!$E$19/2,Data!N3636,Data!O3636,Summary!$E$14,Summary!$E$20,Summary!$E$21,1),0)</f>
        <v>0</v>
      </c>
      <c r="O3637" s="31">
        <f>IF(M3637=1,oneday(G3636,D3637,G3637,K3637,L3637,Summary!$E$19/2,Data!N3636,Data!O3636,Summary!$E$14,Summary!$E$20,Summary!$E$21,2),0)</f>
        <v>0</v>
      </c>
      <c r="P3637" s="31">
        <f t="shared" si="170"/>
        <v>0</v>
      </c>
      <c r="Q3637" s="31">
        <f>IF(M3637=1,oneday(G3636,D3637,G3637,K3637,L3637,Summary!$E$19/2,Data!N3636,Data!O3636,Summary!$E$14,Summary!$E$20,Summary!$E$21,3),0)</f>
        <v>0</v>
      </c>
    </row>
    <row r="3638" spans="1:17" x14ac:dyDescent="0.2">
      <c r="A3638" s="32">
        <f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si="171"/>
        <v>0</v>
      </c>
      <c r="M3638">
        <f>IF(AND(B3638&gt;Summary!$E$12,B3638&lt;Summary!$E$13),1,0)</f>
        <v>0</v>
      </c>
      <c r="N3638">
        <f>IF(M3638=1,oneday(G3637,D3638,G3638,K3638,L3638,Summary!$E$19/2,Data!N3637,Data!O3637,Summary!$E$14,Summary!$E$20,Summary!$E$21,1),0)</f>
        <v>0</v>
      </c>
      <c r="O3638" s="31">
        <f>IF(M3638=1,oneday(G3637,D3638,G3638,K3638,L3638,Summary!$E$19/2,Data!N3637,Data!O3637,Summary!$E$14,Summary!$E$20,Summary!$E$21,2),0)</f>
        <v>0</v>
      </c>
      <c r="P3638" s="31">
        <f t="shared" si="170"/>
        <v>0</v>
      </c>
      <c r="Q3638" s="31">
        <f>IF(M3638=1,oneday(G3637,D3638,G3638,K3638,L3638,Summary!$E$19/2,Data!N3637,Data!O3637,Summary!$E$14,Summary!$E$20,Summary!$E$21,3),0)</f>
        <v>0</v>
      </c>
    </row>
    <row r="3639" spans="1:17" x14ac:dyDescent="0.2">
      <c r="A3639" s="32">
        <f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si="171"/>
        <v>0</v>
      </c>
      <c r="M3639">
        <f>IF(AND(B3639&gt;Summary!$E$12,B3639&lt;Summary!$E$13),1,0)</f>
        <v>0</v>
      </c>
      <c r="N3639">
        <f>IF(M3639=1,oneday(G3638,D3639,G3639,K3639,L3639,Summary!$E$19/2,Data!N3638,Data!O3638,Summary!$E$14,Summary!$E$20,Summary!$E$21,1),0)</f>
        <v>0</v>
      </c>
      <c r="O3639" s="31">
        <f>IF(M3639=1,oneday(G3638,D3639,G3639,K3639,L3639,Summary!$E$19/2,Data!N3638,Data!O3638,Summary!$E$14,Summary!$E$20,Summary!$E$21,2),0)</f>
        <v>0</v>
      </c>
      <c r="P3639" s="31">
        <f t="shared" si="170"/>
        <v>0</v>
      </c>
      <c r="Q3639" s="31">
        <f>IF(M3639=1,oneday(G3638,D3639,G3639,K3639,L3639,Summary!$E$19/2,Data!N3638,Data!O3638,Summary!$E$14,Summary!$E$20,Summary!$E$21,3),0)</f>
        <v>0</v>
      </c>
    </row>
    <row r="3640" spans="1:17" x14ac:dyDescent="0.2">
      <c r="A3640" s="32">
        <f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si="171"/>
        <v>0</v>
      </c>
      <c r="M3640">
        <f>IF(AND(B3640&gt;Summary!$E$12,B3640&lt;Summary!$E$13),1,0)</f>
        <v>0</v>
      </c>
      <c r="N3640">
        <f>IF(M3640=1,oneday(G3639,D3640,G3640,K3640,L3640,Summary!$E$19/2,Data!N3639,Data!O3639,Summary!$E$14,Summary!$E$20,Summary!$E$21,1),0)</f>
        <v>0</v>
      </c>
      <c r="O3640" s="31">
        <f>IF(M3640=1,oneday(G3639,D3640,G3640,K3640,L3640,Summary!$E$19/2,Data!N3639,Data!O3639,Summary!$E$14,Summary!$E$20,Summary!$E$21,2),0)</f>
        <v>0</v>
      </c>
      <c r="P3640" s="31">
        <f t="shared" si="170"/>
        <v>0</v>
      </c>
      <c r="Q3640" s="31">
        <f>IF(M3640=1,oneday(G3639,D3640,G3640,K3640,L3640,Summary!$E$19/2,Data!N3639,Data!O3639,Summary!$E$14,Summary!$E$20,Summary!$E$21,3),0)</f>
        <v>0</v>
      </c>
    </row>
    <row r="3641" spans="1:17" x14ac:dyDescent="0.2">
      <c r="A3641" s="32">
        <f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si="171"/>
        <v>0</v>
      </c>
      <c r="M3641">
        <f>IF(AND(B3641&gt;Summary!$E$12,B3641&lt;Summary!$E$13),1,0)</f>
        <v>0</v>
      </c>
      <c r="N3641">
        <f>IF(M3641=1,oneday(G3640,D3641,G3641,K3641,L3641,Summary!$E$19/2,Data!N3640,Data!O3640,Summary!$E$14,Summary!$E$20,Summary!$E$21,1),0)</f>
        <v>0</v>
      </c>
      <c r="O3641" s="31">
        <f>IF(M3641=1,oneday(G3640,D3641,G3641,K3641,L3641,Summary!$E$19/2,Data!N3640,Data!O3640,Summary!$E$14,Summary!$E$20,Summary!$E$21,2),0)</f>
        <v>0</v>
      </c>
      <c r="P3641" s="31">
        <f t="shared" si="170"/>
        <v>0</v>
      </c>
      <c r="Q3641" s="31">
        <f>IF(M3641=1,oneday(G3640,D3641,G3641,K3641,L3641,Summary!$E$19/2,Data!N3640,Data!O3640,Summary!$E$14,Summary!$E$20,Summary!$E$21,3),0)</f>
        <v>0</v>
      </c>
    </row>
    <row r="3642" spans="1:17" x14ac:dyDescent="0.2">
      <c r="A3642" s="32">
        <f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si="171"/>
        <v>0</v>
      </c>
      <c r="M3642">
        <f>IF(AND(B3642&gt;Summary!$E$12,B3642&lt;Summary!$E$13),1,0)</f>
        <v>0</v>
      </c>
      <c r="N3642">
        <f>IF(M3642=1,oneday(G3641,D3642,G3642,K3642,L3642,Summary!$E$19/2,Data!N3641,Data!O3641,Summary!$E$14,Summary!$E$20,Summary!$E$21,1),0)</f>
        <v>0</v>
      </c>
      <c r="O3642" s="31">
        <f>IF(M3642=1,oneday(G3641,D3642,G3642,K3642,L3642,Summary!$E$19/2,Data!N3641,Data!O3641,Summary!$E$14,Summary!$E$20,Summary!$E$21,2),0)</f>
        <v>0</v>
      </c>
      <c r="P3642" s="31">
        <f t="shared" si="170"/>
        <v>0</v>
      </c>
      <c r="Q3642" s="31">
        <f>IF(M3642=1,oneday(G3641,D3642,G3642,K3642,L3642,Summary!$E$19/2,Data!N3641,Data!O3641,Summary!$E$14,Summary!$E$20,Summary!$E$21,3),0)</f>
        <v>0</v>
      </c>
    </row>
    <row r="3643" spans="1:17" x14ac:dyDescent="0.2">
      <c r="A3643" s="32">
        <f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si="171"/>
        <v>0</v>
      </c>
      <c r="M3643">
        <f>IF(AND(B3643&gt;Summary!$E$12,B3643&lt;Summary!$E$13),1,0)</f>
        <v>0</v>
      </c>
      <c r="N3643">
        <f>IF(M3643=1,oneday(G3642,D3643,G3643,K3643,L3643,Summary!$E$19/2,Data!N3642,Data!O3642,Summary!$E$14,Summary!$E$20,Summary!$E$21,1),0)</f>
        <v>0</v>
      </c>
      <c r="O3643" s="31">
        <f>IF(M3643=1,oneday(G3642,D3643,G3643,K3643,L3643,Summary!$E$19/2,Data!N3642,Data!O3642,Summary!$E$14,Summary!$E$20,Summary!$E$21,2),0)</f>
        <v>0</v>
      </c>
      <c r="P3643" s="31">
        <f t="shared" si="170"/>
        <v>0</v>
      </c>
      <c r="Q3643" s="31">
        <f>IF(M3643=1,oneday(G3642,D3643,G3643,K3643,L3643,Summary!$E$19/2,Data!N3642,Data!O3642,Summary!$E$14,Summary!$E$20,Summary!$E$21,3),0)</f>
        <v>0</v>
      </c>
    </row>
    <row r="3644" spans="1:17" x14ac:dyDescent="0.2">
      <c r="A3644" s="32">
        <f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si="171"/>
        <v>0</v>
      </c>
      <c r="M3644">
        <f>IF(AND(B3644&gt;Summary!$E$12,B3644&lt;Summary!$E$13),1,0)</f>
        <v>0</v>
      </c>
      <c r="N3644">
        <f>IF(M3644=1,oneday(G3643,D3644,G3644,K3644,L3644,Summary!$E$19/2,Data!N3643,Data!O3643,Summary!$E$14,Summary!$E$20,Summary!$E$21,1),0)</f>
        <v>0</v>
      </c>
      <c r="O3644" s="31">
        <f>IF(M3644=1,oneday(G3643,D3644,G3644,K3644,L3644,Summary!$E$19/2,Data!N3643,Data!O3643,Summary!$E$14,Summary!$E$20,Summary!$E$21,2),0)</f>
        <v>0</v>
      </c>
      <c r="P3644" s="31">
        <f t="shared" si="170"/>
        <v>0</v>
      </c>
      <c r="Q3644" s="31">
        <f>IF(M3644=1,oneday(G3643,D3644,G3644,K3644,L3644,Summary!$E$19/2,Data!N3643,Data!O3643,Summary!$E$14,Summary!$E$20,Summary!$E$21,3),0)</f>
        <v>0</v>
      </c>
    </row>
    <row r="3645" spans="1:17" x14ac:dyDescent="0.2">
      <c r="A3645" s="32">
        <f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si="171"/>
        <v>0</v>
      </c>
      <c r="M3645">
        <f>IF(AND(B3645&gt;Summary!$E$12,B3645&lt;Summary!$E$13),1,0)</f>
        <v>0</v>
      </c>
      <c r="N3645">
        <f>IF(M3645=1,oneday(G3644,D3645,G3645,K3645,L3645,Summary!$E$19/2,Data!N3644,Data!O3644,Summary!$E$14,Summary!$E$20,Summary!$E$21,1),0)</f>
        <v>0</v>
      </c>
      <c r="O3645" s="31">
        <f>IF(M3645=1,oneday(G3644,D3645,G3645,K3645,L3645,Summary!$E$19/2,Data!N3644,Data!O3644,Summary!$E$14,Summary!$E$20,Summary!$E$21,2),0)</f>
        <v>0</v>
      </c>
      <c r="P3645" s="31">
        <f t="shared" si="170"/>
        <v>0</v>
      </c>
      <c r="Q3645" s="31">
        <f>IF(M3645=1,oneday(G3644,D3645,G3645,K3645,L3645,Summary!$E$19/2,Data!N3644,Data!O3644,Summary!$E$14,Summary!$E$20,Summary!$E$21,3),0)</f>
        <v>0</v>
      </c>
    </row>
    <row r="3646" spans="1:17" x14ac:dyDescent="0.2">
      <c r="A3646" s="32">
        <f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si="171"/>
        <v>0</v>
      </c>
      <c r="M3646">
        <f>IF(AND(B3646&gt;Summary!$E$12,B3646&lt;Summary!$E$13),1,0)</f>
        <v>0</v>
      </c>
      <c r="N3646">
        <f>IF(M3646=1,oneday(G3645,D3646,G3646,K3646,L3646,Summary!$E$19/2,Data!N3645,Data!O3645,Summary!$E$14,Summary!$E$20,Summary!$E$21,1),0)</f>
        <v>0</v>
      </c>
      <c r="O3646" s="31">
        <f>IF(M3646=1,oneday(G3645,D3646,G3646,K3646,L3646,Summary!$E$19/2,Data!N3645,Data!O3645,Summary!$E$14,Summary!$E$20,Summary!$E$21,2),0)</f>
        <v>0</v>
      </c>
      <c r="P3646" s="31">
        <f t="shared" si="170"/>
        <v>0</v>
      </c>
      <c r="Q3646" s="31">
        <f>IF(M3646=1,oneday(G3645,D3646,G3646,K3646,L3646,Summary!$E$19/2,Data!N3645,Data!O3645,Summary!$E$14,Summary!$E$20,Summary!$E$21,3),0)</f>
        <v>0</v>
      </c>
    </row>
    <row r="3647" spans="1:17" x14ac:dyDescent="0.2">
      <c r="A3647" s="32">
        <f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si="171"/>
        <v>0</v>
      </c>
      <c r="M3647">
        <f>IF(AND(B3647&gt;Summary!$E$12,B3647&lt;Summary!$E$13),1,0)</f>
        <v>0</v>
      </c>
      <c r="N3647">
        <f>IF(M3647=1,oneday(G3646,D3647,G3647,K3647,L3647,Summary!$E$19/2,Data!N3646,Data!O3646,Summary!$E$14,Summary!$E$20,Summary!$E$21,1),0)</f>
        <v>0</v>
      </c>
      <c r="O3647" s="31">
        <f>IF(M3647=1,oneday(G3646,D3647,G3647,K3647,L3647,Summary!$E$19/2,Data!N3646,Data!O3646,Summary!$E$14,Summary!$E$20,Summary!$E$21,2),0)</f>
        <v>0</v>
      </c>
      <c r="P3647" s="31">
        <f t="shared" si="170"/>
        <v>0</v>
      </c>
      <c r="Q3647" s="31">
        <f>IF(M3647=1,oneday(G3646,D3647,G3647,K3647,L3647,Summary!$E$19/2,Data!N3646,Data!O3646,Summary!$E$14,Summary!$E$20,Summary!$E$21,3),0)</f>
        <v>0</v>
      </c>
    </row>
    <row r="3648" spans="1:17" x14ac:dyDescent="0.2">
      <c r="A3648" s="32">
        <f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si="171"/>
        <v>0</v>
      </c>
      <c r="M3648">
        <f>IF(AND(B3648&gt;Summary!$E$12,B3648&lt;Summary!$E$13),1,0)</f>
        <v>0</v>
      </c>
      <c r="N3648">
        <f>IF(M3648=1,oneday(G3647,D3648,G3648,K3648,L3648,Summary!$E$19/2,Data!N3647,Data!O3647,Summary!$E$14,Summary!$E$20,Summary!$E$21,1),0)</f>
        <v>0</v>
      </c>
      <c r="O3648" s="31">
        <f>IF(M3648=1,oneday(G3647,D3648,G3648,K3648,L3648,Summary!$E$19/2,Data!N3647,Data!O3647,Summary!$E$14,Summary!$E$20,Summary!$E$21,2),0)</f>
        <v>0</v>
      </c>
      <c r="P3648" s="31">
        <f t="shared" si="170"/>
        <v>0</v>
      </c>
      <c r="Q3648" s="31">
        <f>IF(M3648=1,oneday(G3647,D3648,G3648,K3648,L3648,Summary!$E$19/2,Data!N3647,Data!O3647,Summary!$E$14,Summary!$E$20,Summary!$E$21,3),0)</f>
        <v>0</v>
      </c>
    </row>
    <row r="3649" spans="1:17" x14ac:dyDescent="0.2">
      <c r="A3649" s="32">
        <f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si="171"/>
        <v>0</v>
      </c>
      <c r="M3649">
        <f>IF(AND(B3649&gt;Summary!$E$12,B3649&lt;Summary!$E$13),1,0)</f>
        <v>0</v>
      </c>
      <c r="N3649">
        <f>IF(M3649=1,oneday(G3648,D3649,G3649,K3649,L3649,Summary!$E$19/2,Data!N3648,Data!O3648,Summary!$E$14,Summary!$E$20,Summary!$E$21,1),0)</f>
        <v>0</v>
      </c>
      <c r="O3649" s="31">
        <f>IF(M3649=1,oneday(G3648,D3649,G3649,K3649,L3649,Summary!$E$19/2,Data!N3648,Data!O3648,Summary!$E$14,Summary!$E$20,Summary!$E$21,2),0)</f>
        <v>0</v>
      </c>
      <c r="P3649" s="31">
        <f t="shared" si="170"/>
        <v>0</v>
      </c>
      <c r="Q3649" s="31">
        <f>IF(M3649=1,oneday(G3648,D3649,G3649,K3649,L3649,Summary!$E$19/2,Data!N3648,Data!O3648,Summary!$E$14,Summary!$E$20,Summary!$E$21,3),0)</f>
        <v>0</v>
      </c>
    </row>
    <row r="3650" spans="1:17" x14ac:dyDescent="0.2">
      <c r="A3650" s="32">
        <f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si="171"/>
        <v>0</v>
      </c>
      <c r="M3650">
        <f>IF(AND(B3650&gt;Summary!$E$12,B3650&lt;Summary!$E$13),1,0)</f>
        <v>0</v>
      </c>
      <c r="N3650">
        <f>IF(M3650=1,oneday(G3649,D3650,G3650,K3650,L3650,Summary!$E$19/2,Data!N3649,Data!O3649,Summary!$E$14,Summary!$E$20,Summary!$E$21,1),0)</f>
        <v>0</v>
      </c>
      <c r="O3650" s="31">
        <f>IF(M3650=1,oneday(G3649,D3650,G3650,K3650,L3650,Summary!$E$19/2,Data!N3649,Data!O3649,Summary!$E$14,Summary!$E$20,Summary!$E$21,2),0)</f>
        <v>0</v>
      </c>
      <c r="P3650" s="31">
        <f t="shared" si="170"/>
        <v>0</v>
      </c>
      <c r="Q3650" s="31">
        <f>IF(M3650=1,oneday(G3649,D3650,G3650,K3650,L3650,Summary!$E$19/2,Data!N3649,Data!O3649,Summary!$E$14,Summary!$E$20,Summary!$E$21,3),0)</f>
        <v>0</v>
      </c>
    </row>
    <row r="3651" spans="1:17" x14ac:dyDescent="0.2">
      <c r="A3651" s="32">
        <f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si="171"/>
        <v>0</v>
      </c>
      <c r="M3651">
        <f>IF(AND(B3651&gt;Summary!$E$12,B3651&lt;Summary!$E$13),1,0)</f>
        <v>0</v>
      </c>
      <c r="N3651">
        <f>IF(M3651=1,oneday(G3650,D3651,G3651,K3651,L3651,Summary!$E$19/2,Data!N3650,Data!O3650,Summary!$E$14,Summary!$E$20,Summary!$E$21,1),0)</f>
        <v>0</v>
      </c>
      <c r="O3651" s="31">
        <f>IF(M3651=1,oneday(G3650,D3651,G3651,K3651,L3651,Summary!$E$19/2,Data!N3650,Data!O3650,Summary!$E$14,Summary!$E$20,Summary!$E$21,2),0)</f>
        <v>0</v>
      </c>
      <c r="P3651" s="31">
        <f t="shared" si="170"/>
        <v>0</v>
      </c>
      <c r="Q3651" s="31">
        <f>IF(M3651=1,oneday(G3650,D3651,G3651,K3651,L3651,Summary!$E$19/2,Data!N3650,Data!O3650,Summary!$E$14,Summary!$E$20,Summary!$E$21,3),0)</f>
        <v>0</v>
      </c>
    </row>
    <row r="3652" spans="1:17" x14ac:dyDescent="0.2">
      <c r="A3652" s="32">
        <f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si="171"/>
        <v>0</v>
      </c>
      <c r="M3652">
        <f>IF(AND(B3652&gt;Summary!$E$12,B3652&lt;Summary!$E$13),1,0)</f>
        <v>0</v>
      </c>
      <c r="N3652">
        <f>IF(M3652=1,oneday(G3651,D3652,G3652,K3652,L3652,Summary!$E$19/2,Data!N3651,Data!O3651,Summary!$E$14,Summary!$E$20,Summary!$E$21,1),0)</f>
        <v>0</v>
      </c>
      <c r="O3652" s="31">
        <f>IF(M3652=1,oneday(G3651,D3652,G3652,K3652,L3652,Summary!$E$19/2,Data!N3651,Data!O3651,Summary!$E$14,Summary!$E$20,Summary!$E$21,2),0)</f>
        <v>0</v>
      </c>
      <c r="P3652" s="31">
        <f t="shared" si="170"/>
        <v>0</v>
      </c>
      <c r="Q3652" s="31">
        <f>IF(M3652=1,oneday(G3651,D3652,G3652,K3652,L3652,Summary!$E$19/2,Data!N3651,Data!O3651,Summary!$E$14,Summary!$E$20,Summary!$E$21,3),0)</f>
        <v>0</v>
      </c>
    </row>
    <row r="3653" spans="1:17" x14ac:dyDescent="0.2">
      <c r="A3653" s="32">
        <f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si="171"/>
        <v>0</v>
      </c>
      <c r="M3653">
        <f>IF(AND(B3653&gt;Summary!$E$12,B3653&lt;Summary!$E$13),1,0)</f>
        <v>0</v>
      </c>
      <c r="N3653">
        <f>IF(M3653=1,oneday(G3652,D3653,G3653,K3653,L3653,Summary!$E$19/2,Data!N3652,Data!O3652,Summary!$E$14,Summary!$E$20,Summary!$E$21,1),0)</f>
        <v>0</v>
      </c>
      <c r="O3653" s="31">
        <f>IF(M3653=1,oneday(G3652,D3653,G3653,K3653,L3653,Summary!$E$19/2,Data!N3652,Data!O3652,Summary!$E$14,Summary!$E$20,Summary!$E$21,2),0)</f>
        <v>0</v>
      </c>
      <c r="P3653" s="31">
        <f t="shared" si="170"/>
        <v>0</v>
      </c>
      <c r="Q3653" s="31">
        <f>IF(M3653=1,oneday(G3652,D3653,G3653,K3653,L3653,Summary!$E$19/2,Data!N3652,Data!O3652,Summary!$E$14,Summary!$E$20,Summary!$E$21,3),0)</f>
        <v>0</v>
      </c>
    </row>
    <row r="3654" spans="1:17" x14ac:dyDescent="0.2">
      <c r="A3654" s="32">
        <f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si="171"/>
        <v>0</v>
      </c>
      <c r="M3654">
        <f>IF(AND(B3654&gt;Summary!$E$12,B3654&lt;Summary!$E$13),1,0)</f>
        <v>0</v>
      </c>
      <c r="N3654">
        <f>IF(M3654=1,oneday(G3653,D3654,G3654,K3654,L3654,Summary!$E$19/2,Data!N3653,Data!O3653,Summary!$E$14,Summary!$E$20,Summary!$E$21,1),0)</f>
        <v>0</v>
      </c>
      <c r="O3654" s="31">
        <f>IF(M3654=1,oneday(G3653,D3654,G3654,K3654,L3654,Summary!$E$19/2,Data!N3653,Data!O3653,Summary!$E$14,Summary!$E$20,Summary!$E$21,2),0)</f>
        <v>0</v>
      </c>
      <c r="P3654" s="31">
        <f t="shared" si="170"/>
        <v>0</v>
      </c>
      <c r="Q3654" s="31">
        <f>IF(M3654=1,oneday(G3653,D3654,G3654,K3654,L3654,Summary!$E$19/2,Data!N3653,Data!O3653,Summary!$E$14,Summary!$E$20,Summary!$E$21,3),0)</f>
        <v>0</v>
      </c>
    </row>
    <row r="3655" spans="1:17" x14ac:dyDescent="0.2">
      <c r="A3655" s="32">
        <f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si="171"/>
        <v>0</v>
      </c>
      <c r="M3655">
        <f>IF(AND(B3655&gt;Summary!$E$12,B3655&lt;Summary!$E$13),1,0)</f>
        <v>0</v>
      </c>
      <c r="N3655">
        <f>IF(M3655=1,oneday(G3654,D3655,G3655,K3655,L3655,Summary!$E$19/2,Data!N3654,Data!O3654,Summary!$E$14,Summary!$E$20,Summary!$E$21,1),0)</f>
        <v>0</v>
      </c>
      <c r="O3655" s="31">
        <f>IF(M3655=1,oneday(G3654,D3655,G3655,K3655,L3655,Summary!$E$19/2,Data!N3654,Data!O3654,Summary!$E$14,Summary!$E$20,Summary!$E$21,2),0)</f>
        <v>0</v>
      </c>
      <c r="P3655" s="31">
        <f t="shared" si="170"/>
        <v>0</v>
      </c>
      <c r="Q3655" s="31">
        <f>IF(M3655=1,oneday(G3654,D3655,G3655,K3655,L3655,Summary!$E$19/2,Data!N3654,Data!O3654,Summary!$E$14,Summary!$E$20,Summary!$E$21,3),0)</f>
        <v>0</v>
      </c>
    </row>
    <row r="3656" spans="1:17" x14ac:dyDescent="0.2">
      <c r="A3656" s="32">
        <f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si="171"/>
        <v>1</v>
      </c>
      <c r="M3656">
        <f>IF(AND(B3656&gt;Summary!$E$12,B3656&lt;Summary!$E$13),1,0)</f>
        <v>0</v>
      </c>
      <c r="N3656">
        <f>IF(M3656=1,oneday(G3655,D3656,G3656,K3656,L3656,Summary!$E$19/2,Data!N3655,Data!O3655,Summary!$E$14,Summary!$E$20,Summary!$E$21,1),0)</f>
        <v>0</v>
      </c>
      <c r="O3656" s="31">
        <f>IF(M3656=1,oneday(G3655,D3656,G3656,K3656,L3656,Summary!$E$19/2,Data!N3655,Data!O3655,Summary!$E$14,Summary!$E$20,Summary!$E$21,2),0)</f>
        <v>0</v>
      </c>
      <c r="P3656" s="31">
        <f t="shared" si="170"/>
        <v>0</v>
      </c>
      <c r="Q3656" s="31">
        <f>IF(M3656=1,oneday(G3655,D3656,G3656,K3656,L3656,Summary!$E$19/2,Data!N3655,Data!O3655,Summary!$E$14,Summary!$E$20,Summary!$E$21,3),0)</f>
        <v>0</v>
      </c>
    </row>
    <row r="3657" spans="1:17" x14ac:dyDescent="0.2">
      <c r="A3657" s="32">
        <f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si="171"/>
        <v>0</v>
      </c>
      <c r="M3657">
        <f>IF(AND(B3657&gt;Summary!$E$12,B3657&lt;Summary!$E$13),1,0)</f>
        <v>0</v>
      </c>
      <c r="N3657">
        <f>IF(M3657=1,oneday(G3656,D3657,G3657,K3657,L3657,Summary!$E$19/2,Data!N3656,Data!O3656,Summary!$E$14,Summary!$E$20,Summary!$E$21,1),0)</f>
        <v>0</v>
      </c>
      <c r="O3657" s="31">
        <f>IF(M3657=1,oneday(G3656,D3657,G3657,K3657,L3657,Summary!$E$19/2,Data!N3656,Data!O3656,Summary!$E$14,Summary!$E$20,Summary!$E$21,2),0)</f>
        <v>0</v>
      </c>
      <c r="P3657" s="31">
        <f t="shared" si="170"/>
        <v>0</v>
      </c>
      <c r="Q3657" s="31">
        <f>IF(M3657=1,oneday(G3656,D3657,G3657,K3657,L3657,Summary!$E$19/2,Data!N3656,Data!O3656,Summary!$E$14,Summary!$E$20,Summary!$E$21,3),0)</f>
        <v>0</v>
      </c>
    </row>
    <row r="3658" spans="1:17" x14ac:dyDescent="0.2">
      <c r="A3658" s="32">
        <f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si="171"/>
        <v>0</v>
      </c>
      <c r="M3658">
        <f>IF(AND(B3658&gt;Summary!$E$12,B3658&lt;Summary!$E$13),1,0)</f>
        <v>0</v>
      </c>
      <c r="N3658">
        <f>IF(M3658=1,oneday(G3657,D3658,G3658,K3658,L3658,Summary!$E$19/2,Data!N3657,Data!O3657,Summary!$E$14,Summary!$E$20,Summary!$E$21,1),0)</f>
        <v>0</v>
      </c>
      <c r="O3658" s="31">
        <f>IF(M3658=1,oneday(G3657,D3658,G3658,K3658,L3658,Summary!$E$19/2,Data!N3657,Data!O3657,Summary!$E$14,Summary!$E$20,Summary!$E$21,2),0)</f>
        <v>0</v>
      </c>
      <c r="P3658" s="31">
        <f t="shared" si="170"/>
        <v>0</v>
      </c>
      <c r="Q3658" s="31">
        <f>IF(M3658=1,oneday(G3657,D3658,G3658,K3658,L3658,Summary!$E$19/2,Data!N3657,Data!O3657,Summary!$E$14,Summary!$E$20,Summary!$E$21,3),0)</f>
        <v>0</v>
      </c>
    </row>
    <row r="3659" spans="1:17" x14ac:dyDescent="0.2">
      <c r="A3659" s="32">
        <f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si="171"/>
        <v>0</v>
      </c>
      <c r="M3659">
        <f>IF(AND(B3659&gt;Summary!$E$12,B3659&lt;Summary!$E$13),1,0)</f>
        <v>0</v>
      </c>
      <c r="N3659">
        <f>IF(M3659=1,oneday(G3658,D3659,G3659,K3659,L3659,Summary!$E$19/2,Data!N3658,Data!O3658,Summary!$E$14,Summary!$E$20,Summary!$E$21,1),0)</f>
        <v>0</v>
      </c>
      <c r="O3659" s="31">
        <f>IF(M3659=1,oneday(G3658,D3659,G3659,K3659,L3659,Summary!$E$19/2,Data!N3658,Data!O3658,Summary!$E$14,Summary!$E$20,Summary!$E$21,2),0)</f>
        <v>0</v>
      </c>
      <c r="P3659" s="31">
        <f t="shared" si="170"/>
        <v>0</v>
      </c>
      <c r="Q3659" s="31">
        <f>IF(M3659=1,oneday(G3658,D3659,G3659,K3659,L3659,Summary!$E$19/2,Data!N3658,Data!O3658,Summary!$E$14,Summary!$E$20,Summary!$E$21,3),0)</f>
        <v>0</v>
      </c>
    </row>
    <row r="3660" spans="1:17" x14ac:dyDescent="0.2">
      <c r="A3660" s="32">
        <f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si="171"/>
        <v>0</v>
      </c>
      <c r="M3660">
        <f>IF(AND(B3660&gt;Summary!$E$12,B3660&lt;Summary!$E$13),1,0)</f>
        <v>0</v>
      </c>
      <c r="N3660">
        <f>IF(M3660=1,oneday(G3659,D3660,G3660,K3660,L3660,Summary!$E$19/2,Data!N3659,Data!O3659,Summary!$E$14,Summary!$E$20,Summary!$E$21,1),0)</f>
        <v>0</v>
      </c>
      <c r="O3660" s="31">
        <f>IF(M3660=1,oneday(G3659,D3660,G3660,K3660,L3660,Summary!$E$19/2,Data!N3659,Data!O3659,Summary!$E$14,Summary!$E$20,Summary!$E$21,2),0)</f>
        <v>0</v>
      </c>
      <c r="P3660" s="31">
        <f t="shared" si="170"/>
        <v>0</v>
      </c>
      <c r="Q3660" s="31">
        <f>IF(M3660=1,oneday(G3659,D3660,G3660,K3660,L3660,Summary!$E$19/2,Data!N3659,Data!O3659,Summary!$E$14,Summary!$E$20,Summary!$E$21,3),0)</f>
        <v>0</v>
      </c>
    </row>
    <row r="3661" spans="1:17" x14ac:dyDescent="0.2">
      <c r="A3661" s="32">
        <f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si="171"/>
        <v>0</v>
      </c>
      <c r="M3661">
        <f>IF(AND(B3661&gt;Summary!$E$12,B3661&lt;Summary!$E$13),1,0)</f>
        <v>0</v>
      </c>
      <c r="N3661">
        <f>IF(M3661=1,oneday(G3660,D3661,G3661,K3661,L3661,Summary!$E$19/2,Data!N3660,Data!O3660,Summary!$E$14,Summary!$E$20,Summary!$E$21,1),0)</f>
        <v>0</v>
      </c>
      <c r="O3661" s="31">
        <f>IF(M3661=1,oneday(G3660,D3661,G3661,K3661,L3661,Summary!$E$19/2,Data!N3660,Data!O3660,Summary!$E$14,Summary!$E$20,Summary!$E$21,2),0)</f>
        <v>0</v>
      </c>
      <c r="P3661" s="31">
        <f t="shared" si="170"/>
        <v>0</v>
      </c>
      <c r="Q3661" s="31">
        <f>IF(M3661=1,oneday(G3660,D3661,G3661,K3661,L3661,Summary!$E$19/2,Data!N3660,Data!O3660,Summary!$E$14,Summary!$E$20,Summary!$E$21,3),0)</f>
        <v>0</v>
      </c>
    </row>
    <row r="3662" spans="1:17" x14ac:dyDescent="0.2">
      <c r="A3662" s="32">
        <f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si="171"/>
        <v>0</v>
      </c>
      <c r="M3662">
        <f>IF(AND(B3662&gt;Summary!$E$12,B3662&lt;Summary!$E$13),1,0)</f>
        <v>0</v>
      </c>
      <c r="N3662">
        <f>IF(M3662=1,oneday(G3661,D3662,G3662,K3662,L3662,Summary!$E$19/2,Data!N3661,Data!O3661,Summary!$E$14,Summary!$E$20,Summary!$E$21,1),0)</f>
        <v>0</v>
      </c>
      <c r="O3662" s="31">
        <f>IF(M3662=1,oneday(G3661,D3662,G3662,K3662,L3662,Summary!$E$19/2,Data!N3661,Data!O3661,Summary!$E$14,Summary!$E$20,Summary!$E$21,2),0)</f>
        <v>0</v>
      </c>
      <c r="P3662" s="31">
        <f t="shared" si="170"/>
        <v>0</v>
      </c>
      <c r="Q3662" s="31">
        <f>IF(M3662=1,oneday(G3661,D3662,G3662,K3662,L3662,Summary!$E$19/2,Data!N3661,Data!O3661,Summary!$E$14,Summary!$E$20,Summary!$E$21,3),0)</f>
        <v>0</v>
      </c>
    </row>
    <row r="3663" spans="1:17" x14ac:dyDescent="0.2">
      <c r="A3663" s="32">
        <f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si="171"/>
        <v>0</v>
      </c>
      <c r="M3663">
        <f>IF(AND(B3663&gt;Summary!$E$12,B3663&lt;Summary!$E$13),1,0)</f>
        <v>0</v>
      </c>
      <c r="N3663">
        <f>IF(M3663=1,oneday(G3662,D3663,G3663,K3663,L3663,Summary!$E$19/2,Data!N3662,Data!O3662,Summary!$E$14,Summary!$E$20,Summary!$E$21,1),0)</f>
        <v>0</v>
      </c>
      <c r="O3663" s="31">
        <f>IF(M3663=1,oneday(G3662,D3663,G3663,K3663,L3663,Summary!$E$19/2,Data!N3662,Data!O3662,Summary!$E$14,Summary!$E$20,Summary!$E$21,2),0)</f>
        <v>0</v>
      </c>
      <c r="P3663" s="31">
        <f t="shared" si="170"/>
        <v>0</v>
      </c>
      <c r="Q3663" s="31">
        <f>IF(M3663=1,oneday(G3662,D3663,G3663,K3663,L3663,Summary!$E$19/2,Data!N3662,Data!O3662,Summary!$E$14,Summary!$E$20,Summary!$E$21,3),0)</f>
        <v>0</v>
      </c>
    </row>
    <row r="3664" spans="1:17" x14ac:dyDescent="0.2">
      <c r="A3664" s="32">
        <f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si="171"/>
        <v>0</v>
      </c>
      <c r="M3664">
        <f>IF(AND(B3664&gt;Summary!$E$12,B3664&lt;Summary!$E$13),1,0)</f>
        <v>0</v>
      </c>
      <c r="N3664">
        <f>IF(M3664=1,oneday(G3663,D3664,G3664,K3664,L3664,Summary!$E$19/2,Data!N3663,Data!O3663,Summary!$E$14,Summary!$E$20,Summary!$E$21,1),0)</f>
        <v>0</v>
      </c>
      <c r="O3664" s="31">
        <f>IF(M3664=1,oneday(G3663,D3664,G3664,K3664,L3664,Summary!$E$19/2,Data!N3663,Data!O3663,Summary!$E$14,Summary!$E$20,Summary!$E$21,2),0)</f>
        <v>0</v>
      </c>
      <c r="P3664" s="31">
        <f t="shared" ref="P3664:P3727" si="173">IF(M3664=1,O3664-O3663,0)</f>
        <v>0</v>
      </c>
      <c r="Q3664" s="31">
        <f>IF(M3664=1,oneday(G3663,D3664,G3664,K3664,L3664,Summary!$E$19/2,Data!N3663,Data!O3663,Summary!$E$14,Summary!$E$20,Summary!$E$21,3),0)</f>
        <v>0</v>
      </c>
    </row>
    <row r="3665" spans="1:17" x14ac:dyDescent="0.2">
      <c r="A3665" s="32">
        <f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si="171"/>
        <v>0</v>
      </c>
      <c r="M3665">
        <f>IF(AND(B3665&gt;Summary!$E$12,B3665&lt;Summary!$E$13),1,0)</f>
        <v>0</v>
      </c>
      <c r="N3665">
        <f>IF(M3665=1,oneday(G3664,D3665,G3665,K3665,L3665,Summary!$E$19/2,Data!N3664,Data!O3664,Summary!$E$14,Summary!$E$20,Summary!$E$21,1),0)</f>
        <v>0</v>
      </c>
      <c r="O3665" s="31">
        <f>IF(M3665=1,oneday(G3664,D3665,G3665,K3665,L3665,Summary!$E$19/2,Data!N3664,Data!O3664,Summary!$E$14,Summary!$E$20,Summary!$E$21,2),0)</f>
        <v>0</v>
      </c>
      <c r="P3665" s="31">
        <f t="shared" si="173"/>
        <v>0</v>
      </c>
      <c r="Q3665" s="31">
        <f>IF(M3665=1,oneday(G3664,D3665,G3665,K3665,L3665,Summary!$E$19/2,Data!N3664,Data!O3664,Summary!$E$14,Summary!$E$20,Summary!$E$21,3),0)</f>
        <v>0</v>
      </c>
    </row>
    <row r="3666" spans="1:17" x14ac:dyDescent="0.2">
      <c r="A3666" s="32">
        <f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si="171"/>
        <v>0</v>
      </c>
      <c r="M3666">
        <f>IF(AND(B3666&gt;Summary!$E$12,B3666&lt;Summary!$E$13),1,0)</f>
        <v>0</v>
      </c>
      <c r="N3666">
        <f>IF(M3666=1,oneday(G3665,D3666,G3666,K3666,L3666,Summary!$E$19/2,Data!N3665,Data!O3665,Summary!$E$14,Summary!$E$20,Summary!$E$21,1),0)</f>
        <v>0</v>
      </c>
      <c r="O3666" s="31">
        <f>IF(M3666=1,oneday(G3665,D3666,G3666,K3666,L3666,Summary!$E$19/2,Data!N3665,Data!O3665,Summary!$E$14,Summary!$E$20,Summary!$E$21,2),0)</f>
        <v>0</v>
      </c>
      <c r="P3666" s="31">
        <f t="shared" si="173"/>
        <v>0</v>
      </c>
      <c r="Q3666" s="31">
        <f>IF(M3666=1,oneday(G3665,D3666,G3666,K3666,L3666,Summary!$E$19/2,Data!N3665,Data!O3665,Summary!$E$14,Summary!$E$20,Summary!$E$21,3),0)</f>
        <v>0</v>
      </c>
    </row>
    <row r="3667" spans="1:17" x14ac:dyDescent="0.2">
      <c r="A3667" s="32">
        <f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si="171"/>
        <v>0</v>
      </c>
      <c r="M3667">
        <f>IF(AND(B3667&gt;Summary!$E$12,B3667&lt;Summary!$E$13),1,0)</f>
        <v>0</v>
      </c>
      <c r="N3667">
        <f>IF(M3667=1,oneday(G3666,D3667,G3667,K3667,L3667,Summary!$E$19/2,Data!N3666,Data!O3666,Summary!$E$14,Summary!$E$20,Summary!$E$21,1),0)</f>
        <v>0</v>
      </c>
      <c r="O3667" s="31">
        <f>IF(M3667=1,oneday(G3666,D3667,G3667,K3667,L3667,Summary!$E$19/2,Data!N3666,Data!O3666,Summary!$E$14,Summary!$E$20,Summary!$E$21,2),0)</f>
        <v>0</v>
      </c>
      <c r="P3667" s="31">
        <f t="shared" si="173"/>
        <v>0</v>
      </c>
      <c r="Q3667" s="31">
        <f>IF(M3667=1,oneday(G3666,D3667,G3667,K3667,L3667,Summary!$E$19/2,Data!N3666,Data!O3666,Summary!$E$14,Summary!$E$20,Summary!$E$21,3),0)</f>
        <v>0</v>
      </c>
    </row>
    <row r="3668" spans="1:17" x14ac:dyDescent="0.2">
      <c r="A3668" s="32">
        <f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si="171"/>
        <v>0</v>
      </c>
      <c r="M3668">
        <f>IF(AND(B3668&gt;Summary!$E$12,B3668&lt;Summary!$E$13),1,0)</f>
        <v>0</v>
      </c>
      <c r="N3668">
        <f>IF(M3668=1,oneday(G3667,D3668,G3668,K3668,L3668,Summary!$E$19/2,Data!N3667,Data!O3667,Summary!$E$14,Summary!$E$20,Summary!$E$21,1),0)</f>
        <v>0</v>
      </c>
      <c r="O3668" s="31">
        <f>IF(M3668=1,oneday(G3667,D3668,G3668,K3668,L3668,Summary!$E$19/2,Data!N3667,Data!O3667,Summary!$E$14,Summary!$E$20,Summary!$E$21,2),0)</f>
        <v>0</v>
      </c>
      <c r="P3668" s="31">
        <f t="shared" si="173"/>
        <v>0</v>
      </c>
      <c r="Q3668" s="31">
        <f>IF(M3668=1,oneday(G3667,D3668,G3668,K3668,L3668,Summary!$E$19/2,Data!N3667,Data!O3667,Summary!$E$14,Summary!$E$20,Summary!$E$21,3),0)</f>
        <v>0</v>
      </c>
    </row>
    <row r="3669" spans="1:17" x14ac:dyDescent="0.2">
      <c r="A3669" s="32">
        <f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si="171"/>
        <v>0</v>
      </c>
      <c r="M3669">
        <f>IF(AND(B3669&gt;Summary!$E$12,B3669&lt;Summary!$E$13),1,0)</f>
        <v>0</v>
      </c>
      <c r="N3669">
        <f>IF(M3669=1,oneday(G3668,D3669,G3669,K3669,L3669,Summary!$E$19/2,Data!N3668,Data!O3668,Summary!$E$14,Summary!$E$20,Summary!$E$21,1),0)</f>
        <v>0</v>
      </c>
      <c r="O3669" s="31">
        <f>IF(M3669=1,oneday(G3668,D3669,G3669,K3669,L3669,Summary!$E$19/2,Data!N3668,Data!O3668,Summary!$E$14,Summary!$E$20,Summary!$E$21,2),0)</f>
        <v>0</v>
      </c>
      <c r="P3669" s="31">
        <f t="shared" si="173"/>
        <v>0</v>
      </c>
      <c r="Q3669" s="31">
        <f>IF(M3669=1,oneday(G3668,D3669,G3669,K3669,L3669,Summary!$E$19/2,Data!N3668,Data!O3668,Summary!$E$14,Summary!$E$20,Summary!$E$21,3),0)</f>
        <v>0</v>
      </c>
    </row>
    <row r="3670" spans="1:17" x14ac:dyDescent="0.2">
      <c r="A3670" s="32">
        <f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si="171"/>
        <v>0</v>
      </c>
      <c r="M3670">
        <f>IF(AND(B3670&gt;Summary!$E$12,B3670&lt;Summary!$E$13),1,0)</f>
        <v>0</v>
      </c>
      <c r="N3670">
        <f>IF(M3670=1,oneday(G3669,D3670,G3670,K3670,L3670,Summary!$E$19/2,Data!N3669,Data!O3669,Summary!$E$14,Summary!$E$20,Summary!$E$21,1),0)</f>
        <v>0</v>
      </c>
      <c r="O3670" s="31">
        <f>IF(M3670=1,oneday(G3669,D3670,G3670,K3670,L3670,Summary!$E$19/2,Data!N3669,Data!O3669,Summary!$E$14,Summary!$E$20,Summary!$E$21,2),0)</f>
        <v>0</v>
      </c>
      <c r="P3670" s="31">
        <f t="shared" si="173"/>
        <v>0</v>
      </c>
      <c r="Q3670" s="31">
        <f>IF(M3670=1,oneday(G3669,D3670,G3670,K3670,L3670,Summary!$E$19/2,Data!N3669,Data!O3669,Summary!$E$14,Summary!$E$20,Summary!$E$21,3),0)</f>
        <v>0</v>
      </c>
    </row>
    <row r="3671" spans="1:17" x14ac:dyDescent="0.2">
      <c r="A3671" s="32">
        <f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si="171"/>
        <v>0</v>
      </c>
      <c r="M3671">
        <f>IF(AND(B3671&gt;Summary!$E$12,B3671&lt;Summary!$E$13),1,0)</f>
        <v>0</v>
      </c>
      <c r="N3671">
        <f>IF(M3671=1,oneday(G3670,D3671,G3671,K3671,L3671,Summary!$E$19/2,Data!N3670,Data!O3670,Summary!$E$14,Summary!$E$20,Summary!$E$21,1),0)</f>
        <v>0</v>
      </c>
      <c r="O3671" s="31">
        <f>IF(M3671=1,oneday(G3670,D3671,G3671,K3671,L3671,Summary!$E$19/2,Data!N3670,Data!O3670,Summary!$E$14,Summary!$E$20,Summary!$E$21,2),0)</f>
        <v>0</v>
      </c>
      <c r="P3671" s="31">
        <f t="shared" si="173"/>
        <v>0</v>
      </c>
      <c r="Q3671" s="31">
        <f>IF(M3671=1,oneday(G3670,D3671,G3671,K3671,L3671,Summary!$E$19/2,Data!N3670,Data!O3670,Summary!$E$14,Summary!$E$20,Summary!$E$21,3),0)</f>
        <v>0</v>
      </c>
    </row>
    <row r="3672" spans="1:17" x14ac:dyDescent="0.2">
      <c r="A3672" s="32">
        <f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si="171"/>
        <v>0</v>
      </c>
      <c r="M3672">
        <f>IF(AND(B3672&gt;Summary!$E$12,B3672&lt;Summary!$E$13),1,0)</f>
        <v>0</v>
      </c>
      <c r="N3672">
        <f>IF(M3672=1,oneday(G3671,D3672,G3672,K3672,L3672,Summary!$E$19/2,Data!N3671,Data!O3671,Summary!$E$14,Summary!$E$20,Summary!$E$21,1),0)</f>
        <v>0</v>
      </c>
      <c r="O3672" s="31">
        <f>IF(M3672=1,oneday(G3671,D3672,G3672,K3672,L3672,Summary!$E$19/2,Data!N3671,Data!O3671,Summary!$E$14,Summary!$E$20,Summary!$E$21,2),0)</f>
        <v>0</v>
      </c>
      <c r="P3672" s="31">
        <f t="shared" si="173"/>
        <v>0</v>
      </c>
      <c r="Q3672" s="31">
        <f>IF(M3672=1,oneday(G3671,D3672,G3672,K3672,L3672,Summary!$E$19/2,Data!N3671,Data!O3671,Summary!$E$14,Summary!$E$20,Summary!$E$21,3),0)</f>
        <v>0</v>
      </c>
    </row>
    <row r="3673" spans="1:17" x14ac:dyDescent="0.2">
      <c r="A3673" s="32">
        <f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si="171"/>
        <v>0</v>
      </c>
      <c r="M3673">
        <f>IF(AND(B3673&gt;Summary!$E$12,B3673&lt;Summary!$E$13),1,0)</f>
        <v>0</v>
      </c>
      <c r="N3673">
        <f>IF(M3673=1,oneday(G3672,D3673,G3673,K3673,L3673,Summary!$E$19/2,Data!N3672,Data!O3672,Summary!$E$14,Summary!$E$20,Summary!$E$21,1),0)</f>
        <v>0</v>
      </c>
      <c r="O3673" s="31">
        <f>IF(M3673=1,oneday(G3672,D3673,G3673,K3673,L3673,Summary!$E$19/2,Data!N3672,Data!O3672,Summary!$E$14,Summary!$E$20,Summary!$E$21,2),0)</f>
        <v>0</v>
      </c>
      <c r="P3673" s="31">
        <f t="shared" si="173"/>
        <v>0</v>
      </c>
      <c r="Q3673" s="31">
        <f>IF(M3673=1,oneday(G3672,D3673,G3673,K3673,L3673,Summary!$E$19/2,Data!N3672,Data!O3672,Summary!$E$14,Summary!$E$20,Summary!$E$21,3),0)</f>
        <v>0</v>
      </c>
    </row>
    <row r="3674" spans="1:17" x14ac:dyDescent="0.2">
      <c r="A3674" s="32">
        <f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si="171"/>
        <v>0</v>
      </c>
      <c r="M3674">
        <f>IF(AND(B3674&gt;Summary!$E$12,B3674&lt;Summary!$E$13),1,0)</f>
        <v>0</v>
      </c>
      <c r="N3674">
        <f>IF(M3674=1,oneday(G3673,D3674,G3674,K3674,L3674,Summary!$E$19/2,Data!N3673,Data!O3673,Summary!$E$14,Summary!$E$20,Summary!$E$21,1),0)</f>
        <v>0</v>
      </c>
      <c r="O3674" s="31">
        <f>IF(M3674=1,oneday(G3673,D3674,G3674,K3674,L3674,Summary!$E$19/2,Data!N3673,Data!O3673,Summary!$E$14,Summary!$E$20,Summary!$E$21,2),0)</f>
        <v>0</v>
      </c>
      <c r="P3674" s="31">
        <f t="shared" si="173"/>
        <v>0</v>
      </c>
      <c r="Q3674" s="31">
        <f>IF(M3674=1,oneday(G3673,D3674,G3674,K3674,L3674,Summary!$E$19/2,Data!N3673,Data!O3673,Summary!$E$14,Summary!$E$20,Summary!$E$21,3),0)</f>
        <v>0</v>
      </c>
    </row>
    <row r="3675" spans="1:17" x14ac:dyDescent="0.2">
      <c r="A3675" s="32">
        <f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si="171"/>
        <v>0</v>
      </c>
      <c r="M3675">
        <f>IF(AND(B3675&gt;Summary!$E$12,B3675&lt;Summary!$E$13),1,0)</f>
        <v>0</v>
      </c>
      <c r="N3675">
        <f>IF(M3675=1,oneday(G3674,D3675,G3675,K3675,L3675,Summary!$E$19/2,Data!N3674,Data!O3674,Summary!$E$14,Summary!$E$20,Summary!$E$21,1),0)</f>
        <v>0</v>
      </c>
      <c r="O3675" s="31">
        <f>IF(M3675=1,oneday(G3674,D3675,G3675,K3675,L3675,Summary!$E$19/2,Data!N3674,Data!O3674,Summary!$E$14,Summary!$E$20,Summary!$E$21,2),0)</f>
        <v>0</v>
      </c>
      <c r="P3675" s="31">
        <f t="shared" si="173"/>
        <v>0</v>
      </c>
      <c r="Q3675" s="31">
        <f>IF(M3675=1,oneday(G3674,D3675,G3675,K3675,L3675,Summary!$E$19/2,Data!N3674,Data!O3674,Summary!$E$14,Summary!$E$20,Summary!$E$21,3),0)</f>
        <v>0</v>
      </c>
    </row>
    <row r="3676" spans="1:17" x14ac:dyDescent="0.2">
      <c r="A3676" s="32">
        <f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si="171"/>
        <v>0</v>
      </c>
      <c r="M3676">
        <f>IF(AND(B3676&gt;Summary!$E$12,B3676&lt;Summary!$E$13),1,0)</f>
        <v>0</v>
      </c>
      <c r="N3676">
        <f>IF(M3676=1,oneday(G3675,D3676,G3676,K3676,L3676,Summary!$E$19/2,Data!N3675,Data!O3675,Summary!$E$14,Summary!$E$20,Summary!$E$21,1),0)</f>
        <v>0</v>
      </c>
      <c r="O3676" s="31">
        <f>IF(M3676=1,oneday(G3675,D3676,G3676,K3676,L3676,Summary!$E$19/2,Data!N3675,Data!O3675,Summary!$E$14,Summary!$E$20,Summary!$E$21,2),0)</f>
        <v>0</v>
      </c>
      <c r="P3676" s="31">
        <f t="shared" si="173"/>
        <v>0</v>
      </c>
      <c r="Q3676" s="31">
        <f>IF(M3676=1,oneday(G3675,D3676,G3676,K3676,L3676,Summary!$E$19/2,Data!N3675,Data!O3675,Summary!$E$14,Summary!$E$20,Summary!$E$21,3),0)</f>
        <v>0</v>
      </c>
    </row>
    <row r="3677" spans="1:17" x14ac:dyDescent="0.2">
      <c r="A3677" s="32">
        <f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si="171"/>
        <v>0</v>
      </c>
      <c r="M3677">
        <f>IF(AND(B3677&gt;Summary!$E$12,B3677&lt;Summary!$E$13),1,0)</f>
        <v>0</v>
      </c>
      <c r="N3677">
        <f>IF(M3677=1,oneday(G3676,D3677,G3677,K3677,L3677,Summary!$E$19/2,Data!N3676,Data!O3676,Summary!$E$14,Summary!$E$20,Summary!$E$21,1),0)</f>
        <v>0</v>
      </c>
      <c r="O3677" s="31">
        <f>IF(M3677=1,oneday(G3676,D3677,G3677,K3677,L3677,Summary!$E$19/2,Data!N3676,Data!O3676,Summary!$E$14,Summary!$E$20,Summary!$E$21,2),0)</f>
        <v>0</v>
      </c>
      <c r="P3677" s="31">
        <f t="shared" si="173"/>
        <v>0</v>
      </c>
      <c r="Q3677" s="31">
        <f>IF(M3677=1,oneday(G3676,D3677,G3677,K3677,L3677,Summary!$E$19/2,Data!N3676,Data!O3676,Summary!$E$14,Summary!$E$20,Summary!$E$21,3),0)</f>
        <v>0</v>
      </c>
    </row>
    <row r="3678" spans="1:17" x14ac:dyDescent="0.2">
      <c r="A3678" s="32">
        <f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si="171"/>
        <v>0</v>
      </c>
      <c r="M3678">
        <f>IF(AND(B3678&gt;Summary!$E$12,B3678&lt;Summary!$E$13),1,0)</f>
        <v>0</v>
      </c>
      <c r="N3678">
        <f>IF(M3678=1,oneday(G3677,D3678,G3678,K3678,L3678,Summary!$E$19/2,Data!N3677,Data!O3677,Summary!$E$14,Summary!$E$20,Summary!$E$21,1),0)</f>
        <v>0</v>
      </c>
      <c r="O3678" s="31">
        <f>IF(M3678=1,oneday(G3677,D3678,G3678,K3678,L3678,Summary!$E$19/2,Data!N3677,Data!O3677,Summary!$E$14,Summary!$E$20,Summary!$E$21,2),0)</f>
        <v>0</v>
      </c>
      <c r="P3678" s="31">
        <f t="shared" si="173"/>
        <v>0</v>
      </c>
      <c r="Q3678" s="31">
        <f>IF(M3678=1,oneday(G3677,D3678,G3678,K3678,L3678,Summary!$E$19/2,Data!N3677,Data!O3677,Summary!$E$14,Summary!$E$20,Summary!$E$21,3),0)</f>
        <v>0</v>
      </c>
    </row>
    <row r="3679" spans="1:17" x14ac:dyDescent="0.2">
      <c r="A3679" s="32">
        <f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si="171"/>
        <v>1</v>
      </c>
      <c r="M3679">
        <f>IF(AND(B3679&gt;Summary!$E$12,B3679&lt;Summary!$E$13),1,0)</f>
        <v>0</v>
      </c>
      <c r="N3679">
        <f>IF(M3679=1,oneday(G3678,D3679,G3679,K3679,L3679,Summary!$E$19/2,Data!N3678,Data!O3678,Summary!$E$14,Summary!$E$20,Summary!$E$21,1),0)</f>
        <v>0</v>
      </c>
      <c r="O3679" s="31">
        <f>IF(M3679=1,oneday(G3678,D3679,G3679,K3679,L3679,Summary!$E$19/2,Data!N3678,Data!O3678,Summary!$E$14,Summary!$E$20,Summary!$E$21,2),0)</f>
        <v>0</v>
      </c>
      <c r="P3679" s="31">
        <f t="shared" si="173"/>
        <v>0</v>
      </c>
      <c r="Q3679" s="31">
        <f>IF(M3679=1,oneday(G3678,D3679,G3679,K3679,L3679,Summary!$E$19/2,Data!N3678,Data!O3678,Summary!$E$14,Summary!$E$20,Summary!$E$21,3),0)</f>
        <v>0</v>
      </c>
    </row>
    <row r="3680" spans="1:17" x14ac:dyDescent="0.2">
      <c r="A3680" s="32">
        <f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si="171"/>
        <v>0</v>
      </c>
      <c r="M3680">
        <f>IF(AND(B3680&gt;Summary!$E$12,B3680&lt;Summary!$E$13),1,0)</f>
        <v>0</v>
      </c>
      <c r="N3680">
        <f>IF(M3680=1,oneday(G3679,D3680,G3680,K3680,L3680,Summary!$E$19/2,Data!N3679,Data!O3679,Summary!$E$14,Summary!$E$20,Summary!$E$21,1),0)</f>
        <v>0</v>
      </c>
      <c r="O3680" s="31">
        <f>IF(M3680=1,oneday(G3679,D3680,G3680,K3680,L3680,Summary!$E$19/2,Data!N3679,Data!O3679,Summary!$E$14,Summary!$E$20,Summary!$E$21,2),0)</f>
        <v>0</v>
      </c>
      <c r="P3680" s="31">
        <f t="shared" si="173"/>
        <v>0</v>
      </c>
      <c r="Q3680" s="31">
        <f>IF(M3680=1,oneday(G3679,D3680,G3680,K3680,L3680,Summary!$E$19/2,Data!N3679,Data!O3679,Summary!$E$14,Summary!$E$20,Summary!$E$21,3),0)</f>
        <v>0</v>
      </c>
    </row>
    <row r="3681" spans="1:17" x14ac:dyDescent="0.2">
      <c r="A3681" s="32">
        <f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si="171"/>
        <v>0</v>
      </c>
      <c r="M3681">
        <f>IF(AND(B3681&gt;Summary!$E$12,B3681&lt;Summary!$E$13),1,0)</f>
        <v>0</v>
      </c>
      <c r="N3681">
        <f>IF(M3681=1,oneday(G3680,D3681,G3681,K3681,L3681,Summary!$E$19/2,Data!N3680,Data!O3680,Summary!$E$14,Summary!$E$20,Summary!$E$21,1),0)</f>
        <v>0</v>
      </c>
      <c r="O3681" s="31">
        <f>IF(M3681=1,oneday(G3680,D3681,G3681,K3681,L3681,Summary!$E$19/2,Data!N3680,Data!O3680,Summary!$E$14,Summary!$E$20,Summary!$E$21,2),0)</f>
        <v>0</v>
      </c>
      <c r="P3681" s="31">
        <f t="shared" si="173"/>
        <v>0</v>
      </c>
      <c r="Q3681" s="31">
        <f>IF(M3681=1,oneday(G3680,D3681,G3681,K3681,L3681,Summary!$E$19/2,Data!N3680,Data!O3680,Summary!$E$14,Summary!$E$20,Summary!$E$21,3),0)</f>
        <v>0</v>
      </c>
    </row>
    <row r="3682" spans="1:17" x14ac:dyDescent="0.2">
      <c r="A3682" s="32">
        <f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si="171"/>
        <v>0</v>
      </c>
      <c r="M3682">
        <f>IF(AND(B3682&gt;Summary!$E$12,B3682&lt;Summary!$E$13),1,0)</f>
        <v>0</v>
      </c>
      <c r="N3682">
        <f>IF(M3682=1,oneday(G3681,D3682,G3682,K3682,L3682,Summary!$E$19/2,Data!N3681,Data!O3681,Summary!$E$14,Summary!$E$20,Summary!$E$21,1),0)</f>
        <v>0</v>
      </c>
      <c r="O3682" s="31">
        <f>IF(M3682=1,oneday(G3681,D3682,G3682,K3682,L3682,Summary!$E$19/2,Data!N3681,Data!O3681,Summary!$E$14,Summary!$E$20,Summary!$E$21,2),0)</f>
        <v>0</v>
      </c>
      <c r="P3682" s="31">
        <f t="shared" si="173"/>
        <v>0</v>
      </c>
      <c r="Q3682" s="31">
        <f>IF(M3682=1,oneday(G3681,D3682,G3682,K3682,L3682,Summary!$E$19/2,Data!N3681,Data!O3681,Summary!$E$14,Summary!$E$20,Summary!$E$21,3),0)</f>
        <v>0</v>
      </c>
    </row>
    <row r="3683" spans="1:17" x14ac:dyDescent="0.2">
      <c r="A3683" s="32">
        <f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si="171"/>
        <v>0</v>
      </c>
      <c r="M3683">
        <f>IF(AND(B3683&gt;Summary!$E$12,B3683&lt;Summary!$E$13),1,0)</f>
        <v>0</v>
      </c>
      <c r="N3683">
        <f>IF(M3683=1,oneday(G3682,D3683,G3683,K3683,L3683,Summary!$E$19/2,Data!N3682,Data!O3682,Summary!$E$14,Summary!$E$20,Summary!$E$21,1),0)</f>
        <v>0</v>
      </c>
      <c r="O3683" s="31">
        <f>IF(M3683=1,oneday(G3682,D3683,G3683,K3683,L3683,Summary!$E$19/2,Data!N3682,Data!O3682,Summary!$E$14,Summary!$E$20,Summary!$E$21,2),0)</f>
        <v>0</v>
      </c>
      <c r="P3683" s="31">
        <f t="shared" si="173"/>
        <v>0</v>
      </c>
      <c r="Q3683" s="31">
        <f>IF(M3683=1,oneday(G3682,D3683,G3683,K3683,L3683,Summary!$E$19/2,Data!N3682,Data!O3682,Summary!$E$14,Summary!$E$20,Summary!$E$21,3),0)</f>
        <v>0</v>
      </c>
    </row>
    <row r="3684" spans="1:17" x14ac:dyDescent="0.2">
      <c r="A3684" s="32">
        <f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si="174">IF(A3684=B3684,1,0)</f>
        <v>0</v>
      </c>
      <c r="M3684">
        <f>IF(AND(B3684&gt;Summary!$E$12,B3684&lt;Summary!$E$13),1,0)</f>
        <v>0</v>
      </c>
      <c r="N3684">
        <f>IF(M3684=1,oneday(G3683,D3684,G3684,K3684,L3684,Summary!$E$19/2,Data!N3683,Data!O3683,Summary!$E$14,Summary!$E$20,Summary!$E$21,1),0)</f>
        <v>0</v>
      </c>
      <c r="O3684" s="31">
        <f>IF(M3684=1,oneday(G3683,D3684,G3684,K3684,L3684,Summary!$E$19/2,Data!N3683,Data!O3683,Summary!$E$14,Summary!$E$20,Summary!$E$21,2),0)</f>
        <v>0</v>
      </c>
      <c r="P3684" s="31">
        <f t="shared" si="173"/>
        <v>0</v>
      </c>
      <c r="Q3684" s="31">
        <f>IF(M3684=1,oneday(G3683,D3684,G3684,K3684,L3684,Summary!$E$19/2,Data!N3683,Data!O3683,Summary!$E$14,Summary!$E$20,Summary!$E$21,3),0)</f>
        <v>0</v>
      </c>
    </row>
    <row r="3685" spans="1:17" x14ac:dyDescent="0.2">
      <c r="A3685" s="32">
        <f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si="174"/>
        <v>0</v>
      </c>
      <c r="M3685">
        <f>IF(AND(B3685&gt;Summary!$E$12,B3685&lt;Summary!$E$13),1,0)</f>
        <v>0</v>
      </c>
      <c r="N3685">
        <f>IF(M3685=1,oneday(G3684,D3685,G3685,K3685,L3685,Summary!$E$19/2,Data!N3684,Data!O3684,Summary!$E$14,Summary!$E$20,Summary!$E$21,1),0)</f>
        <v>0</v>
      </c>
      <c r="O3685" s="31">
        <f>IF(M3685=1,oneday(G3684,D3685,G3685,K3685,L3685,Summary!$E$19/2,Data!N3684,Data!O3684,Summary!$E$14,Summary!$E$20,Summary!$E$21,2),0)</f>
        <v>0</v>
      </c>
      <c r="P3685" s="31">
        <f t="shared" si="173"/>
        <v>0</v>
      </c>
      <c r="Q3685" s="31">
        <f>IF(M3685=1,oneday(G3684,D3685,G3685,K3685,L3685,Summary!$E$19/2,Data!N3684,Data!O3684,Summary!$E$14,Summary!$E$20,Summary!$E$21,3),0)</f>
        <v>0</v>
      </c>
    </row>
    <row r="3686" spans="1:17" x14ac:dyDescent="0.2">
      <c r="A3686" s="32">
        <f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si="174"/>
        <v>0</v>
      </c>
      <c r="M3686">
        <f>IF(AND(B3686&gt;Summary!$E$12,B3686&lt;Summary!$E$13),1,0)</f>
        <v>0</v>
      </c>
      <c r="N3686">
        <f>IF(M3686=1,oneday(G3685,D3686,G3686,K3686,L3686,Summary!$E$19/2,Data!N3685,Data!O3685,Summary!$E$14,Summary!$E$20,Summary!$E$21,1),0)</f>
        <v>0</v>
      </c>
      <c r="O3686" s="31">
        <f>IF(M3686=1,oneday(G3685,D3686,G3686,K3686,L3686,Summary!$E$19/2,Data!N3685,Data!O3685,Summary!$E$14,Summary!$E$20,Summary!$E$21,2),0)</f>
        <v>0</v>
      </c>
      <c r="P3686" s="31">
        <f t="shared" si="173"/>
        <v>0</v>
      </c>
      <c r="Q3686" s="31">
        <f>IF(M3686=1,oneday(G3685,D3686,G3686,K3686,L3686,Summary!$E$19/2,Data!N3685,Data!O3685,Summary!$E$14,Summary!$E$20,Summary!$E$21,3),0)</f>
        <v>0</v>
      </c>
    </row>
    <row r="3687" spans="1:17" x14ac:dyDescent="0.2">
      <c r="A3687" s="32">
        <f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si="174"/>
        <v>0</v>
      </c>
      <c r="M3687">
        <f>IF(AND(B3687&gt;Summary!$E$12,B3687&lt;Summary!$E$13),1,0)</f>
        <v>0</v>
      </c>
      <c r="N3687">
        <f>IF(M3687=1,oneday(G3686,D3687,G3687,K3687,L3687,Summary!$E$19/2,Data!N3686,Data!O3686,Summary!$E$14,Summary!$E$20,Summary!$E$21,1),0)</f>
        <v>0</v>
      </c>
      <c r="O3687" s="31">
        <f>IF(M3687=1,oneday(G3686,D3687,G3687,K3687,L3687,Summary!$E$19/2,Data!N3686,Data!O3686,Summary!$E$14,Summary!$E$20,Summary!$E$21,2),0)</f>
        <v>0</v>
      </c>
      <c r="P3687" s="31">
        <f t="shared" si="173"/>
        <v>0</v>
      </c>
      <c r="Q3687" s="31">
        <f>IF(M3687=1,oneday(G3686,D3687,G3687,K3687,L3687,Summary!$E$19/2,Data!N3686,Data!O3686,Summary!$E$14,Summary!$E$20,Summary!$E$21,3),0)</f>
        <v>0</v>
      </c>
    </row>
    <row r="3688" spans="1:17" x14ac:dyDescent="0.2">
      <c r="A3688" s="32">
        <f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si="174"/>
        <v>0</v>
      </c>
      <c r="M3688">
        <f>IF(AND(B3688&gt;Summary!$E$12,B3688&lt;Summary!$E$13),1,0)</f>
        <v>0</v>
      </c>
      <c r="N3688">
        <f>IF(M3688=1,oneday(G3687,D3688,G3688,K3688,L3688,Summary!$E$19/2,Data!N3687,Data!O3687,Summary!$E$14,Summary!$E$20,Summary!$E$21,1),0)</f>
        <v>0</v>
      </c>
      <c r="O3688" s="31">
        <f>IF(M3688=1,oneday(G3687,D3688,G3688,K3688,L3688,Summary!$E$19/2,Data!N3687,Data!O3687,Summary!$E$14,Summary!$E$20,Summary!$E$21,2),0)</f>
        <v>0</v>
      </c>
      <c r="P3688" s="31">
        <f t="shared" si="173"/>
        <v>0</v>
      </c>
      <c r="Q3688" s="31">
        <f>IF(M3688=1,oneday(G3687,D3688,G3688,K3688,L3688,Summary!$E$19/2,Data!N3687,Data!O3687,Summary!$E$14,Summary!$E$20,Summary!$E$21,3),0)</f>
        <v>0</v>
      </c>
    </row>
    <row r="3689" spans="1:17" x14ac:dyDescent="0.2">
      <c r="A3689" s="32">
        <f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si="174"/>
        <v>0</v>
      </c>
      <c r="M3689">
        <f>IF(AND(B3689&gt;Summary!$E$12,B3689&lt;Summary!$E$13),1,0)</f>
        <v>0</v>
      </c>
      <c r="N3689">
        <f>IF(M3689=1,oneday(G3688,D3689,G3689,K3689,L3689,Summary!$E$19/2,Data!N3688,Data!O3688,Summary!$E$14,Summary!$E$20,Summary!$E$21,1),0)</f>
        <v>0</v>
      </c>
      <c r="O3689" s="31">
        <f>IF(M3689=1,oneday(G3688,D3689,G3689,K3689,L3689,Summary!$E$19/2,Data!N3688,Data!O3688,Summary!$E$14,Summary!$E$20,Summary!$E$21,2),0)</f>
        <v>0</v>
      </c>
      <c r="P3689" s="31">
        <f t="shared" si="173"/>
        <v>0</v>
      </c>
      <c r="Q3689" s="31">
        <f>IF(M3689=1,oneday(G3688,D3689,G3689,K3689,L3689,Summary!$E$19/2,Data!N3688,Data!O3688,Summary!$E$14,Summary!$E$20,Summary!$E$21,3),0)</f>
        <v>0</v>
      </c>
    </row>
    <row r="3690" spans="1:17" x14ac:dyDescent="0.2">
      <c r="A3690" s="32">
        <f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si="174"/>
        <v>0</v>
      </c>
      <c r="M3690">
        <f>IF(AND(B3690&gt;Summary!$E$12,B3690&lt;Summary!$E$13),1,0)</f>
        <v>0</v>
      </c>
      <c r="N3690">
        <f>IF(M3690=1,oneday(G3689,D3690,G3690,K3690,L3690,Summary!$E$19/2,Data!N3689,Data!O3689,Summary!$E$14,Summary!$E$20,Summary!$E$21,1),0)</f>
        <v>0</v>
      </c>
      <c r="O3690" s="31">
        <f>IF(M3690=1,oneday(G3689,D3690,G3690,K3690,L3690,Summary!$E$19/2,Data!N3689,Data!O3689,Summary!$E$14,Summary!$E$20,Summary!$E$21,2),0)</f>
        <v>0</v>
      </c>
      <c r="P3690" s="31">
        <f t="shared" si="173"/>
        <v>0</v>
      </c>
      <c r="Q3690" s="31">
        <f>IF(M3690=1,oneday(G3689,D3690,G3690,K3690,L3690,Summary!$E$19/2,Data!N3689,Data!O3689,Summary!$E$14,Summary!$E$20,Summary!$E$21,3),0)</f>
        <v>0</v>
      </c>
    </row>
    <row r="3691" spans="1:17" x14ac:dyDescent="0.2">
      <c r="A3691" s="32">
        <f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si="174"/>
        <v>0</v>
      </c>
      <c r="M3691">
        <f>IF(AND(B3691&gt;Summary!$E$12,B3691&lt;Summary!$E$13),1,0)</f>
        <v>0</v>
      </c>
      <c r="N3691">
        <f>IF(M3691=1,oneday(G3690,D3691,G3691,K3691,L3691,Summary!$E$19/2,Data!N3690,Data!O3690,Summary!$E$14,Summary!$E$20,Summary!$E$21,1),0)</f>
        <v>0</v>
      </c>
      <c r="O3691" s="31">
        <f>IF(M3691=1,oneday(G3690,D3691,G3691,K3691,L3691,Summary!$E$19/2,Data!N3690,Data!O3690,Summary!$E$14,Summary!$E$20,Summary!$E$21,2),0)</f>
        <v>0</v>
      </c>
      <c r="P3691" s="31">
        <f t="shared" si="173"/>
        <v>0</v>
      </c>
      <c r="Q3691" s="31">
        <f>IF(M3691=1,oneday(G3690,D3691,G3691,K3691,L3691,Summary!$E$19/2,Data!N3690,Data!O3690,Summary!$E$14,Summary!$E$20,Summary!$E$21,3),0)</f>
        <v>0</v>
      </c>
    </row>
    <row r="3692" spans="1:17" x14ac:dyDescent="0.2">
      <c r="A3692" s="32">
        <f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si="174"/>
        <v>0</v>
      </c>
      <c r="M3692">
        <f>IF(AND(B3692&gt;Summary!$E$12,B3692&lt;Summary!$E$13),1,0)</f>
        <v>0</v>
      </c>
      <c r="N3692">
        <f>IF(M3692=1,oneday(G3691,D3692,G3692,K3692,L3692,Summary!$E$19/2,Data!N3691,Data!O3691,Summary!$E$14,Summary!$E$20,Summary!$E$21,1),0)</f>
        <v>0</v>
      </c>
      <c r="O3692" s="31">
        <f>IF(M3692=1,oneday(G3691,D3692,G3692,K3692,L3692,Summary!$E$19/2,Data!N3691,Data!O3691,Summary!$E$14,Summary!$E$20,Summary!$E$21,2),0)</f>
        <v>0</v>
      </c>
      <c r="P3692" s="31">
        <f t="shared" si="173"/>
        <v>0</v>
      </c>
      <c r="Q3692" s="31">
        <f>IF(M3692=1,oneday(G3691,D3692,G3692,K3692,L3692,Summary!$E$19/2,Data!N3691,Data!O3691,Summary!$E$14,Summary!$E$20,Summary!$E$21,3),0)</f>
        <v>0</v>
      </c>
    </row>
    <row r="3693" spans="1:17" x14ac:dyDescent="0.2">
      <c r="A3693" s="32">
        <f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si="174"/>
        <v>0</v>
      </c>
      <c r="M3693">
        <f>IF(AND(B3693&gt;Summary!$E$12,B3693&lt;Summary!$E$13),1,0)</f>
        <v>0</v>
      </c>
      <c r="N3693">
        <f>IF(M3693=1,oneday(G3692,D3693,G3693,K3693,L3693,Summary!$E$19/2,Data!N3692,Data!O3692,Summary!$E$14,Summary!$E$20,Summary!$E$21,1),0)</f>
        <v>0</v>
      </c>
      <c r="O3693" s="31">
        <f>IF(M3693=1,oneday(G3692,D3693,G3693,K3693,L3693,Summary!$E$19/2,Data!N3692,Data!O3692,Summary!$E$14,Summary!$E$20,Summary!$E$21,2),0)</f>
        <v>0</v>
      </c>
      <c r="P3693" s="31">
        <f t="shared" si="173"/>
        <v>0</v>
      </c>
      <c r="Q3693" s="31">
        <f>IF(M3693=1,oneday(G3692,D3693,G3693,K3693,L3693,Summary!$E$19/2,Data!N3692,Data!O3692,Summary!$E$14,Summary!$E$20,Summary!$E$21,3),0)</f>
        <v>0</v>
      </c>
    </row>
    <row r="3694" spans="1:17" x14ac:dyDescent="0.2">
      <c r="A3694" s="32">
        <f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si="174"/>
        <v>0</v>
      </c>
      <c r="M3694">
        <f>IF(AND(B3694&gt;Summary!$E$12,B3694&lt;Summary!$E$13),1,0)</f>
        <v>0</v>
      </c>
      <c r="N3694">
        <f>IF(M3694=1,oneday(G3693,D3694,G3694,K3694,L3694,Summary!$E$19/2,Data!N3693,Data!O3693,Summary!$E$14,Summary!$E$20,Summary!$E$21,1),0)</f>
        <v>0</v>
      </c>
      <c r="O3694" s="31">
        <f>IF(M3694=1,oneday(G3693,D3694,G3694,K3694,L3694,Summary!$E$19/2,Data!N3693,Data!O3693,Summary!$E$14,Summary!$E$20,Summary!$E$21,2),0)</f>
        <v>0</v>
      </c>
      <c r="P3694" s="31">
        <f t="shared" si="173"/>
        <v>0</v>
      </c>
      <c r="Q3694" s="31">
        <f>IF(M3694=1,oneday(G3693,D3694,G3694,K3694,L3694,Summary!$E$19/2,Data!N3693,Data!O3693,Summary!$E$14,Summary!$E$20,Summary!$E$21,3),0)</f>
        <v>0</v>
      </c>
    </row>
    <row r="3695" spans="1:17" x14ac:dyDescent="0.2">
      <c r="A3695" s="32">
        <f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si="174"/>
        <v>0</v>
      </c>
      <c r="M3695">
        <f>IF(AND(B3695&gt;Summary!$E$12,B3695&lt;Summary!$E$13),1,0)</f>
        <v>0</v>
      </c>
      <c r="N3695">
        <f>IF(M3695=1,oneday(G3694,D3695,G3695,K3695,L3695,Summary!$E$19/2,Data!N3694,Data!O3694,Summary!$E$14,Summary!$E$20,Summary!$E$21,1),0)</f>
        <v>0</v>
      </c>
      <c r="O3695" s="31">
        <f>IF(M3695=1,oneday(G3694,D3695,G3695,K3695,L3695,Summary!$E$19/2,Data!N3694,Data!O3694,Summary!$E$14,Summary!$E$20,Summary!$E$21,2),0)</f>
        <v>0</v>
      </c>
      <c r="P3695" s="31">
        <f t="shared" si="173"/>
        <v>0</v>
      </c>
      <c r="Q3695" s="31">
        <f>IF(M3695=1,oneday(G3694,D3695,G3695,K3695,L3695,Summary!$E$19/2,Data!N3694,Data!O3694,Summary!$E$14,Summary!$E$20,Summary!$E$21,3),0)</f>
        <v>0</v>
      </c>
    </row>
    <row r="3696" spans="1:17" x14ac:dyDescent="0.2">
      <c r="A3696" s="32">
        <f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si="174"/>
        <v>0</v>
      </c>
      <c r="M3696">
        <f>IF(AND(B3696&gt;Summary!$E$12,B3696&lt;Summary!$E$13),1,0)</f>
        <v>0</v>
      </c>
      <c r="N3696">
        <f>IF(M3696=1,oneday(G3695,D3696,G3696,K3696,L3696,Summary!$E$19/2,Data!N3695,Data!O3695,Summary!$E$14,Summary!$E$20,Summary!$E$21,1),0)</f>
        <v>0</v>
      </c>
      <c r="O3696" s="31">
        <f>IF(M3696=1,oneday(G3695,D3696,G3696,K3696,L3696,Summary!$E$19/2,Data!N3695,Data!O3695,Summary!$E$14,Summary!$E$20,Summary!$E$21,2),0)</f>
        <v>0</v>
      </c>
      <c r="P3696" s="31">
        <f t="shared" si="173"/>
        <v>0</v>
      </c>
      <c r="Q3696" s="31">
        <f>IF(M3696=1,oneday(G3695,D3696,G3696,K3696,L3696,Summary!$E$19/2,Data!N3695,Data!O3695,Summary!$E$14,Summary!$E$20,Summary!$E$21,3),0)</f>
        <v>0</v>
      </c>
    </row>
    <row r="3697" spans="1:17" x14ac:dyDescent="0.2">
      <c r="A3697" s="32">
        <f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si="174"/>
        <v>1</v>
      </c>
      <c r="M3697">
        <f>IF(AND(B3697&gt;Summary!$E$12,B3697&lt;Summary!$E$13),1,0)</f>
        <v>0</v>
      </c>
      <c r="N3697">
        <f>IF(M3697=1,oneday(G3696,D3697,G3697,K3697,L3697,Summary!$E$19/2,Data!N3696,Data!O3696,Summary!$E$14,Summary!$E$20,Summary!$E$21,1),0)</f>
        <v>0</v>
      </c>
      <c r="O3697" s="31">
        <f>IF(M3697=1,oneday(G3696,D3697,G3697,K3697,L3697,Summary!$E$19/2,Data!N3696,Data!O3696,Summary!$E$14,Summary!$E$20,Summary!$E$21,2),0)</f>
        <v>0</v>
      </c>
      <c r="P3697" s="31">
        <f t="shared" si="173"/>
        <v>0</v>
      </c>
      <c r="Q3697" s="31">
        <f>IF(M3697=1,oneday(G3696,D3697,G3697,K3697,L3697,Summary!$E$19/2,Data!N3696,Data!O3696,Summary!$E$14,Summary!$E$20,Summary!$E$21,3),0)</f>
        <v>0</v>
      </c>
    </row>
    <row r="3698" spans="1:17" x14ac:dyDescent="0.2">
      <c r="A3698" s="32">
        <f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si="174"/>
        <v>0</v>
      </c>
      <c r="M3698">
        <f>IF(AND(B3698&gt;Summary!$E$12,B3698&lt;Summary!$E$13),1,0)</f>
        <v>0</v>
      </c>
      <c r="N3698">
        <f>IF(M3698=1,oneday(G3697,D3698,G3698,K3698,L3698,Summary!$E$19/2,Data!N3697,Data!O3697,Summary!$E$14,Summary!$E$20,Summary!$E$21,1),0)</f>
        <v>0</v>
      </c>
      <c r="O3698" s="31">
        <f>IF(M3698=1,oneday(G3697,D3698,G3698,K3698,L3698,Summary!$E$19/2,Data!N3697,Data!O3697,Summary!$E$14,Summary!$E$20,Summary!$E$21,2),0)</f>
        <v>0</v>
      </c>
      <c r="P3698" s="31">
        <f t="shared" si="173"/>
        <v>0</v>
      </c>
      <c r="Q3698" s="31">
        <f>IF(M3698=1,oneday(G3697,D3698,G3698,K3698,L3698,Summary!$E$19/2,Data!N3697,Data!O3697,Summary!$E$14,Summary!$E$20,Summary!$E$21,3),0)</f>
        <v>0</v>
      </c>
    </row>
    <row r="3699" spans="1:17" x14ac:dyDescent="0.2">
      <c r="A3699" s="32">
        <f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si="174"/>
        <v>0</v>
      </c>
      <c r="M3699">
        <f>IF(AND(B3699&gt;Summary!$E$12,B3699&lt;Summary!$E$13),1,0)</f>
        <v>0</v>
      </c>
      <c r="N3699">
        <f>IF(M3699=1,oneday(G3698,D3699,G3699,K3699,L3699,Summary!$E$19/2,Data!N3698,Data!O3698,Summary!$E$14,Summary!$E$20,Summary!$E$21,1),0)</f>
        <v>0</v>
      </c>
      <c r="O3699" s="31">
        <f>IF(M3699=1,oneday(G3698,D3699,G3699,K3699,L3699,Summary!$E$19/2,Data!N3698,Data!O3698,Summary!$E$14,Summary!$E$20,Summary!$E$21,2),0)</f>
        <v>0</v>
      </c>
      <c r="P3699" s="31">
        <f t="shared" si="173"/>
        <v>0</v>
      </c>
      <c r="Q3699" s="31">
        <f>IF(M3699=1,oneday(G3698,D3699,G3699,K3699,L3699,Summary!$E$19/2,Data!N3698,Data!O3698,Summary!$E$14,Summary!$E$20,Summary!$E$21,3),0)</f>
        <v>0</v>
      </c>
    </row>
    <row r="3700" spans="1:17" x14ac:dyDescent="0.2">
      <c r="A3700" s="32">
        <f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si="174"/>
        <v>0</v>
      </c>
      <c r="M3700">
        <f>IF(AND(B3700&gt;Summary!$E$12,B3700&lt;Summary!$E$13),1,0)</f>
        <v>0</v>
      </c>
      <c r="N3700">
        <f>IF(M3700=1,oneday(G3699,D3700,G3700,K3700,L3700,Summary!$E$19/2,Data!N3699,Data!O3699,Summary!$E$14,Summary!$E$20,Summary!$E$21,1),0)</f>
        <v>0</v>
      </c>
      <c r="O3700" s="31">
        <f>IF(M3700=1,oneday(G3699,D3700,G3700,K3700,L3700,Summary!$E$19/2,Data!N3699,Data!O3699,Summary!$E$14,Summary!$E$20,Summary!$E$21,2),0)</f>
        <v>0</v>
      </c>
      <c r="P3700" s="31">
        <f t="shared" si="173"/>
        <v>0</v>
      </c>
      <c r="Q3700" s="31">
        <f>IF(M3700=1,oneday(G3699,D3700,G3700,K3700,L3700,Summary!$E$19/2,Data!N3699,Data!O3699,Summary!$E$14,Summary!$E$20,Summary!$E$21,3),0)</f>
        <v>0</v>
      </c>
    </row>
    <row r="3701" spans="1:17" x14ac:dyDescent="0.2">
      <c r="A3701" s="32">
        <f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si="174"/>
        <v>0</v>
      </c>
      <c r="M3701">
        <f>IF(AND(B3701&gt;Summary!$E$12,B3701&lt;Summary!$E$13),1,0)</f>
        <v>0</v>
      </c>
      <c r="N3701">
        <f>IF(M3701=1,oneday(G3700,D3701,G3701,K3701,L3701,Summary!$E$19/2,Data!N3700,Data!O3700,Summary!$E$14,Summary!$E$20,Summary!$E$21,1),0)</f>
        <v>0</v>
      </c>
      <c r="O3701" s="31">
        <f>IF(M3701=1,oneday(G3700,D3701,G3701,K3701,L3701,Summary!$E$19/2,Data!N3700,Data!O3700,Summary!$E$14,Summary!$E$20,Summary!$E$21,2),0)</f>
        <v>0</v>
      </c>
      <c r="P3701" s="31">
        <f t="shared" si="173"/>
        <v>0</v>
      </c>
      <c r="Q3701" s="31">
        <f>IF(M3701=1,oneday(G3700,D3701,G3701,K3701,L3701,Summary!$E$19/2,Data!N3700,Data!O3700,Summary!$E$14,Summary!$E$20,Summary!$E$21,3),0)</f>
        <v>0</v>
      </c>
    </row>
    <row r="3702" spans="1:17" x14ac:dyDescent="0.2">
      <c r="A3702" s="32">
        <f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si="174"/>
        <v>0</v>
      </c>
      <c r="M3702">
        <f>IF(AND(B3702&gt;Summary!$E$12,B3702&lt;Summary!$E$13),1,0)</f>
        <v>0</v>
      </c>
      <c r="N3702">
        <f>IF(M3702=1,oneday(G3701,D3702,G3702,K3702,L3702,Summary!$E$19/2,Data!N3701,Data!O3701,Summary!$E$14,Summary!$E$20,Summary!$E$21,1),0)</f>
        <v>0</v>
      </c>
      <c r="O3702" s="31">
        <f>IF(M3702=1,oneday(G3701,D3702,G3702,K3702,L3702,Summary!$E$19/2,Data!N3701,Data!O3701,Summary!$E$14,Summary!$E$20,Summary!$E$21,2),0)</f>
        <v>0</v>
      </c>
      <c r="P3702" s="31">
        <f t="shared" si="173"/>
        <v>0</v>
      </c>
      <c r="Q3702" s="31">
        <f>IF(M3702=1,oneday(G3701,D3702,G3702,K3702,L3702,Summary!$E$19/2,Data!N3701,Data!O3701,Summary!$E$14,Summary!$E$20,Summary!$E$21,3),0)</f>
        <v>0</v>
      </c>
    </row>
    <row r="3703" spans="1:17" x14ac:dyDescent="0.2">
      <c r="A3703" s="32">
        <f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si="174"/>
        <v>0</v>
      </c>
      <c r="M3703">
        <f>IF(AND(B3703&gt;Summary!$E$12,B3703&lt;Summary!$E$13),1,0)</f>
        <v>0</v>
      </c>
      <c r="N3703">
        <f>IF(M3703=1,oneday(G3702,D3703,G3703,K3703,L3703,Summary!$E$19/2,Data!N3702,Data!O3702,Summary!$E$14,Summary!$E$20,Summary!$E$21,1),0)</f>
        <v>0</v>
      </c>
      <c r="O3703" s="31">
        <f>IF(M3703=1,oneday(G3702,D3703,G3703,K3703,L3703,Summary!$E$19/2,Data!N3702,Data!O3702,Summary!$E$14,Summary!$E$20,Summary!$E$21,2),0)</f>
        <v>0</v>
      </c>
      <c r="P3703" s="31">
        <f t="shared" si="173"/>
        <v>0</v>
      </c>
      <c r="Q3703" s="31">
        <f>IF(M3703=1,oneday(G3702,D3703,G3703,K3703,L3703,Summary!$E$19/2,Data!N3702,Data!O3702,Summary!$E$14,Summary!$E$20,Summary!$E$21,3),0)</f>
        <v>0</v>
      </c>
    </row>
    <row r="3704" spans="1:17" x14ac:dyDescent="0.2">
      <c r="A3704" s="32">
        <f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si="174"/>
        <v>0</v>
      </c>
      <c r="M3704">
        <f>IF(AND(B3704&gt;Summary!$E$12,B3704&lt;Summary!$E$13),1,0)</f>
        <v>0</v>
      </c>
      <c r="N3704">
        <f>IF(M3704=1,oneday(G3703,D3704,G3704,K3704,L3704,Summary!$E$19/2,Data!N3703,Data!O3703,Summary!$E$14,Summary!$E$20,Summary!$E$21,1),0)</f>
        <v>0</v>
      </c>
      <c r="O3704" s="31">
        <f>IF(M3704=1,oneday(G3703,D3704,G3704,K3704,L3704,Summary!$E$19/2,Data!N3703,Data!O3703,Summary!$E$14,Summary!$E$20,Summary!$E$21,2),0)</f>
        <v>0</v>
      </c>
      <c r="P3704" s="31">
        <f t="shared" si="173"/>
        <v>0</v>
      </c>
      <c r="Q3704" s="31">
        <f>IF(M3704=1,oneday(G3703,D3704,G3704,K3704,L3704,Summary!$E$19/2,Data!N3703,Data!O3703,Summary!$E$14,Summary!$E$20,Summary!$E$21,3),0)</f>
        <v>0</v>
      </c>
    </row>
    <row r="3705" spans="1:17" x14ac:dyDescent="0.2">
      <c r="A3705" s="32">
        <f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si="174"/>
        <v>0</v>
      </c>
      <c r="M3705">
        <f>IF(AND(B3705&gt;Summary!$E$12,B3705&lt;Summary!$E$13),1,0)</f>
        <v>0</v>
      </c>
      <c r="N3705">
        <f>IF(M3705=1,oneday(G3704,D3705,G3705,K3705,L3705,Summary!$E$19/2,Data!N3704,Data!O3704,Summary!$E$14,Summary!$E$20,Summary!$E$21,1),0)</f>
        <v>0</v>
      </c>
      <c r="O3705" s="31">
        <f>IF(M3705=1,oneday(G3704,D3705,G3705,K3705,L3705,Summary!$E$19/2,Data!N3704,Data!O3704,Summary!$E$14,Summary!$E$20,Summary!$E$21,2),0)</f>
        <v>0</v>
      </c>
      <c r="P3705" s="31">
        <f t="shared" si="173"/>
        <v>0</v>
      </c>
      <c r="Q3705" s="31">
        <f>IF(M3705=1,oneday(G3704,D3705,G3705,K3705,L3705,Summary!$E$19/2,Data!N3704,Data!O3704,Summary!$E$14,Summary!$E$20,Summary!$E$21,3),0)</f>
        <v>0</v>
      </c>
    </row>
    <row r="3706" spans="1:17" x14ac:dyDescent="0.2">
      <c r="A3706" s="32">
        <f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si="174"/>
        <v>0</v>
      </c>
      <c r="M3706">
        <f>IF(AND(B3706&gt;Summary!$E$12,B3706&lt;Summary!$E$13),1,0)</f>
        <v>0</v>
      </c>
      <c r="N3706">
        <f>IF(M3706=1,oneday(G3705,D3706,G3706,K3706,L3706,Summary!$E$19/2,Data!N3705,Data!O3705,Summary!$E$14,Summary!$E$20,Summary!$E$21,1),0)</f>
        <v>0</v>
      </c>
      <c r="O3706" s="31">
        <f>IF(M3706=1,oneday(G3705,D3706,G3706,K3706,L3706,Summary!$E$19/2,Data!N3705,Data!O3705,Summary!$E$14,Summary!$E$20,Summary!$E$21,2),0)</f>
        <v>0</v>
      </c>
      <c r="P3706" s="31">
        <f t="shared" si="173"/>
        <v>0</v>
      </c>
      <c r="Q3706" s="31">
        <f>IF(M3706=1,oneday(G3705,D3706,G3706,K3706,L3706,Summary!$E$19/2,Data!N3705,Data!O3705,Summary!$E$14,Summary!$E$20,Summary!$E$21,3),0)</f>
        <v>0</v>
      </c>
    </row>
    <row r="3707" spans="1:17" x14ac:dyDescent="0.2">
      <c r="A3707" s="32">
        <f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si="174"/>
        <v>0</v>
      </c>
      <c r="M3707">
        <f>IF(AND(B3707&gt;Summary!$E$12,B3707&lt;Summary!$E$13),1,0)</f>
        <v>0</v>
      </c>
      <c r="N3707">
        <f>IF(M3707=1,oneday(G3706,D3707,G3707,K3707,L3707,Summary!$E$19/2,Data!N3706,Data!O3706,Summary!$E$14,Summary!$E$20,Summary!$E$21,1),0)</f>
        <v>0</v>
      </c>
      <c r="O3707" s="31">
        <f>IF(M3707=1,oneday(G3706,D3707,G3707,K3707,L3707,Summary!$E$19/2,Data!N3706,Data!O3706,Summary!$E$14,Summary!$E$20,Summary!$E$21,2),0)</f>
        <v>0</v>
      </c>
      <c r="P3707" s="31">
        <f t="shared" si="173"/>
        <v>0</v>
      </c>
      <c r="Q3707" s="31">
        <f>IF(M3707=1,oneday(G3706,D3707,G3707,K3707,L3707,Summary!$E$19/2,Data!N3706,Data!O3706,Summary!$E$14,Summary!$E$20,Summary!$E$21,3),0)</f>
        <v>0</v>
      </c>
    </row>
    <row r="3708" spans="1:17" x14ac:dyDescent="0.2">
      <c r="A3708" s="32">
        <f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si="174"/>
        <v>0</v>
      </c>
      <c r="M3708">
        <f>IF(AND(B3708&gt;Summary!$E$12,B3708&lt;Summary!$E$13),1,0)</f>
        <v>0</v>
      </c>
      <c r="N3708">
        <f>IF(M3708=1,oneday(G3707,D3708,G3708,K3708,L3708,Summary!$E$19/2,Data!N3707,Data!O3707,Summary!$E$14,Summary!$E$20,Summary!$E$21,1),0)</f>
        <v>0</v>
      </c>
      <c r="O3708" s="31">
        <f>IF(M3708=1,oneday(G3707,D3708,G3708,K3708,L3708,Summary!$E$19/2,Data!N3707,Data!O3707,Summary!$E$14,Summary!$E$20,Summary!$E$21,2),0)</f>
        <v>0</v>
      </c>
      <c r="P3708" s="31">
        <f t="shared" si="173"/>
        <v>0</v>
      </c>
      <c r="Q3708" s="31">
        <f>IF(M3708=1,oneday(G3707,D3708,G3708,K3708,L3708,Summary!$E$19/2,Data!N3707,Data!O3707,Summary!$E$14,Summary!$E$20,Summary!$E$21,3),0)</f>
        <v>0</v>
      </c>
    </row>
    <row r="3709" spans="1:17" x14ac:dyDescent="0.2">
      <c r="A3709" s="32">
        <f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si="174"/>
        <v>0</v>
      </c>
      <c r="M3709">
        <f>IF(AND(B3709&gt;Summary!$E$12,B3709&lt;Summary!$E$13),1,0)</f>
        <v>0</v>
      </c>
      <c r="N3709">
        <f>IF(M3709=1,oneday(G3708,D3709,G3709,K3709,L3709,Summary!$E$19/2,Data!N3708,Data!O3708,Summary!$E$14,Summary!$E$20,Summary!$E$21,1),0)</f>
        <v>0</v>
      </c>
      <c r="O3709" s="31">
        <f>IF(M3709=1,oneday(G3708,D3709,G3709,K3709,L3709,Summary!$E$19/2,Data!N3708,Data!O3708,Summary!$E$14,Summary!$E$20,Summary!$E$21,2),0)</f>
        <v>0</v>
      </c>
      <c r="P3709" s="31">
        <f t="shared" si="173"/>
        <v>0</v>
      </c>
      <c r="Q3709" s="31">
        <f>IF(M3709=1,oneday(G3708,D3709,G3709,K3709,L3709,Summary!$E$19/2,Data!N3708,Data!O3708,Summary!$E$14,Summary!$E$20,Summary!$E$21,3),0)</f>
        <v>0</v>
      </c>
    </row>
    <row r="3710" spans="1:17" x14ac:dyDescent="0.2">
      <c r="A3710" s="32">
        <f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si="174"/>
        <v>0</v>
      </c>
      <c r="M3710">
        <f>IF(AND(B3710&gt;Summary!$E$12,B3710&lt;Summary!$E$13),1,0)</f>
        <v>0</v>
      </c>
      <c r="N3710">
        <f>IF(M3710=1,oneday(G3709,D3710,G3710,K3710,L3710,Summary!$E$19/2,Data!N3709,Data!O3709,Summary!$E$14,Summary!$E$20,Summary!$E$21,1),0)</f>
        <v>0</v>
      </c>
      <c r="O3710" s="31">
        <f>IF(M3710=1,oneday(G3709,D3710,G3710,K3710,L3710,Summary!$E$19/2,Data!N3709,Data!O3709,Summary!$E$14,Summary!$E$20,Summary!$E$21,2),0)</f>
        <v>0</v>
      </c>
      <c r="P3710" s="31">
        <f t="shared" si="173"/>
        <v>0</v>
      </c>
      <c r="Q3710" s="31">
        <f>IF(M3710=1,oneday(G3709,D3710,G3710,K3710,L3710,Summary!$E$19/2,Data!N3709,Data!O3709,Summary!$E$14,Summary!$E$20,Summary!$E$21,3),0)</f>
        <v>0</v>
      </c>
    </row>
    <row r="3711" spans="1:17" x14ac:dyDescent="0.2">
      <c r="A3711" s="32">
        <f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si="174"/>
        <v>0</v>
      </c>
      <c r="M3711">
        <f>IF(AND(B3711&gt;Summary!$E$12,B3711&lt;Summary!$E$13),1,0)</f>
        <v>0</v>
      </c>
      <c r="N3711">
        <f>IF(M3711=1,oneday(G3710,D3711,G3711,K3711,L3711,Summary!$E$19/2,Data!N3710,Data!O3710,Summary!$E$14,Summary!$E$20,Summary!$E$21,1),0)</f>
        <v>0</v>
      </c>
      <c r="O3711" s="31">
        <f>IF(M3711=1,oneday(G3710,D3711,G3711,K3711,L3711,Summary!$E$19/2,Data!N3710,Data!O3710,Summary!$E$14,Summary!$E$20,Summary!$E$21,2),0)</f>
        <v>0</v>
      </c>
      <c r="P3711" s="31">
        <f t="shared" si="173"/>
        <v>0</v>
      </c>
      <c r="Q3711" s="31">
        <f>IF(M3711=1,oneday(G3710,D3711,G3711,K3711,L3711,Summary!$E$19/2,Data!N3710,Data!O3710,Summary!$E$14,Summary!$E$20,Summary!$E$21,3),0)</f>
        <v>0</v>
      </c>
    </row>
    <row r="3712" spans="1:17" x14ac:dyDescent="0.2">
      <c r="A3712" s="32">
        <f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si="174"/>
        <v>0</v>
      </c>
      <c r="M3712">
        <f>IF(AND(B3712&gt;Summary!$E$12,B3712&lt;Summary!$E$13),1,0)</f>
        <v>0</v>
      </c>
      <c r="N3712">
        <f>IF(M3712=1,oneday(G3711,D3712,G3712,K3712,L3712,Summary!$E$19/2,Data!N3711,Data!O3711,Summary!$E$14,Summary!$E$20,Summary!$E$21,1),0)</f>
        <v>0</v>
      </c>
      <c r="O3712" s="31">
        <f>IF(M3712=1,oneday(G3711,D3712,G3712,K3712,L3712,Summary!$E$19/2,Data!N3711,Data!O3711,Summary!$E$14,Summary!$E$20,Summary!$E$21,2),0)</f>
        <v>0</v>
      </c>
      <c r="P3712" s="31">
        <f t="shared" si="173"/>
        <v>0</v>
      </c>
      <c r="Q3712" s="31">
        <f>IF(M3712=1,oneday(G3711,D3712,G3712,K3712,L3712,Summary!$E$19/2,Data!N3711,Data!O3711,Summary!$E$14,Summary!$E$20,Summary!$E$21,3),0)</f>
        <v>0</v>
      </c>
    </row>
    <row r="3713" spans="1:17" x14ac:dyDescent="0.2">
      <c r="A3713" s="32">
        <f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si="174"/>
        <v>0</v>
      </c>
      <c r="M3713">
        <f>IF(AND(B3713&gt;Summary!$E$12,B3713&lt;Summary!$E$13),1,0)</f>
        <v>0</v>
      </c>
      <c r="N3713">
        <f>IF(M3713=1,oneday(G3712,D3713,G3713,K3713,L3713,Summary!$E$19/2,Data!N3712,Data!O3712,Summary!$E$14,Summary!$E$20,Summary!$E$21,1),0)</f>
        <v>0</v>
      </c>
      <c r="O3713" s="31">
        <f>IF(M3713=1,oneday(G3712,D3713,G3713,K3713,L3713,Summary!$E$19/2,Data!N3712,Data!O3712,Summary!$E$14,Summary!$E$20,Summary!$E$21,2),0)</f>
        <v>0</v>
      </c>
      <c r="P3713" s="31">
        <f t="shared" si="173"/>
        <v>0</v>
      </c>
      <c r="Q3713" s="31">
        <f>IF(M3713=1,oneday(G3712,D3713,G3713,K3713,L3713,Summary!$E$19/2,Data!N3712,Data!O3712,Summary!$E$14,Summary!$E$20,Summary!$E$21,3),0)</f>
        <v>0</v>
      </c>
    </row>
    <row r="3714" spans="1:17" x14ac:dyDescent="0.2">
      <c r="A3714" s="32">
        <f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si="174"/>
        <v>0</v>
      </c>
      <c r="M3714">
        <f>IF(AND(B3714&gt;Summary!$E$12,B3714&lt;Summary!$E$13),1,0)</f>
        <v>0</v>
      </c>
      <c r="N3714">
        <f>IF(M3714=1,oneday(G3713,D3714,G3714,K3714,L3714,Summary!$E$19/2,Data!N3713,Data!O3713,Summary!$E$14,Summary!$E$20,Summary!$E$21,1),0)</f>
        <v>0</v>
      </c>
      <c r="O3714" s="31">
        <f>IF(M3714=1,oneday(G3713,D3714,G3714,K3714,L3714,Summary!$E$19/2,Data!N3713,Data!O3713,Summary!$E$14,Summary!$E$20,Summary!$E$21,2),0)</f>
        <v>0</v>
      </c>
      <c r="P3714" s="31">
        <f t="shared" si="173"/>
        <v>0</v>
      </c>
      <c r="Q3714" s="31">
        <f>IF(M3714=1,oneday(G3713,D3714,G3714,K3714,L3714,Summary!$E$19/2,Data!N3713,Data!O3713,Summary!$E$14,Summary!$E$20,Summary!$E$21,3),0)</f>
        <v>0</v>
      </c>
    </row>
    <row r="3715" spans="1:17" x14ac:dyDescent="0.2">
      <c r="A3715" s="32">
        <f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si="174"/>
        <v>0</v>
      </c>
      <c r="M3715">
        <f>IF(AND(B3715&gt;Summary!$E$12,B3715&lt;Summary!$E$13),1,0)</f>
        <v>0</v>
      </c>
      <c r="N3715">
        <f>IF(M3715=1,oneday(G3714,D3715,G3715,K3715,L3715,Summary!$E$19/2,Data!N3714,Data!O3714,Summary!$E$14,Summary!$E$20,Summary!$E$21,1),0)</f>
        <v>0</v>
      </c>
      <c r="O3715" s="31">
        <f>IF(M3715=1,oneday(G3714,D3715,G3715,K3715,L3715,Summary!$E$19/2,Data!N3714,Data!O3714,Summary!$E$14,Summary!$E$20,Summary!$E$21,2),0)</f>
        <v>0</v>
      </c>
      <c r="P3715" s="31">
        <f t="shared" si="173"/>
        <v>0</v>
      </c>
      <c r="Q3715" s="31">
        <f>IF(M3715=1,oneday(G3714,D3715,G3715,K3715,L3715,Summary!$E$19/2,Data!N3714,Data!O3714,Summary!$E$14,Summary!$E$20,Summary!$E$21,3),0)</f>
        <v>0</v>
      </c>
    </row>
    <row r="3716" spans="1:17" x14ac:dyDescent="0.2">
      <c r="A3716" s="32">
        <f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si="174"/>
        <v>0</v>
      </c>
      <c r="M3716">
        <f>IF(AND(B3716&gt;Summary!$E$12,B3716&lt;Summary!$E$13),1,0)</f>
        <v>0</v>
      </c>
      <c r="N3716">
        <f>IF(M3716=1,oneday(G3715,D3716,G3716,K3716,L3716,Summary!$E$19/2,Data!N3715,Data!O3715,Summary!$E$14,Summary!$E$20,Summary!$E$21,1),0)</f>
        <v>0</v>
      </c>
      <c r="O3716" s="31">
        <f>IF(M3716=1,oneday(G3715,D3716,G3716,K3716,L3716,Summary!$E$19/2,Data!N3715,Data!O3715,Summary!$E$14,Summary!$E$20,Summary!$E$21,2),0)</f>
        <v>0</v>
      </c>
      <c r="P3716" s="31">
        <f t="shared" si="173"/>
        <v>0</v>
      </c>
      <c r="Q3716" s="31">
        <f>IF(M3716=1,oneday(G3715,D3716,G3716,K3716,L3716,Summary!$E$19/2,Data!N3715,Data!O3715,Summary!$E$14,Summary!$E$20,Summary!$E$21,3),0)</f>
        <v>0</v>
      </c>
    </row>
    <row r="3717" spans="1:17" x14ac:dyDescent="0.2">
      <c r="A3717" s="32">
        <f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si="174"/>
        <v>0</v>
      </c>
      <c r="M3717">
        <f>IF(AND(B3717&gt;Summary!$E$12,B3717&lt;Summary!$E$13),1,0)</f>
        <v>0</v>
      </c>
      <c r="N3717">
        <f>IF(M3717=1,oneday(G3716,D3717,G3717,K3717,L3717,Summary!$E$19/2,Data!N3716,Data!O3716,Summary!$E$14,Summary!$E$20,Summary!$E$21,1),0)</f>
        <v>0</v>
      </c>
      <c r="O3717" s="31">
        <f>IF(M3717=1,oneday(G3716,D3717,G3717,K3717,L3717,Summary!$E$19/2,Data!N3716,Data!O3716,Summary!$E$14,Summary!$E$20,Summary!$E$21,2),0)</f>
        <v>0</v>
      </c>
      <c r="P3717" s="31">
        <f t="shared" si="173"/>
        <v>0</v>
      </c>
      <c r="Q3717" s="31">
        <f>IF(M3717=1,oneday(G3716,D3717,G3717,K3717,L3717,Summary!$E$19/2,Data!N3716,Data!O3716,Summary!$E$14,Summary!$E$20,Summary!$E$21,3),0)</f>
        <v>0</v>
      </c>
    </row>
    <row r="3718" spans="1:17" x14ac:dyDescent="0.2">
      <c r="A3718" s="32">
        <f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si="174"/>
        <v>0</v>
      </c>
      <c r="M3718">
        <f>IF(AND(B3718&gt;Summary!$E$12,B3718&lt;Summary!$E$13),1,0)</f>
        <v>0</v>
      </c>
      <c r="N3718">
        <f>IF(M3718=1,oneday(G3717,D3718,G3718,K3718,L3718,Summary!$E$19/2,Data!N3717,Data!O3717,Summary!$E$14,Summary!$E$20,Summary!$E$21,1),0)</f>
        <v>0</v>
      </c>
      <c r="O3718" s="31">
        <f>IF(M3718=1,oneday(G3717,D3718,G3718,K3718,L3718,Summary!$E$19/2,Data!N3717,Data!O3717,Summary!$E$14,Summary!$E$20,Summary!$E$21,2),0)</f>
        <v>0</v>
      </c>
      <c r="P3718" s="31">
        <f t="shared" si="173"/>
        <v>0</v>
      </c>
      <c r="Q3718" s="31">
        <f>IF(M3718=1,oneday(G3717,D3718,G3718,K3718,L3718,Summary!$E$19/2,Data!N3717,Data!O3717,Summary!$E$14,Summary!$E$20,Summary!$E$21,3),0)</f>
        <v>0</v>
      </c>
    </row>
    <row r="3719" spans="1:17" x14ac:dyDescent="0.2">
      <c r="A3719" s="32">
        <f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si="174"/>
        <v>1</v>
      </c>
      <c r="M3719">
        <f>IF(AND(B3719&gt;Summary!$E$12,B3719&lt;Summary!$E$13),1,0)</f>
        <v>0</v>
      </c>
      <c r="N3719">
        <f>IF(M3719=1,oneday(G3718,D3719,G3719,K3719,L3719,Summary!$E$19/2,Data!N3718,Data!O3718,Summary!$E$14,Summary!$E$20,Summary!$E$21,1),0)</f>
        <v>0</v>
      </c>
      <c r="O3719" s="31">
        <f>IF(M3719=1,oneday(G3718,D3719,G3719,K3719,L3719,Summary!$E$19/2,Data!N3718,Data!O3718,Summary!$E$14,Summary!$E$20,Summary!$E$21,2),0)</f>
        <v>0</v>
      </c>
      <c r="P3719" s="31">
        <f t="shared" si="173"/>
        <v>0</v>
      </c>
      <c r="Q3719" s="31">
        <f>IF(M3719=1,oneday(G3718,D3719,G3719,K3719,L3719,Summary!$E$19/2,Data!N3718,Data!O3718,Summary!$E$14,Summary!$E$20,Summary!$E$21,3),0)</f>
        <v>0</v>
      </c>
    </row>
    <row r="3720" spans="1:17" x14ac:dyDescent="0.2">
      <c r="A3720" s="32">
        <f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si="174"/>
        <v>0</v>
      </c>
      <c r="M3720">
        <f>IF(AND(B3720&gt;Summary!$E$12,B3720&lt;Summary!$E$13),1,0)</f>
        <v>0</v>
      </c>
      <c r="N3720">
        <f>IF(M3720=1,oneday(G3719,D3720,G3720,K3720,L3720,Summary!$E$19/2,Data!N3719,Data!O3719,Summary!$E$14,Summary!$E$20,Summary!$E$21,1),0)</f>
        <v>0</v>
      </c>
      <c r="O3720" s="31">
        <f>IF(M3720=1,oneday(G3719,D3720,G3720,K3720,L3720,Summary!$E$19/2,Data!N3719,Data!O3719,Summary!$E$14,Summary!$E$20,Summary!$E$21,2),0)</f>
        <v>0</v>
      </c>
      <c r="P3720" s="31">
        <f t="shared" si="173"/>
        <v>0</v>
      </c>
      <c r="Q3720" s="31">
        <f>IF(M3720=1,oneday(G3719,D3720,G3720,K3720,L3720,Summary!$E$19/2,Data!N3719,Data!O3719,Summary!$E$14,Summary!$E$20,Summary!$E$21,3),0)</f>
        <v>0</v>
      </c>
    </row>
    <row r="3721" spans="1:17" x14ac:dyDescent="0.2">
      <c r="A3721" s="32">
        <f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si="174"/>
        <v>0</v>
      </c>
      <c r="M3721">
        <f>IF(AND(B3721&gt;Summary!$E$12,B3721&lt;Summary!$E$13),1,0)</f>
        <v>0</v>
      </c>
      <c r="N3721">
        <f>IF(M3721=1,oneday(G3720,D3721,G3721,K3721,L3721,Summary!$E$19/2,Data!N3720,Data!O3720,Summary!$E$14,Summary!$E$20,Summary!$E$21,1),0)</f>
        <v>0</v>
      </c>
      <c r="O3721" s="31">
        <f>IF(M3721=1,oneday(G3720,D3721,G3721,K3721,L3721,Summary!$E$19/2,Data!N3720,Data!O3720,Summary!$E$14,Summary!$E$20,Summary!$E$21,2),0)</f>
        <v>0</v>
      </c>
      <c r="P3721" s="31">
        <f t="shared" si="173"/>
        <v>0</v>
      </c>
      <c r="Q3721" s="31">
        <f>IF(M3721=1,oneday(G3720,D3721,G3721,K3721,L3721,Summary!$E$19/2,Data!N3720,Data!O3720,Summary!$E$14,Summary!$E$20,Summary!$E$21,3),0)</f>
        <v>0</v>
      </c>
    </row>
    <row r="3722" spans="1:17" x14ac:dyDescent="0.2">
      <c r="A3722" s="32">
        <f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si="174"/>
        <v>0</v>
      </c>
      <c r="M3722">
        <f>IF(AND(B3722&gt;Summary!$E$12,B3722&lt;Summary!$E$13),1,0)</f>
        <v>0</v>
      </c>
      <c r="N3722">
        <f>IF(M3722=1,oneday(G3721,D3722,G3722,K3722,L3722,Summary!$E$19/2,Data!N3721,Data!O3721,Summary!$E$14,Summary!$E$20,Summary!$E$21,1),0)</f>
        <v>0</v>
      </c>
      <c r="O3722" s="31">
        <f>IF(M3722=1,oneday(G3721,D3722,G3722,K3722,L3722,Summary!$E$19/2,Data!N3721,Data!O3721,Summary!$E$14,Summary!$E$20,Summary!$E$21,2),0)</f>
        <v>0</v>
      </c>
      <c r="P3722" s="31">
        <f t="shared" si="173"/>
        <v>0</v>
      </c>
      <c r="Q3722" s="31">
        <f>IF(M3722=1,oneday(G3721,D3722,G3722,K3722,L3722,Summary!$E$19/2,Data!N3721,Data!O3721,Summary!$E$14,Summary!$E$20,Summary!$E$21,3),0)</f>
        <v>0</v>
      </c>
    </row>
    <row r="3723" spans="1:17" x14ac:dyDescent="0.2">
      <c r="A3723" s="32">
        <f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si="174"/>
        <v>0</v>
      </c>
      <c r="M3723">
        <f>IF(AND(B3723&gt;Summary!$E$12,B3723&lt;Summary!$E$13),1,0)</f>
        <v>0</v>
      </c>
      <c r="N3723">
        <f>IF(M3723=1,oneday(G3722,D3723,G3723,K3723,L3723,Summary!$E$19/2,Data!N3722,Data!O3722,Summary!$E$14,Summary!$E$20,Summary!$E$21,1),0)</f>
        <v>0</v>
      </c>
      <c r="O3723" s="31">
        <f>IF(M3723=1,oneday(G3722,D3723,G3723,K3723,L3723,Summary!$E$19/2,Data!N3722,Data!O3722,Summary!$E$14,Summary!$E$20,Summary!$E$21,2),0)</f>
        <v>0</v>
      </c>
      <c r="P3723" s="31">
        <f t="shared" si="173"/>
        <v>0</v>
      </c>
      <c r="Q3723" s="31">
        <f>IF(M3723=1,oneday(G3722,D3723,G3723,K3723,L3723,Summary!$E$19/2,Data!N3722,Data!O3722,Summary!$E$14,Summary!$E$20,Summary!$E$21,3),0)</f>
        <v>0</v>
      </c>
    </row>
    <row r="3724" spans="1:17" x14ac:dyDescent="0.2">
      <c r="A3724" s="32">
        <f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si="174"/>
        <v>0</v>
      </c>
      <c r="M3724">
        <f>IF(AND(B3724&gt;Summary!$E$12,B3724&lt;Summary!$E$13),1,0)</f>
        <v>0</v>
      </c>
      <c r="N3724">
        <f>IF(M3724=1,oneday(G3723,D3724,G3724,K3724,L3724,Summary!$E$19/2,Data!N3723,Data!O3723,Summary!$E$14,Summary!$E$20,Summary!$E$21,1),0)</f>
        <v>0</v>
      </c>
      <c r="O3724" s="31">
        <f>IF(M3724=1,oneday(G3723,D3724,G3724,K3724,L3724,Summary!$E$19/2,Data!N3723,Data!O3723,Summary!$E$14,Summary!$E$20,Summary!$E$21,2),0)</f>
        <v>0</v>
      </c>
      <c r="P3724" s="31">
        <f t="shared" si="173"/>
        <v>0</v>
      </c>
      <c r="Q3724" s="31">
        <f>IF(M3724=1,oneday(G3723,D3724,G3724,K3724,L3724,Summary!$E$19/2,Data!N3723,Data!O3723,Summary!$E$14,Summary!$E$20,Summary!$E$21,3),0)</f>
        <v>0</v>
      </c>
    </row>
    <row r="3725" spans="1:17" x14ac:dyDescent="0.2">
      <c r="A3725" s="32">
        <f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si="174"/>
        <v>0</v>
      </c>
      <c r="M3725">
        <f>IF(AND(B3725&gt;Summary!$E$12,B3725&lt;Summary!$E$13),1,0)</f>
        <v>0</v>
      </c>
      <c r="N3725">
        <f>IF(M3725=1,oneday(G3724,D3725,G3725,K3725,L3725,Summary!$E$19/2,Data!N3724,Data!O3724,Summary!$E$14,Summary!$E$20,Summary!$E$21,1),0)</f>
        <v>0</v>
      </c>
      <c r="O3725" s="31">
        <f>IF(M3725=1,oneday(G3724,D3725,G3725,K3725,L3725,Summary!$E$19/2,Data!N3724,Data!O3724,Summary!$E$14,Summary!$E$20,Summary!$E$21,2),0)</f>
        <v>0</v>
      </c>
      <c r="P3725" s="31">
        <f t="shared" si="173"/>
        <v>0</v>
      </c>
      <c r="Q3725" s="31">
        <f>IF(M3725=1,oneday(G3724,D3725,G3725,K3725,L3725,Summary!$E$19/2,Data!N3724,Data!O3724,Summary!$E$14,Summary!$E$20,Summary!$E$21,3),0)</f>
        <v>0</v>
      </c>
    </row>
    <row r="3726" spans="1:17" x14ac:dyDescent="0.2">
      <c r="A3726" s="32">
        <f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si="174"/>
        <v>0</v>
      </c>
      <c r="M3726">
        <f>IF(AND(B3726&gt;Summary!$E$12,B3726&lt;Summary!$E$13),1,0)</f>
        <v>0</v>
      </c>
      <c r="N3726">
        <f>IF(M3726=1,oneday(G3725,D3726,G3726,K3726,L3726,Summary!$E$19/2,Data!N3725,Data!O3725,Summary!$E$14,Summary!$E$20,Summary!$E$21,1),0)</f>
        <v>0</v>
      </c>
      <c r="O3726" s="31">
        <f>IF(M3726=1,oneday(G3725,D3726,G3726,K3726,L3726,Summary!$E$19/2,Data!N3725,Data!O3725,Summary!$E$14,Summary!$E$20,Summary!$E$21,2),0)</f>
        <v>0</v>
      </c>
      <c r="P3726" s="31">
        <f t="shared" si="173"/>
        <v>0</v>
      </c>
      <c r="Q3726" s="31">
        <f>IF(M3726=1,oneday(G3725,D3726,G3726,K3726,L3726,Summary!$E$19/2,Data!N3725,Data!O3725,Summary!$E$14,Summary!$E$20,Summary!$E$21,3),0)</f>
        <v>0</v>
      </c>
    </row>
    <row r="3727" spans="1:17" x14ac:dyDescent="0.2">
      <c r="A3727" s="32">
        <f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si="174"/>
        <v>0</v>
      </c>
      <c r="M3727">
        <f>IF(AND(B3727&gt;Summary!$E$12,B3727&lt;Summary!$E$13),1,0)</f>
        <v>0</v>
      </c>
      <c r="N3727">
        <f>IF(M3727=1,oneday(G3726,D3727,G3727,K3727,L3727,Summary!$E$19/2,Data!N3726,Data!O3726,Summary!$E$14,Summary!$E$20,Summary!$E$21,1),0)</f>
        <v>0</v>
      </c>
      <c r="O3727" s="31">
        <f>IF(M3727=1,oneday(G3726,D3727,G3727,K3727,L3727,Summary!$E$19/2,Data!N3726,Data!O3726,Summary!$E$14,Summary!$E$20,Summary!$E$21,2),0)</f>
        <v>0</v>
      </c>
      <c r="P3727" s="31">
        <f t="shared" si="173"/>
        <v>0</v>
      </c>
      <c r="Q3727" s="31">
        <f>IF(M3727=1,oneday(G3726,D3727,G3727,K3727,L3727,Summary!$E$19/2,Data!N3726,Data!O3726,Summary!$E$14,Summary!$E$20,Summary!$E$21,3),0)</f>
        <v>0</v>
      </c>
    </row>
    <row r="3728" spans="1:17" x14ac:dyDescent="0.2">
      <c r="A3728" s="32">
        <f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si="174"/>
        <v>0</v>
      </c>
      <c r="M3728">
        <f>IF(AND(B3728&gt;Summary!$E$12,B3728&lt;Summary!$E$13),1,0)</f>
        <v>0</v>
      </c>
      <c r="N3728">
        <f>IF(M3728=1,oneday(G3727,D3728,G3728,K3728,L3728,Summary!$E$19/2,Data!N3727,Data!O3727,Summary!$E$14,Summary!$E$20,Summary!$E$21,1),0)</f>
        <v>0</v>
      </c>
      <c r="O3728" s="31">
        <f>IF(M3728=1,oneday(G3727,D3728,G3728,K3728,L3728,Summary!$E$19/2,Data!N3727,Data!O3727,Summary!$E$14,Summary!$E$20,Summary!$E$21,2),0)</f>
        <v>0</v>
      </c>
      <c r="P3728" s="31">
        <f t="shared" ref="P3728:P3791" si="176">IF(M3728=1,O3728-O3727,0)</f>
        <v>0</v>
      </c>
      <c r="Q3728" s="31">
        <f>IF(M3728=1,oneday(G3727,D3728,G3728,K3728,L3728,Summary!$E$19/2,Data!N3727,Data!O3727,Summary!$E$14,Summary!$E$20,Summary!$E$21,3),0)</f>
        <v>0</v>
      </c>
    </row>
    <row r="3729" spans="1:17" x14ac:dyDescent="0.2">
      <c r="A3729" s="32">
        <f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si="174"/>
        <v>0</v>
      </c>
      <c r="M3729">
        <f>IF(AND(B3729&gt;Summary!$E$12,B3729&lt;Summary!$E$13),1,0)</f>
        <v>0</v>
      </c>
      <c r="N3729">
        <f>IF(M3729=1,oneday(G3728,D3729,G3729,K3729,L3729,Summary!$E$19/2,Data!N3728,Data!O3728,Summary!$E$14,Summary!$E$20,Summary!$E$21,1),0)</f>
        <v>0</v>
      </c>
      <c r="O3729" s="31">
        <f>IF(M3729=1,oneday(G3728,D3729,G3729,K3729,L3729,Summary!$E$19/2,Data!N3728,Data!O3728,Summary!$E$14,Summary!$E$20,Summary!$E$21,2),0)</f>
        <v>0</v>
      </c>
      <c r="P3729" s="31">
        <f t="shared" si="176"/>
        <v>0</v>
      </c>
      <c r="Q3729" s="31">
        <f>IF(M3729=1,oneday(G3728,D3729,G3729,K3729,L3729,Summary!$E$19/2,Data!N3728,Data!O3728,Summary!$E$14,Summary!$E$20,Summary!$E$21,3),0)</f>
        <v>0</v>
      </c>
    </row>
    <row r="3730" spans="1:17" x14ac:dyDescent="0.2">
      <c r="A3730" s="32">
        <f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si="174"/>
        <v>0</v>
      </c>
      <c r="M3730">
        <f>IF(AND(B3730&gt;Summary!$E$12,B3730&lt;Summary!$E$13),1,0)</f>
        <v>0</v>
      </c>
      <c r="N3730">
        <f>IF(M3730=1,oneday(G3729,D3730,G3730,K3730,L3730,Summary!$E$19/2,Data!N3729,Data!O3729,Summary!$E$14,Summary!$E$20,Summary!$E$21,1),0)</f>
        <v>0</v>
      </c>
      <c r="O3730" s="31">
        <f>IF(M3730=1,oneday(G3729,D3730,G3730,K3730,L3730,Summary!$E$19/2,Data!N3729,Data!O3729,Summary!$E$14,Summary!$E$20,Summary!$E$21,2),0)</f>
        <v>0</v>
      </c>
      <c r="P3730" s="31">
        <f t="shared" si="176"/>
        <v>0</v>
      </c>
      <c r="Q3730" s="31">
        <f>IF(M3730=1,oneday(G3729,D3730,G3730,K3730,L3730,Summary!$E$19/2,Data!N3729,Data!O3729,Summary!$E$14,Summary!$E$20,Summary!$E$21,3),0)</f>
        <v>0</v>
      </c>
    </row>
    <row r="3731" spans="1:17" x14ac:dyDescent="0.2">
      <c r="A3731" s="32">
        <f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si="174"/>
        <v>0</v>
      </c>
      <c r="M3731">
        <f>IF(AND(B3731&gt;Summary!$E$12,B3731&lt;Summary!$E$13),1,0)</f>
        <v>0</v>
      </c>
      <c r="N3731">
        <f>IF(M3731=1,oneday(G3730,D3731,G3731,K3731,L3731,Summary!$E$19/2,Data!N3730,Data!O3730,Summary!$E$14,Summary!$E$20,Summary!$E$21,1),0)</f>
        <v>0</v>
      </c>
      <c r="O3731" s="31">
        <f>IF(M3731=1,oneday(G3730,D3731,G3731,K3731,L3731,Summary!$E$19/2,Data!N3730,Data!O3730,Summary!$E$14,Summary!$E$20,Summary!$E$21,2),0)</f>
        <v>0</v>
      </c>
      <c r="P3731" s="31">
        <f t="shared" si="176"/>
        <v>0</v>
      </c>
      <c r="Q3731" s="31">
        <f>IF(M3731=1,oneday(G3730,D3731,G3731,K3731,L3731,Summary!$E$19/2,Data!N3730,Data!O3730,Summary!$E$14,Summary!$E$20,Summary!$E$21,3),0)</f>
        <v>0</v>
      </c>
    </row>
    <row r="3732" spans="1:17" x14ac:dyDescent="0.2">
      <c r="A3732" s="32">
        <f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si="174"/>
        <v>0</v>
      </c>
      <c r="M3732">
        <f>IF(AND(B3732&gt;Summary!$E$12,B3732&lt;Summary!$E$13),1,0)</f>
        <v>0</v>
      </c>
      <c r="N3732">
        <f>IF(M3732=1,oneday(G3731,D3732,G3732,K3732,L3732,Summary!$E$19/2,Data!N3731,Data!O3731,Summary!$E$14,Summary!$E$20,Summary!$E$21,1),0)</f>
        <v>0</v>
      </c>
      <c r="O3732" s="31">
        <f>IF(M3732=1,oneday(G3731,D3732,G3732,K3732,L3732,Summary!$E$19/2,Data!N3731,Data!O3731,Summary!$E$14,Summary!$E$20,Summary!$E$21,2),0)</f>
        <v>0</v>
      </c>
      <c r="P3732" s="31">
        <f t="shared" si="176"/>
        <v>0</v>
      </c>
      <c r="Q3732" s="31">
        <f>IF(M3732=1,oneday(G3731,D3732,G3732,K3732,L3732,Summary!$E$19/2,Data!N3731,Data!O3731,Summary!$E$14,Summary!$E$20,Summary!$E$21,3),0)</f>
        <v>0</v>
      </c>
    </row>
    <row r="3733" spans="1:17" x14ac:dyDescent="0.2">
      <c r="A3733" s="32">
        <f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si="174"/>
        <v>0</v>
      </c>
      <c r="M3733">
        <f>IF(AND(B3733&gt;Summary!$E$12,B3733&lt;Summary!$E$13),1,0)</f>
        <v>0</v>
      </c>
      <c r="N3733">
        <f>IF(M3733=1,oneday(G3732,D3733,G3733,K3733,L3733,Summary!$E$19/2,Data!N3732,Data!O3732,Summary!$E$14,Summary!$E$20,Summary!$E$21,1),0)</f>
        <v>0</v>
      </c>
      <c r="O3733" s="31">
        <f>IF(M3733=1,oneday(G3732,D3733,G3733,K3733,L3733,Summary!$E$19/2,Data!N3732,Data!O3732,Summary!$E$14,Summary!$E$20,Summary!$E$21,2),0)</f>
        <v>0</v>
      </c>
      <c r="P3733" s="31">
        <f t="shared" si="176"/>
        <v>0</v>
      </c>
      <c r="Q3733" s="31">
        <f>IF(M3733=1,oneday(G3732,D3733,G3733,K3733,L3733,Summary!$E$19/2,Data!N3732,Data!O3732,Summary!$E$14,Summary!$E$20,Summary!$E$21,3),0)</f>
        <v>0</v>
      </c>
    </row>
    <row r="3734" spans="1:17" x14ac:dyDescent="0.2">
      <c r="A3734" s="32">
        <f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si="174"/>
        <v>0</v>
      </c>
      <c r="M3734">
        <f>IF(AND(B3734&gt;Summary!$E$12,B3734&lt;Summary!$E$13),1,0)</f>
        <v>0</v>
      </c>
      <c r="N3734">
        <f>IF(M3734=1,oneday(G3733,D3734,G3734,K3734,L3734,Summary!$E$19/2,Data!N3733,Data!O3733,Summary!$E$14,Summary!$E$20,Summary!$E$21,1),0)</f>
        <v>0</v>
      </c>
      <c r="O3734" s="31">
        <f>IF(M3734=1,oneday(G3733,D3734,G3734,K3734,L3734,Summary!$E$19/2,Data!N3733,Data!O3733,Summary!$E$14,Summary!$E$20,Summary!$E$21,2),0)</f>
        <v>0</v>
      </c>
      <c r="P3734" s="31">
        <f t="shared" si="176"/>
        <v>0</v>
      </c>
      <c r="Q3734" s="31">
        <f>IF(M3734=1,oneday(G3733,D3734,G3734,K3734,L3734,Summary!$E$19/2,Data!N3733,Data!O3733,Summary!$E$14,Summary!$E$20,Summary!$E$21,3),0)</f>
        <v>0</v>
      </c>
    </row>
    <row r="3735" spans="1:17" x14ac:dyDescent="0.2">
      <c r="A3735" s="32">
        <f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si="174"/>
        <v>0</v>
      </c>
      <c r="M3735">
        <f>IF(AND(B3735&gt;Summary!$E$12,B3735&lt;Summary!$E$13),1,0)</f>
        <v>0</v>
      </c>
      <c r="N3735">
        <f>IF(M3735=1,oneday(G3734,D3735,G3735,K3735,L3735,Summary!$E$19/2,Data!N3734,Data!O3734,Summary!$E$14,Summary!$E$20,Summary!$E$21,1),0)</f>
        <v>0</v>
      </c>
      <c r="O3735" s="31">
        <f>IF(M3735=1,oneday(G3734,D3735,G3735,K3735,L3735,Summary!$E$19/2,Data!N3734,Data!O3734,Summary!$E$14,Summary!$E$20,Summary!$E$21,2),0)</f>
        <v>0</v>
      </c>
      <c r="P3735" s="31">
        <f t="shared" si="176"/>
        <v>0</v>
      </c>
      <c r="Q3735" s="31">
        <f>IF(M3735=1,oneday(G3734,D3735,G3735,K3735,L3735,Summary!$E$19/2,Data!N3734,Data!O3734,Summary!$E$14,Summary!$E$20,Summary!$E$21,3),0)</f>
        <v>0</v>
      </c>
    </row>
    <row r="3736" spans="1:17" x14ac:dyDescent="0.2">
      <c r="A3736" s="32">
        <f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si="174"/>
        <v>0</v>
      </c>
      <c r="M3736">
        <f>IF(AND(B3736&gt;Summary!$E$12,B3736&lt;Summary!$E$13),1,0)</f>
        <v>0</v>
      </c>
      <c r="N3736">
        <f>IF(M3736=1,oneday(G3735,D3736,G3736,K3736,L3736,Summary!$E$19/2,Data!N3735,Data!O3735,Summary!$E$14,Summary!$E$20,Summary!$E$21,1),0)</f>
        <v>0</v>
      </c>
      <c r="O3736" s="31">
        <f>IF(M3736=1,oneday(G3735,D3736,G3736,K3736,L3736,Summary!$E$19/2,Data!N3735,Data!O3735,Summary!$E$14,Summary!$E$20,Summary!$E$21,2),0)</f>
        <v>0</v>
      </c>
      <c r="P3736" s="31">
        <f t="shared" si="176"/>
        <v>0</v>
      </c>
      <c r="Q3736" s="31">
        <f>IF(M3736=1,oneday(G3735,D3736,G3736,K3736,L3736,Summary!$E$19/2,Data!N3735,Data!O3735,Summary!$E$14,Summary!$E$20,Summary!$E$21,3),0)</f>
        <v>0</v>
      </c>
    </row>
    <row r="3737" spans="1:17" x14ac:dyDescent="0.2">
      <c r="A3737" s="32">
        <f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si="174"/>
        <v>0</v>
      </c>
      <c r="M3737">
        <f>IF(AND(B3737&gt;Summary!$E$12,B3737&lt;Summary!$E$13),1,0)</f>
        <v>0</v>
      </c>
      <c r="N3737">
        <f>IF(M3737=1,oneday(G3736,D3737,G3737,K3737,L3737,Summary!$E$19/2,Data!N3736,Data!O3736,Summary!$E$14,Summary!$E$20,Summary!$E$21,1),0)</f>
        <v>0</v>
      </c>
      <c r="O3737" s="31">
        <f>IF(M3737=1,oneday(G3736,D3737,G3737,K3737,L3737,Summary!$E$19/2,Data!N3736,Data!O3736,Summary!$E$14,Summary!$E$20,Summary!$E$21,2),0)</f>
        <v>0</v>
      </c>
      <c r="P3737" s="31">
        <f t="shared" si="176"/>
        <v>0</v>
      </c>
      <c r="Q3737" s="31">
        <f>IF(M3737=1,oneday(G3736,D3737,G3737,K3737,L3737,Summary!$E$19/2,Data!N3736,Data!O3736,Summary!$E$14,Summary!$E$20,Summary!$E$21,3),0)</f>
        <v>0</v>
      </c>
    </row>
    <row r="3738" spans="1:17" x14ac:dyDescent="0.2">
      <c r="A3738" s="32">
        <f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si="174"/>
        <v>0</v>
      </c>
      <c r="M3738">
        <f>IF(AND(B3738&gt;Summary!$E$12,B3738&lt;Summary!$E$13),1,0)</f>
        <v>0</v>
      </c>
      <c r="N3738">
        <f>IF(M3738=1,oneday(G3737,D3738,G3738,K3738,L3738,Summary!$E$19/2,Data!N3737,Data!O3737,Summary!$E$14,Summary!$E$20,Summary!$E$21,1),0)</f>
        <v>0</v>
      </c>
      <c r="O3738" s="31">
        <f>IF(M3738=1,oneday(G3737,D3738,G3738,K3738,L3738,Summary!$E$19/2,Data!N3737,Data!O3737,Summary!$E$14,Summary!$E$20,Summary!$E$21,2),0)</f>
        <v>0</v>
      </c>
      <c r="P3738" s="31">
        <f t="shared" si="176"/>
        <v>0</v>
      </c>
      <c r="Q3738" s="31">
        <f>IF(M3738=1,oneday(G3737,D3738,G3738,K3738,L3738,Summary!$E$19/2,Data!N3737,Data!O3737,Summary!$E$14,Summary!$E$20,Summary!$E$21,3),0)</f>
        <v>0</v>
      </c>
    </row>
    <row r="3739" spans="1:17" x14ac:dyDescent="0.2">
      <c r="A3739" s="32">
        <f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si="174"/>
        <v>1</v>
      </c>
      <c r="M3739">
        <f>IF(AND(B3739&gt;Summary!$E$12,B3739&lt;Summary!$E$13),1,0)</f>
        <v>0</v>
      </c>
      <c r="N3739">
        <f>IF(M3739=1,oneday(G3738,D3739,G3739,K3739,L3739,Summary!$E$19/2,Data!N3738,Data!O3738,Summary!$E$14,Summary!$E$20,Summary!$E$21,1),0)</f>
        <v>0</v>
      </c>
      <c r="O3739" s="31">
        <f>IF(M3739=1,oneday(G3738,D3739,G3739,K3739,L3739,Summary!$E$19/2,Data!N3738,Data!O3738,Summary!$E$14,Summary!$E$20,Summary!$E$21,2),0)</f>
        <v>0</v>
      </c>
      <c r="P3739" s="31">
        <f t="shared" si="176"/>
        <v>0</v>
      </c>
      <c r="Q3739" s="31">
        <f>IF(M3739=1,oneday(G3738,D3739,G3739,K3739,L3739,Summary!$E$19/2,Data!N3738,Data!O3738,Summary!$E$14,Summary!$E$20,Summary!$E$21,3),0)</f>
        <v>0</v>
      </c>
    </row>
    <row r="3740" spans="1:17" x14ac:dyDescent="0.2">
      <c r="A3740" s="32">
        <f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si="174"/>
        <v>0</v>
      </c>
      <c r="M3740">
        <f>IF(AND(B3740&gt;Summary!$E$12,B3740&lt;Summary!$E$13),1,0)</f>
        <v>0</v>
      </c>
      <c r="N3740">
        <f>IF(M3740=1,oneday(G3739,D3740,G3740,K3740,L3740,Summary!$E$19/2,Data!N3739,Data!O3739,Summary!$E$14,Summary!$E$20,Summary!$E$21,1),0)</f>
        <v>0</v>
      </c>
      <c r="O3740" s="31">
        <f>IF(M3740=1,oneday(G3739,D3740,G3740,K3740,L3740,Summary!$E$19/2,Data!N3739,Data!O3739,Summary!$E$14,Summary!$E$20,Summary!$E$21,2),0)</f>
        <v>0</v>
      </c>
      <c r="P3740" s="31">
        <f t="shared" si="176"/>
        <v>0</v>
      </c>
      <c r="Q3740" s="31">
        <f>IF(M3740=1,oneday(G3739,D3740,G3740,K3740,L3740,Summary!$E$19/2,Data!N3739,Data!O3739,Summary!$E$14,Summary!$E$20,Summary!$E$21,3),0)</f>
        <v>0</v>
      </c>
    </row>
    <row r="3741" spans="1:17" x14ac:dyDescent="0.2">
      <c r="A3741" s="32">
        <f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si="174"/>
        <v>0</v>
      </c>
      <c r="M3741">
        <f>IF(AND(B3741&gt;Summary!$E$12,B3741&lt;Summary!$E$13),1,0)</f>
        <v>0</v>
      </c>
      <c r="N3741">
        <f>IF(M3741=1,oneday(G3740,D3741,G3741,K3741,L3741,Summary!$E$19/2,Data!N3740,Data!O3740,Summary!$E$14,Summary!$E$20,Summary!$E$21,1),0)</f>
        <v>0</v>
      </c>
      <c r="O3741" s="31">
        <f>IF(M3741=1,oneday(G3740,D3741,G3741,K3741,L3741,Summary!$E$19/2,Data!N3740,Data!O3740,Summary!$E$14,Summary!$E$20,Summary!$E$21,2),0)</f>
        <v>0</v>
      </c>
      <c r="P3741" s="31">
        <f t="shared" si="176"/>
        <v>0</v>
      </c>
      <c r="Q3741" s="31">
        <f>IF(M3741=1,oneday(G3740,D3741,G3741,K3741,L3741,Summary!$E$19/2,Data!N3740,Data!O3740,Summary!$E$14,Summary!$E$20,Summary!$E$21,3),0)</f>
        <v>0</v>
      </c>
    </row>
    <row r="3742" spans="1:17" x14ac:dyDescent="0.2">
      <c r="A3742" s="32">
        <f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si="174"/>
        <v>0</v>
      </c>
      <c r="M3742">
        <f>IF(AND(B3742&gt;Summary!$E$12,B3742&lt;Summary!$E$13),1,0)</f>
        <v>0</v>
      </c>
      <c r="N3742">
        <f>IF(M3742=1,oneday(G3741,D3742,G3742,K3742,L3742,Summary!$E$19/2,Data!N3741,Data!O3741,Summary!$E$14,Summary!$E$20,Summary!$E$21,1),0)</f>
        <v>0</v>
      </c>
      <c r="O3742" s="31">
        <f>IF(M3742=1,oneday(G3741,D3742,G3742,K3742,L3742,Summary!$E$19/2,Data!N3741,Data!O3741,Summary!$E$14,Summary!$E$20,Summary!$E$21,2),0)</f>
        <v>0</v>
      </c>
      <c r="P3742" s="31">
        <f t="shared" si="176"/>
        <v>0</v>
      </c>
      <c r="Q3742" s="31">
        <f>IF(M3742=1,oneday(G3741,D3742,G3742,K3742,L3742,Summary!$E$19/2,Data!N3741,Data!O3741,Summary!$E$14,Summary!$E$20,Summary!$E$21,3),0)</f>
        <v>0</v>
      </c>
    </row>
    <row r="3743" spans="1:17" x14ac:dyDescent="0.2">
      <c r="A3743" s="32">
        <f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si="174"/>
        <v>0</v>
      </c>
      <c r="M3743">
        <f>IF(AND(B3743&gt;Summary!$E$12,B3743&lt;Summary!$E$13),1,0)</f>
        <v>0</v>
      </c>
      <c r="N3743">
        <f>IF(M3743=1,oneday(G3742,D3743,G3743,K3743,L3743,Summary!$E$19/2,Data!N3742,Data!O3742,Summary!$E$14,Summary!$E$20,Summary!$E$21,1),0)</f>
        <v>0</v>
      </c>
      <c r="O3743" s="31">
        <f>IF(M3743=1,oneday(G3742,D3743,G3743,K3743,L3743,Summary!$E$19/2,Data!N3742,Data!O3742,Summary!$E$14,Summary!$E$20,Summary!$E$21,2),0)</f>
        <v>0</v>
      </c>
      <c r="P3743" s="31">
        <f t="shared" si="176"/>
        <v>0</v>
      </c>
      <c r="Q3743" s="31">
        <f>IF(M3743=1,oneday(G3742,D3743,G3743,K3743,L3743,Summary!$E$19/2,Data!N3742,Data!O3742,Summary!$E$14,Summary!$E$20,Summary!$E$21,3),0)</f>
        <v>0</v>
      </c>
    </row>
    <row r="3744" spans="1:17" x14ac:dyDescent="0.2">
      <c r="A3744" s="32">
        <f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si="174"/>
        <v>0</v>
      </c>
      <c r="M3744">
        <f>IF(AND(B3744&gt;Summary!$E$12,B3744&lt;Summary!$E$13),1,0)</f>
        <v>0</v>
      </c>
      <c r="N3744">
        <f>IF(M3744=1,oneday(G3743,D3744,G3744,K3744,L3744,Summary!$E$19/2,Data!N3743,Data!O3743,Summary!$E$14,Summary!$E$20,Summary!$E$21,1),0)</f>
        <v>0</v>
      </c>
      <c r="O3744" s="31">
        <f>IF(M3744=1,oneday(G3743,D3744,G3744,K3744,L3744,Summary!$E$19/2,Data!N3743,Data!O3743,Summary!$E$14,Summary!$E$20,Summary!$E$21,2),0)</f>
        <v>0</v>
      </c>
      <c r="P3744" s="31">
        <f t="shared" si="176"/>
        <v>0</v>
      </c>
      <c r="Q3744" s="31">
        <f>IF(M3744=1,oneday(G3743,D3744,G3744,K3744,L3744,Summary!$E$19/2,Data!N3743,Data!O3743,Summary!$E$14,Summary!$E$20,Summary!$E$21,3),0)</f>
        <v>0</v>
      </c>
    </row>
    <row r="3745" spans="1:17" x14ac:dyDescent="0.2">
      <c r="A3745" s="32">
        <f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si="174"/>
        <v>0</v>
      </c>
      <c r="M3745">
        <f>IF(AND(B3745&gt;Summary!$E$12,B3745&lt;Summary!$E$13),1,0)</f>
        <v>0</v>
      </c>
      <c r="N3745">
        <f>IF(M3745=1,oneday(G3744,D3745,G3745,K3745,L3745,Summary!$E$19/2,Data!N3744,Data!O3744,Summary!$E$14,Summary!$E$20,Summary!$E$21,1),0)</f>
        <v>0</v>
      </c>
      <c r="O3745" s="31">
        <f>IF(M3745=1,oneday(G3744,D3745,G3745,K3745,L3745,Summary!$E$19/2,Data!N3744,Data!O3744,Summary!$E$14,Summary!$E$20,Summary!$E$21,2),0)</f>
        <v>0</v>
      </c>
      <c r="P3745" s="31">
        <f t="shared" si="176"/>
        <v>0</v>
      </c>
      <c r="Q3745" s="31">
        <f>IF(M3745=1,oneday(G3744,D3745,G3745,K3745,L3745,Summary!$E$19/2,Data!N3744,Data!O3744,Summary!$E$14,Summary!$E$20,Summary!$E$21,3),0)</f>
        <v>0</v>
      </c>
    </row>
    <row r="3746" spans="1:17" x14ac:dyDescent="0.2">
      <c r="A3746" s="32">
        <f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si="174"/>
        <v>0</v>
      </c>
      <c r="M3746">
        <f>IF(AND(B3746&gt;Summary!$E$12,B3746&lt;Summary!$E$13),1,0)</f>
        <v>0</v>
      </c>
      <c r="N3746">
        <f>IF(M3746=1,oneday(G3745,D3746,G3746,K3746,L3746,Summary!$E$19/2,Data!N3745,Data!O3745,Summary!$E$14,Summary!$E$20,Summary!$E$21,1),0)</f>
        <v>0</v>
      </c>
      <c r="O3746" s="31">
        <f>IF(M3746=1,oneday(G3745,D3746,G3746,K3746,L3746,Summary!$E$19/2,Data!N3745,Data!O3745,Summary!$E$14,Summary!$E$20,Summary!$E$21,2),0)</f>
        <v>0</v>
      </c>
      <c r="P3746" s="31">
        <f t="shared" si="176"/>
        <v>0</v>
      </c>
      <c r="Q3746" s="31">
        <f>IF(M3746=1,oneday(G3745,D3746,G3746,K3746,L3746,Summary!$E$19/2,Data!N3745,Data!O3745,Summary!$E$14,Summary!$E$20,Summary!$E$21,3),0)</f>
        <v>0</v>
      </c>
    </row>
    <row r="3747" spans="1:17" x14ac:dyDescent="0.2">
      <c r="A3747" s="32">
        <f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si="174"/>
        <v>0</v>
      </c>
      <c r="M3747">
        <f>IF(AND(B3747&gt;Summary!$E$12,B3747&lt;Summary!$E$13),1,0)</f>
        <v>0</v>
      </c>
      <c r="N3747">
        <f>IF(M3747=1,oneday(G3746,D3747,G3747,K3747,L3747,Summary!$E$19/2,Data!N3746,Data!O3746,Summary!$E$14,Summary!$E$20,Summary!$E$21,1),0)</f>
        <v>0</v>
      </c>
      <c r="O3747" s="31">
        <f>IF(M3747=1,oneday(G3746,D3747,G3747,K3747,L3747,Summary!$E$19/2,Data!N3746,Data!O3746,Summary!$E$14,Summary!$E$20,Summary!$E$21,2),0)</f>
        <v>0</v>
      </c>
      <c r="P3747" s="31">
        <f t="shared" si="176"/>
        <v>0</v>
      </c>
      <c r="Q3747" s="31">
        <f>IF(M3747=1,oneday(G3746,D3747,G3747,K3747,L3747,Summary!$E$19/2,Data!N3746,Data!O3746,Summary!$E$14,Summary!$E$20,Summary!$E$21,3),0)</f>
        <v>0</v>
      </c>
    </row>
    <row r="3748" spans="1:17" x14ac:dyDescent="0.2">
      <c r="A3748" s="32">
        <f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si="177">IF(A3748=B3748,1,0)</f>
        <v>0</v>
      </c>
      <c r="M3748">
        <f>IF(AND(B3748&gt;Summary!$E$12,B3748&lt;Summary!$E$13),1,0)</f>
        <v>0</v>
      </c>
      <c r="N3748">
        <f>IF(M3748=1,oneday(G3747,D3748,G3748,K3748,L3748,Summary!$E$19/2,Data!N3747,Data!O3747,Summary!$E$14,Summary!$E$20,Summary!$E$21,1),0)</f>
        <v>0</v>
      </c>
      <c r="O3748" s="31">
        <f>IF(M3748=1,oneday(G3747,D3748,G3748,K3748,L3748,Summary!$E$19/2,Data!N3747,Data!O3747,Summary!$E$14,Summary!$E$20,Summary!$E$21,2),0)</f>
        <v>0</v>
      </c>
      <c r="P3748" s="31">
        <f t="shared" si="176"/>
        <v>0</v>
      </c>
      <c r="Q3748" s="31">
        <f>IF(M3748=1,oneday(G3747,D3748,G3748,K3748,L3748,Summary!$E$19/2,Data!N3747,Data!O3747,Summary!$E$14,Summary!$E$20,Summary!$E$21,3),0)</f>
        <v>0</v>
      </c>
    </row>
    <row r="3749" spans="1:17" x14ac:dyDescent="0.2">
      <c r="A3749" s="32">
        <f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si="177"/>
        <v>0</v>
      </c>
      <c r="M3749">
        <f>IF(AND(B3749&gt;Summary!$E$12,B3749&lt;Summary!$E$13),1,0)</f>
        <v>0</v>
      </c>
      <c r="N3749">
        <f>IF(M3749=1,oneday(G3748,D3749,G3749,K3749,L3749,Summary!$E$19/2,Data!N3748,Data!O3748,Summary!$E$14,Summary!$E$20,Summary!$E$21,1),0)</f>
        <v>0</v>
      </c>
      <c r="O3749" s="31">
        <f>IF(M3749=1,oneday(G3748,D3749,G3749,K3749,L3749,Summary!$E$19/2,Data!N3748,Data!O3748,Summary!$E$14,Summary!$E$20,Summary!$E$21,2),0)</f>
        <v>0</v>
      </c>
      <c r="P3749" s="31">
        <f t="shared" si="176"/>
        <v>0</v>
      </c>
      <c r="Q3749" s="31">
        <f>IF(M3749=1,oneday(G3748,D3749,G3749,K3749,L3749,Summary!$E$19/2,Data!N3748,Data!O3748,Summary!$E$14,Summary!$E$20,Summary!$E$21,3),0)</f>
        <v>0</v>
      </c>
    </row>
    <row r="3750" spans="1:17" x14ac:dyDescent="0.2">
      <c r="A3750" s="32">
        <f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si="177"/>
        <v>0</v>
      </c>
      <c r="M3750">
        <f>IF(AND(B3750&gt;Summary!$E$12,B3750&lt;Summary!$E$13),1,0)</f>
        <v>0</v>
      </c>
      <c r="N3750">
        <f>IF(M3750=1,oneday(G3749,D3750,G3750,K3750,L3750,Summary!$E$19/2,Data!N3749,Data!O3749,Summary!$E$14,Summary!$E$20,Summary!$E$21,1),0)</f>
        <v>0</v>
      </c>
      <c r="O3750" s="31">
        <f>IF(M3750=1,oneday(G3749,D3750,G3750,K3750,L3750,Summary!$E$19/2,Data!N3749,Data!O3749,Summary!$E$14,Summary!$E$20,Summary!$E$21,2),0)</f>
        <v>0</v>
      </c>
      <c r="P3750" s="31">
        <f t="shared" si="176"/>
        <v>0</v>
      </c>
      <c r="Q3750" s="31">
        <f>IF(M3750=1,oneday(G3749,D3750,G3750,K3750,L3750,Summary!$E$19/2,Data!N3749,Data!O3749,Summary!$E$14,Summary!$E$20,Summary!$E$21,3),0)</f>
        <v>0</v>
      </c>
    </row>
    <row r="3751" spans="1:17" x14ac:dyDescent="0.2">
      <c r="A3751" s="32">
        <f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si="177"/>
        <v>0</v>
      </c>
      <c r="M3751">
        <f>IF(AND(B3751&gt;Summary!$E$12,B3751&lt;Summary!$E$13),1,0)</f>
        <v>0</v>
      </c>
      <c r="N3751">
        <f>IF(M3751=1,oneday(G3750,D3751,G3751,K3751,L3751,Summary!$E$19/2,Data!N3750,Data!O3750,Summary!$E$14,Summary!$E$20,Summary!$E$21,1),0)</f>
        <v>0</v>
      </c>
      <c r="O3751" s="31">
        <f>IF(M3751=1,oneday(G3750,D3751,G3751,K3751,L3751,Summary!$E$19/2,Data!N3750,Data!O3750,Summary!$E$14,Summary!$E$20,Summary!$E$21,2),0)</f>
        <v>0</v>
      </c>
      <c r="P3751" s="31">
        <f t="shared" si="176"/>
        <v>0</v>
      </c>
      <c r="Q3751" s="31">
        <f>IF(M3751=1,oneday(G3750,D3751,G3751,K3751,L3751,Summary!$E$19/2,Data!N3750,Data!O3750,Summary!$E$14,Summary!$E$20,Summary!$E$21,3),0)</f>
        <v>0</v>
      </c>
    </row>
    <row r="3752" spans="1:17" x14ac:dyDescent="0.2">
      <c r="A3752" s="32">
        <f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si="177"/>
        <v>0</v>
      </c>
      <c r="M3752">
        <f>IF(AND(B3752&gt;Summary!$E$12,B3752&lt;Summary!$E$13),1,0)</f>
        <v>0</v>
      </c>
      <c r="N3752">
        <f>IF(M3752=1,oneday(G3751,D3752,G3752,K3752,L3752,Summary!$E$19/2,Data!N3751,Data!O3751,Summary!$E$14,Summary!$E$20,Summary!$E$21,1),0)</f>
        <v>0</v>
      </c>
      <c r="O3752" s="31">
        <f>IF(M3752=1,oneday(G3751,D3752,G3752,K3752,L3752,Summary!$E$19/2,Data!N3751,Data!O3751,Summary!$E$14,Summary!$E$20,Summary!$E$21,2),0)</f>
        <v>0</v>
      </c>
      <c r="P3752" s="31">
        <f t="shared" si="176"/>
        <v>0</v>
      </c>
      <c r="Q3752" s="31">
        <f>IF(M3752=1,oneday(G3751,D3752,G3752,K3752,L3752,Summary!$E$19/2,Data!N3751,Data!O3751,Summary!$E$14,Summary!$E$20,Summary!$E$21,3),0)</f>
        <v>0</v>
      </c>
    </row>
    <row r="3753" spans="1:17" x14ac:dyDescent="0.2">
      <c r="A3753" s="32">
        <f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si="177"/>
        <v>0</v>
      </c>
      <c r="M3753">
        <f>IF(AND(B3753&gt;Summary!$E$12,B3753&lt;Summary!$E$13),1,0)</f>
        <v>0</v>
      </c>
      <c r="N3753">
        <f>IF(M3753=1,oneday(G3752,D3753,G3753,K3753,L3753,Summary!$E$19/2,Data!N3752,Data!O3752,Summary!$E$14,Summary!$E$20,Summary!$E$21,1),0)</f>
        <v>0</v>
      </c>
      <c r="O3753" s="31">
        <f>IF(M3753=1,oneday(G3752,D3753,G3753,K3753,L3753,Summary!$E$19/2,Data!N3752,Data!O3752,Summary!$E$14,Summary!$E$20,Summary!$E$21,2),0)</f>
        <v>0</v>
      </c>
      <c r="P3753" s="31">
        <f t="shared" si="176"/>
        <v>0</v>
      </c>
      <c r="Q3753" s="31">
        <f>IF(M3753=1,oneday(G3752,D3753,G3753,K3753,L3753,Summary!$E$19/2,Data!N3752,Data!O3752,Summary!$E$14,Summary!$E$20,Summary!$E$21,3),0)</f>
        <v>0</v>
      </c>
    </row>
    <row r="3754" spans="1:17" x14ac:dyDescent="0.2">
      <c r="A3754" s="32">
        <f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si="177"/>
        <v>0</v>
      </c>
      <c r="M3754">
        <f>IF(AND(B3754&gt;Summary!$E$12,B3754&lt;Summary!$E$13),1,0)</f>
        <v>0</v>
      </c>
      <c r="N3754">
        <f>IF(M3754=1,oneday(G3753,D3754,G3754,K3754,L3754,Summary!$E$19/2,Data!N3753,Data!O3753,Summary!$E$14,Summary!$E$20,Summary!$E$21,1),0)</f>
        <v>0</v>
      </c>
      <c r="O3754" s="31">
        <f>IF(M3754=1,oneday(G3753,D3754,G3754,K3754,L3754,Summary!$E$19/2,Data!N3753,Data!O3753,Summary!$E$14,Summary!$E$20,Summary!$E$21,2),0)</f>
        <v>0</v>
      </c>
      <c r="P3754" s="31">
        <f t="shared" si="176"/>
        <v>0</v>
      </c>
      <c r="Q3754" s="31">
        <f>IF(M3754=1,oneday(G3753,D3754,G3754,K3754,L3754,Summary!$E$19/2,Data!N3753,Data!O3753,Summary!$E$14,Summary!$E$20,Summary!$E$21,3),0)</f>
        <v>0</v>
      </c>
    </row>
    <row r="3755" spans="1:17" x14ac:dyDescent="0.2">
      <c r="A3755" s="32">
        <f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si="177"/>
        <v>0</v>
      </c>
      <c r="M3755">
        <f>IF(AND(B3755&gt;Summary!$E$12,B3755&lt;Summary!$E$13),1,0)</f>
        <v>0</v>
      </c>
      <c r="N3755">
        <f>IF(M3755=1,oneday(G3754,D3755,G3755,K3755,L3755,Summary!$E$19/2,Data!N3754,Data!O3754,Summary!$E$14,Summary!$E$20,Summary!$E$21,1),0)</f>
        <v>0</v>
      </c>
      <c r="O3755" s="31">
        <f>IF(M3755=1,oneday(G3754,D3755,G3755,K3755,L3755,Summary!$E$19/2,Data!N3754,Data!O3754,Summary!$E$14,Summary!$E$20,Summary!$E$21,2),0)</f>
        <v>0</v>
      </c>
      <c r="P3755" s="31">
        <f t="shared" si="176"/>
        <v>0</v>
      </c>
      <c r="Q3755" s="31">
        <f>IF(M3755=1,oneday(G3754,D3755,G3755,K3755,L3755,Summary!$E$19/2,Data!N3754,Data!O3754,Summary!$E$14,Summary!$E$20,Summary!$E$21,3),0)</f>
        <v>0</v>
      </c>
    </row>
    <row r="3756" spans="1:17" x14ac:dyDescent="0.2">
      <c r="A3756" s="32">
        <f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si="177"/>
        <v>0</v>
      </c>
      <c r="M3756">
        <f>IF(AND(B3756&gt;Summary!$E$12,B3756&lt;Summary!$E$13),1,0)</f>
        <v>0</v>
      </c>
      <c r="N3756">
        <f>IF(M3756=1,oneday(G3755,D3756,G3756,K3756,L3756,Summary!$E$19/2,Data!N3755,Data!O3755,Summary!$E$14,Summary!$E$20,Summary!$E$21,1),0)</f>
        <v>0</v>
      </c>
      <c r="O3756" s="31">
        <f>IF(M3756=1,oneday(G3755,D3756,G3756,K3756,L3756,Summary!$E$19/2,Data!N3755,Data!O3755,Summary!$E$14,Summary!$E$20,Summary!$E$21,2),0)</f>
        <v>0</v>
      </c>
      <c r="P3756" s="31">
        <f t="shared" si="176"/>
        <v>0</v>
      </c>
      <c r="Q3756" s="31">
        <f>IF(M3756=1,oneday(G3755,D3756,G3756,K3756,L3756,Summary!$E$19/2,Data!N3755,Data!O3755,Summary!$E$14,Summary!$E$20,Summary!$E$21,3),0)</f>
        <v>0</v>
      </c>
    </row>
    <row r="3757" spans="1:17" x14ac:dyDescent="0.2">
      <c r="A3757" s="32">
        <f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si="177"/>
        <v>0</v>
      </c>
      <c r="M3757">
        <f>IF(AND(B3757&gt;Summary!$E$12,B3757&lt;Summary!$E$13),1,0)</f>
        <v>0</v>
      </c>
      <c r="N3757">
        <f>IF(M3757=1,oneday(G3756,D3757,G3757,K3757,L3757,Summary!$E$19/2,Data!N3756,Data!O3756,Summary!$E$14,Summary!$E$20,Summary!$E$21,1),0)</f>
        <v>0</v>
      </c>
      <c r="O3757" s="31">
        <f>IF(M3757=1,oneday(G3756,D3757,G3757,K3757,L3757,Summary!$E$19/2,Data!N3756,Data!O3756,Summary!$E$14,Summary!$E$20,Summary!$E$21,2),0)</f>
        <v>0</v>
      </c>
      <c r="P3757" s="31">
        <f t="shared" si="176"/>
        <v>0</v>
      </c>
      <c r="Q3757" s="31">
        <f>IF(M3757=1,oneday(G3756,D3757,G3757,K3757,L3757,Summary!$E$19/2,Data!N3756,Data!O3756,Summary!$E$14,Summary!$E$20,Summary!$E$21,3),0)</f>
        <v>0</v>
      </c>
    </row>
    <row r="3758" spans="1:17" x14ac:dyDescent="0.2">
      <c r="A3758" s="32">
        <f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si="177"/>
        <v>0</v>
      </c>
      <c r="M3758">
        <f>IF(AND(B3758&gt;Summary!$E$12,B3758&lt;Summary!$E$13),1,0)</f>
        <v>0</v>
      </c>
      <c r="N3758">
        <f>IF(M3758=1,oneday(G3757,D3758,G3758,K3758,L3758,Summary!$E$19/2,Data!N3757,Data!O3757,Summary!$E$14,Summary!$E$20,Summary!$E$21,1),0)</f>
        <v>0</v>
      </c>
      <c r="O3758" s="31">
        <f>IF(M3758=1,oneday(G3757,D3758,G3758,K3758,L3758,Summary!$E$19/2,Data!N3757,Data!O3757,Summary!$E$14,Summary!$E$20,Summary!$E$21,2),0)</f>
        <v>0</v>
      </c>
      <c r="P3758" s="31">
        <f t="shared" si="176"/>
        <v>0</v>
      </c>
      <c r="Q3758" s="31">
        <f>IF(M3758=1,oneday(G3757,D3758,G3758,K3758,L3758,Summary!$E$19/2,Data!N3757,Data!O3757,Summary!$E$14,Summary!$E$20,Summary!$E$21,3),0)</f>
        <v>0</v>
      </c>
    </row>
    <row r="3759" spans="1:17" x14ac:dyDescent="0.2">
      <c r="A3759" s="32">
        <f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si="177"/>
        <v>1</v>
      </c>
      <c r="M3759">
        <f>IF(AND(B3759&gt;Summary!$E$12,B3759&lt;Summary!$E$13),1,0)</f>
        <v>0</v>
      </c>
      <c r="N3759">
        <f>IF(M3759=1,oneday(G3758,D3759,G3759,K3759,L3759,Summary!$E$19/2,Data!N3758,Data!O3758,Summary!$E$14,Summary!$E$20,Summary!$E$21,1),0)</f>
        <v>0</v>
      </c>
      <c r="O3759" s="31">
        <f>IF(M3759=1,oneday(G3758,D3759,G3759,K3759,L3759,Summary!$E$19/2,Data!N3758,Data!O3758,Summary!$E$14,Summary!$E$20,Summary!$E$21,2),0)</f>
        <v>0</v>
      </c>
      <c r="P3759" s="31">
        <f t="shared" si="176"/>
        <v>0</v>
      </c>
      <c r="Q3759" s="31">
        <f>IF(M3759=1,oneday(G3758,D3759,G3759,K3759,L3759,Summary!$E$19/2,Data!N3758,Data!O3758,Summary!$E$14,Summary!$E$20,Summary!$E$21,3),0)</f>
        <v>0</v>
      </c>
    </row>
    <row r="3760" spans="1:17" x14ac:dyDescent="0.2">
      <c r="A3760" s="32">
        <f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si="177"/>
        <v>0</v>
      </c>
      <c r="M3760">
        <f>IF(AND(B3760&gt;Summary!$E$12,B3760&lt;Summary!$E$13),1,0)</f>
        <v>0</v>
      </c>
      <c r="N3760">
        <f>IF(M3760=1,oneday(G3759,D3760,G3760,K3760,L3760,Summary!$E$19/2,Data!N3759,Data!O3759,Summary!$E$14,Summary!$E$20,Summary!$E$21,1),0)</f>
        <v>0</v>
      </c>
      <c r="O3760" s="31">
        <f>IF(M3760=1,oneday(G3759,D3760,G3760,K3760,L3760,Summary!$E$19/2,Data!N3759,Data!O3759,Summary!$E$14,Summary!$E$20,Summary!$E$21,2),0)</f>
        <v>0</v>
      </c>
      <c r="P3760" s="31">
        <f t="shared" si="176"/>
        <v>0</v>
      </c>
      <c r="Q3760" s="31">
        <f>IF(M3760=1,oneday(G3759,D3760,G3760,K3760,L3760,Summary!$E$19/2,Data!N3759,Data!O3759,Summary!$E$14,Summary!$E$20,Summary!$E$21,3),0)</f>
        <v>0</v>
      </c>
    </row>
    <row r="3761" spans="1:17" x14ac:dyDescent="0.2">
      <c r="A3761" s="32">
        <f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si="177"/>
        <v>0</v>
      </c>
      <c r="M3761">
        <f>IF(AND(B3761&gt;Summary!$E$12,B3761&lt;Summary!$E$13),1,0)</f>
        <v>0</v>
      </c>
      <c r="N3761">
        <f>IF(M3761=1,oneday(G3760,D3761,G3761,K3761,L3761,Summary!$E$19/2,Data!N3760,Data!O3760,Summary!$E$14,Summary!$E$20,Summary!$E$21,1),0)</f>
        <v>0</v>
      </c>
      <c r="O3761" s="31">
        <f>IF(M3761=1,oneday(G3760,D3761,G3761,K3761,L3761,Summary!$E$19/2,Data!N3760,Data!O3760,Summary!$E$14,Summary!$E$20,Summary!$E$21,2),0)</f>
        <v>0</v>
      </c>
      <c r="P3761" s="31">
        <f t="shared" si="176"/>
        <v>0</v>
      </c>
      <c r="Q3761" s="31">
        <f>IF(M3761=1,oneday(G3760,D3761,G3761,K3761,L3761,Summary!$E$19/2,Data!N3760,Data!O3760,Summary!$E$14,Summary!$E$20,Summary!$E$21,3),0)</f>
        <v>0</v>
      </c>
    </row>
    <row r="3762" spans="1:17" x14ac:dyDescent="0.2">
      <c r="A3762" s="32">
        <f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si="177"/>
        <v>0</v>
      </c>
      <c r="M3762">
        <f>IF(AND(B3762&gt;Summary!$E$12,B3762&lt;Summary!$E$13),1,0)</f>
        <v>0</v>
      </c>
      <c r="N3762">
        <f>IF(M3762=1,oneday(G3761,D3762,G3762,K3762,L3762,Summary!$E$19/2,Data!N3761,Data!O3761,Summary!$E$14,Summary!$E$20,Summary!$E$21,1),0)</f>
        <v>0</v>
      </c>
      <c r="O3762" s="31">
        <f>IF(M3762=1,oneday(G3761,D3762,G3762,K3762,L3762,Summary!$E$19/2,Data!N3761,Data!O3761,Summary!$E$14,Summary!$E$20,Summary!$E$21,2),0)</f>
        <v>0</v>
      </c>
      <c r="P3762" s="31">
        <f t="shared" si="176"/>
        <v>0</v>
      </c>
      <c r="Q3762" s="31">
        <f>IF(M3762=1,oneday(G3761,D3762,G3762,K3762,L3762,Summary!$E$19/2,Data!N3761,Data!O3761,Summary!$E$14,Summary!$E$20,Summary!$E$21,3),0)</f>
        <v>0</v>
      </c>
    </row>
    <row r="3763" spans="1:17" x14ac:dyDescent="0.2">
      <c r="A3763" s="32">
        <f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si="177"/>
        <v>0</v>
      </c>
      <c r="M3763">
        <f>IF(AND(B3763&gt;Summary!$E$12,B3763&lt;Summary!$E$13),1,0)</f>
        <v>0</v>
      </c>
      <c r="N3763">
        <f>IF(M3763=1,oneday(G3762,D3763,G3763,K3763,L3763,Summary!$E$19/2,Data!N3762,Data!O3762,Summary!$E$14,Summary!$E$20,Summary!$E$21,1),0)</f>
        <v>0</v>
      </c>
      <c r="O3763" s="31">
        <f>IF(M3763=1,oneday(G3762,D3763,G3763,K3763,L3763,Summary!$E$19/2,Data!N3762,Data!O3762,Summary!$E$14,Summary!$E$20,Summary!$E$21,2),0)</f>
        <v>0</v>
      </c>
      <c r="P3763" s="31">
        <f t="shared" si="176"/>
        <v>0</v>
      </c>
      <c r="Q3763" s="31">
        <f>IF(M3763=1,oneday(G3762,D3763,G3763,K3763,L3763,Summary!$E$19/2,Data!N3762,Data!O3762,Summary!$E$14,Summary!$E$20,Summary!$E$21,3),0)</f>
        <v>0</v>
      </c>
    </row>
    <row r="3764" spans="1:17" x14ac:dyDescent="0.2">
      <c r="A3764" s="32">
        <f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si="177"/>
        <v>0</v>
      </c>
      <c r="M3764">
        <f>IF(AND(B3764&gt;Summary!$E$12,B3764&lt;Summary!$E$13),1,0)</f>
        <v>0</v>
      </c>
      <c r="N3764">
        <f>IF(M3764=1,oneday(G3763,D3764,G3764,K3764,L3764,Summary!$E$19/2,Data!N3763,Data!O3763,Summary!$E$14,Summary!$E$20,Summary!$E$21,1),0)</f>
        <v>0</v>
      </c>
      <c r="O3764" s="31">
        <f>IF(M3764=1,oneday(G3763,D3764,G3764,K3764,L3764,Summary!$E$19/2,Data!N3763,Data!O3763,Summary!$E$14,Summary!$E$20,Summary!$E$21,2),0)</f>
        <v>0</v>
      </c>
      <c r="P3764" s="31">
        <f t="shared" si="176"/>
        <v>0</v>
      </c>
      <c r="Q3764" s="31">
        <f>IF(M3764=1,oneday(G3763,D3764,G3764,K3764,L3764,Summary!$E$19/2,Data!N3763,Data!O3763,Summary!$E$14,Summary!$E$20,Summary!$E$21,3),0)</f>
        <v>0</v>
      </c>
    </row>
    <row r="3765" spans="1:17" x14ac:dyDescent="0.2">
      <c r="A3765" s="32">
        <f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si="177"/>
        <v>0</v>
      </c>
      <c r="M3765">
        <f>IF(AND(B3765&gt;Summary!$E$12,B3765&lt;Summary!$E$13),1,0)</f>
        <v>0</v>
      </c>
      <c r="N3765">
        <f>IF(M3765=1,oneday(G3764,D3765,G3765,K3765,L3765,Summary!$E$19/2,Data!N3764,Data!O3764,Summary!$E$14,Summary!$E$20,Summary!$E$21,1),0)</f>
        <v>0</v>
      </c>
      <c r="O3765" s="31">
        <f>IF(M3765=1,oneday(G3764,D3765,G3765,K3765,L3765,Summary!$E$19/2,Data!N3764,Data!O3764,Summary!$E$14,Summary!$E$20,Summary!$E$21,2),0)</f>
        <v>0</v>
      </c>
      <c r="P3765" s="31">
        <f t="shared" si="176"/>
        <v>0</v>
      </c>
      <c r="Q3765" s="31">
        <f>IF(M3765=1,oneday(G3764,D3765,G3765,K3765,L3765,Summary!$E$19/2,Data!N3764,Data!O3764,Summary!$E$14,Summary!$E$20,Summary!$E$21,3),0)</f>
        <v>0</v>
      </c>
    </row>
    <row r="3766" spans="1:17" x14ac:dyDescent="0.2">
      <c r="A3766" s="32">
        <f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si="177"/>
        <v>0</v>
      </c>
      <c r="M3766">
        <f>IF(AND(B3766&gt;Summary!$E$12,B3766&lt;Summary!$E$13),1,0)</f>
        <v>0</v>
      </c>
      <c r="N3766">
        <f>IF(M3766=1,oneday(G3765,D3766,G3766,K3766,L3766,Summary!$E$19/2,Data!N3765,Data!O3765,Summary!$E$14,Summary!$E$20,Summary!$E$21,1),0)</f>
        <v>0</v>
      </c>
      <c r="O3766" s="31">
        <f>IF(M3766=1,oneday(G3765,D3766,G3766,K3766,L3766,Summary!$E$19/2,Data!N3765,Data!O3765,Summary!$E$14,Summary!$E$20,Summary!$E$21,2),0)</f>
        <v>0</v>
      </c>
      <c r="P3766" s="31">
        <f t="shared" si="176"/>
        <v>0</v>
      </c>
      <c r="Q3766" s="31">
        <f>IF(M3766=1,oneday(G3765,D3766,G3766,K3766,L3766,Summary!$E$19/2,Data!N3765,Data!O3765,Summary!$E$14,Summary!$E$20,Summary!$E$21,3),0)</f>
        <v>0</v>
      </c>
    </row>
    <row r="3767" spans="1:17" x14ac:dyDescent="0.2">
      <c r="A3767" s="32">
        <f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si="177"/>
        <v>0</v>
      </c>
      <c r="M3767">
        <f>IF(AND(B3767&gt;Summary!$E$12,B3767&lt;Summary!$E$13),1,0)</f>
        <v>0</v>
      </c>
      <c r="N3767">
        <f>IF(M3767=1,oneday(G3766,D3767,G3767,K3767,L3767,Summary!$E$19/2,Data!N3766,Data!O3766,Summary!$E$14,Summary!$E$20,Summary!$E$21,1),0)</f>
        <v>0</v>
      </c>
      <c r="O3767" s="31">
        <f>IF(M3767=1,oneday(G3766,D3767,G3767,K3767,L3767,Summary!$E$19/2,Data!N3766,Data!O3766,Summary!$E$14,Summary!$E$20,Summary!$E$21,2),0)</f>
        <v>0</v>
      </c>
      <c r="P3767" s="31">
        <f t="shared" si="176"/>
        <v>0</v>
      </c>
      <c r="Q3767" s="31">
        <f>IF(M3767=1,oneday(G3766,D3767,G3767,K3767,L3767,Summary!$E$19/2,Data!N3766,Data!O3766,Summary!$E$14,Summary!$E$20,Summary!$E$21,3),0)</f>
        <v>0</v>
      </c>
    </row>
    <row r="3768" spans="1:17" x14ac:dyDescent="0.2">
      <c r="A3768" s="32">
        <f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si="177"/>
        <v>0</v>
      </c>
      <c r="M3768">
        <f>IF(AND(B3768&gt;Summary!$E$12,B3768&lt;Summary!$E$13),1,0)</f>
        <v>0</v>
      </c>
      <c r="N3768">
        <f>IF(M3768=1,oneday(G3767,D3768,G3768,K3768,L3768,Summary!$E$19/2,Data!N3767,Data!O3767,Summary!$E$14,Summary!$E$20,Summary!$E$21,1),0)</f>
        <v>0</v>
      </c>
      <c r="O3768" s="31">
        <f>IF(M3768=1,oneday(G3767,D3768,G3768,K3768,L3768,Summary!$E$19/2,Data!N3767,Data!O3767,Summary!$E$14,Summary!$E$20,Summary!$E$21,2),0)</f>
        <v>0</v>
      </c>
      <c r="P3768" s="31">
        <f t="shared" si="176"/>
        <v>0</v>
      </c>
      <c r="Q3768" s="31">
        <f>IF(M3768=1,oneday(G3767,D3768,G3768,K3768,L3768,Summary!$E$19/2,Data!N3767,Data!O3767,Summary!$E$14,Summary!$E$20,Summary!$E$21,3),0)</f>
        <v>0</v>
      </c>
    </row>
    <row r="3769" spans="1:17" x14ac:dyDescent="0.2">
      <c r="A3769" s="32">
        <f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si="177"/>
        <v>0</v>
      </c>
      <c r="M3769">
        <f>IF(AND(B3769&gt;Summary!$E$12,B3769&lt;Summary!$E$13),1,0)</f>
        <v>0</v>
      </c>
      <c r="N3769">
        <f>IF(M3769=1,oneday(G3768,D3769,G3769,K3769,L3769,Summary!$E$19/2,Data!N3768,Data!O3768,Summary!$E$14,Summary!$E$20,Summary!$E$21,1),0)</f>
        <v>0</v>
      </c>
      <c r="O3769" s="31">
        <f>IF(M3769=1,oneday(G3768,D3769,G3769,K3769,L3769,Summary!$E$19/2,Data!N3768,Data!O3768,Summary!$E$14,Summary!$E$20,Summary!$E$21,2),0)</f>
        <v>0</v>
      </c>
      <c r="P3769" s="31">
        <f t="shared" si="176"/>
        <v>0</v>
      </c>
      <c r="Q3769" s="31">
        <f>IF(M3769=1,oneday(G3768,D3769,G3769,K3769,L3769,Summary!$E$19/2,Data!N3768,Data!O3768,Summary!$E$14,Summary!$E$20,Summary!$E$21,3),0)</f>
        <v>0</v>
      </c>
    </row>
    <row r="3770" spans="1:17" x14ac:dyDescent="0.2">
      <c r="A3770" s="32">
        <f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si="177"/>
        <v>0</v>
      </c>
      <c r="M3770">
        <f>IF(AND(B3770&gt;Summary!$E$12,B3770&lt;Summary!$E$13),1,0)</f>
        <v>0</v>
      </c>
      <c r="N3770">
        <f>IF(M3770=1,oneday(G3769,D3770,G3770,K3770,L3770,Summary!$E$19/2,Data!N3769,Data!O3769,Summary!$E$14,Summary!$E$20,Summary!$E$21,1),0)</f>
        <v>0</v>
      </c>
      <c r="O3770" s="31">
        <f>IF(M3770=1,oneday(G3769,D3770,G3770,K3770,L3770,Summary!$E$19/2,Data!N3769,Data!O3769,Summary!$E$14,Summary!$E$20,Summary!$E$21,2),0)</f>
        <v>0</v>
      </c>
      <c r="P3770" s="31">
        <f t="shared" si="176"/>
        <v>0</v>
      </c>
      <c r="Q3770" s="31">
        <f>IF(M3770=1,oneday(G3769,D3770,G3770,K3770,L3770,Summary!$E$19/2,Data!N3769,Data!O3769,Summary!$E$14,Summary!$E$20,Summary!$E$21,3),0)</f>
        <v>0</v>
      </c>
    </row>
    <row r="3771" spans="1:17" x14ac:dyDescent="0.2">
      <c r="A3771" s="32">
        <f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si="177"/>
        <v>0</v>
      </c>
      <c r="M3771">
        <f>IF(AND(B3771&gt;Summary!$E$12,B3771&lt;Summary!$E$13),1,0)</f>
        <v>0</v>
      </c>
      <c r="N3771">
        <f>IF(M3771=1,oneday(G3770,D3771,G3771,K3771,L3771,Summary!$E$19/2,Data!N3770,Data!O3770,Summary!$E$14,Summary!$E$20,Summary!$E$21,1),0)</f>
        <v>0</v>
      </c>
      <c r="O3771" s="31">
        <f>IF(M3771=1,oneday(G3770,D3771,G3771,K3771,L3771,Summary!$E$19/2,Data!N3770,Data!O3770,Summary!$E$14,Summary!$E$20,Summary!$E$21,2),0)</f>
        <v>0</v>
      </c>
      <c r="P3771" s="31">
        <f t="shared" si="176"/>
        <v>0</v>
      </c>
      <c r="Q3771" s="31">
        <f>IF(M3771=1,oneday(G3770,D3771,G3771,K3771,L3771,Summary!$E$19/2,Data!N3770,Data!O3770,Summary!$E$14,Summary!$E$20,Summary!$E$21,3),0)</f>
        <v>0</v>
      </c>
    </row>
    <row r="3772" spans="1:17" x14ac:dyDescent="0.2">
      <c r="A3772" s="32">
        <f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si="177"/>
        <v>0</v>
      </c>
      <c r="M3772">
        <f>IF(AND(B3772&gt;Summary!$E$12,B3772&lt;Summary!$E$13),1,0)</f>
        <v>0</v>
      </c>
      <c r="N3772">
        <f>IF(M3772=1,oneday(G3771,D3772,G3772,K3772,L3772,Summary!$E$19/2,Data!N3771,Data!O3771,Summary!$E$14,Summary!$E$20,Summary!$E$21,1),0)</f>
        <v>0</v>
      </c>
      <c r="O3772" s="31">
        <f>IF(M3772=1,oneday(G3771,D3772,G3772,K3772,L3772,Summary!$E$19/2,Data!N3771,Data!O3771,Summary!$E$14,Summary!$E$20,Summary!$E$21,2),0)</f>
        <v>0</v>
      </c>
      <c r="P3772" s="31">
        <f t="shared" si="176"/>
        <v>0</v>
      </c>
      <c r="Q3772" s="31">
        <f>IF(M3772=1,oneday(G3771,D3772,G3772,K3772,L3772,Summary!$E$19/2,Data!N3771,Data!O3771,Summary!$E$14,Summary!$E$20,Summary!$E$21,3),0)</f>
        <v>0</v>
      </c>
    </row>
    <row r="3773" spans="1:17" x14ac:dyDescent="0.2">
      <c r="A3773" s="32">
        <f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si="177"/>
        <v>0</v>
      </c>
      <c r="M3773">
        <f>IF(AND(B3773&gt;Summary!$E$12,B3773&lt;Summary!$E$13),1,0)</f>
        <v>0</v>
      </c>
      <c r="N3773">
        <f>IF(M3773=1,oneday(G3772,D3773,G3773,K3773,L3773,Summary!$E$19/2,Data!N3772,Data!O3772,Summary!$E$14,Summary!$E$20,Summary!$E$21,1),0)</f>
        <v>0</v>
      </c>
      <c r="O3773" s="31">
        <f>IF(M3773=1,oneday(G3772,D3773,G3773,K3773,L3773,Summary!$E$19/2,Data!N3772,Data!O3772,Summary!$E$14,Summary!$E$20,Summary!$E$21,2),0)</f>
        <v>0</v>
      </c>
      <c r="P3773" s="31">
        <f t="shared" si="176"/>
        <v>0</v>
      </c>
      <c r="Q3773" s="31">
        <f>IF(M3773=1,oneday(G3772,D3773,G3773,K3773,L3773,Summary!$E$19/2,Data!N3772,Data!O3772,Summary!$E$14,Summary!$E$20,Summary!$E$21,3),0)</f>
        <v>0</v>
      </c>
    </row>
    <row r="3774" spans="1:17" x14ac:dyDescent="0.2">
      <c r="A3774" s="32">
        <f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si="177"/>
        <v>0</v>
      </c>
      <c r="M3774">
        <f>IF(AND(B3774&gt;Summary!$E$12,B3774&lt;Summary!$E$13),1,0)</f>
        <v>0</v>
      </c>
      <c r="N3774">
        <f>IF(M3774=1,oneday(G3773,D3774,G3774,K3774,L3774,Summary!$E$19/2,Data!N3773,Data!O3773,Summary!$E$14,Summary!$E$20,Summary!$E$21,1),0)</f>
        <v>0</v>
      </c>
      <c r="O3774" s="31">
        <f>IF(M3774=1,oneday(G3773,D3774,G3774,K3774,L3774,Summary!$E$19/2,Data!N3773,Data!O3773,Summary!$E$14,Summary!$E$20,Summary!$E$21,2),0)</f>
        <v>0</v>
      </c>
      <c r="P3774" s="31">
        <f t="shared" si="176"/>
        <v>0</v>
      </c>
      <c r="Q3774" s="31">
        <f>IF(M3774=1,oneday(G3773,D3774,G3774,K3774,L3774,Summary!$E$19/2,Data!N3773,Data!O3773,Summary!$E$14,Summary!$E$20,Summary!$E$21,3),0)</f>
        <v>0</v>
      </c>
    </row>
    <row r="3775" spans="1:17" x14ac:dyDescent="0.2">
      <c r="A3775" s="32">
        <f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si="177"/>
        <v>0</v>
      </c>
      <c r="M3775">
        <f>IF(AND(B3775&gt;Summary!$E$12,B3775&lt;Summary!$E$13),1,0)</f>
        <v>0</v>
      </c>
      <c r="N3775">
        <f>IF(M3775=1,oneday(G3774,D3775,G3775,K3775,L3775,Summary!$E$19/2,Data!N3774,Data!O3774,Summary!$E$14,Summary!$E$20,Summary!$E$21,1),0)</f>
        <v>0</v>
      </c>
      <c r="O3775" s="31">
        <f>IF(M3775=1,oneday(G3774,D3775,G3775,K3775,L3775,Summary!$E$19/2,Data!N3774,Data!O3774,Summary!$E$14,Summary!$E$20,Summary!$E$21,2),0)</f>
        <v>0</v>
      </c>
      <c r="P3775" s="31">
        <f t="shared" si="176"/>
        <v>0</v>
      </c>
      <c r="Q3775" s="31">
        <f>IF(M3775=1,oneday(G3774,D3775,G3775,K3775,L3775,Summary!$E$19/2,Data!N3774,Data!O3774,Summary!$E$14,Summary!$E$20,Summary!$E$21,3),0)</f>
        <v>0</v>
      </c>
    </row>
    <row r="3776" spans="1:17" x14ac:dyDescent="0.2">
      <c r="A3776" s="32">
        <f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si="177"/>
        <v>0</v>
      </c>
      <c r="M3776">
        <f>IF(AND(B3776&gt;Summary!$E$12,B3776&lt;Summary!$E$13),1,0)</f>
        <v>0</v>
      </c>
      <c r="N3776">
        <f>IF(M3776=1,oneday(G3775,D3776,G3776,K3776,L3776,Summary!$E$19/2,Data!N3775,Data!O3775,Summary!$E$14,Summary!$E$20,Summary!$E$21,1),0)</f>
        <v>0</v>
      </c>
      <c r="O3776" s="31">
        <f>IF(M3776=1,oneday(G3775,D3776,G3776,K3776,L3776,Summary!$E$19/2,Data!N3775,Data!O3775,Summary!$E$14,Summary!$E$20,Summary!$E$21,2),0)</f>
        <v>0</v>
      </c>
      <c r="P3776" s="31">
        <f t="shared" si="176"/>
        <v>0</v>
      </c>
      <c r="Q3776" s="31">
        <f>IF(M3776=1,oneday(G3775,D3776,G3776,K3776,L3776,Summary!$E$19/2,Data!N3775,Data!O3775,Summary!$E$14,Summary!$E$20,Summary!$E$21,3),0)</f>
        <v>0</v>
      </c>
    </row>
    <row r="3777" spans="1:17" x14ac:dyDescent="0.2">
      <c r="A3777" s="32">
        <f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si="177"/>
        <v>0</v>
      </c>
      <c r="M3777">
        <f>IF(AND(B3777&gt;Summary!$E$12,B3777&lt;Summary!$E$13),1,0)</f>
        <v>0</v>
      </c>
      <c r="N3777">
        <f>IF(M3777=1,oneday(G3776,D3777,G3777,K3777,L3777,Summary!$E$19/2,Data!N3776,Data!O3776,Summary!$E$14,Summary!$E$20,Summary!$E$21,1),0)</f>
        <v>0</v>
      </c>
      <c r="O3777" s="31">
        <f>IF(M3777=1,oneday(G3776,D3777,G3777,K3777,L3777,Summary!$E$19/2,Data!N3776,Data!O3776,Summary!$E$14,Summary!$E$20,Summary!$E$21,2),0)</f>
        <v>0</v>
      </c>
      <c r="P3777" s="31">
        <f t="shared" si="176"/>
        <v>0</v>
      </c>
      <c r="Q3777" s="31">
        <f>IF(M3777=1,oneday(G3776,D3777,G3777,K3777,L3777,Summary!$E$19/2,Data!N3776,Data!O3776,Summary!$E$14,Summary!$E$20,Summary!$E$21,3),0)</f>
        <v>0</v>
      </c>
    </row>
    <row r="3778" spans="1:17" x14ac:dyDescent="0.2">
      <c r="A3778" s="32">
        <f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si="177"/>
        <v>0</v>
      </c>
      <c r="M3778">
        <f>IF(AND(B3778&gt;Summary!$E$12,B3778&lt;Summary!$E$13),1,0)</f>
        <v>0</v>
      </c>
      <c r="N3778">
        <f>IF(M3778=1,oneday(G3777,D3778,G3778,K3778,L3778,Summary!$E$19/2,Data!N3777,Data!O3777,Summary!$E$14,Summary!$E$20,Summary!$E$21,1),0)</f>
        <v>0</v>
      </c>
      <c r="O3778" s="31">
        <f>IF(M3778=1,oneday(G3777,D3778,G3778,K3778,L3778,Summary!$E$19/2,Data!N3777,Data!O3777,Summary!$E$14,Summary!$E$20,Summary!$E$21,2),0)</f>
        <v>0</v>
      </c>
      <c r="P3778" s="31">
        <f t="shared" si="176"/>
        <v>0</v>
      </c>
      <c r="Q3778" s="31">
        <f>IF(M3778=1,oneday(G3777,D3778,G3778,K3778,L3778,Summary!$E$19/2,Data!N3777,Data!O3777,Summary!$E$14,Summary!$E$20,Summary!$E$21,3),0)</f>
        <v>0</v>
      </c>
    </row>
    <row r="3779" spans="1:17" x14ac:dyDescent="0.2">
      <c r="A3779" s="32">
        <f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si="177"/>
        <v>1</v>
      </c>
      <c r="M3779">
        <f>IF(AND(B3779&gt;Summary!$E$12,B3779&lt;Summary!$E$13),1,0)</f>
        <v>0</v>
      </c>
      <c r="N3779">
        <f>IF(M3779=1,oneday(G3778,D3779,G3779,K3779,L3779,Summary!$E$19/2,Data!N3778,Data!O3778,Summary!$E$14,Summary!$E$20,Summary!$E$21,1),0)</f>
        <v>0</v>
      </c>
      <c r="O3779" s="31">
        <f>IF(M3779=1,oneday(G3778,D3779,G3779,K3779,L3779,Summary!$E$19/2,Data!N3778,Data!O3778,Summary!$E$14,Summary!$E$20,Summary!$E$21,2),0)</f>
        <v>0</v>
      </c>
      <c r="P3779" s="31">
        <f t="shared" si="176"/>
        <v>0</v>
      </c>
      <c r="Q3779" s="31">
        <f>IF(M3779=1,oneday(G3778,D3779,G3779,K3779,L3779,Summary!$E$19/2,Data!N3778,Data!O3778,Summary!$E$14,Summary!$E$20,Summary!$E$21,3),0)</f>
        <v>0</v>
      </c>
    </row>
    <row r="3780" spans="1:17" x14ac:dyDescent="0.2">
      <c r="A3780" s="32">
        <f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si="177"/>
        <v>0</v>
      </c>
      <c r="M3780">
        <f>IF(AND(B3780&gt;Summary!$E$12,B3780&lt;Summary!$E$13),1,0)</f>
        <v>0</v>
      </c>
      <c r="N3780">
        <f>IF(M3780=1,oneday(G3779,D3780,G3780,K3780,L3780,Summary!$E$19/2,Data!N3779,Data!O3779,Summary!$E$14,Summary!$E$20,Summary!$E$21,1),0)</f>
        <v>0</v>
      </c>
      <c r="O3780" s="31">
        <f>IF(M3780=1,oneday(G3779,D3780,G3780,K3780,L3780,Summary!$E$19/2,Data!N3779,Data!O3779,Summary!$E$14,Summary!$E$20,Summary!$E$21,2),0)</f>
        <v>0</v>
      </c>
      <c r="P3780" s="31">
        <f t="shared" si="176"/>
        <v>0</v>
      </c>
      <c r="Q3780" s="31">
        <f>IF(M3780=1,oneday(G3779,D3780,G3780,K3780,L3780,Summary!$E$19/2,Data!N3779,Data!O3779,Summary!$E$14,Summary!$E$20,Summary!$E$21,3),0)</f>
        <v>0</v>
      </c>
    </row>
    <row r="3781" spans="1:17" x14ac:dyDescent="0.2">
      <c r="A3781" s="32">
        <f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si="177"/>
        <v>0</v>
      </c>
      <c r="M3781">
        <f>IF(AND(B3781&gt;Summary!$E$12,B3781&lt;Summary!$E$13),1,0)</f>
        <v>0</v>
      </c>
      <c r="N3781">
        <f>IF(M3781=1,oneday(G3780,D3781,G3781,K3781,L3781,Summary!$E$19/2,Data!N3780,Data!O3780,Summary!$E$14,Summary!$E$20,Summary!$E$21,1),0)</f>
        <v>0</v>
      </c>
      <c r="O3781" s="31">
        <f>IF(M3781=1,oneday(G3780,D3781,G3781,K3781,L3781,Summary!$E$19/2,Data!N3780,Data!O3780,Summary!$E$14,Summary!$E$20,Summary!$E$21,2),0)</f>
        <v>0</v>
      </c>
      <c r="P3781" s="31">
        <f t="shared" si="176"/>
        <v>0</v>
      </c>
      <c r="Q3781" s="31">
        <f>IF(M3781=1,oneday(G3780,D3781,G3781,K3781,L3781,Summary!$E$19/2,Data!N3780,Data!O3780,Summary!$E$14,Summary!$E$20,Summary!$E$21,3),0)</f>
        <v>0</v>
      </c>
    </row>
    <row r="3782" spans="1:17" x14ac:dyDescent="0.2">
      <c r="A3782" s="32">
        <f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si="177"/>
        <v>0</v>
      </c>
      <c r="M3782">
        <f>IF(AND(B3782&gt;Summary!$E$12,B3782&lt;Summary!$E$13),1,0)</f>
        <v>0</v>
      </c>
      <c r="N3782">
        <f>IF(M3782=1,oneday(G3781,D3782,G3782,K3782,L3782,Summary!$E$19/2,Data!N3781,Data!O3781,Summary!$E$14,Summary!$E$20,Summary!$E$21,1),0)</f>
        <v>0</v>
      </c>
      <c r="O3782" s="31">
        <f>IF(M3782=1,oneday(G3781,D3782,G3782,K3782,L3782,Summary!$E$19/2,Data!N3781,Data!O3781,Summary!$E$14,Summary!$E$20,Summary!$E$21,2),0)</f>
        <v>0</v>
      </c>
      <c r="P3782" s="31">
        <f t="shared" si="176"/>
        <v>0</v>
      </c>
      <c r="Q3782" s="31">
        <f>IF(M3782=1,oneday(G3781,D3782,G3782,K3782,L3782,Summary!$E$19/2,Data!N3781,Data!O3781,Summary!$E$14,Summary!$E$20,Summary!$E$21,3),0)</f>
        <v>0</v>
      </c>
    </row>
    <row r="3783" spans="1:17" x14ac:dyDescent="0.2">
      <c r="A3783" s="32">
        <f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si="177"/>
        <v>0</v>
      </c>
      <c r="M3783">
        <f>IF(AND(B3783&gt;Summary!$E$12,B3783&lt;Summary!$E$13),1,0)</f>
        <v>0</v>
      </c>
      <c r="N3783">
        <f>IF(M3783=1,oneday(G3782,D3783,G3783,K3783,L3783,Summary!$E$19/2,Data!N3782,Data!O3782,Summary!$E$14,Summary!$E$20,Summary!$E$21,1),0)</f>
        <v>0</v>
      </c>
      <c r="O3783" s="31">
        <f>IF(M3783=1,oneday(G3782,D3783,G3783,K3783,L3783,Summary!$E$19/2,Data!N3782,Data!O3782,Summary!$E$14,Summary!$E$20,Summary!$E$21,2),0)</f>
        <v>0</v>
      </c>
      <c r="P3783" s="31">
        <f t="shared" si="176"/>
        <v>0</v>
      </c>
      <c r="Q3783" s="31">
        <f>IF(M3783=1,oneday(G3782,D3783,G3783,K3783,L3783,Summary!$E$19/2,Data!N3782,Data!O3782,Summary!$E$14,Summary!$E$20,Summary!$E$21,3),0)</f>
        <v>0</v>
      </c>
    </row>
    <row r="3784" spans="1:17" x14ac:dyDescent="0.2">
      <c r="A3784" s="32">
        <f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si="177"/>
        <v>0</v>
      </c>
      <c r="M3784">
        <f>IF(AND(B3784&gt;Summary!$E$12,B3784&lt;Summary!$E$13),1,0)</f>
        <v>0</v>
      </c>
      <c r="N3784">
        <f>IF(M3784=1,oneday(G3783,D3784,G3784,K3784,L3784,Summary!$E$19/2,Data!N3783,Data!O3783,Summary!$E$14,Summary!$E$20,Summary!$E$21,1),0)</f>
        <v>0</v>
      </c>
      <c r="O3784" s="31">
        <f>IF(M3784=1,oneday(G3783,D3784,G3784,K3784,L3784,Summary!$E$19/2,Data!N3783,Data!O3783,Summary!$E$14,Summary!$E$20,Summary!$E$21,2),0)</f>
        <v>0</v>
      </c>
      <c r="P3784" s="31">
        <f t="shared" si="176"/>
        <v>0</v>
      </c>
      <c r="Q3784" s="31">
        <f>IF(M3784=1,oneday(G3783,D3784,G3784,K3784,L3784,Summary!$E$19/2,Data!N3783,Data!O3783,Summary!$E$14,Summary!$E$20,Summary!$E$21,3),0)</f>
        <v>0</v>
      </c>
    </row>
    <row r="3785" spans="1:17" x14ac:dyDescent="0.2">
      <c r="A3785" s="32">
        <f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si="177"/>
        <v>0</v>
      </c>
      <c r="M3785">
        <f>IF(AND(B3785&gt;Summary!$E$12,B3785&lt;Summary!$E$13),1,0)</f>
        <v>0</v>
      </c>
      <c r="N3785">
        <f>IF(M3785=1,oneday(G3784,D3785,G3785,K3785,L3785,Summary!$E$19/2,Data!N3784,Data!O3784,Summary!$E$14,Summary!$E$20,Summary!$E$21,1),0)</f>
        <v>0</v>
      </c>
      <c r="O3785" s="31">
        <f>IF(M3785=1,oneday(G3784,D3785,G3785,K3785,L3785,Summary!$E$19/2,Data!N3784,Data!O3784,Summary!$E$14,Summary!$E$20,Summary!$E$21,2),0)</f>
        <v>0</v>
      </c>
      <c r="P3785" s="31">
        <f t="shared" si="176"/>
        <v>0</v>
      </c>
      <c r="Q3785" s="31">
        <f>IF(M3785=1,oneday(G3784,D3785,G3785,K3785,L3785,Summary!$E$19/2,Data!N3784,Data!O3784,Summary!$E$14,Summary!$E$20,Summary!$E$21,3),0)</f>
        <v>0</v>
      </c>
    </row>
    <row r="3786" spans="1:17" x14ac:dyDescent="0.2">
      <c r="A3786" s="32">
        <f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si="177"/>
        <v>0</v>
      </c>
      <c r="M3786">
        <f>IF(AND(B3786&gt;Summary!$E$12,B3786&lt;Summary!$E$13),1,0)</f>
        <v>0</v>
      </c>
      <c r="N3786">
        <f>IF(M3786=1,oneday(G3785,D3786,G3786,K3786,L3786,Summary!$E$19/2,Data!N3785,Data!O3785,Summary!$E$14,Summary!$E$20,Summary!$E$21,1),0)</f>
        <v>0</v>
      </c>
      <c r="O3786" s="31">
        <f>IF(M3786=1,oneday(G3785,D3786,G3786,K3786,L3786,Summary!$E$19/2,Data!N3785,Data!O3785,Summary!$E$14,Summary!$E$20,Summary!$E$21,2),0)</f>
        <v>0</v>
      </c>
      <c r="P3786" s="31">
        <f t="shared" si="176"/>
        <v>0</v>
      </c>
      <c r="Q3786" s="31">
        <f>IF(M3786=1,oneday(G3785,D3786,G3786,K3786,L3786,Summary!$E$19/2,Data!N3785,Data!O3785,Summary!$E$14,Summary!$E$20,Summary!$E$21,3),0)</f>
        <v>0</v>
      </c>
    </row>
    <row r="3787" spans="1:17" x14ac:dyDescent="0.2">
      <c r="A3787" s="32">
        <f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si="177"/>
        <v>0</v>
      </c>
      <c r="M3787">
        <f>IF(AND(B3787&gt;Summary!$E$12,B3787&lt;Summary!$E$13),1,0)</f>
        <v>0</v>
      </c>
      <c r="N3787">
        <f>IF(M3787=1,oneday(G3786,D3787,G3787,K3787,L3787,Summary!$E$19/2,Data!N3786,Data!O3786,Summary!$E$14,Summary!$E$20,Summary!$E$21,1),0)</f>
        <v>0</v>
      </c>
      <c r="O3787" s="31">
        <f>IF(M3787=1,oneday(G3786,D3787,G3787,K3787,L3787,Summary!$E$19/2,Data!N3786,Data!O3786,Summary!$E$14,Summary!$E$20,Summary!$E$21,2),0)</f>
        <v>0</v>
      </c>
      <c r="P3787" s="31">
        <f t="shared" si="176"/>
        <v>0</v>
      </c>
      <c r="Q3787" s="31">
        <f>IF(M3787=1,oneday(G3786,D3787,G3787,K3787,L3787,Summary!$E$19/2,Data!N3786,Data!O3786,Summary!$E$14,Summary!$E$20,Summary!$E$21,3),0)</f>
        <v>0</v>
      </c>
    </row>
    <row r="3788" spans="1:17" x14ac:dyDescent="0.2">
      <c r="A3788" s="32">
        <f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si="177"/>
        <v>0</v>
      </c>
      <c r="M3788">
        <f>IF(AND(B3788&gt;Summary!$E$12,B3788&lt;Summary!$E$13),1,0)</f>
        <v>0</v>
      </c>
      <c r="N3788">
        <f>IF(M3788=1,oneday(G3787,D3788,G3788,K3788,L3788,Summary!$E$19/2,Data!N3787,Data!O3787,Summary!$E$14,Summary!$E$20,Summary!$E$21,1),0)</f>
        <v>0</v>
      </c>
      <c r="O3788" s="31">
        <f>IF(M3788=1,oneday(G3787,D3788,G3788,K3788,L3788,Summary!$E$19/2,Data!N3787,Data!O3787,Summary!$E$14,Summary!$E$20,Summary!$E$21,2),0)</f>
        <v>0</v>
      </c>
      <c r="P3788" s="31">
        <f t="shared" si="176"/>
        <v>0</v>
      </c>
      <c r="Q3788" s="31">
        <f>IF(M3788=1,oneday(G3787,D3788,G3788,K3788,L3788,Summary!$E$19/2,Data!N3787,Data!O3787,Summary!$E$14,Summary!$E$20,Summary!$E$21,3),0)</f>
        <v>0</v>
      </c>
    </row>
    <row r="3789" spans="1:17" x14ac:dyDescent="0.2">
      <c r="A3789" s="32">
        <f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si="177"/>
        <v>0</v>
      </c>
      <c r="M3789">
        <f>IF(AND(B3789&gt;Summary!$E$12,B3789&lt;Summary!$E$13),1,0)</f>
        <v>0</v>
      </c>
      <c r="N3789">
        <f>IF(M3789=1,oneday(G3788,D3789,G3789,K3789,L3789,Summary!$E$19/2,Data!N3788,Data!O3788,Summary!$E$14,Summary!$E$20,Summary!$E$21,1),0)</f>
        <v>0</v>
      </c>
      <c r="O3789" s="31">
        <f>IF(M3789=1,oneday(G3788,D3789,G3789,K3789,L3789,Summary!$E$19/2,Data!N3788,Data!O3788,Summary!$E$14,Summary!$E$20,Summary!$E$21,2),0)</f>
        <v>0</v>
      </c>
      <c r="P3789" s="31">
        <f t="shared" si="176"/>
        <v>0</v>
      </c>
      <c r="Q3789" s="31">
        <f>IF(M3789=1,oneday(G3788,D3789,G3789,K3789,L3789,Summary!$E$19/2,Data!N3788,Data!O3788,Summary!$E$14,Summary!$E$20,Summary!$E$21,3),0)</f>
        <v>0</v>
      </c>
    </row>
    <row r="3790" spans="1:17" x14ac:dyDescent="0.2">
      <c r="A3790" s="32">
        <f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si="177"/>
        <v>0</v>
      </c>
      <c r="M3790">
        <f>IF(AND(B3790&gt;Summary!$E$12,B3790&lt;Summary!$E$13),1,0)</f>
        <v>0</v>
      </c>
      <c r="N3790">
        <f>IF(M3790=1,oneday(G3789,D3790,G3790,K3790,L3790,Summary!$E$19/2,Data!N3789,Data!O3789,Summary!$E$14,Summary!$E$20,Summary!$E$21,1),0)</f>
        <v>0</v>
      </c>
      <c r="O3790" s="31">
        <f>IF(M3790=1,oneday(G3789,D3790,G3790,K3790,L3790,Summary!$E$19/2,Data!N3789,Data!O3789,Summary!$E$14,Summary!$E$20,Summary!$E$21,2),0)</f>
        <v>0</v>
      </c>
      <c r="P3790" s="31">
        <f t="shared" si="176"/>
        <v>0</v>
      </c>
      <c r="Q3790" s="31">
        <f>IF(M3790=1,oneday(G3789,D3790,G3790,K3790,L3790,Summary!$E$19/2,Data!N3789,Data!O3789,Summary!$E$14,Summary!$E$20,Summary!$E$21,3),0)</f>
        <v>0</v>
      </c>
    </row>
    <row r="3791" spans="1:17" x14ac:dyDescent="0.2">
      <c r="A3791" s="32">
        <f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si="177"/>
        <v>0</v>
      </c>
      <c r="M3791">
        <f>IF(AND(B3791&gt;Summary!$E$12,B3791&lt;Summary!$E$13),1,0)</f>
        <v>0</v>
      </c>
      <c r="N3791">
        <f>IF(M3791=1,oneday(G3790,D3791,G3791,K3791,L3791,Summary!$E$19/2,Data!N3790,Data!O3790,Summary!$E$14,Summary!$E$20,Summary!$E$21,1),0)</f>
        <v>0</v>
      </c>
      <c r="O3791" s="31">
        <f>IF(M3791=1,oneday(G3790,D3791,G3791,K3791,L3791,Summary!$E$19/2,Data!N3790,Data!O3790,Summary!$E$14,Summary!$E$20,Summary!$E$21,2),0)</f>
        <v>0</v>
      </c>
      <c r="P3791" s="31">
        <f t="shared" si="176"/>
        <v>0</v>
      </c>
      <c r="Q3791" s="31">
        <f>IF(M3791=1,oneday(G3790,D3791,G3791,K3791,L3791,Summary!$E$19/2,Data!N3790,Data!O3790,Summary!$E$14,Summary!$E$20,Summary!$E$21,3),0)</f>
        <v>0</v>
      </c>
    </row>
    <row r="3792" spans="1:17" x14ac:dyDescent="0.2">
      <c r="A3792" s="32">
        <f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si="177"/>
        <v>0</v>
      </c>
      <c r="M3792">
        <f>IF(AND(B3792&gt;Summary!$E$12,B3792&lt;Summary!$E$13),1,0)</f>
        <v>0</v>
      </c>
      <c r="N3792">
        <f>IF(M3792=1,oneday(G3791,D3792,G3792,K3792,L3792,Summary!$E$19/2,Data!N3791,Data!O3791,Summary!$E$14,Summary!$E$20,Summary!$E$21,1),0)</f>
        <v>0</v>
      </c>
      <c r="O3792" s="31">
        <f>IF(M3792=1,oneday(G3791,D3792,G3792,K3792,L3792,Summary!$E$19/2,Data!N3791,Data!O3791,Summary!$E$14,Summary!$E$20,Summary!$E$21,2),0)</f>
        <v>0</v>
      </c>
      <c r="P3792" s="31">
        <f t="shared" ref="P3792:P3855" si="179">IF(M3792=1,O3792-O3791,0)</f>
        <v>0</v>
      </c>
      <c r="Q3792" s="31">
        <f>IF(M3792=1,oneday(G3791,D3792,G3792,K3792,L3792,Summary!$E$19/2,Data!N3791,Data!O3791,Summary!$E$14,Summary!$E$20,Summary!$E$21,3),0)</f>
        <v>0</v>
      </c>
    </row>
    <row r="3793" spans="1:17" x14ac:dyDescent="0.2">
      <c r="A3793" s="32">
        <f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si="177"/>
        <v>0</v>
      </c>
      <c r="M3793">
        <f>IF(AND(B3793&gt;Summary!$E$12,B3793&lt;Summary!$E$13),1,0)</f>
        <v>0</v>
      </c>
      <c r="N3793">
        <f>IF(M3793=1,oneday(G3792,D3793,G3793,K3793,L3793,Summary!$E$19/2,Data!N3792,Data!O3792,Summary!$E$14,Summary!$E$20,Summary!$E$21,1),0)</f>
        <v>0</v>
      </c>
      <c r="O3793" s="31">
        <f>IF(M3793=1,oneday(G3792,D3793,G3793,K3793,L3793,Summary!$E$19/2,Data!N3792,Data!O3792,Summary!$E$14,Summary!$E$20,Summary!$E$21,2),0)</f>
        <v>0</v>
      </c>
      <c r="P3793" s="31">
        <f t="shared" si="179"/>
        <v>0</v>
      </c>
      <c r="Q3793" s="31">
        <f>IF(M3793=1,oneday(G3792,D3793,G3793,K3793,L3793,Summary!$E$19/2,Data!N3792,Data!O3792,Summary!$E$14,Summary!$E$20,Summary!$E$21,3),0)</f>
        <v>0</v>
      </c>
    </row>
    <row r="3794" spans="1:17" x14ac:dyDescent="0.2">
      <c r="A3794" s="32">
        <f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si="177"/>
        <v>0</v>
      </c>
      <c r="M3794">
        <f>IF(AND(B3794&gt;Summary!$E$12,B3794&lt;Summary!$E$13),1,0)</f>
        <v>0</v>
      </c>
      <c r="N3794">
        <f>IF(M3794=1,oneday(G3793,D3794,G3794,K3794,L3794,Summary!$E$19/2,Data!N3793,Data!O3793,Summary!$E$14,Summary!$E$20,Summary!$E$21,1),0)</f>
        <v>0</v>
      </c>
      <c r="O3794" s="31">
        <f>IF(M3794=1,oneday(G3793,D3794,G3794,K3794,L3794,Summary!$E$19/2,Data!N3793,Data!O3793,Summary!$E$14,Summary!$E$20,Summary!$E$21,2),0)</f>
        <v>0</v>
      </c>
      <c r="P3794" s="31">
        <f t="shared" si="179"/>
        <v>0</v>
      </c>
      <c r="Q3794" s="31">
        <f>IF(M3794=1,oneday(G3793,D3794,G3794,K3794,L3794,Summary!$E$19/2,Data!N3793,Data!O3793,Summary!$E$14,Summary!$E$20,Summary!$E$21,3),0)</f>
        <v>0</v>
      </c>
    </row>
    <row r="3795" spans="1:17" x14ac:dyDescent="0.2">
      <c r="A3795" s="32">
        <f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si="177"/>
        <v>0</v>
      </c>
      <c r="M3795">
        <f>IF(AND(B3795&gt;Summary!$E$12,B3795&lt;Summary!$E$13),1,0)</f>
        <v>0</v>
      </c>
      <c r="N3795">
        <f>IF(M3795=1,oneday(G3794,D3795,G3795,K3795,L3795,Summary!$E$19/2,Data!N3794,Data!O3794,Summary!$E$14,Summary!$E$20,Summary!$E$21,1),0)</f>
        <v>0</v>
      </c>
      <c r="O3795" s="31">
        <f>IF(M3795=1,oneday(G3794,D3795,G3795,K3795,L3795,Summary!$E$19/2,Data!N3794,Data!O3794,Summary!$E$14,Summary!$E$20,Summary!$E$21,2),0)</f>
        <v>0</v>
      </c>
      <c r="P3795" s="31">
        <f t="shared" si="179"/>
        <v>0</v>
      </c>
      <c r="Q3795" s="31">
        <f>IF(M3795=1,oneday(G3794,D3795,G3795,K3795,L3795,Summary!$E$19/2,Data!N3794,Data!O3794,Summary!$E$14,Summary!$E$20,Summary!$E$21,3),0)</f>
        <v>0</v>
      </c>
    </row>
    <row r="3796" spans="1:17" x14ac:dyDescent="0.2">
      <c r="A3796" s="32">
        <f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si="177"/>
        <v>0</v>
      </c>
      <c r="M3796">
        <f>IF(AND(B3796&gt;Summary!$E$12,B3796&lt;Summary!$E$13),1,0)</f>
        <v>0</v>
      </c>
      <c r="N3796">
        <f>IF(M3796=1,oneday(G3795,D3796,G3796,K3796,L3796,Summary!$E$19/2,Data!N3795,Data!O3795,Summary!$E$14,Summary!$E$20,Summary!$E$21,1),0)</f>
        <v>0</v>
      </c>
      <c r="O3796" s="31">
        <f>IF(M3796=1,oneday(G3795,D3796,G3796,K3796,L3796,Summary!$E$19/2,Data!N3795,Data!O3795,Summary!$E$14,Summary!$E$20,Summary!$E$21,2),0)</f>
        <v>0</v>
      </c>
      <c r="P3796" s="31">
        <f t="shared" si="179"/>
        <v>0</v>
      </c>
      <c r="Q3796" s="31">
        <f>IF(M3796=1,oneday(G3795,D3796,G3796,K3796,L3796,Summary!$E$19/2,Data!N3795,Data!O3795,Summary!$E$14,Summary!$E$20,Summary!$E$21,3),0)</f>
        <v>0</v>
      </c>
    </row>
    <row r="3797" spans="1:17" x14ac:dyDescent="0.2">
      <c r="A3797" s="32">
        <f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si="177"/>
        <v>0</v>
      </c>
      <c r="M3797">
        <f>IF(AND(B3797&gt;Summary!$E$12,B3797&lt;Summary!$E$13),1,0)</f>
        <v>0</v>
      </c>
      <c r="N3797">
        <f>IF(M3797=1,oneday(G3796,D3797,G3797,K3797,L3797,Summary!$E$19/2,Data!N3796,Data!O3796,Summary!$E$14,Summary!$E$20,Summary!$E$21,1),0)</f>
        <v>0</v>
      </c>
      <c r="O3797" s="31">
        <f>IF(M3797=1,oneday(G3796,D3797,G3797,K3797,L3797,Summary!$E$19/2,Data!N3796,Data!O3796,Summary!$E$14,Summary!$E$20,Summary!$E$21,2),0)</f>
        <v>0</v>
      </c>
      <c r="P3797" s="31">
        <f t="shared" si="179"/>
        <v>0</v>
      </c>
      <c r="Q3797" s="31">
        <f>IF(M3797=1,oneday(G3796,D3797,G3797,K3797,L3797,Summary!$E$19/2,Data!N3796,Data!O3796,Summary!$E$14,Summary!$E$20,Summary!$E$21,3),0)</f>
        <v>0</v>
      </c>
    </row>
    <row r="3798" spans="1:17" x14ac:dyDescent="0.2">
      <c r="A3798" s="32">
        <f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si="177"/>
        <v>0</v>
      </c>
      <c r="M3798">
        <f>IF(AND(B3798&gt;Summary!$E$12,B3798&lt;Summary!$E$13),1,0)</f>
        <v>0</v>
      </c>
      <c r="N3798">
        <f>IF(M3798=1,oneday(G3797,D3798,G3798,K3798,L3798,Summary!$E$19/2,Data!N3797,Data!O3797,Summary!$E$14,Summary!$E$20,Summary!$E$21,1),0)</f>
        <v>0</v>
      </c>
      <c r="O3798" s="31">
        <f>IF(M3798=1,oneday(G3797,D3798,G3798,K3798,L3798,Summary!$E$19/2,Data!N3797,Data!O3797,Summary!$E$14,Summary!$E$20,Summary!$E$21,2),0)</f>
        <v>0</v>
      </c>
      <c r="P3798" s="31">
        <f t="shared" si="179"/>
        <v>0</v>
      </c>
      <c r="Q3798" s="31">
        <f>IF(M3798=1,oneday(G3797,D3798,G3798,K3798,L3798,Summary!$E$19/2,Data!N3797,Data!O3797,Summary!$E$14,Summary!$E$20,Summary!$E$21,3),0)</f>
        <v>0</v>
      </c>
    </row>
    <row r="3799" spans="1:17" x14ac:dyDescent="0.2">
      <c r="A3799" s="32">
        <f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si="177"/>
        <v>0</v>
      </c>
      <c r="M3799">
        <f>IF(AND(B3799&gt;Summary!$E$12,B3799&lt;Summary!$E$13),1,0)</f>
        <v>0</v>
      </c>
      <c r="N3799">
        <f>IF(M3799=1,oneday(G3798,D3799,G3799,K3799,L3799,Summary!$E$19/2,Data!N3798,Data!O3798,Summary!$E$14,Summary!$E$20,Summary!$E$21,1),0)</f>
        <v>0</v>
      </c>
      <c r="O3799" s="31">
        <f>IF(M3799=1,oneday(G3798,D3799,G3799,K3799,L3799,Summary!$E$19/2,Data!N3798,Data!O3798,Summary!$E$14,Summary!$E$20,Summary!$E$21,2),0)</f>
        <v>0</v>
      </c>
      <c r="P3799" s="31">
        <f t="shared" si="179"/>
        <v>0</v>
      </c>
      <c r="Q3799" s="31">
        <f>IF(M3799=1,oneday(G3798,D3799,G3799,K3799,L3799,Summary!$E$19/2,Data!N3798,Data!O3798,Summary!$E$14,Summary!$E$20,Summary!$E$21,3),0)</f>
        <v>0</v>
      </c>
    </row>
    <row r="3800" spans="1:17" x14ac:dyDescent="0.2">
      <c r="A3800" s="32">
        <f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si="177"/>
        <v>0</v>
      </c>
      <c r="M3800">
        <f>IF(AND(B3800&gt;Summary!$E$12,B3800&lt;Summary!$E$13),1,0)</f>
        <v>0</v>
      </c>
      <c r="N3800">
        <f>IF(M3800=1,oneday(G3799,D3800,G3800,K3800,L3800,Summary!$E$19/2,Data!N3799,Data!O3799,Summary!$E$14,Summary!$E$20,Summary!$E$21,1),0)</f>
        <v>0</v>
      </c>
      <c r="O3800" s="31">
        <f>IF(M3800=1,oneday(G3799,D3800,G3800,K3800,L3800,Summary!$E$19/2,Data!N3799,Data!O3799,Summary!$E$14,Summary!$E$20,Summary!$E$21,2),0)</f>
        <v>0</v>
      </c>
      <c r="P3800" s="31">
        <f t="shared" si="179"/>
        <v>0</v>
      </c>
      <c r="Q3800" s="31">
        <f>IF(M3800=1,oneday(G3799,D3800,G3800,K3800,L3800,Summary!$E$19/2,Data!N3799,Data!O3799,Summary!$E$14,Summary!$E$20,Summary!$E$21,3),0)</f>
        <v>0</v>
      </c>
    </row>
    <row r="3801" spans="1:17" x14ac:dyDescent="0.2">
      <c r="A3801" s="32">
        <f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si="177"/>
        <v>0</v>
      </c>
      <c r="M3801">
        <f>IF(AND(B3801&gt;Summary!$E$12,B3801&lt;Summary!$E$13),1,0)</f>
        <v>0</v>
      </c>
      <c r="N3801">
        <f>IF(M3801=1,oneday(G3800,D3801,G3801,K3801,L3801,Summary!$E$19/2,Data!N3800,Data!O3800,Summary!$E$14,Summary!$E$20,Summary!$E$21,1),0)</f>
        <v>0</v>
      </c>
      <c r="O3801" s="31">
        <f>IF(M3801=1,oneday(G3800,D3801,G3801,K3801,L3801,Summary!$E$19/2,Data!N3800,Data!O3800,Summary!$E$14,Summary!$E$20,Summary!$E$21,2),0)</f>
        <v>0</v>
      </c>
      <c r="P3801" s="31">
        <f t="shared" si="179"/>
        <v>0</v>
      </c>
      <c r="Q3801" s="31">
        <f>IF(M3801=1,oneday(G3800,D3801,G3801,K3801,L3801,Summary!$E$19/2,Data!N3800,Data!O3800,Summary!$E$14,Summary!$E$20,Summary!$E$21,3),0)</f>
        <v>0</v>
      </c>
    </row>
    <row r="3802" spans="1:17" x14ac:dyDescent="0.2">
      <c r="A3802" s="32">
        <f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si="177"/>
        <v>1</v>
      </c>
      <c r="M3802">
        <f>IF(AND(B3802&gt;Summary!$E$12,B3802&lt;Summary!$E$13),1,0)</f>
        <v>0</v>
      </c>
      <c r="N3802">
        <f>IF(M3802=1,oneday(G3801,D3802,G3802,K3802,L3802,Summary!$E$19/2,Data!N3801,Data!O3801,Summary!$E$14,Summary!$E$20,Summary!$E$21,1),0)</f>
        <v>0</v>
      </c>
      <c r="O3802" s="31">
        <f>IF(M3802=1,oneday(G3801,D3802,G3802,K3802,L3802,Summary!$E$19/2,Data!N3801,Data!O3801,Summary!$E$14,Summary!$E$20,Summary!$E$21,2),0)</f>
        <v>0</v>
      </c>
      <c r="P3802" s="31">
        <f t="shared" si="179"/>
        <v>0</v>
      </c>
      <c r="Q3802" s="31">
        <f>IF(M3802=1,oneday(G3801,D3802,G3802,K3802,L3802,Summary!$E$19/2,Data!N3801,Data!O3801,Summary!$E$14,Summary!$E$20,Summary!$E$21,3),0)</f>
        <v>0</v>
      </c>
    </row>
    <row r="3803" spans="1:17" x14ac:dyDescent="0.2">
      <c r="A3803" s="32">
        <f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si="177"/>
        <v>0</v>
      </c>
      <c r="M3803">
        <f>IF(AND(B3803&gt;Summary!$E$12,B3803&lt;Summary!$E$13),1,0)</f>
        <v>0</v>
      </c>
      <c r="N3803">
        <f>IF(M3803=1,oneday(G3802,D3803,G3803,K3803,L3803,Summary!$E$19/2,Data!N3802,Data!O3802,Summary!$E$14,Summary!$E$20,Summary!$E$21,1),0)</f>
        <v>0</v>
      </c>
      <c r="O3803" s="31">
        <f>IF(M3803=1,oneday(G3802,D3803,G3803,K3803,L3803,Summary!$E$19/2,Data!N3802,Data!O3802,Summary!$E$14,Summary!$E$20,Summary!$E$21,2),0)</f>
        <v>0</v>
      </c>
      <c r="P3803" s="31">
        <f t="shared" si="179"/>
        <v>0</v>
      </c>
      <c r="Q3803" s="31">
        <f>IF(M3803=1,oneday(G3802,D3803,G3803,K3803,L3803,Summary!$E$19/2,Data!N3802,Data!O3802,Summary!$E$14,Summary!$E$20,Summary!$E$21,3),0)</f>
        <v>0</v>
      </c>
    </row>
    <row r="3804" spans="1:17" x14ac:dyDescent="0.2">
      <c r="A3804" s="32">
        <f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si="177"/>
        <v>0</v>
      </c>
      <c r="M3804">
        <f>IF(AND(B3804&gt;Summary!$E$12,B3804&lt;Summary!$E$13),1,0)</f>
        <v>0</v>
      </c>
      <c r="N3804">
        <f>IF(M3804=1,oneday(G3803,D3804,G3804,K3804,L3804,Summary!$E$19/2,Data!N3803,Data!O3803,Summary!$E$14,Summary!$E$20,Summary!$E$21,1),0)</f>
        <v>0</v>
      </c>
      <c r="O3804" s="31">
        <f>IF(M3804=1,oneday(G3803,D3804,G3804,K3804,L3804,Summary!$E$19/2,Data!N3803,Data!O3803,Summary!$E$14,Summary!$E$20,Summary!$E$21,2),0)</f>
        <v>0</v>
      </c>
      <c r="P3804" s="31">
        <f t="shared" si="179"/>
        <v>0</v>
      </c>
      <c r="Q3804" s="31">
        <f>IF(M3804=1,oneday(G3803,D3804,G3804,K3804,L3804,Summary!$E$19/2,Data!N3803,Data!O3803,Summary!$E$14,Summary!$E$20,Summary!$E$21,3),0)</f>
        <v>0</v>
      </c>
    </row>
    <row r="3805" spans="1:17" x14ac:dyDescent="0.2">
      <c r="A3805" s="32">
        <f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si="177"/>
        <v>0</v>
      </c>
      <c r="M3805">
        <f>IF(AND(B3805&gt;Summary!$E$12,B3805&lt;Summary!$E$13),1,0)</f>
        <v>0</v>
      </c>
      <c r="N3805">
        <f>IF(M3805=1,oneday(G3804,D3805,G3805,K3805,L3805,Summary!$E$19/2,Data!N3804,Data!O3804,Summary!$E$14,Summary!$E$20,Summary!$E$21,1),0)</f>
        <v>0</v>
      </c>
      <c r="O3805" s="31">
        <f>IF(M3805=1,oneday(G3804,D3805,G3805,K3805,L3805,Summary!$E$19/2,Data!N3804,Data!O3804,Summary!$E$14,Summary!$E$20,Summary!$E$21,2),0)</f>
        <v>0</v>
      </c>
      <c r="P3805" s="31">
        <f t="shared" si="179"/>
        <v>0</v>
      </c>
      <c r="Q3805" s="31">
        <f>IF(M3805=1,oneday(G3804,D3805,G3805,K3805,L3805,Summary!$E$19/2,Data!N3804,Data!O3804,Summary!$E$14,Summary!$E$20,Summary!$E$21,3),0)</f>
        <v>0</v>
      </c>
    </row>
    <row r="3806" spans="1:17" x14ac:dyDescent="0.2">
      <c r="A3806" s="32">
        <f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si="177"/>
        <v>0</v>
      </c>
      <c r="M3806">
        <f>IF(AND(B3806&gt;Summary!$E$12,B3806&lt;Summary!$E$13),1,0)</f>
        <v>0</v>
      </c>
      <c r="N3806">
        <f>IF(M3806=1,oneday(G3805,D3806,G3806,K3806,L3806,Summary!$E$19/2,Data!N3805,Data!O3805,Summary!$E$14,Summary!$E$20,Summary!$E$21,1),0)</f>
        <v>0</v>
      </c>
      <c r="O3806" s="31">
        <f>IF(M3806=1,oneday(G3805,D3806,G3806,K3806,L3806,Summary!$E$19/2,Data!N3805,Data!O3805,Summary!$E$14,Summary!$E$20,Summary!$E$21,2),0)</f>
        <v>0</v>
      </c>
      <c r="P3806" s="31">
        <f t="shared" si="179"/>
        <v>0</v>
      </c>
      <c r="Q3806" s="31">
        <f>IF(M3806=1,oneday(G3805,D3806,G3806,K3806,L3806,Summary!$E$19/2,Data!N3805,Data!O3805,Summary!$E$14,Summary!$E$20,Summary!$E$21,3),0)</f>
        <v>0</v>
      </c>
    </row>
    <row r="3807" spans="1:17" x14ac:dyDescent="0.2">
      <c r="A3807" s="32">
        <f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si="177"/>
        <v>0</v>
      </c>
      <c r="M3807">
        <f>IF(AND(B3807&gt;Summary!$E$12,B3807&lt;Summary!$E$13),1,0)</f>
        <v>0</v>
      </c>
      <c r="N3807">
        <f>IF(M3807=1,oneday(G3806,D3807,G3807,K3807,L3807,Summary!$E$19/2,Data!N3806,Data!O3806,Summary!$E$14,Summary!$E$20,Summary!$E$21,1),0)</f>
        <v>0</v>
      </c>
      <c r="O3807" s="31">
        <f>IF(M3807=1,oneday(G3806,D3807,G3807,K3807,L3807,Summary!$E$19/2,Data!N3806,Data!O3806,Summary!$E$14,Summary!$E$20,Summary!$E$21,2),0)</f>
        <v>0</v>
      </c>
      <c r="P3807" s="31">
        <f t="shared" si="179"/>
        <v>0</v>
      </c>
      <c r="Q3807" s="31">
        <f>IF(M3807=1,oneday(G3806,D3807,G3807,K3807,L3807,Summary!$E$19/2,Data!N3806,Data!O3806,Summary!$E$14,Summary!$E$20,Summary!$E$21,3),0)</f>
        <v>0</v>
      </c>
    </row>
    <row r="3808" spans="1:17" x14ac:dyDescent="0.2">
      <c r="A3808" s="32">
        <f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si="177"/>
        <v>0</v>
      </c>
      <c r="M3808">
        <f>IF(AND(B3808&gt;Summary!$E$12,B3808&lt;Summary!$E$13),1,0)</f>
        <v>0</v>
      </c>
      <c r="N3808">
        <f>IF(M3808=1,oneday(G3807,D3808,G3808,K3808,L3808,Summary!$E$19/2,Data!N3807,Data!O3807,Summary!$E$14,Summary!$E$20,Summary!$E$21,1),0)</f>
        <v>0</v>
      </c>
      <c r="O3808" s="31">
        <f>IF(M3808=1,oneday(G3807,D3808,G3808,K3808,L3808,Summary!$E$19/2,Data!N3807,Data!O3807,Summary!$E$14,Summary!$E$20,Summary!$E$21,2),0)</f>
        <v>0</v>
      </c>
      <c r="P3808" s="31">
        <f t="shared" si="179"/>
        <v>0</v>
      </c>
      <c r="Q3808" s="31">
        <f>IF(M3808=1,oneday(G3807,D3808,G3808,K3808,L3808,Summary!$E$19/2,Data!N3807,Data!O3807,Summary!$E$14,Summary!$E$20,Summary!$E$21,3),0)</f>
        <v>0</v>
      </c>
    </row>
    <row r="3809" spans="1:17" x14ac:dyDescent="0.2">
      <c r="A3809" s="32">
        <f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si="177"/>
        <v>0</v>
      </c>
      <c r="M3809">
        <f>IF(AND(B3809&gt;Summary!$E$12,B3809&lt;Summary!$E$13),1,0)</f>
        <v>0</v>
      </c>
      <c r="N3809">
        <f>IF(M3809=1,oneday(G3808,D3809,G3809,K3809,L3809,Summary!$E$19/2,Data!N3808,Data!O3808,Summary!$E$14,Summary!$E$20,Summary!$E$21,1),0)</f>
        <v>0</v>
      </c>
      <c r="O3809" s="31">
        <f>IF(M3809=1,oneday(G3808,D3809,G3809,K3809,L3809,Summary!$E$19/2,Data!N3808,Data!O3808,Summary!$E$14,Summary!$E$20,Summary!$E$21,2),0)</f>
        <v>0</v>
      </c>
      <c r="P3809" s="31">
        <f t="shared" si="179"/>
        <v>0</v>
      </c>
      <c r="Q3809" s="31">
        <f>IF(M3809=1,oneday(G3808,D3809,G3809,K3809,L3809,Summary!$E$19/2,Data!N3808,Data!O3808,Summary!$E$14,Summary!$E$20,Summary!$E$21,3),0)</f>
        <v>0</v>
      </c>
    </row>
    <row r="3810" spans="1:17" x14ac:dyDescent="0.2">
      <c r="A3810" s="32">
        <f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si="177"/>
        <v>0</v>
      </c>
      <c r="M3810">
        <f>IF(AND(B3810&gt;Summary!$E$12,B3810&lt;Summary!$E$13),1,0)</f>
        <v>0</v>
      </c>
      <c r="N3810">
        <f>IF(M3810=1,oneday(G3809,D3810,G3810,K3810,L3810,Summary!$E$19/2,Data!N3809,Data!O3809,Summary!$E$14,Summary!$E$20,Summary!$E$21,1),0)</f>
        <v>0</v>
      </c>
      <c r="O3810" s="31">
        <f>IF(M3810=1,oneday(G3809,D3810,G3810,K3810,L3810,Summary!$E$19/2,Data!N3809,Data!O3809,Summary!$E$14,Summary!$E$20,Summary!$E$21,2),0)</f>
        <v>0</v>
      </c>
      <c r="P3810" s="31">
        <f t="shared" si="179"/>
        <v>0</v>
      </c>
      <c r="Q3810" s="31">
        <f>IF(M3810=1,oneday(G3809,D3810,G3810,K3810,L3810,Summary!$E$19/2,Data!N3809,Data!O3809,Summary!$E$14,Summary!$E$20,Summary!$E$21,3),0)</f>
        <v>0</v>
      </c>
    </row>
    <row r="3811" spans="1:17" x14ac:dyDescent="0.2">
      <c r="A3811" s="32">
        <f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si="177"/>
        <v>0</v>
      </c>
      <c r="M3811">
        <f>IF(AND(B3811&gt;Summary!$E$12,B3811&lt;Summary!$E$13),1,0)</f>
        <v>0</v>
      </c>
      <c r="N3811">
        <f>IF(M3811=1,oneday(G3810,D3811,G3811,K3811,L3811,Summary!$E$19/2,Data!N3810,Data!O3810,Summary!$E$14,Summary!$E$20,Summary!$E$21,1),0)</f>
        <v>0</v>
      </c>
      <c r="O3811" s="31">
        <f>IF(M3811=1,oneday(G3810,D3811,G3811,K3811,L3811,Summary!$E$19/2,Data!N3810,Data!O3810,Summary!$E$14,Summary!$E$20,Summary!$E$21,2),0)</f>
        <v>0</v>
      </c>
      <c r="P3811" s="31">
        <f t="shared" si="179"/>
        <v>0</v>
      </c>
      <c r="Q3811" s="31">
        <f>IF(M3811=1,oneday(G3810,D3811,G3811,K3811,L3811,Summary!$E$19/2,Data!N3810,Data!O3810,Summary!$E$14,Summary!$E$20,Summary!$E$21,3),0)</f>
        <v>0</v>
      </c>
    </row>
    <row r="3812" spans="1:17" x14ac:dyDescent="0.2">
      <c r="A3812" s="32">
        <f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si="180">IF(A3812=B3812,1,0)</f>
        <v>0</v>
      </c>
      <c r="M3812">
        <f>IF(AND(B3812&gt;Summary!$E$12,B3812&lt;Summary!$E$13),1,0)</f>
        <v>0</v>
      </c>
      <c r="N3812">
        <f>IF(M3812=1,oneday(G3811,D3812,G3812,K3812,L3812,Summary!$E$19/2,Data!N3811,Data!O3811,Summary!$E$14,Summary!$E$20,Summary!$E$21,1),0)</f>
        <v>0</v>
      </c>
      <c r="O3812" s="31">
        <f>IF(M3812=1,oneday(G3811,D3812,G3812,K3812,L3812,Summary!$E$19/2,Data!N3811,Data!O3811,Summary!$E$14,Summary!$E$20,Summary!$E$21,2),0)</f>
        <v>0</v>
      </c>
      <c r="P3812" s="31">
        <f t="shared" si="179"/>
        <v>0</v>
      </c>
      <c r="Q3812" s="31">
        <f>IF(M3812=1,oneday(G3811,D3812,G3812,K3812,L3812,Summary!$E$19/2,Data!N3811,Data!O3811,Summary!$E$14,Summary!$E$20,Summary!$E$21,3),0)</f>
        <v>0</v>
      </c>
    </row>
    <row r="3813" spans="1:17" x14ac:dyDescent="0.2">
      <c r="A3813" s="32">
        <f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si="180"/>
        <v>0</v>
      </c>
      <c r="M3813">
        <f>IF(AND(B3813&gt;Summary!$E$12,B3813&lt;Summary!$E$13),1,0)</f>
        <v>0</v>
      </c>
      <c r="N3813">
        <f>IF(M3813=1,oneday(G3812,D3813,G3813,K3813,L3813,Summary!$E$19/2,Data!N3812,Data!O3812,Summary!$E$14,Summary!$E$20,Summary!$E$21,1),0)</f>
        <v>0</v>
      </c>
      <c r="O3813" s="31">
        <f>IF(M3813=1,oneday(G3812,D3813,G3813,K3813,L3813,Summary!$E$19/2,Data!N3812,Data!O3812,Summary!$E$14,Summary!$E$20,Summary!$E$21,2),0)</f>
        <v>0</v>
      </c>
      <c r="P3813" s="31">
        <f t="shared" si="179"/>
        <v>0</v>
      </c>
      <c r="Q3813" s="31">
        <f>IF(M3813=1,oneday(G3812,D3813,G3813,K3813,L3813,Summary!$E$19/2,Data!N3812,Data!O3812,Summary!$E$14,Summary!$E$20,Summary!$E$21,3),0)</f>
        <v>0</v>
      </c>
    </row>
    <row r="3814" spans="1:17" x14ac:dyDescent="0.2">
      <c r="A3814" s="32">
        <f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si="180"/>
        <v>0</v>
      </c>
      <c r="M3814">
        <f>IF(AND(B3814&gt;Summary!$E$12,B3814&lt;Summary!$E$13),1,0)</f>
        <v>0</v>
      </c>
      <c r="N3814">
        <f>IF(M3814=1,oneday(G3813,D3814,G3814,K3814,L3814,Summary!$E$19/2,Data!N3813,Data!O3813,Summary!$E$14,Summary!$E$20,Summary!$E$21,1),0)</f>
        <v>0</v>
      </c>
      <c r="O3814" s="31">
        <f>IF(M3814=1,oneday(G3813,D3814,G3814,K3814,L3814,Summary!$E$19/2,Data!N3813,Data!O3813,Summary!$E$14,Summary!$E$20,Summary!$E$21,2),0)</f>
        <v>0</v>
      </c>
      <c r="P3814" s="31">
        <f t="shared" si="179"/>
        <v>0</v>
      </c>
      <c r="Q3814" s="31">
        <f>IF(M3814=1,oneday(G3813,D3814,G3814,K3814,L3814,Summary!$E$19/2,Data!N3813,Data!O3813,Summary!$E$14,Summary!$E$20,Summary!$E$21,3),0)</f>
        <v>0</v>
      </c>
    </row>
    <row r="3815" spans="1:17" x14ac:dyDescent="0.2">
      <c r="A3815" s="32">
        <f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si="180"/>
        <v>0</v>
      </c>
      <c r="M3815">
        <f>IF(AND(B3815&gt;Summary!$E$12,B3815&lt;Summary!$E$13),1,0)</f>
        <v>0</v>
      </c>
      <c r="N3815">
        <f>IF(M3815=1,oneday(G3814,D3815,G3815,K3815,L3815,Summary!$E$19/2,Data!N3814,Data!O3814,Summary!$E$14,Summary!$E$20,Summary!$E$21,1),0)</f>
        <v>0</v>
      </c>
      <c r="O3815" s="31">
        <f>IF(M3815=1,oneday(G3814,D3815,G3815,K3815,L3815,Summary!$E$19/2,Data!N3814,Data!O3814,Summary!$E$14,Summary!$E$20,Summary!$E$21,2),0)</f>
        <v>0</v>
      </c>
      <c r="P3815" s="31">
        <f t="shared" si="179"/>
        <v>0</v>
      </c>
      <c r="Q3815" s="31">
        <f>IF(M3815=1,oneday(G3814,D3815,G3815,K3815,L3815,Summary!$E$19/2,Data!N3814,Data!O3814,Summary!$E$14,Summary!$E$20,Summary!$E$21,3),0)</f>
        <v>0</v>
      </c>
    </row>
    <row r="3816" spans="1:17" x14ac:dyDescent="0.2">
      <c r="A3816" s="32">
        <f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si="180"/>
        <v>0</v>
      </c>
      <c r="M3816">
        <f>IF(AND(B3816&gt;Summary!$E$12,B3816&lt;Summary!$E$13),1,0)</f>
        <v>0</v>
      </c>
      <c r="N3816">
        <f>IF(M3816=1,oneday(G3815,D3816,G3816,K3816,L3816,Summary!$E$19/2,Data!N3815,Data!O3815,Summary!$E$14,Summary!$E$20,Summary!$E$21,1),0)</f>
        <v>0</v>
      </c>
      <c r="O3816" s="31">
        <f>IF(M3816=1,oneday(G3815,D3816,G3816,K3816,L3816,Summary!$E$19/2,Data!N3815,Data!O3815,Summary!$E$14,Summary!$E$20,Summary!$E$21,2),0)</f>
        <v>0</v>
      </c>
      <c r="P3816" s="31">
        <f t="shared" si="179"/>
        <v>0</v>
      </c>
      <c r="Q3816" s="31">
        <f>IF(M3816=1,oneday(G3815,D3816,G3816,K3816,L3816,Summary!$E$19/2,Data!N3815,Data!O3815,Summary!$E$14,Summary!$E$20,Summary!$E$21,3),0)</f>
        <v>0</v>
      </c>
    </row>
    <row r="3817" spans="1:17" x14ac:dyDescent="0.2">
      <c r="A3817" s="32">
        <f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si="180"/>
        <v>0</v>
      </c>
      <c r="M3817">
        <f>IF(AND(B3817&gt;Summary!$E$12,B3817&lt;Summary!$E$13),1,0)</f>
        <v>0</v>
      </c>
      <c r="N3817">
        <f>IF(M3817=1,oneday(G3816,D3817,G3817,K3817,L3817,Summary!$E$19/2,Data!N3816,Data!O3816,Summary!$E$14,Summary!$E$20,Summary!$E$21,1),0)</f>
        <v>0</v>
      </c>
      <c r="O3817" s="31">
        <f>IF(M3817=1,oneday(G3816,D3817,G3817,K3817,L3817,Summary!$E$19/2,Data!N3816,Data!O3816,Summary!$E$14,Summary!$E$20,Summary!$E$21,2),0)</f>
        <v>0</v>
      </c>
      <c r="P3817" s="31">
        <f t="shared" si="179"/>
        <v>0</v>
      </c>
      <c r="Q3817" s="31">
        <f>IF(M3817=1,oneday(G3816,D3817,G3817,K3817,L3817,Summary!$E$19/2,Data!N3816,Data!O3816,Summary!$E$14,Summary!$E$20,Summary!$E$21,3),0)</f>
        <v>0</v>
      </c>
    </row>
    <row r="3818" spans="1:17" x14ac:dyDescent="0.2">
      <c r="A3818" s="32">
        <f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si="180"/>
        <v>0</v>
      </c>
      <c r="M3818">
        <f>IF(AND(B3818&gt;Summary!$E$12,B3818&lt;Summary!$E$13),1,0)</f>
        <v>0</v>
      </c>
      <c r="N3818">
        <f>IF(M3818=1,oneday(G3817,D3818,G3818,K3818,L3818,Summary!$E$19/2,Data!N3817,Data!O3817,Summary!$E$14,Summary!$E$20,Summary!$E$21,1),0)</f>
        <v>0</v>
      </c>
      <c r="O3818" s="31">
        <f>IF(M3818=1,oneday(G3817,D3818,G3818,K3818,L3818,Summary!$E$19/2,Data!N3817,Data!O3817,Summary!$E$14,Summary!$E$20,Summary!$E$21,2),0)</f>
        <v>0</v>
      </c>
      <c r="P3818" s="31">
        <f t="shared" si="179"/>
        <v>0</v>
      </c>
      <c r="Q3818" s="31">
        <f>IF(M3818=1,oneday(G3817,D3818,G3818,K3818,L3818,Summary!$E$19/2,Data!N3817,Data!O3817,Summary!$E$14,Summary!$E$20,Summary!$E$21,3),0)</f>
        <v>0</v>
      </c>
    </row>
    <row r="3819" spans="1:17" x14ac:dyDescent="0.2">
      <c r="A3819" s="32">
        <f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si="180"/>
        <v>0</v>
      </c>
      <c r="M3819">
        <f>IF(AND(B3819&gt;Summary!$E$12,B3819&lt;Summary!$E$13),1,0)</f>
        <v>0</v>
      </c>
      <c r="N3819">
        <f>IF(M3819=1,oneday(G3818,D3819,G3819,K3819,L3819,Summary!$E$19/2,Data!N3818,Data!O3818,Summary!$E$14,Summary!$E$20,Summary!$E$21,1),0)</f>
        <v>0</v>
      </c>
      <c r="O3819" s="31">
        <f>IF(M3819=1,oneday(G3818,D3819,G3819,K3819,L3819,Summary!$E$19/2,Data!N3818,Data!O3818,Summary!$E$14,Summary!$E$20,Summary!$E$21,2),0)</f>
        <v>0</v>
      </c>
      <c r="P3819" s="31">
        <f t="shared" si="179"/>
        <v>0</v>
      </c>
      <c r="Q3819" s="31">
        <f>IF(M3819=1,oneday(G3818,D3819,G3819,K3819,L3819,Summary!$E$19/2,Data!N3818,Data!O3818,Summary!$E$14,Summary!$E$20,Summary!$E$21,3),0)</f>
        <v>0</v>
      </c>
    </row>
    <row r="3820" spans="1:17" x14ac:dyDescent="0.2">
      <c r="A3820" s="32">
        <f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si="180"/>
        <v>0</v>
      </c>
      <c r="M3820">
        <f>IF(AND(B3820&gt;Summary!$E$12,B3820&lt;Summary!$E$13),1,0)</f>
        <v>0</v>
      </c>
      <c r="N3820">
        <f>IF(M3820=1,oneday(G3819,D3820,G3820,K3820,L3820,Summary!$E$19/2,Data!N3819,Data!O3819,Summary!$E$14,Summary!$E$20,Summary!$E$21,1),0)</f>
        <v>0</v>
      </c>
      <c r="O3820" s="31">
        <f>IF(M3820=1,oneday(G3819,D3820,G3820,K3820,L3820,Summary!$E$19/2,Data!N3819,Data!O3819,Summary!$E$14,Summary!$E$20,Summary!$E$21,2),0)</f>
        <v>0</v>
      </c>
      <c r="P3820" s="31">
        <f t="shared" si="179"/>
        <v>0</v>
      </c>
      <c r="Q3820" s="31">
        <f>IF(M3820=1,oneday(G3819,D3820,G3820,K3820,L3820,Summary!$E$19/2,Data!N3819,Data!O3819,Summary!$E$14,Summary!$E$20,Summary!$E$21,3),0)</f>
        <v>0</v>
      </c>
    </row>
    <row r="3821" spans="1:17" x14ac:dyDescent="0.2">
      <c r="A3821" s="32">
        <f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si="180"/>
        <v>0</v>
      </c>
      <c r="M3821">
        <f>IF(AND(B3821&gt;Summary!$E$12,B3821&lt;Summary!$E$13),1,0)</f>
        <v>0</v>
      </c>
      <c r="N3821">
        <f>IF(M3821=1,oneday(G3820,D3821,G3821,K3821,L3821,Summary!$E$19/2,Data!N3820,Data!O3820,Summary!$E$14,Summary!$E$20,Summary!$E$21,1),0)</f>
        <v>0</v>
      </c>
      <c r="O3821" s="31">
        <f>IF(M3821=1,oneday(G3820,D3821,G3821,K3821,L3821,Summary!$E$19/2,Data!N3820,Data!O3820,Summary!$E$14,Summary!$E$20,Summary!$E$21,2),0)</f>
        <v>0</v>
      </c>
      <c r="P3821" s="31">
        <f t="shared" si="179"/>
        <v>0</v>
      </c>
      <c r="Q3821" s="31">
        <f>IF(M3821=1,oneday(G3820,D3821,G3821,K3821,L3821,Summary!$E$19/2,Data!N3820,Data!O3820,Summary!$E$14,Summary!$E$20,Summary!$E$21,3),0)</f>
        <v>0</v>
      </c>
    </row>
    <row r="3822" spans="1:17" x14ac:dyDescent="0.2">
      <c r="A3822" s="32">
        <f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si="180"/>
        <v>1</v>
      </c>
      <c r="M3822">
        <f>IF(AND(B3822&gt;Summary!$E$12,B3822&lt;Summary!$E$13),1,0)</f>
        <v>0</v>
      </c>
      <c r="N3822">
        <f>IF(M3822=1,oneday(G3821,D3822,G3822,K3822,L3822,Summary!$E$19/2,Data!N3821,Data!O3821,Summary!$E$14,Summary!$E$20,Summary!$E$21,1),0)</f>
        <v>0</v>
      </c>
      <c r="O3822" s="31">
        <f>IF(M3822=1,oneday(G3821,D3822,G3822,K3822,L3822,Summary!$E$19/2,Data!N3821,Data!O3821,Summary!$E$14,Summary!$E$20,Summary!$E$21,2),0)</f>
        <v>0</v>
      </c>
      <c r="P3822" s="31">
        <f t="shared" si="179"/>
        <v>0</v>
      </c>
      <c r="Q3822" s="31">
        <f>IF(M3822=1,oneday(G3821,D3822,G3822,K3822,L3822,Summary!$E$19/2,Data!N3821,Data!O3821,Summary!$E$14,Summary!$E$20,Summary!$E$21,3),0)</f>
        <v>0</v>
      </c>
    </row>
    <row r="3823" spans="1:17" x14ac:dyDescent="0.2">
      <c r="A3823" s="32">
        <f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si="180"/>
        <v>0</v>
      </c>
      <c r="M3823">
        <f>IF(AND(B3823&gt;Summary!$E$12,B3823&lt;Summary!$E$13),1,0)</f>
        <v>0</v>
      </c>
      <c r="N3823">
        <f>IF(M3823=1,oneday(G3822,D3823,G3823,K3823,L3823,Summary!$E$19/2,Data!N3822,Data!O3822,Summary!$E$14,Summary!$E$20,Summary!$E$21,1),0)</f>
        <v>0</v>
      </c>
      <c r="O3823" s="31">
        <f>IF(M3823=1,oneday(G3822,D3823,G3823,K3823,L3823,Summary!$E$19/2,Data!N3822,Data!O3822,Summary!$E$14,Summary!$E$20,Summary!$E$21,2),0)</f>
        <v>0</v>
      </c>
      <c r="P3823" s="31">
        <f t="shared" si="179"/>
        <v>0</v>
      </c>
      <c r="Q3823" s="31">
        <f>IF(M3823=1,oneday(G3822,D3823,G3823,K3823,L3823,Summary!$E$19/2,Data!N3822,Data!O3822,Summary!$E$14,Summary!$E$20,Summary!$E$21,3),0)</f>
        <v>0</v>
      </c>
    </row>
    <row r="3824" spans="1:17" x14ac:dyDescent="0.2">
      <c r="A3824" s="32">
        <f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si="180"/>
        <v>0</v>
      </c>
      <c r="M3824">
        <f>IF(AND(B3824&gt;Summary!$E$12,B3824&lt;Summary!$E$13),1,0)</f>
        <v>0</v>
      </c>
      <c r="N3824">
        <f>IF(M3824=1,oneday(G3823,D3824,G3824,K3824,L3824,Summary!$E$19/2,Data!N3823,Data!O3823,Summary!$E$14,Summary!$E$20,Summary!$E$21,1),0)</f>
        <v>0</v>
      </c>
      <c r="O3824" s="31">
        <f>IF(M3824=1,oneday(G3823,D3824,G3824,K3824,L3824,Summary!$E$19/2,Data!N3823,Data!O3823,Summary!$E$14,Summary!$E$20,Summary!$E$21,2),0)</f>
        <v>0</v>
      </c>
      <c r="P3824" s="31">
        <f t="shared" si="179"/>
        <v>0</v>
      </c>
      <c r="Q3824" s="31">
        <f>IF(M3824=1,oneday(G3823,D3824,G3824,K3824,L3824,Summary!$E$19/2,Data!N3823,Data!O3823,Summary!$E$14,Summary!$E$20,Summary!$E$21,3),0)</f>
        <v>0</v>
      </c>
    </row>
    <row r="3825" spans="1:17" x14ac:dyDescent="0.2">
      <c r="A3825" s="32">
        <f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si="180"/>
        <v>0</v>
      </c>
      <c r="M3825">
        <f>IF(AND(B3825&gt;Summary!$E$12,B3825&lt;Summary!$E$13),1,0)</f>
        <v>0</v>
      </c>
      <c r="N3825">
        <f>IF(M3825=1,oneday(G3824,D3825,G3825,K3825,L3825,Summary!$E$19/2,Data!N3824,Data!O3824,Summary!$E$14,Summary!$E$20,Summary!$E$21,1),0)</f>
        <v>0</v>
      </c>
      <c r="O3825" s="31">
        <f>IF(M3825=1,oneday(G3824,D3825,G3825,K3825,L3825,Summary!$E$19/2,Data!N3824,Data!O3824,Summary!$E$14,Summary!$E$20,Summary!$E$21,2),0)</f>
        <v>0</v>
      </c>
      <c r="P3825" s="31">
        <f t="shared" si="179"/>
        <v>0</v>
      </c>
      <c r="Q3825" s="31">
        <f>IF(M3825=1,oneday(G3824,D3825,G3825,K3825,L3825,Summary!$E$19/2,Data!N3824,Data!O3824,Summary!$E$14,Summary!$E$20,Summary!$E$21,3),0)</f>
        <v>0</v>
      </c>
    </row>
    <row r="3826" spans="1:17" x14ac:dyDescent="0.2">
      <c r="A3826" s="32">
        <f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si="180"/>
        <v>0</v>
      </c>
      <c r="M3826">
        <f>IF(AND(B3826&gt;Summary!$E$12,B3826&lt;Summary!$E$13),1,0)</f>
        <v>0</v>
      </c>
      <c r="N3826">
        <f>IF(M3826=1,oneday(G3825,D3826,G3826,K3826,L3826,Summary!$E$19/2,Data!N3825,Data!O3825,Summary!$E$14,Summary!$E$20,Summary!$E$21,1),0)</f>
        <v>0</v>
      </c>
      <c r="O3826" s="31">
        <f>IF(M3826=1,oneday(G3825,D3826,G3826,K3826,L3826,Summary!$E$19/2,Data!N3825,Data!O3825,Summary!$E$14,Summary!$E$20,Summary!$E$21,2),0)</f>
        <v>0</v>
      </c>
      <c r="P3826" s="31">
        <f t="shared" si="179"/>
        <v>0</v>
      </c>
      <c r="Q3826" s="31">
        <f>IF(M3826=1,oneday(G3825,D3826,G3826,K3826,L3826,Summary!$E$19/2,Data!N3825,Data!O3825,Summary!$E$14,Summary!$E$20,Summary!$E$21,3),0)</f>
        <v>0</v>
      </c>
    </row>
    <row r="3827" spans="1:17" x14ac:dyDescent="0.2">
      <c r="A3827" s="32">
        <f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si="180"/>
        <v>0</v>
      </c>
      <c r="M3827">
        <f>IF(AND(B3827&gt;Summary!$E$12,B3827&lt;Summary!$E$13),1,0)</f>
        <v>0</v>
      </c>
      <c r="N3827">
        <f>IF(M3827=1,oneday(G3826,D3827,G3827,K3827,L3827,Summary!$E$19/2,Data!N3826,Data!O3826,Summary!$E$14,Summary!$E$20,Summary!$E$21,1),0)</f>
        <v>0</v>
      </c>
      <c r="O3827" s="31">
        <f>IF(M3827=1,oneday(G3826,D3827,G3827,K3827,L3827,Summary!$E$19/2,Data!N3826,Data!O3826,Summary!$E$14,Summary!$E$20,Summary!$E$21,2),0)</f>
        <v>0</v>
      </c>
      <c r="P3827" s="31">
        <f t="shared" si="179"/>
        <v>0</v>
      </c>
      <c r="Q3827" s="31">
        <f>IF(M3827=1,oneday(G3826,D3827,G3827,K3827,L3827,Summary!$E$19/2,Data!N3826,Data!O3826,Summary!$E$14,Summary!$E$20,Summary!$E$21,3),0)</f>
        <v>0</v>
      </c>
    </row>
    <row r="3828" spans="1:17" x14ac:dyDescent="0.2">
      <c r="A3828" s="32">
        <f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si="180"/>
        <v>0</v>
      </c>
      <c r="M3828">
        <f>IF(AND(B3828&gt;Summary!$E$12,B3828&lt;Summary!$E$13),1,0)</f>
        <v>0</v>
      </c>
      <c r="N3828">
        <f>IF(M3828=1,oneday(G3827,D3828,G3828,K3828,L3828,Summary!$E$19/2,Data!N3827,Data!O3827,Summary!$E$14,Summary!$E$20,Summary!$E$21,1),0)</f>
        <v>0</v>
      </c>
      <c r="O3828" s="31">
        <f>IF(M3828=1,oneday(G3827,D3828,G3828,K3828,L3828,Summary!$E$19/2,Data!N3827,Data!O3827,Summary!$E$14,Summary!$E$20,Summary!$E$21,2),0)</f>
        <v>0</v>
      </c>
      <c r="P3828" s="31">
        <f t="shared" si="179"/>
        <v>0</v>
      </c>
      <c r="Q3828" s="31">
        <f>IF(M3828=1,oneday(G3827,D3828,G3828,K3828,L3828,Summary!$E$19/2,Data!N3827,Data!O3827,Summary!$E$14,Summary!$E$20,Summary!$E$21,3),0)</f>
        <v>0</v>
      </c>
    </row>
    <row r="3829" spans="1:17" x14ac:dyDescent="0.2">
      <c r="A3829" s="32">
        <f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si="180"/>
        <v>0</v>
      </c>
      <c r="M3829">
        <f>IF(AND(B3829&gt;Summary!$E$12,B3829&lt;Summary!$E$13),1,0)</f>
        <v>0</v>
      </c>
      <c r="N3829">
        <f>IF(M3829=1,oneday(G3828,D3829,G3829,K3829,L3829,Summary!$E$19/2,Data!N3828,Data!O3828,Summary!$E$14,Summary!$E$20,Summary!$E$21,1),0)</f>
        <v>0</v>
      </c>
      <c r="O3829" s="31">
        <f>IF(M3829=1,oneday(G3828,D3829,G3829,K3829,L3829,Summary!$E$19/2,Data!N3828,Data!O3828,Summary!$E$14,Summary!$E$20,Summary!$E$21,2),0)</f>
        <v>0</v>
      </c>
      <c r="P3829" s="31">
        <f t="shared" si="179"/>
        <v>0</v>
      </c>
      <c r="Q3829" s="31">
        <f>IF(M3829=1,oneday(G3828,D3829,G3829,K3829,L3829,Summary!$E$19/2,Data!N3828,Data!O3828,Summary!$E$14,Summary!$E$20,Summary!$E$21,3),0)</f>
        <v>0</v>
      </c>
    </row>
    <row r="3830" spans="1:17" x14ac:dyDescent="0.2">
      <c r="A3830" s="32">
        <f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si="180"/>
        <v>0</v>
      </c>
      <c r="M3830">
        <f>IF(AND(B3830&gt;Summary!$E$12,B3830&lt;Summary!$E$13),1,0)</f>
        <v>0</v>
      </c>
      <c r="N3830">
        <f>IF(M3830=1,oneday(G3829,D3830,G3830,K3830,L3830,Summary!$E$19/2,Data!N3829,Data!O3829,Summary!$E$14,Summary!$E$20,Summary!$E$21,1),0)</f>
        <v>0</v>
      </c>
      <c r="O3830" s="31">
        <f>IF(M3830=1,oneday(G3829,D3830,G3830,K3830,L3830,Summary!$E$19/2,Data!N3829,Data!O3829,Summary!$E$14,Summary!$E$20,Summary!$E$21,2),0)</f>
        <v>0</v>
      </c>
      <c r="P3830" s="31">
        <f t="shared" si="179"/>
        <v>0</v>
      </c>
      <c r="Q3830" s="31">
        <f>IF(M3830=1,oneday(G3829,D3830,G3830,K3830,L3830,Summary!$E$19/2,Data!N3829,Data!O3829,Summary!$E$14,Summary!$E$20,Summary!$E$21,3),0)</f>
        <v>0</v>
      </c>
    </row>
    <row r="3831" spans="1:17" x14ac:dyDescent="0.2">
      <c r="A3831" s="32">
        <f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si="180"/>
        <v>0</v>
      </c>
      <c r="M3831">
        <f>IF(AND(B3831&gt;Summary!$E$12,B3831&lt;Summary!$E$13),1,0)</f>
        <v>0</v>
      </c>
      <c r="N3831">
        <f>IF(M3831=1,oneday(G3830,D3831,G3831,K3831,L3831,Summary!$E$19/2,Data!N3830,Data!O3830,Summary!$E$14,Summary!$E$20,Summary!$E$21,1),0)</f>
        <v>0</v>
      </c>
      <c r="O3831" s="31">
        <f>IF(M3831=1,oneday(G3830,D3831,G3831,K3831,L3831,Summary!$E$19/2,Data!N3830,Data!O3830,Summary!$E$14,Summary!$E$20,Summary!$E$21,2),0)</f>
        <v>0</v>
      </c>
      <c r="P3831" s="31">
        <f t="shared" si="179"/>
        <v>0</v>
      </c>
      <c r="Q3831" s="31">
        <f>IF(M3831=1,oneday(G3830,D3831,G3831,K3831,L3831,Summary!$E$19/2,Data!N3830,Data!O3830,Summary!$E$14,Summary!$E$20,Summary!$E$21,3),0)</f>
        <v>0</v>
      </c>
    </row>
    <row r="3832" spans="1:17" x14ac:dyDescent="0.2">
      <c r="A3832" s="32">
        <f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si="180"/>
        <v>0</v>
      </c>
      <c r="M3832">
        <f>IF(AND(B3832&gt;Summary!$E$12,B3832&lt;Summary!$E$13),1,0)</f>
        <v>0</v>
      </c>
      <c r="N3832">
        <f>IF(M3832=1,oneday(G3831,D3832,G3832,K3832,L3832,Summary!$E$19/2,Data!N3831,Data!O3831,Summary!$E$14,Summary!$E$20,Summary!$E$21,1),0)</f>
        <v>0</v>
      </c>
      <c r="O3832" s="31">
        <f>IF(M3832=1,oneday(G3831,D3832,G3832,K3832,L3832,Summary!$E$19/2,Data!N3831,Data!O3831,Summary!$E$14,Summary!$E$20,Summary!$E$21,2),0)</f>
        <v>0</v>
      </c>
      <c r="P3832" s="31">
        <f t="shared" si="179"/>
        <v>0</v>
      </c>
      <c r="Q3832" s="31">
        <f>IF(M3832=1,oneday(G3831,D3832,G3832,K3832,L3832,Summary!$E$19/2,Data!N3831,Data!O3831,Summary!$E$14,Summary!$E$20,Summary!$E$21,3),0)</f>
        <v>0</v>
      </c>
    </row>
    <row r="3833" spans="1:17" x14ac:dyDescent="0.2">
      <c r="A3833" s="32">
        <f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si="180"/>
        <v>0</v>
      </c>
      <c r="M3833">
        <f>IF(AND(B3833&gt;Summary!$E$12,B3833&lt;Summary!$E$13),1,0)</f>
        <v>0</v>
      </c>
      <c r="N3833">
        <f>IF(M3833=1,oneday(G3832,D3833,G3833,K3833,L3833,Summary!$E$19/2,Data!N3832,Data!O3832,Summary!$E$14,Summary!$E$20,Summary!$E$21,1),0)</f>
        <v>0</v>
      </c>
      <c r="O3833" s="31">
        <f>IF(M3833=1,oneday(G3832,D3833,G3833,K3833,L3833,Summary!$E$19/2,Data!N3832,Data!O3832,Summary!$E$14,Summary!$E$20,Summary!$E$21,2),0)</f>
        <v>0</v>
      </c>
      <c r="P3833" s="31">
        <f t="shared" si="179"/>
        <v>0</v>
      </c>
      <c r="Q3833" s="31">
        <f>IF(M3833=1,oneday(G3832,D3833,G3833,K3833,L3833,Summary!$E$19/2,Data!N3832,Data!O3832,Summary!$E$14,Summary!$E$20,Summary!$E$21,3),0)</f>
        <v>0</v>
      </c>
    </row>
    <row r="3834" spans="1:17" x14ac:dyDescent="0.2">
      <c r="A3834" s="32">
        <f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si="180"/>
        <v>0</v>
      </c>
      <c r="M3834">
        <f>IF(AND(B3834&gt;Summary!$E$12,B3834&lt;Summary!$E$13),1,0)</f>
        <v>0</v>
      </c>
      <c r="N3834">
        <f>IF(M3834=1,oneday(G3833,D3834,G3834,K3834,L3834,Summary!$E$19/2,Data!N3833,Data!O3833,Summary!$E$14,Summary!$E$20,Summary!$E$21,1),0)</f>
        <v>0</v>
      </c>
      <c r="O3834" s="31">
        <f>IF(M3834=1,oneday(G3833,D3834,G3834,K3834,L3834,Summary!$E$19/2,Data!N3833,Data!O3833,Summary!$E$14,Summary!$E$20,Summary!$E$21,2),0)</f>
        <v>0</v>
      </c>
      <c r="P3834" s="31">
        <f t="shared" si="179"/>
        <v>0</v>
      </c>
      <c r="Q3834" s="31">
        <f>IF(M3834=1,oneday(G3833,D3834,G3834,K3834,L3834,Summary!$E$19/2,Data!N3833,Data!O3833,Summary!$E$14,Summary!$E$20,Summary!$E$21,3),0)</f>
        <v>0</v>
      </c>
    </row>
    <row r="3835" spans="1:17" x14ac:dyDescent="0.2">
      <c r="A3835" s="32">
        <f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si="180"/>
        <v>0</v>
      </c>
      <c r="M3835">
        <f>IF(AND(B3835&gt;Summary!$E$12,B3835&lt;Summary!$E$13),1,0)</f>
        <v>0</v>
      </c>
      <c r="N3835">
        <f>IF(M3835=1,oneday(G3834,D3835,G3835,K3835,L3835,Summary!$E$19/2,Data!N3834,Data!O3834,Summary!$E$14,Summary!$E$20,Summary!$E$21,1),0)</f>
        <v>0</v>
      </c>
      <c r="O3835" s="31">
        <f>IF(M3835=1,oneday(G3834,D3835,G3835,K3835,L3835,Summary!$E$19/2,Data!N3834,Data!O3834,Summary!$E$14,Summary!$E$20,Summary!$E$21,2),0)</f>
        <v>0</v>
      </c>
      <c r="P3835" s="31">
        <f t="shared" si="179"/>
        <v>0</v>
      </c>
      <c r="Q3835" s="31">
        <f>IF(M3835=1,oneday(G3834,D3835,G3835,K3835,L3835,Summary!$E$19/2,Data!N3834,Data!O3834,Summary!$E$14,Summary!$E$20,Summary!$E$21,3),0)</f>
        <v>0</v>
      </c>
    </row>
    <row r="3836" spans="1:17" x14ac:dyDescent="0.2">
      <c r="A3836" s="32">
        <f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si="180"/>
        <v>0</v>
      </c>
      <c r="M3836">
        <f>IF(AND(B3836&gt;Summary!$E$12,B3836&lt;Summary!$E$13),1,0)</f>
        <v>0</v>
      </c>
      <c r="N3836">
        <f>IF(M3836=1,oneday(G3835,D3836,G3836,K3836,L3836,Summary!$E$19/2,Data!N3835,Data!O3835,Summary!$E$14,Summary!$E$20,Summary!$E$21,1),0)</f>
        <v>0</v>
      </c>
      <c r="O3836" s="31">
        <f>IF(M3836=1,oneday(G3835,D3836,G3836,K3836,L3836,Summary!$E$19/2,Data!N3835,Data!O3835,Summary!$E$14,Summary!$E$20,Summary!$E$21,2),0)</f>
        <v>0</v>
      </c>
      <c r="P3836" s="31">
        <f t="shared" si="179"/>
        <v>0</v>
      </c>
      <c r="Q3836" s="31">
        <f>IF(M3836=1,oneday(G3835,D3836,G3836,K3836,L3836,Summary!$E$19/2,Data!N3835,Data!O3835,Summary!$E$14,Summary!$E$20,Summary!$E$21,3),0)</f>
        <v>0</v>
      </c>
    </row>
    <row r="3837" spans="1:17" x14ac:dyDescent="0.2">
      <c r="A3837" s="32">
        <f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si="180"/>
        <v>0</v>
      </c>
      <c r="M3837">
        <f>IF(AND(B3837&gt;Summary!$E$12,B3837&lt;Summary!$E$13),1,0)</f>
        <v>0</v>
      </c>
      <c r="N3837">
        <f>IF(M3837=1,oneday(G3836,D3837,G3837,K3837,L3837,Summary!$E$19/2,Data!N3836,Data!O3836,Summary!$E$14,Summary!$E$20,Summary!$E$21,1),0)</f>
        <v>0</v>
      </c>
      <c r="O3837" s="31">
        <f>IF(M3837=1,oneday(G3836,D3837,G3837,K3837,L3837,Summary!$E$19/2,Data!N3836,Data!O3836,Summary!$E$14,Summary!$E$20,Summary!$E$21,2),0)</f>
        <v>0</v>
      </c>
      <c r="P3837" s="31">
        <f t="shared" si="179"/>
        <v>0</v>
      </c>
      <c r="Q3837" s="31">
        <f>IF(M3837=1,oneday(G3836,D3837,G3837,K3837,L3837,Summary!$E$19/2,Data!N3836,Data!O3836,Summary!$E$14,Summary!$E$20,Summary!$E$21,3),0)</f>
        <v>0</v>
      </c>
    </row>
    <row r="3838" spans="1:17" x14ac:dyDescent="0.2">
      <c r="A3838" s="32">
        <f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si="180"/>
        <v>0</v>
      </c>
      <c r="M3838">
        <f>IF(AND(B3838&gt;Summary!$E$12,B3838&lt;Summary!$E$13),1,0)</f>
        <v>0</v>
      </c>
      <c r="N3838">
        <f>IF(M3838=1,oneday(G3837,D3838,G3838,K3838,L3838,Summary!$E$19/2,Data!N3837,Data!O3837,Summary!$E$14,Summary!$E$20,Summary!$E$21,1),0)</f>
        <v>0</v>
      </c>
      <c r="O3838" s="31">
        <f>IF(M3838=1,oneday(G3837,D3838,G3838,K3838,L3838,Summary!$E$19/2,Data!N3837,Data!O3837,Summary!$E$14,Summary!$E$20,Summary!$E$21,2),0)</f>
        <v>0</v>
      </c>
      <c r="P3838" s="31">
        <f t="shared" si="179"/>
        <v>0</v>
      </c>
      <c r="Q3838" s="31">
        <f>IF(M3838=1,oneday(G3837,D3838,G3838,K3838,L3838,Summary!$E$19/2,Data!N3837,Data!O3837,Summary!$E$14,Summary!$E$20,Summary!$E$21,3),0)</f>
        <v>0</v>
      </c>
    </row>
    <row r="3839" spans="1:17" x14ac:dyDescent="0.2">
      <c r="A3839" s="32">
        <f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si="180"/>
        <v>0</v>
      </c>
      <c r="M3839">
        <f>IF(AND(B3839&gt;Summary!$E$12,B3839&lt;Summary!$E$13),1,0)</f>
        <v>0</v>
      </c>
      <c r="N3839">
        <f>IF(M3839=1,oneday(G3838,D3839,G3839,K3839,L3839,Summary!$E$19/2,Data!N3838,Data!O3838,Summary!$E$14,Summary!$E$20,Summary!$E$21,1),0)</f>
        <v>0</v>
      </c>
      <c r="O3839" s="31">
        <f>IF(M3839=1,oneday(G3838,D3839,G3839,K3839,L3839,Summary!$E$19/2,Data!N3838,Data!O3838,Summary!$E$14,Summary!$E$20,Summary!$E$21,2),0)</f>
        <v>0</v>
      </c>
      <c r="P3839" s="31">
        <f t="shared" si="179"/>
        <v>0</v>
      </c>
      <c r="Q3839" s="31">
        <f>IF(M3839=1,oneday(G3838,D3839,G3839,K3839,L3839,Summary!$E$19/2,Data!N3838,Data!O3838,Summary!$E$14,Summary!$E$20,Summary!$E$21,3),0)</f>
        <v>0</v>
      </c>
    </row>
    <row r="3840" spans="1:17" x14ac:dyDescent="0.2">
      <c r="A3840" s="32">
        <f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si="180"/>
        <v>0</v>
      </c>
      <c r="M3840">
        <f>IF(AND(B3840&gt;Summary!$E$12,B3840&lt;Summary!$E$13),1,0)</f>
        <v>0</v>
      </c>
      <c r="N3840">
        <f>IF(M3840=1,oneday(G3839,D3840,G3840,K3840,L3840,Summary!$E$19/2,Data!N3839,Data!O3839,Summary!$E$14,Summary!$E$20,Summary!$E$21,1),0)</f>
        <v>0</v>
      </c>
      <c r="O3840" s="31">
        <f>IF(M3840=1,oneday(G3839,D3840,G3840,K3840,L3840,Summary!$E$19/2,Data!N3839,Data!O3839,Summary!$E$14,Summary!$E$20,Summary!$E$21,2),0)</f>
        <v>0</v>
      </c>
      <c r="P3840" s="31">
        <f t="shared" si="179"/>
        <v>0</v>
      </c>
      <c r="Q3840" s="31">
        <f>IF(M3840=1,oneday(G3839,D3840,G3840,K3840,L3840,Summary!$E$19/2,Data!N3839,Data!O3839,Summary!$E$14,Summary!$E$20,Summary!$E$21,3),0)</f>
        <v>0</v>
      </c>
    </row>
    <row r="3841" spans="1:17" x14ac:dyDescent="0.2">
      <c r="A3841" s="32">
        <f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si="180"/>
        <v>0</v>
      </c>
      <c r="M3841">
        <f>IF(AND(B3841&gt;Summary!$E$12,B3841&lt;Summary!$E$13),1,0)</f>
        <v>0</v>
      </c>
      <c r="N3841">
        <f>IF(M3841=1,oneday(G3840,D3841,G3841,K3841,L3841,Summary!$E$19/2,Data!N3840,Data!O3840,Summary!$E$14,Summary!$E$20,Summary!$E$21,1),0)</f>
        <v>0</v>
      </c>
      <c r="O3841" s="31">
        <f>IF(M3841=1,oneday(G3840,D3841,G3841,K3841,L3841,Summary!$E$19/2,Data!N3840,Data!O3840,Summary!$E$14,Summary!$E$20,Summary!$E$21,2),0)</f>
        <v>0</v>
      </c>
      <c r="P3841" s="31">
        <f t="shared" si="179"/>
        <v>0</v>
      </c>
      <c r="Q3841" s="31">
        <f>IF(M3841=1,oneday(G3840,D3841,G3841,K3841,L3841,Summary!$E$19/2,Data!N3840,Data!O3840,Summary!$E$14,Summary!$E$20,Summary!$E$21,3),0)</f>
        <v>0</v>
      </c>
    </row>
    <row r="3842" spans="1:17" x14ac:dyDescent="0.2">
      <c r="A3842" s="32">
        <f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si="180"/>
        <v>0</v>
      </c>
      <c r="M3842">
        <f>IF(AND(B3842&gt;Summary!$E$12,B3842&lt;Summary!$E$13),1,0)</f>
        <v>0</v>
      </c>
      <c r="N3842">
        <f>IF(M3842=1,oneday(G3841,D3842,G3842,K3842,L3842,Summary!$E$19/2,Data!N3841,Data!O3841,Summary!$E$14,Summary!$E$20,Summary!$E$21,1),0)</f>
        <v>0</v>
      </c>
      <c r="O3842" s="31">
        <f>IF(M3842=1,oneday(G3841,D3842,G3842,K3842,L3842,Summary!$E$19/2,Data!N3841,Data!O3841,Summary!$E$14,Summary!$E$20,Summary!$E$21,2),0)</f>
        <v>0</v>
      </c>
      <c r="P3842" s="31">
        <f t="shared" si="179"/>
        <v>0</v>
      </c>
      <c r="Q3842" s="31">
        <f>IF(M3842=1,oneday(G3841,D3842,G3842,K3842,L3842,Summary!$E$19/2,Data!N3841,Data!O3841,Summary!$E$14,Summary!$E$20,Summary!$E$21,3),0)</f>
        <v>0</v>
      </c>
    </row>
    <row r="3843" spans="1:17" x14ac:dyDescent="0.2">
      <c r="A3843" s="32">
        <f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si="180"/>
        <v>1</v>
      </c>
      <c r="M3843">
        <f>IF(AND(B3843&gt;Summary!$E$12,B3843&lt;Summary!$E$13),1,0)</f>
        <v>0</v>
      </c>
      <c r="N3843">
        <f>IF(M3843=1,oneday(G3842,D3843,G3843,K3843,L3843,Summary!$E$19/2,Data!N3842,Data!O3842,Summary!$E$14,Summary!$E$20,Summary!$E$21,1),0)</f>
        <v>0</v>
      </c>
      <c r="O3843" s="31">
        <f>IF(M3843=1,oneday(G3842,D3843,G3843,K3843,L3843,Summary!$E$19/2,Data!N3842,Data!O3842,Summary!$E$14,Summary!$E$20,Summary!$E$21,2),0)</f>
        <v>0</v>
      </c>
      <c r="P3843" s="31">
        <f t="shared" si="179"/>
        <v>0</v>
      </c>
      <c r="Q3843" s="31">
        <f>IF(M3843=1,oneday(G3842,D3843,G3843,K3843,L3843,Summary!$E$19/2,Data!N3842,Data!O3842,Summary!$E$14,Summary!$E$20,Summary!$E$21,3),0)</f>
        <v>0</v>
      </c>
    </row>
    <row r="3844" spans="1:17" x14ac:dyDescent="0.2">
      <c r="A3844" s="32">
        <f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si="180"/>
        <v>0</v>
      </c>
      <c r="M3844">
        <f>IF(AND(B3844&gt;Summary!$E$12,B3844&lt;Summary!$E$13),1,0)</f>
        <v>0</v>
      </c>
      <c r="N3844">
        <f>IF(M3844=1,oneday(G3843,D3844,G3844,K3844,L3844,Summary!$E$19/2,Data!N3843,Data!O3843,Summary!$E$14,Summary!$E$20,Summary!$E$21,1),0)</f>
        <v>0</v>
      </c>
      <c r="O3844" s="31">
        <f>IF(M3844=1,oneday(G3843,D3844,G3844,K3844,L3844,Summary!$E$19/2,Data!N3843,Data!O3843,Summary!$E$14,Summary!$E$20,Summary!$E$21,2),0)</f>
        <v>0</v>
      </c>
      <c r="P3844" s="31">
        <f t="shared" si="179"/>
        <v>0</v>
      </c>
      <c r="Q3844" s="31">
        <f>IF(M3844=1,oneday(G3843,D3844,G3844,K3844,L3844,Summary!$E$19/2,Data!N3843,Data!O3843,Summary!$E$14,Summary!$E$20,Summary!$E$21,3),0)</f>
        <v>0</v>
      </c>
    </row>
    <row r="3845" spans="1:17" x14ac:dyDescent="0.2">
      <c r="A3845" s="32">
        <f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si="180"/>
        <v>0</v>
      </c>
      <c r="M3845">
        <f>IF(AND(B3845&gt;Summary!$E$12,B3845&lt;Summary!$E$13),1,0)</f>
        <v>0</v>
      </c>
      <c r="N3845">
        <f>IF(M3845=1,oneday(G3844,D3845,G3845,K3845,L3845,Summary!$E$19/2,Data!N3844,Data!O3844,Summary!$E$14,Summary!$E$20,Summary!$E$21,1),0)</f>
        <v>0</v>
      </c>
      <c r="O3845" s="31">
        <f>IF(M3845=1,oneday(G3844,D3845,G3845,K3845,L3845,Summary!$E$19/2,Data!N3844,Data!O3844,Summary!$E$14,Summary!$E$20,Summary!$E$21,2),0)</f>
        <v>0</v>
      </c>
      <c r="P3845" s="31">
        <f t="shared" si="179"/>
        <v>0</v>
      </c>
      <c r="Q3845" s="31">
        <f>IF(M3845=1,oneday(G3844,D3845,G3845,K3845,L3845,Summary!$E$19/2,Data!N3844,Data!O3844,Summary!$E$14,Summary!$E$20,Summary!$E$21,3),0)</f>
        <v>0</v>
      </c>
    </row>
    <row r="3846" spans="1:17" x14ac:dyDescent="0.2">
      <c r="A3846" s="32">
        <f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si="180"/>
        <v>0</v>
      </c>
      <c r="M3846">
        <f>IF(AND(B3846&gt;Summary!$E$12,B3846&lt;Summary!$E$13),1,0)</f>
        <v>0</v>
      </c>
      <c r="N3846">
        <f>IF(M3846=1,oneday(G3845,D3846,G3846,K3846,L3846,Summary!$E$19/2,Data!N3845,Data!O3845,Summary!$E$14,Summary!$E$20,Summary!$E$21,1),0)</f>
        <v>0</v>
      </c>
      <c r="O3846" s="31">
        <f>IF(M3846=1,oneday(G3845,D3846,G3846,K3846,L3846,Summary!$E$19/2,Data!N3845,Data!O3845,Summary!$E$14,Summary!$E$20,Summary!$E$21,2),0)</f>
        <v>0</v>
      </c>
      <c r="P3846" s="31">
        <f t="shared" si="179"/>
        <v>0</v>
      </c>
      <c r="Q3846" s="31">
        <f>IF(M3846=1,oneday(G3845,D3846,G3846,K3846,L3846,Summary!$E$19/2,Data!N3845,Data!O3845,Summary!$E$14,Summary!$E$20,Summary!$E$21,3),0)</f>
        <v>0</v>
      </c>
    </row>
    <row r="3847" spans="1:17" x14ac:dyDescent="0.2">
      <c r="A3847" s="32">
        <f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si="180"/>
        <v>0</v>
      </c>
      <c r="M3847">
        <f>IF(AND(B3847&gt;Summary!$E$12,B3847&lt;Summary!$E$13),1,0)</f>
        <v>0</v>
      </c>
      <c r="N3847">
        <f>IF(M3847=1,oneday(G3846,D3847,G3847,K3847,L3847,Summary!$E$19/2,Data!N3846,Data!O3846,Summary!$E$14,Summary!$E$20,Summary!$E$21,1),0)</f>
        <v>0</v>
      </c>
      <c r="O3847" s="31">
        <f>IF(M3847=1,oneday(G3846,D3847,G3847,K3847,L3847,Summary!$E$19/2,Data!N3846,Data!O3846,Summary!$E$14,Summary!$E$20,Summary!$E$21,2),0)</f>
        <v>0</v>
      </c>
      <c r="P3847" s="31">
        <f t="shared" si="179"/>
        <v>0</v>
      </c>
      <c r="Q3847" s="31">
        <f>IF(M3847=1,oneday(G3846,D3847,G3847,K3847,L3847,Summary!$E$19/2,Data!N3846,Data!O3846,Summary!$E$14,Summary!$E$20,Summary!$E$21,3),0)</f>
        <v>0</v>
      </c>
    </row>
    <row r="3848" spans="1:17" x14ac:dyDescent="0.2">
      <c r="A3848" s="32">
        <f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si="180"/>
        <v>0</v>
      </c>
      <c r="M3848">
        <f>IF(AND(B3848&gt;Summary!$E$12,B3848&lt;Summary!$E$13),1,0)</f>
        <v>0</v>
      </c>
      <c r="N3848">
        <f>IF(M3848=1,oneday(G3847,D3848,G3848,K3848,L3848,Summary!$E$19/2,Data!N3847,Data!O3847,Summary!$E$14,Summary!$E$20,Summary!$E$21,1),0)</f>
        <v>0</v>
      </c>
      <c r="O3848" s="31">
        <f>IF(M3848=1,oneday(G3847,D3848,G3848,K3848,L3848,Summary!$E$19/2,Data!N3847,Data!O3847,Summary!$E$14,Summary!$E$20,Summary!$E$21,2),0)</f>
        <v>0</v>
      </c>
      <c r="P3848" s="31">
        <f t="shared" si="179"/>
        <v>0</v>
      </c>
      <c r="Q3848" s="31">
        <f>IF(M3848=1,oneday(G3847,D3848,G3848,K3848,L3848,Summary!$E$19/2,Data!N3847,Data!O3847,Summary!$E$14,Summary!$E$20,Summary!$E$21,3),0)</f>
        <v>0</v>
      </c>
    </row>
    <row r="3849" spans="1:17" x14ac:dyDescent="0.2">
      <c r="A3849" s="32">
        <f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si="180"/>
        <v>0</v>
      </c>
      <c r="M3849">
        <f>IF(AND(B3849&gt;Summary!$E$12,B3849&lt;Summary!$E$13),1,0)</f>
        <v>0</v>
      </c>
      <c r="N3849">
        <f>IF(M3849=1,oneday(G3848,D3849,G3849,K3849,L3849,Summary!$E$19/2,Data!N3848,Data!O3848,Summary!$E$14,Summary!$E$20,Summary!$E$21,1),0)</f>
        <v>0</v>
      </c>
      <c r="O3849" s="31">
        <f>IF(M3849=1,oneday(G3848,D3849,G3849,K3849,L3849,Summary!$E$19/2,Data!N3848,Data!O3848,Summary!$E$14,Summary!$E$20,Summary!$E$21,2),0)</f>
        <v>0</v>
      </c>
      <c r="P3849" s="31">
        <f t="shared" si="179"/>
        <v>0</v>
      </c>
      <c r="Q3849" s="31">
        <f>IF(M3849=1,oneday(G3848,D3849,G3849,K3849,L3849,Summary!$E$19/2,Data!N3848,Data!O3848,Summary!$E$14,Summary!$E$20,Summary!$E$21,3),0)</f>
        <v>0</v>
      </c>
    </row>
    <row r="3850" spans="1:17" x14ac:dyDescent="0.2">
      <c r="A3850" s="32">
        <f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si="180"/>
        <v>0</v>
      </c>
      <c r="M3850">
        <f>IF(AND(B3850&gt;Summary!$E$12,B3850&lt;Summary!$E$13),1,0)</f>
        <v>0</v>
      </c>
      <c r="N3850">
        <f>IF(M3850=1,oneday(G3849,D3850,G3850,K3850,L3850,Summary!$E$19/2,Data!N3849,Data!O3849,Summary!$E$14,Summary!$E$20,Summary!$E$21,1),0)</f>
        <v>0</v>
      </c>
      <c r="O3850" s="31">
        <f>IF(M3850=1,oneday(G3849,D3850,G3850,K3850,L3850,Summary!$E$19/2,Data!N3849,Data!O3849,Summary!$E$14,Summary!$E$20,Summary!$E$21,2),0)</f>
        <v>0</v>
      </c>
      <c r="P3850" s="31">
        <f t="shared" si="179"/>
        <v>0</v>
      </c>
      <c r="Q3850" s="31">
        <f>IF(M3850=1,oneday(G3849,D3850,G3850,K3850,L3850,Summary!$E$19/2,Data!N3849,Data!O3849,Summary!$E$14,Summary!$E$20,Summary!$E$21,3),0)</f>
        <v>0</v>
      </c>
    </row>
    <row r="3851" spans="1:17" x14ac:dyDescent="0.2">
      <c r="A3851" s="32">
        <f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si="180"/>
        <v>0</v>
      </c>
      <c r="M3851">
        <f>IF(AND(B3851&gt;Summary!$E$12,B3851&lt;Summary!$E$13),1,0)</f>
        <v>0</v>
      </c>
      <c r="N3851">
        <f>IF(M3851=1,oneday(G3850,D3851,G3851,K3851,L3851,Summary!$E$19/2,Data!N3850,Data!O3850,Summary!$E$14,Summary!$E$20,Summary!$E$21,1),0)</f>
        <v>0</v>
      </c>
      <c r="O3851" s="31">
        <f>IF(M3851=1,oneday(G3850,D3851,G3851,K3851,L3851,Summary!$E$19/2,Data!N3850,Data!O3850,Summary!$E$14,Summary!$E$20,Summary!$E$21,2),0)</f>
        <v>0</v>
      </c>
      <c r="P3851" s="31">
        <f t="shared" si="179"/>
        <v>0</v>
      </c>
      <c r="Q3851" s="31">
        <f>IF(M3851=1,oneday(G3850,D3851,G3851,K3851,L3851,Summary!$E$19/2,Data!N3850,Data!O3850,Summary!$E$14,Summary!$E$20,Summary!$E$21,3),0)</f>
        <v>0</v>
      </c>
    </row>
    <row r="3852" spans="1:17" x14ac:dyDescent="0.2">
      <c r="A3852" s="32">
        <f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si="180"/>
        <v>0</v>
      </c>
      <c r="M3852">
        <f>IF(AND(B3852&gt;Summary!$E$12,B3852&lt;Summary!$E$13),1,0)</f>
        <v>0</v>
      </c>
      <c r="N3852">
        <f>IF(M3852=1,oneday(G3851,D3852,G3852,K3852,L3852,Summary!$E$19/2,Data!N3851,Data!O3851,Summary!$E$14,Summary!$E$20,Summary!$E$21,1),0)</f>
        <v>0</v>
      </c>
      <c r="O3852" s="31">
        <f>IF(M3852=1,oneday(G3851,D3852,G3852,K3852,L3852,Summary!$E$19/2,Data!N3851,Data!O3851,Summary!$E$14,Summary!$E$20,Summary!$E$21,2),0)</f>
        <v>0</v>
      </c>
      <c r="P3852" s="31">
        <f t="shared" si="179"/>
        <v>0</v>
      </c>
      <c r="Q3852" s="31">
        <f>IF(M3852=1,oneday(G3851,D3852,G3852,K3852,L3852,Summary!$E$19/2,Data!N3851,Data!O3851,Summary!$E$14,Summary!$E$20,Summary!$E$21,3),0)</f>
        <v>0</v>
      </c>
    </row>
    <row r="3853" spans="1:17" x14ac:dyDescent="0.2">
      <c r="A3853" s="32">
        <f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si="180"/>
        <v>0</v>
      </c>
      <c r="M3853">
        <f>IF(AND(B3853&gt;Summary!$E$12,B3853&lt;Summary!$E$13),1,0)</f>
        <v>0</v>
      </c>
      <c r="N3853">
        <f>IF(M3853=1,oneday(G3852,D3853,G3853,K3853,L3853,Summary!$E$19/2,Data!N3852,Data!O3852,Summary!$E$14,Summary!$E$20,Summary!$E$21,1),0)</f>
        <v>0</v>
      </c>
      <c r="O3853" s="31">
        <f>IF(M3853=1,oneday(G3852,D3853,G3853,K3853,L3853,Summary!$E$19/2,Data!N3852,Data!O3852,Summary!$E$14,Summary!$E$20,Summary!$E$21,2),0)</f>
        <v>0</v>
      </c>
      <c r="P3853" s="31">
        <f t="shared" si="179"/>
        <v>0</v>
      </c>
      <c r="Q3853" s="31">
        <f>IF(M3853=1,oneday(G3852,D3853,G3853,K3853,L3853,Summary!$E$19/2,Data!N3852,Data!O3852,Summary!$E$14,Summary!$E$20,Summary!$E$21,3),0)</f>
        <v>0</v>
      </c>
    </row>
    <row r="3854" spans="1:17" x14ac:dyDescent="0.2">
      <c r="A3854" s="32">
        <f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si="180"/>
        <v>0</v>
      </c>
      <c r="M3854">
        <f>IF(AND(B3854&gt;Summary!$E$12,B3854&lt;Summary!$E$13),1,0)</f>
        <v>0</v>
      </c>
      <c r="N3854">
        <f>IF(M3854=1,oneday(G3853,D3854,G3854,K3854,L3854,Summary!$E$19/2,Data!N3853,Data!O3853,Summary!$E$14,Summary!$E$20,Summary!$E$21,1),0)</f>
        <v>0</v>
      </c>
      <c r="O3854" s="31">
        <f>IF(M3854=1,oneday(G3853,D3854,G3854,K3854,L3854,Summary!$E$19/2,Data!N3853,Data!O3853,Summary!$E$14,Summary!$E$20,Summary!$E$21,2),0)</f>
        <v>0</v>
      </c>
      <c r="P3854" s="31">
        <f t="shared" si="179"/>
        <v>0</v>
      </c>
      <c r="Q3854" s="31">
        <f>IF(M3854=1,oneday(G3853,D3854,G3854,K3854,L3854,Summary!$E$19/2,Data!N3853,Data!O3853,Summary!$E$14,Summary!$E$20,Summary!$E$21,3),0)</f>
        <v>0</v>
      </c>
    </row>
    <row r="3855" spans="1:17" x14ac:dyDescent="0.2">
      <c r="A3855" s="32">
        <f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si="180"/>
        <v>0</v>
      </c>
      <c r="M3855">
        <f>IF(AND(B3855&gt;Summary!$E$12,B3855&lt;Summary!$E$13),1,0)</f>
        <v>0</v>
      </c>
      <c r="N3855">
        <f>IF(M3855=1,oneday(G3854,D3855,G3855,K3855,L3855,Summary!$E$19/2,Data!N3854,Data!O3854,Summary!$E$14,Summary!$E$20,Summary!$E$21,1),0)</f>
        <v>0</v>
      </c>
      <c r="O3855" s="31">
        <f>IF(M3855=1,oneday(G3854,D3855,G3855,K3855,L3855,Summary!$E$19/2,Data!N3854,Data!O3854,Summary!$E$14,Summary!$E$20,Summary!$E$21,2),0)</f>
        <v>0</v>
      </c>
      <c r="P3855" s="31">
        <f t="shared" si="179"/>
        <v>0</v>
      </c>
      <c r="Q3855" s="31">
        <f>IF(M3855=1,oneday(G3854,D3855,G3855,K3855,L3855,Summary!$E$19/2,Data!N3854,Data!O3854,Summary!$E$14,Summary!$E$20,Summary!$E$21,3),0)</f>
        <v>0</v>
      </c>
    </row>
    <row r="3856" spans="1:17" x14ac:dyDescent="0.2">
      <c r="A3856" s="32">
        <f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si="180"/>
        <v>0</v>
      </c>
      <c r="M3856">
        <f>IF(AND(B3856&gt;Summary!$E$12,B3856&lt;Summary!$E$13),1,0)</f>
        <v>0</v>
      </c>
      <c r="N3856">
        <f>IF(M3856=1,oneday(G3855,D3856,G3856,K3856,L3856,Summary!$E$19/2,Data!N3855,Data!O3855,Summary!$E$14,Summary!$E$20,Summary!$E$21,1),0)</f>
        <v>0</v>
      </c>
      <c r="O3856" s="31">
        <f>IF(M3856=1,oneday(G3855,D3856,G3856,K3856,L3856,Summary!$E$19/2,Data!N3855,Data!O3855,Summary!$E$14,Summary!$E$20,Summary!$E$21,2),0)</f>
        <v>0</v>
      </c>
      <c r="P3856" s="31">
        <f t="shared" ref="P3856:P3919" si="182">IF(M3856=1,O3856-O3855,0)</f>
        <v>0</v>
      </c>
      <c r="Q3856" s="31">
        <f>IF(M3856=1,oneday(G3855,D3856,G3856,K3856,L3856,Summary!$E$19/2,Data!N3855,Data!O3855,Summary!$E$14,Summary!$E$20,Summary!$E$21,3),0)</f>
        <v>0</v>
      </c>
    </row>
    <row r="3857" spans="1:17" x14ac:dyDescent="0.2">
      <c r="A3857" s="32">
        <f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si="180"/>
        <v>0</v>
      </c>
      <c r="M3857">
        <f>IF(AND(B3857&gt;Summary!$E$12,B3857&lt;Summary!$E$13),1,0)</f>
        <v>0</v>
      </c>
      <c r="N3857">
        <f>IF(M3857=1,oneday(G3856,D3857,G3857,K3857,L3857,Summary!$E$19/2,Data!N3856,Data!O3856,Summary!$E$14,Summary!$E$20,Summary!$E$21,1),0)</f>
        <v>0</v>
      </c>
      <c r="O3857" s="31">
        <f>IF(M3857=1,oneday(G3856,D3857,G3857,K3857,L3857,Summary!$E$19/2,Data!N3856,Data!O3856,Summary!$E$14,Summary!$E$20,Summary!$E$21,2),0)</f>
        <v>0</v>
      </c>
      <c r="P3857" s="31">
        <f t="shared" si="182"/>
        <v>0</v>
      </c>
      <c r="Q3857" s="31">
        <f>IF(M3857=1,oneday(G3856,D3857,G3857,K3857,L3857,Summary!$E$19/2,Data!N3856,Data!O3856,Summary!$E$14,Summary!$E$20,Summary!$E$21,3),0)</f>
        <v>0</v>
      </c>
    </row>
    <row r="3858" spans="1:17" x14ac:dyDescent="0.2">
      <c r="A3858" s="32">
        <f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si="180"/>
        <v>0</v>
      </c>
      <c r="M3858">
        <f>IF(AND(B3858&gt;Summary!$E$12,B3858&lt;Summary!$E$13),1,0)</f>
        <v>0</v>
      </c>
      <c r="N3858">
        <f>IF(M3858=1,oneday(G3857,D3858,G3858,K3858,L3858,Summary!$E$19/2,Data!N3857,Data!O3857,Summary!$E$14,Summary!$E$20,Summary!$E$21,1),0)</f>
        <v>0</v>
      </c>
      <c r="O3858" s="31">
        <f>IF(M3858=1,oneday(G3857,D3858,G3858,K3858,L3858,Summary!$E$19/2,Data!N3857,Data!O3857,Summary!$E$14,Summary!$E$20,Summary!$E$21,2),0)</f>
        <v>0</v>
      </c>
      <c r="P3858" s="31">
        <f t="shared" si="182"/>
        <v>0</v>
      </c>
      <c r="Q3858" s="31">
        <f>IF(M3858=1,oneday(G3857,D3858,G3858,K3858,L3858,Summary!$E$19/2,Data!N3857,Data!O3857,Summary!$E$14,Summary!$E$20,Summary!$E$21,3),0)</f>
        <v>0</v>
      </c>
    </row>
    <row r="3859" spans="1:17" x14ac:dyDescent="0.2">
      <c r="A3859" s="32">
        <f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si="180"/>
        <v>0</v>
      </c>
      <c r="M3859">
        <f>IF(AND(B3859&gt;Summary!$E$12,B3859&lt;Summary!$E$13),1,0)</f>
        <v>0</v>
      </c>
      <c r="N3859">
        <f>IF(M3859=1,oneday(G3858,D3859,G3859,K3859,L3859,Summary!$E$19/2,Data!N3858,Data!O3858,Summary!$E$14,Summary!$E$20,Summary!$E$21,1),0)</f>
        <v>0</v>
      </c>
      <c r="O3859" s="31">
        <f>IF(M3859=1,oneday(G3858,D3859,G3859,K3859,L3859,Summary!$E$19/2,Data!N3858,Data!O3858,Summary!$E$14,Summary!$E$20,Summary!$E$21,2),0)</f>
        <v>0</v>
      </c>
      <c r="P3859" s="31">
        <f t="shared" si="182"/>
        <v>0</v>
      </c>
      <c r="Q3859" s="31">
        <f>IF(M3859=1,oneday(G3858,D3859,G3859,K3859,L3859,Summary!$E$19/2,Data!N3858,Data!O3858,Summary!$E$14,Summary!$E$20,Summary!$E$21,3),0)</f>
        <v>0</v>
      </c>
    </row>
    <row r="3860" spans="1:17" x14ac:dyDescent="0.2">
      <c r="A3860" s="32">
        <f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si="180"/>
        <v>0</v>
      </c>
      <c r="M3860">
        <f>IF(AND(B3860&gt;Summary!$E$12,B3860&lt;Summary!$E$13),1,0)</f>
        <v>0</v>
      </c>
      <c r="N3860">
        <f>IF(M3860=1,oneday(G3859,D3860,G3860,K3860,L3860,Summary!$E$19/2,Data!N3859,Data!O3859,Summary!$E$14,Summary!$E$20,Summary!$E$21,1),0)</f>
        <v>0</v>
      </c>
      <c r="O3860" s="31">
        <f>IF(M3860=1,oneday(G3859,D3860,G3860,K3860,L3860,Summary!$E$19/2,Data!N3859,Data!O3859,Summary!$E$14,Summary!$E$20,Summary!$E$21,2),0)</f>
        <v>0</v>
      </c>
      <c r="P3860" s="31">
        <f t="shared" si="182"/>
        <v>0</v>
      </c>
      <c r="Q3860" s="31">
        <f>IF(M3860=1,oneday(G3859,D3860,G3860,K3860,L3860,Summary!$E$19/2,Data!N3859,Data!O3859,Summary!$E$14,Summary!$E$20,Summary!$E$21,3),0)</f>
        <v>0</v>
      </c>
    </row>
    <row r="3861" spans="1:17" x14ac:dyDescent="0.2">
      <c r="A3861" s="32">
        <f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si="180"/>
        <v>0</v>
      </c>
      <c r="M3861">
        <f>IF(AND(B3861&gt;Summary!$E$12,B3861&lt;Summary!$E$13),1,0)</f>
        <v>0</v>
      </c>
      <c r="N3861">
        <f>IF(M3861=1,oneday(G3860,D3861,G3861,K3861,L3861,Summary!$E$19/2,Data!N3860,Data!O3860,Summary!$E$14,Summary!$E$20,Summary!$E$21,1),0)</f>
        <v>0</v>
      </c>
      <c r="O3861" s="31">
        <f>IF(M3861=1,oneday(G3860,D3861,G3861,K3861,L3861,Summary!$E$19/2,Data!N3860,Data!O3860,Summary!$E$14,Summary!$E$20,Summary!$E$21,2),0)</f>
        <v>0</v>
      </c>
      <c r="P3861" s="31">
        <f t="shared" si="182"/>
        <v>0</v>
      </c>
      <c r="Q3861" s="31">
        <f>IF(M3861=1,oneday(G3860,D3861,G3861,K3861,L3861,Summary!$E$19/2,Data!N3860,Data!O3860,Summary!$E$14,Summary!$E$20,Summary!$E$21,3),0)</f>
        <v>0</v>
      </c>
    </row>
    <row r="3862" spans="1:17" x14ac:dyDescent="0.2">
      <c r="A3862" s="32">
        <f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si="180"/>
        <v>0</v>
      </c>
      <c r="M3862">
        <f>IF(AND(B3862&gt;Summary!$E$12,B3862&lt;Summary!$E$13),1,0)</f>
        <v>0</v>
      </c>
      <c r="N3862">
        <f>IF(M3862=1,oneday(G3861,D3862,G3862,K3862,L3862,Summary!$E$19/2,Data!N3861,Data!O3861,Summary!$E$14,Summary!$E$20,Summary!$E$21,1),0)</f>
        <v>0</v>
      </c>
      <c r="O3862" s="31">
        <f>IF(M3862=1,oneday(G3861,D3862,G3862,K3862,L3862,Summary!$E$19/2,Data!N3861,Data!O3861,Summary!$E$14,Summary!$E$20,Summary!$E$21,2),0)</f>
        <v>0</v>
      </c>
      <c r="P3862" s="31">
        <f t="shared" si="182"/>
        <v>0</v>
      </c>
      <c r="Q3862" s="31">
        <f>IF(M3862=1,oneday(G3861,D3862,G3862,K3862,L3862,Summary!$E$19/2,Data!N3861,Data!O3861,Summary!$E$14,Summary!$E$20,Summary!$E$21,3),0)</f>
        <v>0</v>
      </c>
    </row>
    <row r="3863" spans="1:17" x14ac:dyDescent="0.2">
      <c r="A3863" s="32">
        <f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si="180"/>
        <v>0</v>
      </c>
      <c r="M3863">
        <f>IF(AND(B3863&gt;Summary!$E$12,B3863&lt;Summary!$E$13),1,0)</f>
        <v>0</v>
      </c>
      <c r="N3863">
        <f>IF(M3863=1,oneday(G3862,D3863,G3863,K3863,L3863,Summary!$E$19/2,Data!N3862,Data!O3862,Summary!$E$14,Summary!$E$20,Summary!$E$21,1),0)</f>
        <v>0</v>
      </c>
      <c r="O3863" s="31">
        <f>IF(M3863=1,oneday(G3862,D3863,G3863,K3863,L3863,Summary!$E$19/2,Data!N3862,Data!O3862,Summary!$E$14,Summary!$E$20,Summary!$E$21,2),0)</f>
        <v>0</v>
      </c>
      <c r="P3863" s="31">
        <f t="shared" si="182"/>
        <v>0</v>
      </c>
      <c r="Q3863" s="31">
        <f>IF(M3863=1,oneday(G3862,D3863,G3863,K3863,L3863,Summary!$E$19/2,Data!N3862,Data!O3862,Summary!$E$14,Summary!$E$20,Summary!$E$21,3),0)</f>
        <v>0</v>
      </c>
    </row>
    <row r="3864" spans="1:17" x14ac:dyDescent="0.2">
      <c r="A3864" s="32">
        <f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si="180"/>
        <v>0</v>
      </c>
      <c r="M3864">
        <f>IF(AND(B3864&gt;Summary!$E$12,B3864&lt;Summary!$E$13),1,0)</f>
        <v>0</v>
      </c>
      <c r="N3864">
        <f>IF(M3864=1,oneday(G3863,D3864,G3864,K3864,L3864,Summary!$E$19/2,Data!N3863,Data!O3863,Summary!$E$14,Summary!$E$20,Summary!$E$21,1),0)</f>
        <v>0</v>
      </c>
      <c r="O3864" s="31">
        <f>IF(M3864=1,oneday(G3863,D3864,G3864,K3864,L3864,Summary!$E$19/2,Data!N3863,Data!O3863,Summary!$E$14,Summary!$E$20,Summary!$E$21,2),0)</f>
        <v>0</v>
      </c>
      <c r="P3864" s="31">
        <f t="shared" si="182"/>
        <v>0</v>
      </c>
      <c r="Q3864" s="31">
        <f>IF(M3864=1,oneday(G3863,D3864,G3864,K3864,L3864,Summary!$E$19/2,Data!N3863,Data!O3863,Summary!$E$14,Summary!$E$20,Summary!$E$21,3),0)</f>
        <v>0</v>
      </c>
    </row>
    <row r="3865" spans="1:17" x14ac:dyDescent="0.2">
      <c r="A3865" s="32">
        <f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si="180"/>
        <v>1</v>
      </c>
      <c r="M3865">
        <f>IF(AND(B3865&gt;Summary!$E$12,B3865&lt;Summary!$E$13),1,0)</f>
        <v>0</v>
      </c>
      <c r="N3865">
        <f>IF(M3865=1,oneday(G3864,D3865,G3865,K3865,L3865,Summary!$E$19/2,Data!N3864,Data!O3864,Summary!$E$14,Summary!$E$20,Summary!$E$21,1),0)</f>
        <v>0</v>
      </c>
      <c r="O3865" s="31">
        <f>IF(M3865=1,oneday(G3864,D3865,G3865,K3865,L3865,Summary!$E$19/2,Data!N3864,Data!O3864,Summary!$E$14,Summary!$E$20,Summary!$E$21,2),0)</f>
        <v>0</v>
      </c>
      <c r="P3865" s="31">
        <f t="shared" si="182"/>
        <v>0</v>
      </c>
      <c r="Q3865" s="31">
        <f>IF(M3865=1,oneday(G3864,D3865,G3865,K3865,L3865,Summary!$E$19/2,Data!N3864,Data!O3864,Summary!$E$14,Summary!$E$20,Summary!$E$21,3),0)</f>
        <v>0</v>
      </c>
    </row>
    <row r="3866" spans="1:17" x14ac:dyDescent="0.2">
      <c r="A3866" s="32">
        <f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si="180"/>
        <v>0</v>
      </c>
      <c r="M3866">
        <f>IF(AND(B3866&gt;Summary!$E$12,B3866&lt;Summary!$E$13),1,0)</f>
        <v>0</v>
      </c>
      <c r="N3866">
        <f>IF(M3866=1,oneday(G3865,D3866,G3866,K3866,L3866,Summary!$E$19/2,Data!N3865,Data!O3865,Summary!$E$14,Summary!$E$20,Summary!$E$21,1),0)</f>
        <v>0</v>
      </c>
      <c r="O3866" s="31">
        <f>IF(M3866=1,oneday(G3865,D3866,G3866,K3866,L3866,Summary!$E$19/2,Data!N3865,Data!O3865,Summary!$E$14,Summary!$E$20,Summary!$E$21,2),0)</f>
        <v>0</v>
      </c>
      <c r="P3866" s="31">
        <f t="shared" si="182"/>
        <v>0</v>
      </c>
      <c r="Q3866" s="31">
        <f>IF(M3866=1,oneday(G3865,D3866,G3866,K3866,L3866,Summary!$E$19/2,Data!N3865,Data!O3865,Summary!$E$14,Summary!$E$20,Summary!$E$21,3),0)</f>
        <v>0</v>
      </c>
    </row>
    <row r="3867" spans="1:17" x14ac:dyDescent="0.2">
      <c r="A3867" s="32">
        <f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si="180"/>
        <v>0</v>
      </c>
      <c r="M3867">
        <f>IF(AND(B3867&gt;Summary!$E$12,B3867&lt;Summary!$E$13),1,0)</f>
        <v>0</v>
      </c>
      <c r="N3867">
        <f>IF(M3867=1,oneday(G3866,D3867,G3867,K3867,L3867,Summary!$E$19/2,Data!N3866,Data!O3866,Summary!$E$14,Summary!$E$20,Summary!$E$21,1),0)</f>
        <v>0</v>
      </c>
      <c r="O3867" s="31">
        <f>IF(M3867=1,oneday(G3866,D3867,G3867,K3867,L3867,Summary!$E$19/2,Data!N3866,Data!O3866,Summary!$E$14,Summary!$E$20,Summary!$E$21,2),0)</f>
        <v>0</v>
      </c>
      <c r="P3867" s="31">
        <f t="shared" si="182"/>
        <v>0</v>
      </c>
      <c r="Q3867" s="31">
        <f>IF(M3867=1,oneday(G3866,D3867,G3867,K3867,L3867,Summary!$E$19/2,Data!N3866,Data!O3866,Summary!$E$14,Summary!$E$20,Summary!$E$21,3),0)</f>
        <v>0</v>
      </c>
    </row>
    <row r="3868" spans="1:17" x14ac:dyDescent="0.2">
      <c r="A3868" s="32">
        <f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si="180"/>
        <v>0</v>
      </c>
      <c r="M3868">
        <f>IF(AND(B3868&gt;Summary!$E$12,B3868&lt;Summary!$E$13),1,0)</f>
        <v>0</v>
      </c>
      <c r="N3868">
        <f>IF(M3868=1,oneday(G3867,D3868,G3868,K3868,L3868,Summary!$E$19/2,Data!N3867,Data!O3867,Summary!$E$14,Summary!$E$20,Summary!$E$21,1),0)</f>
        <v>0</v>
      </c>
      <c r="O3868" s="31">
        <f>IF(M3868=1,oneday(G3867,D3868,G3868,K3868,L3868,Summary!$E$19/2,Data!N3867,Data!O3867,Summary!$E$14,Summary!$E$20,Summary!$E$21,2),0)</f>
        <v>0</v>
      </c>
      <c r="P3868" s="31">
        <f t="shared" si="182"/>
        <v>0</v>
      </c>
      <c r="Q3868" s="31">
        <f>IF(M3868=1,oneday(G3867,D3868,G3868,K3868,L3868,Summary!$E$19/2,Data!N3867,Data!O3867,Summary!$E$14,Summary!$E$20,Summary!$E$21,3),0)</f>
        <v>0</v>
      </c>
    </row>
    <row r="3869" spans="1:17" x14ac:dyDescent="0.2">
      <c r="A3869" s="32">
        <f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si="180"/>
        <v>0</v>
      </c>
      <c r="M3869">
        <f>IF(AND(B3869&gt;Summary!$E$12,B3869&lt;Summary!$E$13),1,0)</f>
        <v>0</v>
      </c>
      <c r="N3869">
        <f>IF(M3869=1,oneday(G3868,D3869,G3869,K3869,L3869,Summary!$E$19/2,Data!N3868,Data!O3868,Summary!$E$14,Summary!$E$20,Summary!$E$21,1),0)</f>
        <v>0</v>
      </c>
      <c r="O3869" s="31">
        <f>IF(M3869=1,oneday(G3868,D3869,G3869,K3869,L3869,Summary!$E$19/2,Data!N3868,Data!O3868,Summary!$E$14,Summary!$E$20,Summary!$E$21,2),0)</f>
        <v>0</v>
      </c>
      <c r="P3869" s="31">
        <f t="shared" si="182"/>
        <v>0</v>
      </c>
      <c r="Q3869" s="31">
        <f>IF(M3869=1,oneday(G3868,D3869,G3869,K3869,L3869,Summary!$E$19/2,Data!N3868,Data!O3868,Summary!$E$14,Summary!$E$20,Summary!$E$21,3),0)</f>
        <v>0</v>
      </c>
    </row>
    <row r="3870" spans="1:17" x14ac:dyDescent="0.2">
      <c r="A3870" s="32">
        <f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si="180"/>
        <v>0</v>
      </c>
      <c r="M3870">
        <f>IF(AND(B3870&gt;Summary!$E$12,B3870&lt;Summary!$E$13),1,0)</f>
        <v>0</v>
      </c>
      <c r="N3870">
        <f>IF(M3870=1,oneday(G3869,D3870,G3870,K3870,L3870,Summary!$E$19/2,Data!N3869,Data!O3869,Summary!$E$14,Summary!$E$20,Summary!$E$21,1),0)</f>
        <v>0</v>
      </c>
      <c r="O3870" s="31">
        <f>IF(M3870=1,oneday(G3869,D3870,G3870,K3870,L3870,Summary!$E$19/2,Data!N3869,Data!O3869,Summary!$E$14,Summary!$E$20,Summary!$E$21,2),0)</f>
        <v>0</v>
      </c>
      <c r="P3870" s="31">
        <f t="shared" si="182"/>
        <v>0</v>
      </c>
      <c r="Q3870" s="31">
        <f>IF(M3870=1,oneday(G3869,D3870,G3870,K3870,L3870,Summary!$E$19/2,Data!N3869,Data!O3869,Summary!$E$14,Summary!$E$20,Summary!$E$21,3),0)</f>
        <v>0</v>
      </c>
    </row>
    <row r="3871" spans="1:17" x14ac:dyDescent="0.2">
      <c r="A3871" s="32">
        <f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si="180"/>
        <v>0</v>
      </c>
      <c r="M3871">
        <f>IF(AND(B3871&gt;Summary!$E$12,B3871&lt;Summary!$E$13),1,0)</f>
        <v>0</v>
      </c>
      <c r="N3871">
        <f>IF(M3871=1,oneday(G3870,D3871,G3871,K3871,L3871,Summary!$E$19/2,Data!N3870,Data!O3870,Summary!$E$14,Summary!$E$20,Summary!$E$21,1),0)</f>
        <v>0</v>
      </c>
      <c r="O3871" s="31">
        <f>IF(M3871=1,oneday(G3870,D3871,G3871,K3871,L3871,Summary!$E$19/2,Data!N3870,Data!O3870,Summary!$E$14,Summary!$E$20,Summary!$E$21,2),0)</f>
        <v>0</v>
      </c>
      <c r="P3871" s="31">
        <f t="shared" si="182"/>
        <v>0</v>
      </c>
      <c r="Q3871" s="31">
        <f>IF(M3871=1,oneday(G3870,D3871,G3871,K3871,L3871,Summary!$E$19/2,Data!N3870,Data!O3870,Summary!$E$14,Summary!$E$20,Summary!$E$21,3),0)</f>
        <v>0</v>
      </c>
    </row>
    <row r="3872" spans="1:17" x14ac:dyDescent="0.2">
      <c r="A3872" s="32">
        <f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si="180"/>
        <v>0</v>
      </c>
      <c r="M3872">
        <f>IF(AND(B3872&gt;Summary!$E$12,B3872&lt;Summary!$E$13),1,0)</f>
        <v>0</v>
      </c>
      <c r="N3872">
        <f>IF(M3872=1,oneday(G3871,D3872,G3872,K3872,L3872,Summary!$E$19/2,Data!N3871,Data!O3871,Summary!$E$14,Summary!$E$20,Summary!$E$21,1),0)</f>
        <v>0</v>
      </c>
      <c r="O3872" s="31">
        <f>IF(M3872=1,oneday(G3871,D3872,G3872,K3872,L3872,Summary!$E$19/2,Data!N3871,Data!O3871,Summary!$E$14,Summary!$E$20,Summary!$E$21,2),0)</f>
        <v>0</v>
      </c>
      <c r="P3872" s="31">
        <f t="shared" si="182"/>
        <v>0</v>
      </c>
      <c r="Q3872" s="31">
        <f>IF(M3872=1,oneday(G3871,D3872,G3872,K3872,L3872,Summary!$E$19/2,Data!N3871,Data!O3871,Summary!$E$14,Summary!$E$20,Summary!$E$21,3),0)</f>
        <v>0</v>
      </c>
    </row>
    <row r="3873" spans="1:17" x14ac:dyDescent="0.2">
      <c r="A3873" s="32">
        <f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si="180"/>
        <v>0</v>
      </c>
      <c r="M3873">
        <f>IF(AND(B3873&gt;Summary!$E$12,B3873&lt;Summary!$E$13),1,0)</f>
        <v>0</v>
      </c>
      <c r="N3873">
        <f>IF(M3873=1,oneday(G3872,D3873,G3873,K3873,L3873,Summary!$E$19/2,Data!N3872,Data!O3872,Summary!$E$14,Summary!$E$20,Summary!$E$21,1),0)</f>
        <v>0</v>
      </c>
      <c r="O3873" s="31">
        <f>IF(M3873=1,oneday(G3872,D3873,G3873,K3873,L3873,Summary!$E$19/2,Data!N3872,Data!O3872,Summary!$E$14,Summary!$E$20,Summary!$E$21,2),0)</f>
        <v>0</v>
      </c>
      <c r="P3873" s="31">
        <f t="shared" si="182"/>
        <v>0</v>
      </c>
      <c r="Q3873" s="31">
        <f>IF(M3873=1,oneday(G3872,D3873,G3873,K3873,L3873,Summary!$E$19/2,Data!N3872,Data!O3872,Summary!$E$14,Summary!$E$20,Summary!$E$21,3),0)</f>
        <v>0</v>
      </c>
    </row>
    <row r="3874" spans="1:17" x14ac:dyDescent="0.2">
      <c r="A3874" s="32">
        <f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si="180"/>
        <v>0</v>
      </c>
      <c r="M3874">
        <f>IF(AND(B3874&gt;Summary!$E$12,B3874&lt;Summary!$E$13),1,0)</f>
        <v>0</v>
      </c>
      <c r="N3874">
        <f>IF(M3874=1,oneday(G3873,D3874,G3874,K3874,L3874,Summary!$E$19/2,Data!N3873,Data!O3873,Summary!$E$14,Summary!$E$20,Summary!$E$21,1),0)</f>
        <v>0</v>
      </c>
      <c r="O3874" s="31">
        <f>IF(M3874=1,oneday(G3873,D3874,G3874,K3874,L3874,Summary!$E$19/2,Data!N3873,Data!O3873,Summary!$E$14,Summary!$E$20,Summary!$E$21,2),0)</f>
        <v>0</v>
      </c>
      <c r="P3874" s="31">
        <f t="shared" si="182"/>
        <v>0</v>
      </c>
      <c r="Q3874" s="31">
        <f>IF(M3874=1,oneday(G3873,D3874,G3874,K3874,L3874,Summary!$E$19/2,Data!N3873,Data!O3873,Summary!$E$14,Summary!$E$20,Summary!$E$21,3),0)</f>
        <v>0</v>
      </c>
    </row>
    <row r="3875" spans="1:17" x14ac:dyDescent="0.2">
      <c r="A3875" s="32">
        <f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si="180"/>
        <v>0</v>
      </c>
      <c r="M3875">
        <f>IF(AND(B3875&gt;Summary!$E$12,B3875&lt;Summary!$E$13),1,0)</f>
        <v>0</v>
      </c>
      <c r="N3875">
        <f>IF(M3875=1,oneday(G3874,D3875,G3875,K3875,L3875,Summary!$E$19/2,Data!N3874,Data!O3874,Summary!$E$14,Summary!$E$20,Summary!$E$21,1),0)</f>
        <v>0</v>
      </c>
      <c r="O3875" s="31">
        <f>IF(M3875=1,oneday(G3874,D3875,G3875,K3875,L3875,Summary!$E$19/2,Data!N3874,Data!O3874,Summary!$E$14,Summary!$E$20,Summary!$E$21,2),0)</f>
        <v>0</v>
      </c>
      <c r="P3875" s="31">
        <f t="shared" si="182"/>
        <v>0</v>
      </c>
      <c r="Q3875" s="31">
        <f>IF(M3875=1,oneday(G3874,D3875,G3875,K3875,L3875,Summary!$E$19/2,Data!N3874,Data!O3874,Summary!$E$14,Summary!$E$20,Summary!$E$21,3),0)</f>
        <v>0</v>
      </c>
    </row>
    <row r="3876" spans="1:17" x14ac:dyDescent="0.2">
      <c r="A3876" s="32">
        <f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si="183">IF(A3876=B3876,1,0)</f>
        <v>0</v>
      </c>
      <c r="M3876">
        <f>IF(AND(B3876&gt;Summary!$E$12,B3876&lt;Summary!$E$13),1,0)</f>
        <v>0</v>
      </c>
      <c r="N3876">
        <f>IF(M3876=1,oneday(G3875,D3876,G3876,K3876,L3876,Summary!$E$19/2,Data!N3875,Data!O3875,Summary!$E$14,Summary!$E$20,Summary!$E$21,1),0)</f>
        <v>0</v>
      </c>
      <c r="O3876" s="31">
        <f>IF(M3876=1,oneday(G3875,D3876,G3876,K3876,L3876,Summary!$E$19/2,Data!N3875,Data!O3875,Summary!$E$14,Summary!$E$20,Summary!$E$21,2),0)</f>
        <v>0</v>
      </c>
      <c r="P3876" s="31">
        <f t="shared" si="182"/>
        <v>0</v>
      </c>
      <c r="Q3876" s="31">
        <f>IF(M3876=1,oneday(G3875,D3876,G3876,K3876,L3876,Summary!$E$19/2,Data!N3875,Data!O3875,Summary!$E$14,Summary!$E$20,Summary!$E$21,3),0)</f>
        <v>0</v>
      </c>
    </row>
    <row r="3877" spans="1:17" x14ac:dyDescent="0.2">
      <c r="A3877" s="32">
        <f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si="183"/>
        <v>0</v>
      </c>
      <c r="M3877">
        <f>IF(AND(B3877&gt;Summary!$E$12,B3877&lt;Summary!$E$13),1,0)</f>
        <v>0</v>
      </c>
      <c r="N3877">
        <f>IF(M3877=1,oneday(G3876,D3877,G3877,K3877,L3877,Summary!$E$19/2,Data!N3876,Data!O3876,Summary!$E$14,Summary!$E$20,Summary!$E$21,1),0)</f>
        <v>0</v>
      </c>
      <c r="O3877" s="31">
        <f>IF(M3877=1,oneday(G3876,D3877,G3877,K3877,L3877,Summary!$E$19/2,Data!N3876,Data!O3876,Summary!$E$14,Summary!$E$20,Summary!$E$21,2),0)</f>
        <v>0</v>
      </c>
      <c r="P3877" s="31">
        <f t="shared" si="182"/>
        <v>0</v>
      </c>
      <c r="Q3877" s="31">
        <f>IF(M3877=1,oneday(G3876,D3877,G3877,K3877,L3877,Summary!$E$19/2,Data!N3876,Data!O3876,Summary!$E$14,Summary!$E$20,Summary!$E$21,3),0)</f>
        <v>0</v>
      </c>
    </row>
    <row r="3878" spans="1:17" x14ac:dyDescent="0.2">
      <c r="A3878" s="32">
        <f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si="183"/>
        <v>0</v>
      </c>
      <c r="M3878">
        <f>IF(AND(B3878&gt;Summary!$E$12,B3878&lt;Summary!$E$13),1,0)</f>
        <v>0</v>
      </c>
      <c r="N3878">
        <f>IF(M3878=1,oneday(G3877,D3878,G3878,K3878,L3878,Summary!$E$19/2,Data!N3877,Data!O3877,Summary!$E$14,Summary!$E$20,Summary!$E$21,1),0)</f>
        <v>0</v>
      </c>
      <c r="O3878" s="31">
        <f>IF(M3878=1,oneday(G3877,D3878,G3878,K3878,L3878,Summary!$E$19/2,Data!N3877,Data!O3877,Summary!$E$14,Summary!$E$20,Summary!$E$21,2),0)</f>
        <v>0</v>
      </c>
      <c r="P3878" s="31">
        <f t="shared" si="182"/>
        <v>0</v>
      </c>
      <c r="Q3878" s="31">
        <f>IF(M3878=1,oneday(G3877,D3878,G3878,K3878,L3878,Summary!$E$19/2,Data!N3877,Data!O3877,Summary!$E$14,Summary!$E$20,Summary!$E$21,3),0)</f>
        <v>0</v>
      </c>
    </row>
    <row r="3879" spans="1:17" x14ac:dyDescent="0.2">
      <c r="A3879" s="32">
        <f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si="183"/>
        <v>0</v>
      </c>
      <c r="M3879">
        <f>IF(AND(B3879&gt;Summary!$E$12,B3879&lt;Summary!$E$13),1,0)</f>
        <v>0</v>
      </c>
      <c r="N3879">
        <f>IF(M3879=1,oneday(G3878,D3879,G3879,K3879,L3879,Summary!$E$19/2,Data!N3878,Data!O3878,Summary!$E$14,Summary!$E$20,Summary!$E$21,1),0)</f>
        <v>0</v>
      </c>
      <c r="O3879" s="31">
        <f>IF(M3879=1,oneday(G3878,D3879,G3879,K3879,L3879,Summary!$E$19/2,Data!N3878,Data!O3878,Summary!$E$14,Summary!$E$20,Summary!$E$21,2),0)</f>
        <v>0</v>
      </c>
      <c r="P3879" s="31">
        <f t="shared" si="182"/>
        <v>0</v>
      </c>
      <c r="Q3879" s="31">
        <f>IF(M3879=1,oneday(G3878,D3879,G3879,K3879,L3879,Summary!$E$19/2,Data!N3878,Data!O3878,Summary!$E$14,Summary!$E$20,Summary!$E$21,3),0)</f>
        <v>0</v>
      </c>
    </row>
    <row r="3880" spans="1:17" x14ac:dyDescent="0.2">
      <c r="A3880" s="32">
        <f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si="183"/>
        <v>0</v>
      </c>
      <c r="M3880">
        <f>IF(AND(B3880&gt;Summary!$E$12,B3880&lt;Summary!$E$13),1,0)</f>
        <v>0</v>
      </c>
      <c r="N3880">
        <f>IF(M3880=1,oneday(G3879,D3880,G3880,K3880,L3880,Summary!$E$19/2,Data!N3879,Data!O3879,Summary!$E$14,Summary!$E$20,Summary!$E$21,1),0)</f>
        <v>0</v>
      </c>
      <c r="O3880" s="31">
        <f>IF(M3880=1,oneday(G3879,D3880,G3880,K3880,L3880,Summary!$E$19/2,Data!N3879,Data!O3879,Summary!$E$14,Summary!$E$20,Summary!$E$21,2),0)</f>
        <v>0</v>
      </c>
      <c r="P3880" s="31">
        <f t="shared" si="182"/>
        <v>0</v>
      </c>
      <c r="Q3880" s="31">
        <f>IF(M3880=1,oneday(G3879,D3880,G3880,K3880,L3880,Summary!$E$19/2,Data!N3879,Data!O3879,Summary!$E$14,Summary!$E$20,Summary!$E$21,3),0)</f>
        <v>0</v>
      </c>
    </row>
    <row r="3881" spans="1:17" x14ac:dyDescent="0.2">
      <c r="A3881" s="32">
        <f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si="183"/>
        <v>0</v>
      </c>
      <c r="M3881">
        <f>IF(AND(B3881&gt;Summary!$E$12,B3881&lt;Summary!$E$13),1,0)</f>
        <v>0</v>
      </c>
      <c r="N3881">
        <f>IF(M3881=1,oneday(G3880,D3881,G3881,K3881,L3881,Summary!$E$19/2,Data!N3880,Data!O3880,Summary!$E$14,Summary!$E$20,Summary!$E$21,1),0)</f>
        <v>0</v>
      </c>
      <c r="O3881" s="31">
        <f>IF(M3881=1,oneday(G3880,D3881,G3881,K3881,L3881,Summary!$E$19/2,Data!N3880,Data!O3880,Summary!$E$14,Summary!$E$20,Summary!$E$21,2),0)</f>
        <v>0</v>
      </c>
      <c r="P3881" s="31">
        <f t="shared" si="182"/>
        <v>0</v>
      </c>
      <c r="Q3881" s="31">
        <f>IF(M3881=1,oneday(G3880,D3881,G3881,K3881,L3881,Summary!$E$19/2,Data!N3880,Data!O3880,Summary!$E$14,Summary!$E$20,Summary!$E$21,3),0)</f>
        <v>0</v>
      </c>
    </row>
    <row r="3882" spans="1:17" x14ac:dyDescent="0.2">
      <c r="A3882" s="32">
        <f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si="183"/>
        <v>0</v>
      </c>
      <c r="M3882">
        <f>IF(AND(B3882&gt;Summary!$E$12,B3882&lt;Summary!$E$13),1,0)</f>
        <v>0</v>
      </c>
      <c r="N3882">
        <f>IF(M3882=1,oneday(G3881,D3882,G3882,K3882,L3882,Summary!$E$19/2,Data!N3881,Data!O3881,Summary!$E$14,Summary!$E$20,Summary!$E$21,1),0)</f>
        <v>0</v>
      </c>
      <c r="O3882" s="31">
        <f>IF(M3882=1,oneday(G3881,D3882,G3882,K3882,L3882,Summary!$E$19/2,Data!N3881,Data!O3881,Summary!$E$14,Summary!$E$20,Summary!$E$21,2),0)</f>
        <v>0</v>
      </c>
      <c r="P3882" s="31">
        <f t="shared" si="182"/>
        <v>0</v>
      </c>
      <c r="Q3882" s="31">
        <f>IF(M3882=1,oneday(G3881,D3882,G3882,K3882,L3882,Summary!$E$19/2,Data!N3881,Data!O3881,Summary!$E$14,Summary!$E$20,Summary!$E$21,3),0)</f>
        <v>0</v>
      </c>
    </row>
    <row r="3883" spans="1:17" x14ac:dyDescent="0.2">
      <c r="A3883" s="32">
        <f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si="183"/>
        <v>0</v>
      </c>
      <c r="M3883">
        <f>IF(AND(B3883&gt;Summary!$E$12,B3883&lt;Summary!$E$13),1,0)</f>
        <v>0</v>
      </c>
      <c r="N3883">
        <f>IF(M3883=1,oneday(G3882,D3883,G3883,K3883,L3883,Summary!$E$19/2,Data!N3882,Data!O3882,Summary!$E$14,Summary!$E$20,Summary!$E$21,1),0)</f>
        <v>0</v>
      </c>
      <c r="O3883" s="31">
        <f>IF(M3883=1,oneday(G3882,D3883,G3883,K3883,L3883,Summary!$E$19/2,Data!N3882,Data!O3882,Summary!$E$14,Summary!$E$20,Summary!$E$21,2),0)</f>
        <v>0</v>
      </c>
      <c r="P3883" s="31">
        <f t="shared" si="182"/>
        <v>0</v>
      </c>
      <c r="Q3883" s="31">
        <f>IF(M3883=1,oneday(G3882,D3883,G3883,K3883,L3883,Summary!$E$19/2,Data!N3882,Data!O3882,Summary!$E$14,Summary!$E$20,Summary!$E$21,3),0)</f>
        <v>0</v>
      </c>
    </row>
    <row r="3884" spans="1:17" x14ac:dyDescent="0.2">
      <c r="A3884" s="32">
        <f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si="183"/>
        <v>0</v>
      </c>
      <c r="M3884">
        <f>IF(AND(B3884&gt;Summary!$E$12,B3884&lt;Summary!$E$13),1,0)</f>
        <v>0</v>
      </c>
      <c r="N3884">
        <f>IF(M3884=1,oneday(G3883,D3884,G3884,K3884,L3884,Summary!$E$19/2,Data!N3883,Data!O3883,Summary!$E$14,Summary!$E$20,Summary!$E$21,1),0)</f>
        <v>0</v>
      </c>
      <c r="O3884" s="31">
        <f>IF(M3884=1,oneday(G3883,D3884,G3884,K3884,L3884,Summary!$E$19/2,Data!N3883,Data!O3883,Summary!$E$14,Summary!$E$20,Summary!$E$21,2),0)</f>
        <v>0</v>
      </c>
      <c r="P3884" s="31">
        <f t="shared" si="182"/>
        <v>0</v>
      </c>
      <c r="Q3884" s="31">
        <f>IF(M3884=1,oneday(G3883,D3884,G3884,K3884,L3884,Summary!$E$19/2,Data!N3883,Data!O3883,Summary!$E$14,Summary!$E$20,Summary!$E$21,3),0)</f>
        <v>0</v>
      </c>
    </row>
    <row r="3885" spans="1:17" x14ac:dyDescent="0.2">
      <c r="A3885" s="32">
        <f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si="183"/>
        <v>1</v>
      </c>
      <c r="M3885">
        <f>IF(AND(B3885&gt;Summary!$E$12,B3885&lt;Summary!$E$13),1,0)</f>
        <v>0</v>
      </c>
      <c r="N3885">
        <f>IF(M3885=1,oneday(G3884,D3885,G3885,K3885,L3885,Summary!$E$19/2,Data!N3884,Data!O3884,Summary!$E$14,Summary!$E$20,Summary!$E$21,1),0)</f>
        <v>0</v>
      </c>
      <c r="O3885" s="31">
        <f>IF(M3885=1,oneday(G3884,D3885,G3885,K3885,L3885,Summary!$E$19/2,Data!N3884,Data!O3884,Summary!$E$14,Summary!$E$20,Summary!$E$21,2),0)</f>
        <v>0</v>
      </c>
      <c r="P3885" s="31">
        <f t="shared" si="182"/>
        <v>0</v>
      </c>
      <c r="Q3885" s="31">
        <f>IF(M3885=1,oneday(G3884,D3885,G3885,K3885,L3885,Summary!$E$19/2,Data!N3884,Data!O3884,Summary!$E$14,Summary!$E$20,Summary!$E$21,3),0)</f>
        <v>0</v>
      </c>
    </row>
    <row r="3886" spans="1:17" x14ac:dyDescent="0.2">
      <c r="A3886" s="32">
        <f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si="183"/>
        <v>0</v>
      </c>
      <c r="M3886">
        <f>IF(AND(B3886&gt;Summary!$E$12,B3886&lt;Summary!$E$13),1,0)</f>
        <v>0</v>
      </c>
      <c r="N3886">
        <f>IF(M3886=1,oneday(G3885,D3886,G3886,K3886,L3886,Summary!$E$19/2,Data!N3885,Data!O3885,Summary!$E$14,Summary!$E$20,Summary!$E$21,1),0)</f>
        <v>0</v>
      </c>
      <c r="O3886" s="31">
        <f>IF(M3886=1,oneday(G3885,D3886,G3886,K3886,L3886,Summary!$E$19/2,Data!N3885,Data!O3885,Summary!$E$14,Summary!$E$20,Summary!$E$21,2),0)</f>
        <v>0</v>
      </c>
      <c r="P3886" s="31">
        <f t="shared" si="182"/>
        <v>0</v>
      </c>
      <c r="Q3886" s="31">
        <f>IF(M3886=1,oneday(G3885,D3886,G3886,K3886,L3886,Summary!$E$19/2,Data!N3885,Data!O3885,Summary!$E$14,Summary!$E$20,Summary!$E$21,3),0)</f>
        <v>0</v>
      </c>
    </row>
    <row r="3887" spans="1:17" x14ac:dyDescent="0.2">
      <c r="A3887" s="32">
        <f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si="183"/>
        <v>0</v>
      </c>
      <c r="M3887">
        <f>IF(AND(B3887&gt;Summary!$E$12,B3887&lt;Summary!$E$13),1,0)</f>
        <v>0</v>
      </c>
      <c r="N3887">
        <f>IF(M3887=1,oneday(G3886,D3887,G3887,K3887,L3887,Summary!$E$19/2,Data!N3886,Data!O3886,Summary!$E$14,Summary!$E$20,Summary!$E$21,1),0)</f>
        <v>0</v>
      </c>
      <c r="O3887" s="31">
        <f>IF(M3887=1,oneday(G3886,D3887,G3887,K3887,L3887,Summary!$E$19/2,Data!N3886,Data!O3886,Summary!$E$14,Summary!$E$20,Summary!$E$21,2),0)</f>
        <v>0</v>
      </c>
      <c r="P3887" s="31">
        <f t="shared" si="182"/>
        <v>0</v>
      </c>
      <c r="Q3887" s="31">
        <f>IF(M3887=1,oneday(G3886,D3887,G3887,K3887,L3887,Summary!$E$19/2,Data!N3886,Data!O3886,Summary!$E$14,Summary!$E$20,Summary!$E$21,3),0)</f>
        <v>0</v>
      </c>
    </row>
    <row r="3888" spans="1:17" x14ac:dyDescent="0.2">
      <c r="A3888" s="32">
        <f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si="183"/>
        <v>0</v>
      </c>
      <c r="M3888">
        <f>IF(AND(B3888&gt;Summary!$E$12,B3888&lt;Summary!$E$13),1,0)</f>
        <v>0</v>
      </c>
      <c r="N3888">
        <f>IF(M3888=1,oneday(G3887,D3888,G3888,K3888,L3888,Summary!$E$19/2,Data!N3887,Data!O3887,Summary!$E$14,Summary!$E$20,Summary!$E$21,1),0)</f>
        <v>0</v>
      </c>
      <c r="O3888" s="31">
        <f>IF(M3888=1,oneday(G3887,D3888,G3888,K3888,L3888,Summary!$E$19/2,Data!N3887,Data!O3887,Summary!$E$14,Summary!$E$20,Summary!$E$21,2),0)</f>
        <v>0</v>
      </c>
      <c r="P3888" s="31">
        <f t="shared" si="182"/>
        <v>0</v>
      </c>
      <c r="Q3888" s="31">
        <f>IF(M3888=1,oneday(G3887,D3888,G3888,K3888,L3888,Summary!$E$19/2,Data!N3887,Data!O3887,Summary!$E$14,Summary!$E$20,Summary!$E$21,3),0)</f>
        <v>0</v>
      </c>
    </row>
    <row r="3889" spans="1:17" x14ac:dyDescent="0.2">
      <c r="A3889" s="32">
        <f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si="183"/>
        <v>0</v>
      </c>
      <c r="M3889">
        <f>IF(AND(B3889&gt;Summary!$E$12,B3889&lt;Summary!$E$13),1,0)</f>
        <v>0</v>
      </c>
      <c r="N3889">
        <f>IF(M3889=1,oneday(G3888,D3889,G3889,K3889,L3889,Summary!$E$19/2,Data!N3888,Data!O3888,Summary!$E$14,Summary!$E$20,Summary!$E$21,1),0)</f>
        <v>0</v>
      </c>
      <c r="O3889" s="31">
        <f>IF(M3889=1,oneday(G3888,D3889,G3889,K3889,L3889,Summary!$E$19/2,Data!N3888,Data!O3888,Summary!$E$14,Summary!$E$20,Summary!$E$21,2),0)</f>
        <v>0</v>
      </c>
      <c r="P3889" s="31">
        <f t="shared" si="182"/>
        <v>0</v>
      </c>
      <c r="Q3889" s="31">
        <f>IF(M3889=1,oneday(G3888,D3889,G3889,K3889,L3889,Summary!$E$19/2,Data!N3888,Data!O3888,Summary!$E$14,Summary!$E$20,Summary!$E$21,3),0)</f>
        <v>0</v>
      </c>
    </row>
    <row r="3890" spans="1:17" x14ac:dyDescent="0.2">
      <c r="A3890" s="32">
        <f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si="183"/>
        <v>0</v>
      </c>
      <c r="M3890">
        <f>IF(AND(B3890&gt;Summary!$E$12,B3890&lt;Summary!$E$13),1,0)</f>
        <v>0</v>
      </c>
      <c r="N3890">
        <f>IF(M3890=1,oneday(G3889,D3890,G3890,K3890,L3890,Summary!$E$19/2,Data!N3889,Data!O3889,Summary!$E$14,Summary!$E$20,Summary!$E$21,1),0)</f>
        <v>0</v>
      </c>
      <c r="O3890" s="31">
        <f>IF(M3890=1,oneday(G3889,D3890,G3890,K3890,L3890,Summary!$E$19/2,Data!N3889,Data!O3889,Summary!$E$14,Summary!$E$20,Summary!$E$21,2),0)</f>
        <v>0</v>
      </c>
      <c r="P3890" s="31">
        <f t="shared" si="182"/>
        <v>0</v>
      </c>
      <c r="Q3890" s="31">
        <f>IF(M3890=1,oneday(G3889,D3890,G3890,K3890,L3890,Summary!$E$19/2,Data!N3889,Data!O3889,Summary!$E$14,Summary!$E$20,Summary!$E$21,3),0)</f>
        <v>0</v>
      </c>
    </row>
    <row r="3891" spans="1:17" x14ac:dyDescent="0.2">
      <c r="A3891" s="32">
        <f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si="183"/>
        <v>0</v>
      </c>
      <c r="M3891">
        <f>IF(AND(B3891&gt;Summary!$E$12,B3891&lt;Summary!$E$13),1,0)</f>
        <v>0</v>
      </c>
      <c r="N3891">
        <f>IF(M3891=1,oneday(G3890,D3891,G3891,K3891,L3891,Summary!$E$19/2,Data!N3890,Data!O3890,Summary!$E$14,Summary!$E$20,Summary!$E$21,1),0)</f>
        <v>0</v>
      </c>
      <c r="O3891" s="31">
        <f>IF(M3891=1,oneday(G3890,D3891,G3891,K3891,L3891,Summary!$E$19/2,Data!N3890,Data!O3890,Summary!$E$14,Summary!$E$20,Summary!$E$21,2),0)</f>
        <v>0</v>
      </c>
      <c r="P3891" s="31">
        <f t="shared" si="182"/>
        <v>0</v>
      </c>
      <c r="Q3891" s="31">
        <f>IF(M3891=1,oneday(G3890,D3891,G3891,K3891,L3891,Summary!$E$19/2,Data!N3890,Data!O3890,Summary!$E$14,Summary!$E$20,Summary!$E$21,3),0)</f>
        <v>0</v>
      </c>
    </row>
    <row r="3892" spans="1:17" x14ac:dyDescent="0.2">
      <c r="A3892" s="32">
        <f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si="183"/>
        <v>0</v>
      </c>
      <c r="M3892">
        <f>IF(AND(B3892&gt;Summary!$E$12,B3892&lt;Summary!$E$13),1,0)</f>
        <v>0</v>
      </c>
      <c r="N3892">
        <f>IF(M3892=1,oneday(G3891,D3892,G3892,K3892,L3892,Summary!$E$19/2,Data!N3891,Data!O3891,Summary!$E$14,Summary!$E$20,Summary!$E$21,1),0)</f>
        <v>0</v>
      </c>
      <c r="O3892" s="31">
        <f>IF(M3892=1,oneday(G3891,D3892,G3892,K3892,L3892,Summary!$E$19/2,Data!N3891,Data!O3891,Summary!$E$14,Summary!$E$20,Summary!$E$21,2),0)</f>
        <v>0</v>
      </c>
      <c r="P3892" s="31">
        <f t="shared" si="182"/>
        <v>0</v>
      </c>
      <c r="Q3892" s="31">
        <f>IF(M3892=1,oneday(G3891,D3892,G3892,K3892,L3892,Summary!$E$19/2,Data!N3891,Data!O3891,Summary!$E$14,Summary!$E$20,Summary!$E$21,3),0)</f>
        <v>0</v>
      </c>
    </row>
    <row r="3893" spans="1:17" x14ac:dyDescent="0.2">
      <c r="A3893" s="32">
        <f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si="183"/>
        <v>0</v>
      </c>
      <c r="M3893">
        <f>IF(AND(B3893&gt;Summary!$E$12,B3893&lt;Summary!$E$13),1,0)</f>
        <v>0</v>
      </c>
      <c r="N3893">
        <f>IF(M3893=1,oneday(G3892,D3893,G3893,K3893,L3893,Summary!$E$19/2,Data!N3892,Data!O3892,Summary!$E$14,Summary!$E$20,Summary!$E$21,1),0)</f>
        <v>0</v>
      </c>
      <c r="O3893" s="31">
        <f>IF(M3893=1,oneday(G3892,D3893,G3893,K3893,L3893,Summary!$E$19/2,Data!N3892,Data!O3892,Summary!$E$14,Summary!$E$20,Summary!$E$21,2),0)</f>
        <v>0</v>
      </c>
      <c r="P3893" s="31">
        <f t="shared" si="182"/>
        <v>0</v>
      </c>
      <c r="Q3893" s="31">
        <f>IF(M3893=1,oneday(G3892,D3893,G3893,K3893,L3893,Summary!$E$19/2,Data!N3892,Data!O3892,Summary!$E$14,Summary!$E$20,Summary!$E$21,3),0)</f>
        <v>0</v>
      </c>
    </row>
    <row r="3894" spans="1:17" x14ac:dyDescent="0.2">
      <c r="A3894" s="32">
        <f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si="183"/>
        <v>0</v>
      </c>
      <c r="M3894">
        <f>IF(AND(B3894&gt;Summary!$E$12,B3894&lt;Summary!$E$13),1,0)</f>
        <v>0</v>
      </c>
      <c r="N3894">
        <f>IF(M3894=1,oneday(G3893,D3894,G3894,K3894,L3894,Summary!$E$19/2,Data!N3893,Data!O3893,Summary!$E$14,Summary!$E$20,Summary!$E$21,1),0)</f>
        <v>0</v>
      </c>
      <c r="O3894" s="31">
        <f>IF(M3894=1,oneday(G3893,D3894,G3894,K3894,L3894,Summary!$E$19/2,Data!N3893,Data!O3893,Summary!$E$14,Summary!$E$20,Summary!$E$21,2),0)</f>
        <v>0</v>
      </c>
      <c r="P3894" s="31">
        <f t="shared" si="182"/>
        <v>0</v>
      </c>
      <c r="Q3894" s="31">
        <f>IF(M3894=1,oneday(G3893,D3894,G3894,K3894,L3894,Summary!$E$19/2,Data!N3893,Data!O3893,Summary!$E$14,Summary!$E$20,Summary!$E$21,3),0)</f>
        <v>0</v>
      </c>
    </row>
    <row r="3895" spans="1:17" x14ac:dyDescent="0.2">
      <c r="A3895" s="32">
        <f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si="183"/>
        <v>0</v>
      </c>
      <c r="M3895">
        <f>IF(AND(B3895&gt;Summary!$E$12,B3895&lt;Summary!$E$13),1,0)</f>
        <v>0</v>
      </c>
      <c r="N3895">
        <f>IF(M3895=1,oneday(G3894,D3895,G3895,K3895,L3895,Summary!$E$19/2,Data!N3894,Data!O3894,Summary!$E$14,Summary!$E$20,Summary!$E$21,1),0)</f>
        <v>0</v>
      </c>
      <c r="O3895" s="31">
        <f>IF(M3895=1,oneday(G3894,D3895,G3895,K3895,L3895,Summary!$E$19/2,Data!N3894,Data!O3894,Summary!$E$14,Summary!$E$20,Summary!$E$21,2),0)</f>
        <v>0</v>
      </c>
      <c r="P3895" s="31">
        <f t="shared" si="182"/>
        <v>0</v>
      </c>
      <c r="Q3895" s="31">
        <f>IF(M3895=1,oneday(G3894,D3895,G3895,K3895,L3895,Summary!$E$19/2,Data!N3894,Data!O3894,Summary!$E$14,Summary!$E$20,Summary!$E$21,3),0)</f>
        <v>0</v>
      </c>
    </row>
    <row r="3896" spans="1:17" x14ac:dyDescent="0.2">
      <c r="A3896" s="32">
        <f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si="183"/>
        <v>0</v>
      </c>
      <c r="M3896">
        <f>IF(AND(B3896&gt;Summary!$E$12,B3896&lt;Summary!$E$13),1,0)</f>
        <v>0</v>
      </c>
      <c r="N3896">
        <f>IF(M3896=1,oneday(G3895,D3896,G3896,K3896,L3896,Summary!$E$19/2,Data!N3895,Data!O3895,Summary!$E$14,Summary!$E$20,Summary!$E$21,1),0)</f>
        <v>0</v>
      </c>
      <c r="O3896" s="31">
        <f>IF(M3896=1,oneday(G3895,D3896,G3896,K3896,L3896,Summary!$E$19/2,Data!N3895,Data!O3895,Summary!$E$14,Summary!$E$20,Summary!$E$21,2),0)</f>
        <v>0</v>
      </c>
      <c r="P3896" s="31">
        <f t="shared" si="182"/>
        <v>0</v>
      </c>
      <c r="Q3896" s="31">
        <f>IF(M3896=1,oneday(G3895,D3896,G3896,K3896,L3896,Summary!$E$19/2,Data!N3895,Data!O3895,Summary!$E$14,Summary!$E$20,Summary!$E$21,3),0)</f>
        <v>0</v>
      </c>
    </row>
    <row r="3897" spans="1:17" x14ac:dyDescent="0.2">
      <c r="A3897" s="32">
        <f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si="183"/>
        <v>0</v>
      </c>
      <c r="M3897">
        <f>IF(AND(B3897&gt;Summary!$E$12,B3897&lt;Summary!$E$13),1,0)</f>
        <v>0</v>
      </c>
      <c r="N3897">
        <f>IF(M3897=1,oneday(G3896,D3897,G3897,K3897,L3897,Summary!$E$19/2,Data!N3896,Data!O3896,Summary!$E$14,Summary!$E$20,Summary!$E$21,1),0)</f>
        <v>0</v>
      </c>
      <c r="O3897" s="31">
        <f>IF(M3897=1,oneday(G3896,D3897,G3897,K3897,L3897,Summary!$E$19/2,Data!N3896,Data!O3896,Summary!$E$14,Summary!$E$20,Summary!$E$21,2),0)</f>
        <v>0</v>
      </c>
      <c r="P3897" s="31">
        <f t="shared" si="182"/>
        <v>0</v>
      </c>
      <c r="Q3897" s="31">
        <f>IF(M3897=1,oneday(G3896,D3897,G3897,K3897,L3897,Summary!$E$19/2,Data!N3896,Data!O3896,Summary!$E$14,Summary!$E$20,Summary!$E$21,3),0)</f>
        <v>0</v>
      </c>
    </row>
    <row r="3898" spans="1:17" x14ac:dyDescent="0.2">
      <c r="A3898" s="32">
        <f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si="183"/>
        <v>0</v>
      </c>
      <c r="M3898">
        <f>IF(AND(B3898&gt;Summary!$E$12,B3898&lt;Summary!$E$13),1,0)</f>
        <v>0</v>
      </c>
      <c r="N3898">
        <f>IF(M3898=1,oneday(G3897,D3898,G3898,K3898,L3898,Summary!$E$19/2,Data!N3897,Data!O3897,Summary!$E$14,Summary!$E$20,Summary!$E$21,1),0)</f>
        <v>0</v>
      </c>
      <c r="O3898" s="31">
        <f>IF(M3898=1,oneday(G3897,D3898,G3898,K3898,L3898,Summary!$E$19/2,Data!N3897,Data!O3897,Summary!$E$14,Summary!$E$20,Summary!$E$21,2),0)</f>
        <v>0</v>
      </c>
      <c r="P3898" s="31">
        <f t="shared" si="182"/>
        <v>0</v>
      </c>
      <c r="Q3898" s="31">
        <f>IF(M3898=1,oneday(G3897,D3898,G3898,K3898,L3898,Summary!$E$19/2,Data!N3897,Data!O3897,Summary!$E$14,Summary!$E$20,Summary!$E$21,3),0)</f>
        <v>0</v>
      </c>
    </row>
    <row r="3899" spans="1:17" x14ac:dyDescent="0.2">
      <c r="A3899" s="32">
        <f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si="183"/>
        <v>0</v>
      </c>
      <c r="M3899">
        <f>IF(AND(B3899&gt;Summary!$E$12,B3899&lt;Summary!$E$13),1,0)</f>
        <v>0</v>
      </c>
      <c r="N3899">
        <f>IF(M3899=1,oneday(G3898,D3899,G3899,K3899,L3899,Summary!$E$19/2,Data!N3898,Data!O3898,Summary!$E$14,Summary!$E$20,Summary!$E$21,1),0)</f>
        <v>0</v>
      </c>
      <c r="O3899" s="31">
        <f>IF(M3899=1,oneday(G3898,D3899,G3899,K3899,L3899,Summary!$E$19/2,Data!N3898,Data!O3898,Summary!$E$14,Summary!$E$20,Summary!$E$21,2),0)</f>
        <v>0</v>
      </c>
      <c r="P3899" s="31">
        <f t="shared" si="182"/>
        <v>0</v>
      </c>
      <c r="Q3899" s="31">
        <f>IF(M3899=1,oneday(G3898,D3899,G3899,K3899,L3899,Summary!$E$19/2,Data!N3898,Data!O3898,Summary!$E$14,Summary!$E$20,Summary!$E$21,3),0)</f>
        <v>0</v>
      </c>
    </row>
    <row r="3900" spans="1:17" x14ac:dyDescent="0.2">
      <c r="A3900" s="32">
        <f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si="183"/>
        <v>0</v>
      </c>
      <c r="M3900">
        <f>IF(AND(B3900&gt;Summary!$E$12,B3900&lt;Summary!$E$13),1,0)</f>
        <v>0</v>
      </c>
      <c r="N3900">
        <f>IF(M3900=1,oneday(G3899,D3900,G3900,K3900,L3900,Summary!$E$19/2,Data!N3899,Data!O3899,Summary!$E$14,Summary!$E$20,Summary!$E$21,1),0)</f>
        <v>0</v>
      </c>
      <c r="O3900" s="31">
        <f>IF(M3900=1,oneday(G3899,D3900,G3900,K3900,L3900,Summary!$E$19/2,Data!N3899,Data!O3899,Summary!$E$14,Summary!$E$20,Summary!$E$21,2),0)</f>
        <v>0</v>
      </c>
      <c r="P3900" s="31">
        <f t="shared" si="182"/>
        <v>0</v>
      </c>
      <c r="Q3900" s="31">
        <f>IF(M3900=1,oneday(G3899,D3900,G3900,K3900,L3900,Summary!$E$19/2,Data!N3899,Data!O3899,Summary!$E$14,Summary!$E$20,Summary!$E$21,3),0)</f>
        <v>0</v>
      </c>
    </row>
    <row r="3901" spans="1:17" x14ac:dyDescent="0.2">
      <c r="A3901" s="32">
        <f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si="183"/>
        <v>0</v>
      </c>
      <c r="M3901">
        <f>IF(AND(B3901&gt;Summary!$E$12,B3901&lt;Summary!$E$13),1,0)</f>
        <v>0</v>
      </c>
      <c r="N3901">
        <f>IF(M3901=1,oneday(G3900,D3901,G3901,K3901,L3901,Summary!$E$19/2,Data!N3900,Data!O3900,Summary!$E$14,Summary!$E$20,Summary!$E$21,1),0)</f>
        <v>0</v>
      </c>
      <c r="O3901" s="31">
        <f>IF(M3901=1,oneday(G3900,D3901,G3901,K3901,L3901,Summary!$E$19/2,Data!N3900,Data!O3900,Summary!$E$14,Summary!$E$20,Summary!$E$21,2),0)</f>
        <v>0</v>
      </c>
      <c r="P3901" s="31">
        <f t="shared" si="182"/>
        <v>0</v>
      </c>
      <c r="Q3901" s="31">
        <f>IF(M3901=1,oneday(G3900,D3901,G3901,K3901,L3901,Summary!$E$19/2,Data!N3900,Data!O3900,Summary!$E$14,Summary!$E$20,Summary!$E$21,3),0)</f>
        <v>0</v>
      </c>
    </row>
    <row r="3902" spans="1:17" x14ac:dyDescent="0.2">
      <c r="A3902" s="32">
        <f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si="183"/>
        <v>0</v>
      </c>
      <c r="M3902">
        <f>IF(AND(B3902&gt;Summary!$E$12,B3902&lt;Summary!$E$13),1,0)</f>
        <v>0</v>
      </c>
      <c r="N3902">
        <f>IF(M3902=1,oneday(G3901,D3902,G3902,K3902,L3902,Summary!$E$19/2,Data!N3901,Data!O3901,Summary!$E$14,Summary!$E$20,Summary!$E$21,1),0)</f>
        <v>0</v>
      </c>
      <c r="O3902" s="31">
        <f>IF(M3902=1,oneday(G3901,D3902,G3902,K3902,L3902,Summary!$E$19/2,Data!N3901,Data!O3901,Summary!$E$14,Summary!$E$20,Summary!$E$21,2),0)</f>
        <v>0</v>
      </c>
      <c r="P3902" s="31">
        <f t="shared" si="182"/>
        <v>0</v>
      </c>
      <c r="Q3902" s="31">
        <f>IF(M3902=1,oneday(G3901,D3902,G3902,K3902,L3902,Summary!$E$19/2,Data!N3901,Data!O3901,Summary!$E$14,Summary!$E$20,Summary!$E$21,3),0)</f>
        <v>0</v>
      </c>
    </row>
    <row r="3903" spans="1:17" x14ac:dyDescent="0.2">
      <c r="A3903" s="32">
        <f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si="183"/>
        <v>0</v>
      </c>
      <c r="M3903">
        <f>IF(AND(B3903&gt;Summary!$E$12,B3903&lt;Summary!$E$13),1,0)</f>
        <v>0</v>
      </c>
      <c r="N3903">
        <f>IF(M3903=1,oneday(G3902,D3903,G3903,K3903,L3903,Summary!$E$19/2,Data!N3902,Data!O3902,Summary!$E$14,Summary!$E$20,Summary!$E$21,1),0)</f>
        <v>0</v>
      </c>
      <c r="O3903" s="31">
        <f>IF(M3903=1,oneday(G3902,D3903,G3903,K3903,L3903,Summary!$E$19/2,Data!N3902,Data!O3902,Summary!$E$14,Summary!$E$20,Summary!$E$21,2),0)</f>
        <v>0</v>
      </c>
      <c r="P3903" s="31">
        <f t="shared" si="182"/>
        <v>0</v>
      </c>
      <c r="Q3903" s="31">
        <f>IF(M3903=1,oneday(G3902,D3903,G3903,K3903,L3903,Summary!$E$19/2,Data!N3902,Data!O3902,Summary!$E$14,Summary!$E$20,Summary!$E$21,3),0)</f>
        <v>0</v>
      </c>
    </row>
    <row r="3904" spans="1:17" x14ac:dyDescent="0.2">
      <c r="A3904" s="32">
        <f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si="183"/>
        <v>0</v>
      </c>
      <c r="M3904">
        <f>IF(AND(B3904&gt;Summary!$E$12,B3904&lt;Summary!$E$13),1,0)</f>
        <v>0</v>
      </c>
      <c r="N3904">
        <f>IF(M3904=1,oneday(G3903,D3904,G3904,K3904,L3904,Summary!$E$19/2,Data!N3903,Data!O3903,Summary!$E$14,Summary!$E$20,Summary!$E$21,1),0)</f>
        <v>0</v>
      </c>
      <c r="O3904" s="31">
        <f>IF(M3904=1,oneday(G3903,D3904,G3904,K3904,L3904,Summary!$E$19/2,Data!N3903,Data!O3903,Summary!$E$14,Summary!$E$20,Summary!$E$21,2),0)</f>
        <v>0</v>
      </c>
      <c r="P3904" s="31">
        <f t="shared" si="182"/>
        <v>0</v>
      </c>
      <c r="Q3904" s="31">
        <f>IF(M3904=1,oneday(G3903,D3904,G3904,K3904,L3904,Summary!$E$19/2,Data!N3903,Data!O3903,Summary!$E$14,Summary!$E$20,Summary!$E$21,3),0)</f>
        <v>0</v>
      </c>
    </row>
    <row r="3905" spans="1:17" x14ac:dyDescent="0.2">
      <c r="A3905" s="32">
        <f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si="183"/>
        <v>0</v>
      </c>
      <c r="M3905">
        <f>IF(AND(B3905&gt;Summary!$E$12,B3905&lt;Summary!$E$13),1,0)</f>
        <v>0</v>
      </c>
      <c r="N3905">
        <f>IF(M3905=1,oneday(G3904,D3905,G3905,K3905,L3905,Summary!$E$19/2,Data!N3904,Data!O3904,Summary!$E$14,Summary!$E$20,Summary!$E$21,1),0)</f>
        <v>0</v>
      </c>
      <c r="O3905" s="31">
        <f>IF(M3905=1,oneday(G3904,D3905,G3905,K3905,L3905,Summary!$E$19/2,Data!N3904,Data!O3904,Summary!$E$14,Summary!$E$20,Summary!$E$21,2),0)</f>
        <v>0</v>
      </c>
      <c r="P3905" s="31">
        <f t="shared" si="182"/>
        <v>0</v>
      </c>
      <c r="Q3905" s="31">
        <f>IF(M3905=1,oneday(G3904,D3905,G3905,K3905,L3905,Summary!$E$19/2,Data!N3904,Data!O3904,Summary!$E$14,Summary!$E$20,Summary!$E$21,3),0)</f>
        <v>0</v>
      </c>
    </row>
    <row r="3906" spans="1:17" x14ac:dyDescent="0.2">
      <c r="A3906" s="32">
        <f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si="183"/>
        <v>0</v>
      </c>
      <c r="M3906">
        <f>IF(AND(B3906&gt;Summary!$E$12,B3906&lt;Summary!$E$13),1,0)</f>
        <v>0</v>
      </c>
      <c r="N3906">
        <f>IF(M3906=1,oneday(G3905,D3906,G3906,K3906,L3906,Summary!$E$19/2,Data!N3905,Data!O3905,Summary!$E$14,Summary!$E$20,Summary!$E$21,1),0)</f>
        <v>0</v>
      </c>
      <c r="O3906" s="31">
        <f>IF(M3906=1,oneday(G3905,D3906,G3906,K3906,L3906,Summary!$E$19/2,Data!N3905,Data!O3905,Summary!$E$14,Summary!$E$20,Summary!$E$21,2),0)</f>
        <v>0</v>
      </c>
      <c r="P3906" s="31">
        <f t="shared" si="182"/>
        <v>0</v>
      </c>
      <c r="Q3906" s="31">
        <f>IF(M3906=1,oneday(G3905,D3906,G3906,K3906,L3906,Summary!$E$19/2,Data!N3905,Data!O3905,Summary!$E$14,Summary!$E$20,Summary!$E$21,3),0)</f>
        <v>0</v>
      </c>
    </row>
    <row r="3907" spans="1:17" x14ac:dyDescent="0.2">
      <c r="A3907" s="32">
        <f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si="183"/>
        <v>0</v>
      </c>
      <c r="M3907">
        <f>IF(AND(B3907&gt;Summary!$E$12,B3907&lt;Summary!$E$13),1,0)</f>
        <v>0</v>
      </c>
      <c r="N3907">
        <f>IF(M3907=1,oneday(G3906,D3907,G3907,K3907,L3907,Summary!$E$19/2,Data!N3906,Data!O3906,Summary!$E$14,Summary!$E$20,Summary!$E$21,1),0)</f>
        <v>0</v>
      </c>
      <c r="O3907" s="31">
        <f>IF(M3907=1,oneday(G3906,D3907,G3907,K3907,L3907,Summary!$E$19/2,Data!N3906,Data!O3906,Summary!$E$14,Summary!$E$20,Summary!$E$21,2),0)</f>
        <v>0</v>
      </c>
      <c r="P3907" s="31">
        <f t="shared" si="182"/>
        <v>0</v>
      </c>
      <c r="Q3907" s="31">
        <f>IF(M3907=1,oneday(G3906,D3907,G3907,K3907,L3907,Summary!$E$19/2,Data!N3906,Data!O3906,Summary!$E$14,Summary!$E$20,Summary!$E$21,3),0)</f>
        <v>0</v>
      </c>
    </row>
    <row r="3908" spans="1:17" x14ac:dyDescent="0.2">
      <c r="A3908" s="32">
        <f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si="183"/>
        <v>1</v>
      </c>
      <c r="M3908">
        <f>IF(AND(B3908&gt;Summary!$E$12,B3908&lt;Summary!$E$13),1,0)</f>
        <v>0</v>
      </c>
      <c r="N3908">
        <f>IF(M3908=1,oneday(G3907,D3908,G3908,K3908,L3908,Summary!$E$19/2,Data!N3907,Data!O3907,Summary!$E$14,Summary!$E$20,Summary!$E$21,1),0)</f>
        <v>0</v>
      </c>
      <c r="O3908" s="31">
        <f>IF(M3908=1,oneday(G3907,D3908,G3908,K3908,L3908,Summary!$E$19/2,Data!N3907,Data!O3907,Summary!$E$14,Summary!$E$20,Summary!$E$21,2),0)</f>
        <v>0</v>
      </c>
      <c r="P3908" s="31">
        <f t="shared" si="182"/>
        <v>0</v>
      </c>
      <c r="Q3908" s="31">
        <f>IF(M3908=1,oneday(G3907,D3908,G3908,K3908,L3908,Summary!$E$19/2,Data!N3907,Data!O3907,Summary!$E$14,Summary!$E$20,Summary!$E$21,3),0)</f>
        <v>0</v>
      </c>
    </row>
    <row r="3909" spans="1:17" x14ac:dyDescent="0.2">
      <c r="A3909" s="32">
        <f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si="183"/>
        <v>0</v>
      </c>
      <c r="M3909">
        <f>IF(AND(B3909&gt;Summary!$E$12,B3909&lt;Summary!$E$13),1,0)</f>
        <v>0</v>
      </c>
      <c r="N3909">
        <f>IF(M3909=1,oneday(G3908,D3909,G3909,K3909,L3909,Summary!$E$19/2,Data!N3908,Data!O3908,Summary!$E$14,Summary!$E$20,Summary!$E$21,1),0)</f>
        <v>0</v>
      </c>
      <c r="O3909" s="31">
        <f>IF(M3909=1,oneday(G3908,D3909,G3909,K3909,L3909,Summary!$E$19/2,Data!N3908,Data!O3908,Summary!$E$14,Summary!$E$20,Summary!$E$21,2),0)</f>
        <v>0</v>
      </c>
      <c r="P3909" s="31">
        <f t="shared" si="182"/>
        <v>0</v>
      </c>
      <c r="Q3909" s="31">
        <f>IF(M3909=1,oneday(G3908,D3909,G3909,K3909,L3909,Summary!$E$19/2,Data!N3908,Data!O3908,Summary!$E$14,Summary!$E$20,Summary!$E$21,3),0)</f>
        <v>0</v>
      </c>
    </row>
    <row r="3910" spans="1:17" x14ac:dyDescent="0.2">
      <c r="A3910" s="32">
        <f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si="183"/>
        <v>0</v>
      </c>
      <c r="M3910">
        <f>IF(AND(B3910&gt;Summary!$E$12,B3910&lt;Summary!$E$13),1,0)</f>
        <v>0</v>
      </c>
      <c r="N3910">
        <f>IF(M3910=1,oneday(G3909,D3910,G3910,K3910,L3910,Summary!$E$19/2,Data!N3909,Data!O3909,Summary!$E$14,Summary!$E$20,Summary!$E$21,1),0)</f>
        <v>0</v>
      </c>
      <c r="O3910" s="31">
        <f>IF(M3910=1,oneday(G3909,D3910,G3910,K3910,L3910,Summary!$E$19/2,Data!N3909,Data!O3909,Summary!$E$14,Summary!$E$20,Summary!$E$21,2),0)</f>
        <v>0</v>
      </c>
      <c r="P3910" s="31">
        <f t="shared" si="182"/>
        <v>0</v>
      </c>
      <c r="Q3910" s="31">
        <f>IF(M3910=1,oneday(G3909,D3910,G3910,K3910,L3910,Summary!$E$19/2,Data!N3909,Data!O3909,Summary!$E$14,Summary!$E$20,Summary!$E$21,3),0)</f>
        <v>0</v>
      </c>
    </row>
    <row r="3911" spans="1:17" x14ac:dyDescent="0.2">
      <c r="A3911" s="32">
        <f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si="183"/>
        <v>0</v>
      </c>
      <c r="M3911">
        <f>IF(AND(B3911&gt;Summary!$E$12,B3911&lt;Summary!$E$13),1,0)</f>
        <v>0</v>
      </c>
      <c r="N3911">
        <f>IF(M3911=1,oneday(G3910,D3911,G3911,K3911,L3911,Summary!$E$19/2,Data!N3910,Data!O3910,Summary!$E$14,Summary!$E$20,Summary!$E$21,1),0)</f>
        <v>0</v>
      </c>
      <c r="O3911" s="31">
        <f>IF(M3911=1,oneday(G3910,D3911,G3911,K3911,L3911,Summary!$E$19/2,Data!N3910,Data!O3910,Summary!$E$14,Summary!$E$20,Summary!$E$21,2),0)</f>
        <v>0</v>
      </c>
      <c r="P3911" s="31">
        <f t="shared" si="182"/>
        <v>0</v>
      </c>
      <c r="Q3911" s="31">
        <f>IF(M3911=1,oneday(G3910,D3911,G3911,K3911,L3911,Summary!$E$19/2,Data!N3910,Data!O3910,Summary!$E$14,Summary!$E$20,Summary!$E$21,3),0)</f>
        <v>0</v>
      </c>
    </row>
    <row r="3912" spans="1:17" x14ac:dyDescent="0.2">
      <c r="A3912" s="32">
        <f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si="183"/>
        <v>0</v>
      </c>
      <c r="M3912">
        <f>IF(AND(B3912&gt;Summary!$E$12,B3912&lt;Summary!$E$13),1,0)</f>
        <v>0</v>
      </c>
      <c r="N3912">
        <f>IF(M3912=1,oneday(G3911,D3912,G3912,K3912,L3912,Summary!$E$19/2,Data!N3911,Data!O3911,Summary!$E$14,Summary!$E$20,Summary!$E$21,1),0)</f>
        <v>0</v>
      </c>
      <c r="O3912" s="31">
        <f>IF(M3912=1,oneday(G3911,D3912,G3912,K3912,L3912,Summary!$E$19/2,Data!N3911,Data!O3911,Summary!$E$14,Summary!$E$20,Summary!$E$21,2),0)</f>
        <v>0</v>
      </c>
      <c r="P3912" s="31">
        <f t="shared" si="182"/>
        <v>0</v>
      </c>
      <c r="Q3912" s="31">
        <f>IF(M3912=1,oneday(G3911,D3912,G3912,K3912,L3912,Summary!$E$19/2,Data!N3911,Data!O3911,Summary!$E$14,Summary!$E$20,Summary!$E$21,3),0)</f>
        <v>0</v>
      </c>
    </row>
    <row r="3913" spans="1:17" x14ac:dyDescent="0.2">
      <c r="A3913" s="32">
        <f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si="183"/>
        <v>0</v>
      </c>
      <c r="M3913">
        <f>IF(AND(B3913&gt;Summary!$E$12,B3913&lt;Summary!$E$13),1,0)</f>
        <v>0</v>
      </c>
      <c r="N3913">
        <f>IF(M3913=1,oneday(G3912,D3913,G3913,K3913,L3913,Summary!$E$19/2,Data!N3912,Data!O3912,Summary!$E$14,Summary!$E$20,Summary!$E$21,1),0)</f>
        <v>0</v>
      </c>
      <c r="O3913" s="31">
        <f>IF(M3913=1,oneday(G3912,D3913,G3913,K3913,L3913,Summary!$E$19/2,Data!N3912,Data!O3912,Summary!$E$14,Summary!$E$20,Summary!$E$21,2),0)</f>
        <v>0</v>
      </c>
      <c r="P3913" s="31">
        <f t="shared" si="182"/>
        <v>0</v>
      </c>
      <c r="Q3913" s="31">
        <f>IF(M3913=1,oneday(G3912,D3913,G3913,K3913,L3913,Summary!$E$19/2,Data!N3912,Data!O3912,Summary!$E$14,Summary!$E$20,Summary!$E$21,3),0)</f>
        <v>0</v>
      </c>
    </row>
    <row r="3914" spans="1:17" x14ac:dyDescent="0.2">
      <c r="A3914" s="32">
        <f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si="183"/>
        <v>0</v>
      </c>
      <c r="M3914">
        <f>IF(AND(B3914&gt;Summary!$E$12,B3914&lt;Summary!$E$13),1,0)</f>
        <v>0</v>
      </c>
      <c r="N3914">
        <f>IF(M3914=1,oneday(G3913,D3914,G3914,K3914,L3914,Summary!$E$19/2,Data!N3913,Data!O3913,Summary!$E$14,Summary!$E$20,Summary!$E$21,1),0)</f>
        <v>0</v>
      </c>
      <c r="O3914" s="31">
        <f>IF(M3914=1,oneday(G3913,D3914,G3914,K3914,L3914,Summary!$E$19/2,Data!N3913,Data!O3913,Summary!$E$14,Summary!$E$20,Summary!$E$21,2),0)</f>
        <v>0</v>
      </c>
      <c r="P3914" s="31">
        <f t="shared" si="182"/>
        <v>0</v>
      </c>
      <c r="Q3914" s="31">
        <f>IF(M3914=1,oneday(G3913,D3914,G3914,K3914,L3914,Summary!$E$19/2,Data!N3913,Data!O3913,Summary!$E$14,Summary!$E$20,Summary!$E$21,3),0)</f>
        <v>0</v>
      </c>
    </row>
    <row r="3915" spans="1:17" x14ac:dyDescent="0.2">
      <c r="A3915" s="32">
        <f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si="183"/>
        <v>0</v>
      </c>
      <c r="M3915">
        <f>IF(AND(B3915&gt;Summary!$E$12,B3915&lt;Summary!$E$13),1,0)</f>
        <v>0</v>
      </c>
      <c r="N3915">
        <f>IF(M3915=1,oneday(G3914,D3915,G3915,K3915,L3915,Summary!$E$19/2,Data!N3914,Data!O3914,Summary!$E$14,Summary!$E$20,Summary!$E$21,1),0)</f>
        <v>0</v>
      </c>
      <c r="O3915" s="31">
        <f>IF(M3915=1,oneday(G3914,D3915,G3915,K3915,L3915,Summary!$E$19/2,Data!N3914,Data!O3914,Summary!$E$14,Summary!$E$20,Summary!$E$21,2),0)</f>
        <v>0</v>
      </c>
      <c r="P3915" s="31">
        <f t="shared" si="182"/>
        <v>0</v>
      </c>
      <c r="Q3915" s="31">
        <f>IF(M3915=1,oneday(G3914,D3915,G3915,K3915,L3915,Summary!$E$19/2,Data!N3914,Data!O3914,Summary!$E$14,Summary!$E$20,Summary!$E$21,3),0)</f>
        <v>0</v>
      </c>
    </row>
    <row r="3916" spans="1:17" x14ac:dyDescent="0.2">
      <c r="A3916" s="32">
        <f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si="183"/>
        <v>0</v>
      </c>
      <c r="M3916">
        <f>IF(AND(B3916&gt;Summary!$E$12,B3916&lt;Summary!$E$13),1,0)</f>
        <v>0</v>
      </c>
      <c r="N3916">
        <f>IF(M3916=1,oneday(G3915,D3916,G3916,K3916,L3916,Summary!$E$19/2,Data!N3915,Data!O3915,Summary!$E$14,Summary!$E$20,Summary!$E$21,1),0)</f>
        <v>0</v>
      </c>
      <c r="O3916" s="31">
        <f>IF(M3916=1,oneday(G3915,D3916,G3916,K3916,L3916,Summary!$E$19/2,Data!N3915,Data!O3915,Summary!$E$14,Summary!$E$20,Summary!$E$21,2),0)</f>
        <v>0</v>
      </c>
      <c r="P3916" s="31">
        <f t="shared" si="182"/>
        <v>0</v>
      </c>
      <c r="Q3916" s="31">
        <f>IF(M3916=1,oneday(G3915,D3916,G3916,K3916,L3916,Summary!$E$19/2,Data!N3915,Data!O3915,Summary!$E$14,Summary!$E$20,Summary!$E$21,3),0)</f>
        <v>0</v>
      </c>
    </row>
    <row r="3917" spans="1:17" x14ac:dyDescent="0.2">
      <c r="A3917" s="32">
        <f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si="183"/>
        <v>0</v>
      </c>
      <c r="M3917">
        <f>IF(AND(B3917&gt;Summary!$E$12,B3917&lt;Summary!$E$13),1,0)</f>
        <v>0</v>
      </c>
      <c r="N3917">
        <f>IF(M3917=1,oneday(G3916,D3917,G3917,K3917,L3917,Summary!$E$19/2,Data!N3916,Data!O3916,Summary!$E$14,Summary!$E$20,Summary!$E$21,1),0)</f>
        <v>0</v>
      </c>
      <c r="O3917" s="31">
        <f>IF(M3917=1,oneday(G3916,D3917,G3917,K3917,L3917,Summary!$E$19/2,Data!N3916,Data!O3916,Summary!$E$14,Summary!$E$20,Summary!$E$21,2),0)</f>
        <v>0</v>
      </c>
      <c r="P3917" s="31">
        <f t="shared" si="182"/>
        <v>0</v>
      </c>
      <c r="Q3917" s="31">
        <f>IF(M3917=1,oneday(G3916,D3917,G3917,K3917,L3917,Summary!$E$19/2,Data!N3916,Data!O3916,Summary!$E$14,Summary!$E$20,Summary!$E$21,3),0)</f>
        <v>0</v>
      </c>
    </row>
    <row r="3918" spans="1:17" x14ac:dyDescent="0.2">
      <c r="A3918" s="32">
        <f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si="183"/>
        <v>0</v>
      </c>
      <c r="M3918">
        <f>IF(AND(B3918&gt;Summary!$E$12,B3918&lt;Summary!$E$13),1,0)</f>
        <v>0</v>
      </c>
      <c r="N3918">
        <f>IF(M3918=1,oneday(G3917,D3918,G3918,K3918,L3918,Summary!$E$19/2,Data!N3917,Data!O3917,Summary!$E$14,Summary!$E$20,Summary!$E$21,1),0)</f>
        <v>0</v>
      </c>
      <c r="O3918" s="31">
        <f>IF(M3918=1,oneday(G3917,D3918,G3918,K3918,L3918,Summary!$E$19/2,Data!N3917,Data!O3917,Summary!$E$14,Summary!$E$20,Summary!$E$21,2),0)</f>
        <v>0</v>
      </c>
      <c r="P3918" s="31">
        <f t="shared" si="182"/>
        <v>0</v>
      </c>
      <c r="Q3918" s="31">
        <f>IF(M3918=1,oneday(G3917,D3918,G3918,K3918,L3918,Summary!$E$19/2,Data!N3917,Data!O3917,Summary!$E$14,Summary!$E$20,Summary!$E$21,3),0)</f>
        <v>0</v>
      </c>
    </row>
    <row r="3919" spans="1:17" x14ac:dyDescent="0.2">
      <c r="A3919" s="32">
        <f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si="183"/>
        <v>0</v>
      </c>
      <c r="M3919">
        <f>IF(AND(B3919&gt;Summary!$E$12,B3919&lt;Summary!$E$13),1,0)</f>
        <v>0</v>
      </c>
      <c r="N3919">
        <f>IF(M3919=1,oneday(G3918,D3919,G3919,K3919,L3919,Summary!$E$19/2,Data!N3918,Data!O3918,Summary!$E$14,Summary!$E$20,Summary!$E$21,1),0)</f>
        <v>0</v>
      </c>
      <c r="O3919" s="31">
        <f>IF(M3919=1,oneday(G3918,D3919,G3919,K3919,L3919,Summary!$E$19/2,Data!N3918,Data!O3918,Summary!$E$14,Summary!$E$20,Summary!$E$21,2),0)</f>
        <v>0</v>
      </c>
      <c r="P3919" s="31">
        <f t="shared" si="182"/>
        <v>0</v>
      </c>
      <c r="Q3919" s="31">
        <f>IF(M3919=1,oneday(G3918,D3919,G3919,K3919,L3919,Summary!$E$19/2,Data!N3918,Data!O3918,Summary!$E$14,Summary!$E$20,Summary!$E$21,3),0)</f>
        <v>0</v>
      </c>
    </row>
    <row r="3920" spans="1:17" x14ac:dyDescent="0.2">
      <c r="A3920" s="32">
        <f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si="183"/>
        <v>0</v>
      </c>
      <c r="M3920">
        <f>IF(AND(B3920&gt;Summary!$E$12,B3920&lt;Summary!$E$13),1,0)</f>
        <v>0</v>
      </c>
      <c r="N3920">
        <f>IF(M3920=1,oneday(G3919,D3920,G3920,K3920,L3920,Summary!$E$19/2,Data!N3919,Data!O3919,Summary!$E$14,Summary!$E$20,Summary!$E$21,1),0)</f>
        <v>0</v>
      </c>
      <c r="O3920" s="31">
        <f>IF(M3920=1,oneday(G3919,D3920,G3920,K3920,L3920,Summary!$E$19/2,Data!N3919,Data!O3919,Summary!$E$14,Summary!$E$20,Summary!$E$21,2),0)</f>
        <v>0</v>
      </c>
      <c r="P3920" s="31">
        <f t="shared" ref="P3920:P3983" si="185">IF(M3920=1,O3920-O3919,0)</f>
        <v>0</v>
      </c>
      <c r="Q3920" s="31">
        <f>IF(M3920=1,oneday(G3919,D3920,G3920,K3920,L3920,Summary!$E$19/2,Data!N3919,Data!O3919,Summary!$E$14,Summary!$E$20,Summary!$E$21,3),0)</f>
        <v>0</v>
      </c>
    </row>
    <row r="3921" spans="1:17" x14ac:dyDescent="0.2">
      <c r="A3921" s="32">
        <f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si="183"/>
        <v>0</v>
      </c>
      <c r="M3921">
        <f>IF(AND(B3921&gt;Summary!$E$12,B3921&lt;Summary!$E$13),1,0)</f>
        <v>0</v>
      </c>
      <c r="N3921">
        <f>IF(M3921=1,oneday(G3920,D3921,G3921,K3921,L3921,Summary!$E$19/2,Data!N3920,Data!O3920,Summary!$E$14,Summary!$E$20,Summary!$E$21,1),0)</f>
        <v>0</v>
      </c>
      <c r="O3921" s="31">
        <f>IF(M3921=1,oneday(G3920,D3921,G3921,K3921,L3921,Summary!$E$19/2,Data!N3920,Data!O3920,Summary!$E$14,Summary!$E$20,Summary!$E$21,2),0)</f>
        <v>0</v>
      </c>
      <c r="P3921" s="31">
        <f t="shared" si="185"/>
        <v>0</v>
      </c>
      <c r="Q3921" s="31">
        <f>IF(M3921=1,oneday(G3920,D3921,G3921,K3921,L3921,Summary!$E$19/2,Data!N3920,Data!O3920,Summary!$E$14,Summary!$E$20,Summary!$E$21,3),0)</f>
        <v>0</v>
      </c>
    </row>
    <row r="3922" spans="1:17" x14ac:dyDescent="0.2">
      <c r="A3922" s="32">
        <f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si="183"/>
        <v>0</v>
      </c>
      <c r="M3922">
        <f>IF(AND(B3922&gt;Summary!$E$12,B3922&lt;Summary!$E$13),1,0)</f>
        <v>0</v>
      </c>
      <c r="N3922">
        <f>IF(M3922=1,oneday(G3921,D3922,G3922,K3922,L3922,Summary!$E$19/2,Data!N3921,Data!O3921,Summary!$E$14,Summary!$E$20,Summary!$E$21,1),0)</f>
        <v>0</v>
      </c>
      <c r="O3922" s="31">
        <f>IF(M3922=1,oneday(G3921,D3922,G3922,K3922,L3922,Summary!$E$19/2,Data!N3921,Data!O3921,Summary!$E$14,Summary!$E$20,Summary!$E$21,2),0)</f>
        <v>0</v>
      </c>
      <c r="P3922" s="31">
        <f t="shared" si="185"/>
        <v>0</v>
      </c>
      <c r="Q3922" s="31">
        <f>IF(M3922=1,oneday(G3921,D3922,G3922,K3922,L3922,Summary!$E$19/2,Data!N3921,Data!O3921,Summary!$E$14,Summary!$E$20,Summary!$E$21,3),0)</f>
        <v>0</v>
      </c>
    </row>
    <row r="3923" spans="1:17" x14ac:dyDescent="0.2">
      <c r="A3923" s="32">
        <f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si="183"/>
        <v>0</v>
      </c>
      <c r="M3923">
        <f>IF(AND(B3923&gt;Summary!$E$12,B3923&lt;Summary!$E$13),1,0)</f>
        <v>0</v>
      </c>
      <c r="N3923">
        <f>IF(M3923=1,oneday(G3922,D3923,G3923,K3923,L3923,Summary!$E$19/2,Data!N3922,Data!O3922,Summary!$E$14,Summary!$E$20,Summary!$E$21,1),0)</f>
        <v>0</v>
      </c>
      <c r="O3923" s="31">
        <f>IF(M3923=1,oneday(G3922,D3923,G3923,K3923,L3923,Summary!$E$19/2,Data!N3922,Data!O3922,Summary!$E$14,Summary!$E$20,Summary!$E$21,2),0)</f>
        <v>0</v>
      </c>
      <c r="P3923" s="31">
        <f t="shared" si="185"/>
        <v>0</v>
      </c>
      <c r="Q3923" s="31">
        <f>IF(M3923=1,oneday(G3922,D3923,G3923,K3923,L3923,Summary!$E$19/2,Data!N3922,Data!O3922,Summary!$E$14,Summary!$E$20,Summary!$E$21,3),0)</f>
        <v>0</v>
      </c>
    </row>
    <row r="3924" spans="1:17" x14ac:dyDescent="0.2">
      <c r="A3924" s="32">
        <f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si="183"/>
        <v>0</v>
      </c>
      <c r="M3924">
        <f>IF(AND(B3924&gt;Summary!$E$12,B3924&lt;Summary!$E$13),1,0)</f>
        <v>0</v>
      </c>
      <c r="N3924">
        <f>IF(M3924=1,oneday(G3923,D3924,G3924,K3924,L3924,Summary!$E$19/2,Data!N3923,Data!O3923,Summary!$E$14,Summary!$E$20,Summary!$E$21,1),0)</f>
        <v>0</v>
      </c>
      <c r="O3924" s="31">
        <f>IF(M3924=1,oneday(G3923,D3924,G3924,K3924,L3924,Summary!$E$19/2,Data!N3923,Data!O3923,Summary!$E$14,Summary!$E$20,Summary!$E$21,2),0)</f>
        <v>0</v>
      </c>
      <c r="P3924" s="31">
        <f t="shared" si="185"/>
        <v>0</v>
      </c>
      <c r="Q3924" s="31">
        <f>IF(M3924=1,oneday(G3923,D3924,G3924,K3924,L3924,Summary!$E$19/2,Data!N3923,Data!O3923,Summary!$E$14,Summary!$E$20,Summary!$E$21,3),0)</f>
        <v>0</v>
      </c>
    </row>
    <row r="3925" spans="1:17" x14ac:dyDescent="0.2">
      <c r="A3925" s="32">
        <f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si="183"/>
        <v>0</v>
      </c>
      <c r="M3925">
        <f>IF(AND(B3925&gt;Summary!$E$12,B3925&lt;Summary!$E$13),1,0)</f>
        <v>0</v>
      </c>
      <c r="N3925">
        <f>IF(M3925=1,oneday(G3924,D3925,G3925,K3925,L3925,Summary!$E$19/2,Data!N3924,Data!O3924,Summary!$E$14,Summary!$E$20,Summary!$E$21,1),0)</f>
        <v>0</v>
      </c>
      <c r="O3925" s="31">
        <f>IF(M3925=1,oneday(G3924,D3925,G3925,K3925,L3925,Summary!$E$19/2,Data!N3924,Data!O3924,Summary!$E$14,Summary!$E$20,Summary!$E$21,2),0)</f>
        <v>0</v>
      </c>
      <c r="P3925" s="31">
        <f t="shared" si="185"/>
        <v>0</v>
      </c>
      <c r="Q3925" s="31">
        <f>IF(M3925=1,oneday(G3924,D3925,G3925,K3925,L3925,Summary!$E$19/2,Data!N3924,Data!O3924,Summary!$E$14,Summary!$E$20,Summary!$E$21,3),0)</f>
        <v>0</v>
      </c>
    </row>
    <row r="3926" spans="1:17" x14ac:dyDescent="0.2">
      <c r="A3926" s="32">
        <f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si="183"/>
        <v>0</v>
      </c>
      <c r="M3926">
        <f>IF(AND(B3926&gt;Summary!$E$12,B3926&lt;Summary!$E$13),1,0)</f>
        <v>0</v>
      </c>
      <c r="N3926">
        <f>IF(M3926=1,oneday(G3925,D3926,G3926,K3926,L3926,Summary!$E$19/2,Data!N3925,Data!O3925,Summary!$E$14,Summary!$E$20,Summary!$E$21,1),0)</f>
        <v>0</v>
      </c>
      <c r="O3926" s="31">
        <f>IF(M3926=1,oneday(G3925,D3926,G3926,K3926,L3926,Summary!$E$19/2,Data!N3925,Data!O3925,Summary!$E$14,Summary!$E$20,Summary!$E$21,2),0)</f>
        <v>0</v>
      </c>
      <c r="P3926" s="31">
        <f t="shared" si="185"/>
        <v>0</v>
      </c>
      <c r="Q3926" s="31">
        <f>IF(M3926=1,oneday(G3925,D3926,G3926,K3926,L3926,Summary!$E$19/2,Data!N3925,Data!O3925,Summary!$E$14,Summary!$E$20,Summary!$E$21,3),0)</f>
        <v>0</v>
      </c>
    </row>
    <row r="3927" spans="1:17" x14ac:dyDescent="0.2">
      <c r="A3927" s="32">
        <f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si="183"/>
        <v>0</v>
      </c>
      <c r="M3927">
        <f>IF(AND(B3927&gt;Summary!$E$12,B3927&lt;Summary!$E$13),1,0)</f>
        <v>0</v>
      </c>
      <c r="N3927">
        <f>IF(M3927=1,oneday(G3926,D3927,G3927,K3927,L3927,Summary!$E$19/2,Data!N3926,Data!O3926,Summary!$E$14,Summary!$E$20,Summary!$E$21,1),0)</f>
        <v>0</v>
      </c>
      <c r="O3927" s="31">
        <f>IF(M3927=1,oneday(G3926,D3927,G3927,K3927,L3927,Summary!$E$19/2,Data!N3926,Data!O3926,Summary!$E$14,Summary!$E$20,Summary!$E$21,2),0)</f>
        <v>0</v>
      </c>
      <c r="P3927" s="31">
        <f t="shared" si="185"/>
        <v>0</v>
      </c>
      <c r="Q3927" s="31">
        <f>IF(M3927=1,oneday(G3926,D3927,G3927,K3927,L3927,Summary!$E$19/2,Data!N3926,Data!O3926,Summary!$E$14,Summary!$E$20,Summary!$E$21,3),0)</f>
        <v>0</v>
      </c>
    </row>
    <row r="3928" spans="1:17" x14ac:dyDescent="0.2">
      <c r="A3928" s="32">
        <f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si="183"/>
        <v>0</v>
      </c>
      <c r="M3928">
        <f>IF(AND(B3928&gt;Summary!$E$12,B3928&lt;Summary!$E$13),1,0)</f>
        <v>0</v>
      </c>
      <c r="N3928">
        <f>IF(M3928=1,oneday(G3927,D3928,G3928,K3928,L3928,Summary!$E$19/2,Data!N3927,Data!O3927,Summary!$E$14,Summary!$E$20,Summary!$E$21,1),0)</f>
        <v>0</v>
      </c>
      <c r="O3928" s="31">
        <f>IF(M3928=1,oneday(G3927,D3928,G3928,K3928,L3928,Summary!$E$19/2,Data!N3927,Data!O3927,Summary!$E$14,Summary!$E$20,Summary!$E$21,2),0)</f>
        <v>0</v>
      </c>
      <c r="P3928" s="31">
        <f t="shared" si="185"/>
        <v>0</v>
      </c>
      <c r="Q3928" s="31">
        <f>IF(M3928=1,oneday(G3927,D3928,G3928,K3928,L3928,Summary!$E$19/2,Data!N3927,Data!O3927,Summary!$E$14,Summary!$E$20,Summary!$E$21,3),0)</f>
        <v>0</v>
      </c>
    </row>
    <row r="3929" spans="1:17" x14ac:dyDescent="0.2">
      <c r="A3929" s="32">
        <f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si="183"/>
        <v>1</v>
      </c>
      <c r="M3929">
        <f>IF(AND(B3929&gt;Summary!$E$12,B3929&lt;Summary!$E$13),1,0)</f>
        <v>0</v>
      </c>
      <c r="N3929">
        <f>IF(M3929=1,oneday(G3928,D3929,G3929,K3929,L3929,Summary!$E$19/2,Data!N3928,Data!O3928,Summary!$E$14,Summary!$E$20,Summary!$E$21,1),0)</f>
        <v>0</v>
      </c>
      <c r="O3929" s="31">
        <f>IF(M3929=1,oneday(G3928,D3929,G3929,K3929,L3929,Summary!$E$19/2,Data!N3928,Data!O3928,Summary!$E$14,Summary!$E$20,Summary!$E$21,2),0)</f>
        <v>0</v>
      </c>
      <c r="P3929" s="31">
        <f t="shared" si="185"/>
        <v>0</v>
      </c>
      <c r="Q3929" s="31">
        <f>IF(M3929=1,oneday(G3928,D3929,G3929,K3929,L3929,Summary!$E$19/2,Data!N3928,Data!O3928,Summary!$E$14,Summary!$E$20,Summary!$E$21,3),0)</f>
        <v>0</v>
      </c>
    </row>
    <row r="3930" spans="1:17" x14ac:dyDescent="0.2">
      <c r="A3930" s="32">
        <f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si="183"/>
        <v>0</v>
      </c>
      <c r="M3930">
        <f>IF(AND(B3930&gt;Summary!$E$12,B3930&lt;Summary!$E$13),1,0)</f>
        <v>0</v>
      </c>
      <c r="N3930">
        <f>IF(M3930=1,oneday(G3929,D3930,G3930,K3930,L3930,Summary!$E$19/2,Data!N3929,Data!O3929,Summary!$E$14,Summary!$E$20,Summary!$E$21,1),0)</f>
        <v>0</v>
      </c>
      <c r="O3930" s="31">
        <f>IF(M3930=1,oneday(G3929,D3930,G3930,K3930,L3930,Summary!$E$19/2,Data!N3929,Data!O3929,Summary!$E$14,Summary!$E$20,Summary!$E$21,2),0)</f>
        <v>0</v>
      </c>
      <c r="P3930" s="31">
        <f t="shared" si="185"/>
        <v>0</v>
      </c>
      <c r="Q3930" s="31">
        <f>IF(M3930=1,oneday(G3929,D3930,G3930,K3930,L3930,Summary!$E$19/2,Data!N3929,Data!O3929,Summary!$E$14,Summary!$E$20,Summary!$E$21,3),0)</f>
        <v>0</v>
      </c>
    </row>
    <row r="3931" spans="1:17" x14ac:dyDescent="0.2">
      <c r="A3931" s="32">
        <f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si="183"/>
        <v>0</v>
      </c>
      <c r="M3931">
        <f>IF(AND(B3931&gt;Summary!$E$12,B3931&lt;Summary!$E$13),1,0)</f>
        <v>0</v>
      </c>
      <c r="N3931">
        <f>IF(M3931=1,oneday(G3930,D3931,G3931,K3931,L3931,Summary!$E$19/2,Data!N3930,Data!O3930,Summary!$E$14,Summary!$E$20,Summary!$E$21,1),0)</f>
        <v>0</v>
      </c>
      <c r="O3931" s="31">
        <f>IF(M3931=1,oneday(G3930,D3931,G3931,K3931,L3931,Summary!$E$19/2,Data!N3930,Data!O3930,Summary!$E$14,Summary!$E$20,Summary!$E$21,2),0)</f>
        <v>0</v>
      </c>
      <c r="P3931" s="31">
        <f t="shared" si="185"/>
        <v>0</v>
      </c>
      <c r="Q3931" s="31">
        <f>IF(M3931=1,oneday(G3930,D3931,G3931,K3931,L3931,Summary!$E$19/2,Data!N3930,Data!O3930,Summary!$E$14,Summary!$E$20,Summary!$E$21,3),0)</f>
        <v>0</v>
      </c>
    </row>
    <row r="3932" spans="1:17" x14ac:dyDescent="0.2">
      <c r="A3932" s="32">
        <f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si="183"/>
        <v>0</v>
      </c>
      <c r="M3932">
        <f>IF(AND(B3932&gt;Summary!$E$12,B3932&lt;Summary!$E$13),1,0)</f>
        <v>0</v>
      </c>
      <c r="N3932">
        <f>IF(M3932=1,oneday(G3931,D3932,G3932,K3932,L3932,Summary!$E$19/2,Data!N3931,Data!O3931,Summary!$E$14,Summary!$E$20,Summary!$E$21,1),0)</f>
        <v>0</v>
      </c>
      <c r="O3932" s="31">
        <f>IF(M3932=1,oneday(G3931,D3932,G3932,K3932,L3932,Summary!$E$19/2,Data!N3931,Data!O3931,Summary!$E$14,Summary!$E$20,Summary!$E$21,2),0)</f>
        <v>0</v>
      </c>
      <c r="P3932" s="31">
        <f t="shared" si="185"/>
        <v>0</v>
      </c>
      <c r="Q3932" s="31">
        <f>IF(M3932=1,oneday(G3931,D3932,G3932,K3932,L3932,Summary!$E$19/2,Data!N3931,Data!O3931,Summary!$E$14,Summary!$E$20,Summary!$E$21,3),0)</f>
        <v>0</v>
      </c>
    </row>
    <row r="3933" spans="1:17" x14ac:dyDescent="0.2">
      <c r="A3933" s="32">
        <f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si="183"/>
        <v>0</v>
      </c>
      <c r="M3933">
        <f>IF(AND(B3933&gt;Summary!$E$12,B3933&lt;Summary!$E$13),1,0)</f>
        <v>0</v>
      </c>
      <c r="N3933">
        <f>IF(M3933=1,oneday(G3932,D3933,G3933,K3933,L3933,Summary!$E$19/2,Data!N3932,Data!O3932,Summary!$E$14,Summary!$E$20,Summary!$E$21,1),0)</f>
        <v>0</v>
      </c>
      <c r="O3933" s="31">
        <f>IF(M3933=1,oneday(G3932,D3933,G3933,K3933,L3933,Summary!$E$19/2,Data!N3932,Data!O3932,Summary!$E$14,Summary!$E$20,Summary!$E$21,2),0)</f>
        <v>0</v>
      </c>
      <c r="P3933" s="31">
        <f t="shared" si="185"/>
        <v>0</v>
      </c>
      <c r="Q3933" s="31">
        <f>IF(M3933=1,oneday(G3932,D3933,G3933,K3933,L3933,Summary!$E$19/2,Data!N3932,Data!O3932,Summary!$E$14,Summary!$E$20,Summary!$E$21,3),0)</f>
        <v>0</v>
      </c>
    </row>
    <row r="3934" spans="1:17" x14ac:dyDescent="0.2">
      <c r="A3934" s="32">
        <f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si="183"/>
        <v>0</v>
      </c>
      <c r="M3934">
        <f>IF(AND(B3934&gt;Summary!$E$12,B3934&lt;Summary!$E$13),1,0)</f>
        <v>0</v>
      </c>
      <c r="N3934">
        <f>IF(M3934=1,oneday(G3933,D3934,G3934,K3934,L3934,Summary!$E$19/2,Data!N3933,Data!O3933,Summary!$E$14,Summary!$E$20,Summary!$E$21,1),0)</f>
        <v>0</v>
      </c>
      <c r="O3934" s="31">
        <f>IF(M3934=1,oneday(G3933,D3934,G3934,K3934,L3934,Summary!$E$19/2,Data!N3933,Data!O3933,Summary!$E$14,Summary!$E$20,Summary!$E$21,2),0)</f>
        <v>0</v>
      </c>
      <c r="P3934" s="31">
        <f t="shared" si="185"/>
        <v>0</v>
      </c>
      <c r="Q3934" s="31">
        <f>IF(M3934=1,oneday(G3933,D3934,G3934,K3934,L3934,Summary!$E$19/2,Data!N3933,Data!O3933,Summary!$E$14,Summary!$E$20,Summary!$E$21,3),0)</f>
        <v>0</v>
      </c>
    </row>
    <row r="3935" spans="1:17" x14ac:dyDescent="0.2">
      <c r="A3935" s="32">
        <f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si="183"/>
        <v>0</v>
      </c>
      <c r="M3935">
        <f>IF(AND(B3935&gt;Summary!$E$12,B3935&lt;Summary!$E$13),1,0)</f>
        <v>0</v>
      </c>
      <c r="N3935">
        <f>IF(M3935=1,oneday(G3934,D3935,G3935,K3935,L3935,Summary!$E$19/2,Data!N3934,Data!O3934,Summary!$E$14,Summary!$E$20,Summary!$E$21,1),0)</f>
        <v>0</v>
      </c>
      <c r="O3935" s="31">
        <f>IF(M3935=1,oneday(G3934,D3935,G3935,K3935,L3935,Summary!$E$19/2,Data!N3934,Data!O3934,Summary!$E$14,Summary!$E$20,Summary!$E$21,2),0)</f>
        <v>0</v>
      </c>
      <c r="P3935" s="31">
        <f t="shared" si="185"/>
        <v>0</v>
      </c>
      <c r="Q3935" s="31">
        <f>IF(M3935=1,oneday(G3934,D3935,G3935,K3935,L3935,Summary!$E$19/2,Data!N3934,Data!O3934,Summary!$E$14,Summary!$E$20,Summary!$E$21,3),0)</f>
        <v>0</v>
      </c>
    </row>
    <row r="3936" spans="1:17" x14ac:dyDescent="0.2">
      <c r="A3936" s="32">
        <f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si="183"/>
        <v>0</v>
      </c>
      <c r="M3936">
        <f>IF(AND(B3936&gt;Summary!$E$12,B3936&lt;Summary!$E$13),1,0)</f>
        <v>0</v>
      </c>
      <c r="N3936">
        <f>IF(M3936=1,oneday(G3935,D3936,G3936,K3936,L3936,Summary!$E$19/2,Data!N3935,Data!O3935,Summary!$E$14,Summary!$E$20,Summary!$E$21,1),0)</f>
        <v>0</v>
      </c>
      <c r="O3936" s="31">
        <f>IF(M3936=1,oneday(G3935,D3936,G3936,K3936,L3936,Summary!$E$19/2,Data!N3935,Data!O3935,Summary!$E$14,Summary!$E$20,Summary!$E$21,2),0)</f>
        <v>0</v>
      </c>
      <c r="P3936" s="31">
        <f t="shared" si="185"/>
        <v>0</v>
      </c>
      <c r="Q3936" s="31">
        <f>IF(M3936=1,oneday(G3935,D3936,G3936,K3936,L3936,Summary!$E$19/2,Data!N3935,Data!O3935,Summary!$E$14,Summary!$E$20,Summary!$E$21,3),0)</f>
        <v>0</v>
      </c>
    </row>
    <row r="3937" spans="1:17" x14ac:dyDescent="0.2">
      <c r="A3937" s="32">
        <f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si="183"/>
        <v>0</v>
      </c>
      <c r="M3937">
        <f>IF(AND(B3937&gt;Summary!$E$12,B3937&lt;Summary!$E$13),1,0)</f>
        <v>0</v>
      </c>
      <c r="N3937">
        <f>IF(M3937=1,oneday(G3936,D3937,G3937,K3937,L3937,Summary!$E$19/2,Data!N3936,Data!O3936,Summary!$E$14,Summary!$E$20,Summary!$E$21,1),0)</f>
        <v>0</v>
      </c>
      <c r="O3937" s="31">
        <f>IF(M3937=1,oneday(G3936,D3937,G3937,K3937,L3937,Summary!$E$19/2,Data!N3936,Data!O3936,Summary!$E$14,Summary!$E$20,Summary!$E$21,2),0)</f>
        <v>0</v>
      </c>
      <c r="P3937" s="31">
        <f t="shared" si="185"/>
        <v>0</v>
      </c>
      <c r="Q3937" s="31">
        <f>IF(M3937=1,oneday(G3936,D3937,G3937,K3937,L3937,Summary!$E$19/2,Data!N3936,Data!O3936,Summary!$E$14,Summary!$E$20,Summary!$E$21,3),0)</f>
        <v>0</v>
      </c>
    </row>
    <row r="3938" spans="1:17" x14ac:dyDescent="0.2">
      <c r="A3938" s="32">
        <f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si="183"/>
        <v>0</v>
      </c>
      <c r="M3938">
        <f>IF(AND(B3938&gt;Summary!$E$12,B3938&lt;Summary!$E$13),1,0)</f>
        <v>0</v>
      </c>
      <c r="N3938">
        <f>IF(M3938=1,oneday(G3937,D3938,G3938,K3938,L3938,Summary!$E$19/2,Data!N3937,Data!O3937,Summary!$E$14,Summary!$E$20,Summary!$E$21,1),0)</f>
        <v>0</v>
      </c>
      <c r="O3938" s="31">
        <f>IF(M3938=1,oneday(G3937,D3938,G3938,K3938,L3938,Summary!$E$19/2,Data!N3937,Data!O3937,Summary!$E$14,Summary!$E$20,Summary!$E$21,2),0)</f>
        <v>0</v>
      </c>
      <c r="P3938" s="31">
        <f t="shared" si="185"/>
        <v>0</v>
      </c>
      <c r="Q3938" s="31">
        <f>IF(M3938=1,oneday(G3937,D3938,G3938,K3938,L3938,Summary!$E$19/2,Data!N3937,Data!O3937,Summary!$E$14,Summary!$E$20,Summary!$E$21,3),0)</f>
        <v>0</v>
      </c>
    </row>
    <row r="3939" spans="1:17" x14ac:dyDescent="0.2">
      <c r="A3939" s="32">
        <f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si="183"/>
        <v>0</v>
      </c>
      <c r="M3939">
        <f>IF(AND(B3939&gt;Summary!$E$12,B3939&lt;Summary!$E$13),1,0)</f>
        <v>0</v>
      </c>
      <c r="N3939">
        <f>IF(M3939=1,oneday(G3938,D3939,G3939,K3939,L3939,Summary!$E$19/2,Data!N3938,Data!O3938,Summary!$E$14,Summary!$E$20,Summary!$E$21,1),0)</f>
        <v>0</v>
      </c>
      <c r="O3939" s="31">
        <f>IF(M3939=1,oneday(G3938,D3939,G3939,K3939,L3939,Summary!$E$19/2,Data!N3938,Data!O3938,Summary!$E$14,Summary!$E$20,Summary!$E$21,2),0)</f>
        <v>0</v>
      </c>
      <c r="P3939" s="31">
        <f t="shared" si="185"/>
        <v>0</v>
      </c>
      <c r="Q3939" s="31">
        <f>IF(M3939=1,oneday(G3938,D3939,G3939,K3939,L3939,Summary!$E$19/2,Data!N3938,Data!O3938,Summary!$E$14,Summary!$E$20,Summary!$E$21,3),0)</f>
        <v>0</v>
      </c>
    </row>
    <row r="3940" spans="1:17" x14ac:dyDescent="0.2">
      <c r="A3940" s="32">
        <f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si="186">IF(A3940=B3940,1,0)</f>
        <v>0</v>
      </c>
      <c r="M3940">
        <f>IF(AND(B3940&gt;Summary!$E$12,B3940&lt;Summary!$E$13),1,0)</f>
        <v>0</v>
      </c>
      <c r="N3940">
        <f>IF(M3940=1,oneday(G3939,D3940,G3940,K3940,L3940,Summary!$E$19/2,Data!N3939,Data!O3939,Summary!$E$14,Summary!$E$20,Summary!$E$21,1),0)</f>
        <v>0</v>
      </c>
      <c r="O3940" s="31">
        <f>IF(M3940=1,oneday(G3939,D3940,G3940,K3940,L3940,Summary!$E$19/2,Data!N3939,Data!O3939,Summary!$E$14,Summary!$E$20,Summary!$E$21,2),0)</f>
        <v>0</v>
      </c>
      <c r="P3940" s="31">
        <f t="shared" si="185"/>
        <v>0</v>
      </c>
      <c r="Q3940" s="31">
        <f>IF(M3940=1,oneday(G3939,D3940,G3940,K3940,L3940,Summary!$E$19/2,Data!N3939,Data!O3939,Summary!$E$14,Summary!$E$20,Summary!$E$21,3),0)</f>
        <v>0</v>
      </c>
    </row>
    <row r="3941" spans="1:17" x14ac:dyDescent="0.2">
      <c r="A3941" s="32">
        <f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si="186"/>
        <v>0</v>
      </c>
      <c r="M3941">
        <f>IF(AND(B3941&gt;Summary!$E$12,B3941&lt;Summary!$E$13),1,0)</f>
        <v>0</v>
      </c>
      <c r="N3941">
        <f>IF(M3941=1,oneday(G3940,D3941,G3941,K3941,L3941,Summary!$E$19/2,Data!N3940,Data!O3940,Summary!$E$14,Summary!$E$20,Summary!$E$21,1),0)</f>
        <v>0</v>
      </c>
      <c r="O3941" s="31">
        <f>IF(M3941=1,oneday(G3940,D3941,G3941,K3941,L3941,Summary!$E$19/2,Data!N3940,Data!O3940,Summary!$E$14,Summary!$E$20,Summary!$E$21,2),0)</f>
        <v>0</v>
      </c>
      <c r="P3941" s="31">
        <f t="shared" si="185"/>
        <v>0</v>
      </c>
      <c r="Q3941" s="31">
        <f>IF(M3941=1,oneday(G3940,D3941,G3941,K3941,L3941,Summary!$E$19/2,Data!N3940,Data!O3940,Summary!$E$14,Summary!$E$20,Summary!$E$21,3),0)</f>
        <v>0</v>
      </c>
    </row>
    <row r="3942" spans="1:17" x14ac:dyDescent="0.2">
      <c r="A3942" s="32">
        <f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si="186"/>
        <v>0</v>
      </c>
      <c r="M3942">
        <f>IF(AND(B3942&gt;Summary!$E$12,B3942&lt;Summary!$E$13),1,0)</f>
        <v>0</v>
      </c>
      <c r="N3942">
        <f>IF(M3942=1,oneday(G3941,D3942,G3942,K3942,L3942,Summary!$E$19/2,Data!N3941,Data!O3941,Summary!$E$14,Summary!$E$20,Summary!$E$21,1),0)</f>
        <v>0</v>
      </c>
      <c r="O3942" s="31">
        <f>IF(M3942=1,oneday(G3941,D3942,G3942,K3942,L3942,Summary!$E$19/2,Data!N3941,Data!O3941,Summary!$E$14,Summary!$E$20,Summary!$E$21,2),0)</f>
        <v>0</v>
      </c>
      <c r="P3942" s="31">
        <f t="shared" si="185"/>
        <v>0</v>
      </c>
      <c r="Q3942" s="31">
        <f>IF(M3942=1,oneday(G3941,D3942,G3942,K3942,L3942,Summary!$E$19/2,Data!N3941,Data!O3941,Summary!$E$14,Summary!$E$20,Summary!$E$21,3),0)</f>
        <v>0</v>
      </c>
    </row>
    <row r="3943" spans="1:17" x14ac:dyDescent="0.2">
      <c r="A3943" s="32">
        <f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si="186"/>
        <v>0</v>
      </c>
      <c r="M3943">
        <f>IF(AND(B3943&gt;Summary!$E$12,B3943&lt;Summary!$E$13),1,0)</f>
        <v>0</v>
      </c>
      <c r="N3943">
        <f>IF(M3943=1,oneday(G3942,D3943,G3943,K3943,L3943,Summary!$E$19/2,Data!N3942,Data!O3942,Summary!$E$14,Summary!$E$20,Summary!$E$21,1),0)</f>
        <v>0</v>
      </c>
      <c r="O3943" s="31">
        <f>IF(M3943=1,oneday(G3942,D3943,G3943,K3943,L3943,Summary!$E$19/2,Data!N3942,Data!O3942,Summary!$E$14,Summary!$E$20,Summary!$E$21,2),0)</f>
        <v>0</v>
      </c>
      <c r="P3943" s="31">
        <f t="shared" si="185"/>
        <v>0</v>
      </c>
      <c r="Q3943" s="31">
        <f>IF(M3943=1,oneday(G3942,D3943,G3943,K3943,L3943,Summary!$E$19/2,Data!N3942,Data!O3942,Summary!$E$14,Summary!$E$20,Summary!$E$21,3),0)</f>
        <v>0</v>
      </c>
    </row>
    <row r="3944" spans="1:17" x14ac:dyDescent="0.2">
      <c r="A3944" s="32">
        <f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si="186"/>
        <v>0</v>
      </c>
      <c r="M3944">
        <f>IF(AND(B3944&gt;Summary!$E$12,B3944&lt;Summary!$E$13),1,0)</f>
        <v>0</v>
      </c>
      <c r="N3944">
        <f>IF(M3944=1,oneday(G3943,D3944,G3944,K3944,L3944,Summary!$E$19/2,Data!N3943,Data!O3943,Summary!$E$14,Summary!$E$20,Summary!$E$21,1),0)</f>
        <v>0</v>
      </c>
      <c r="O3944" s="31">
        <f>IF(M3944=1,oneday(G3943,D3944,G3944,K3944,L3944,Summary!$E$19/2,Data!N3943,Data!O3943,Summary!$E$14,Summary!$E$20,Summary!$E$21,2),0)</f>
        <v>0</v>
      </c>
      <c r="P3944" s="31">
        <f t="shared" si="185"/>
        <v>0</v>
      </c>
      <c r="Q3944" s="31">
        <f>IF(M3944=1,oneday(G3943,D3944,G3944,K3944,L3944,Summary!$E$19/2,Data!N3943,Data!O3943,Summary!$E$14,Summary!$E$20,Summary!$E$21,3),0)</f>
        <v>0</v>
      </c>
    </row>
    <row r="3945" spans="1:17" x14ac:dyDescent="0.2">
      <c r="A3945" s="32">
        <f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si="186"/>
        <v>0</v>
      </c>
      <c r="M3945">
        <f>IF(AND(B3945&gt;Summary!$E$12,B3945&lt;Summary!$E$13),1,0)</f>
        <v>0</v>
      </c>
      <c r="N3945">
        <f>IF(M3945=1,oneday(G3944,D3945,G3945,K3945,L3945,Summary!$E$19/2,Data!N3944,Data!O3944,Summary!$E$14,Summary!$E$20,Summary!$E$21,1),0)</f>
        <v>0</v>
      </c>
      <c r="O3945" s="31">
        <f>IF(M3945=1,oneday(G3944,D3945,G3945,K3945,L3945,Summary!$E$19/2,Data!N3944,Data!O3944,Summary!$E$14,Summary!$E$20,Summary!$E$21,2),0)</f>
        <v>0</v>
      </c>
      <c r="P3945" s="31">
        <f t="shared" si="185"/>
        <v>0</v>
      </c>
      <c r="Q3945" s="31">
        <f>IF(M3945=1,oneday(G3944,D3945,G3945,K3945,L3945,Summary!$E$19/2,Data!N3944,Data!O3944,Summary!$E$14,Summary!$E$20,Summary!$E$21,3),0)</f>
        <v>0</v>
      </c>
    </row>
    <row r="3946" spans="1:17" x14ac:dyDescent="0.2">
      <c r="A3946" s="32">
        <f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si="186"/>
        <v>0</v>
      </c>
      <c r="M3946">
        <f>IF(AND(B3946&gt;Summary!$E$12,B3946&lt;Summary!$E$13),1,0)</f>
        <v>0</v>
      </c>
      <c r="N3946">
        <f>IF(M3946=1,oneday(G3945,D3946,G3946,K3946,L3946,Summary!$E$19/2,Data!N3945,Data!O3945,Summary!$E$14,Summary!$E$20,Summary!$E$21,1),0)</f>
        <v>0</v>
      </c>
      <c r="O3946" s="31">
        <f>IF(M3946=1,oneday(G3945,D3946,G3946,K3946,L3946,Summary!$E$19/2,Data!N3945,Data!O3945,Summary!$E$14,Summary!$E$20,Summary!$E$21,2),0)</f>
        <v>0</v>
      </c>
      <c r="P3946" s="31">
        <f t="shared" si="185"/>
        <v>0</v>
      </c>
      <c r="Q3946" s="31">
        <f>IF(M3946=1,oneday(G3945,D3946,G3946,K3946,L3946,Summary!$E$19/2,Data!N3945,Data!O3945,Summary!$E$14,Summary!$E$20,Summary!$E$21,3),0)</f>
        <v>0</v>
      </c>
    </row>
    <row r="3947" spans="1:17" x14ac:dyDescent="0.2">
      <c r="A3947" s="32">
        <f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si="186"/>
        <v>0</v>
      </c>
      <c r="M3947">
        <f>IF(AND(B3947&gt;Summary!$E$12,B3947&lt;Summary!$E$13),1,0)</f>
        <v>0</v>
      </c>
      <c r="N3947">
        <f>IF(M3947=1,oneday(G3946,D3947,G3947,K3947,L3947,Summary!$E$19/2,Data!N3946,Data!O3946,Summary!$E$14,Summary!$E$20,Summary!$E$21,1),0)</f>
        <v>0</v>
      </c>
      <c r="O3947" s="31">
        <f>IF(M3947=1,oneday(G3946,D3947,G3947,K3947,L3947,Summary!$E$19/2,Data!N3946,Data!O3946,Summary!$E$14,Summary!$E$20,Summary!$E$21,2),0)</f>
        <v>0</v>
      </c>
      <c r="P3947" s="31">
        <f t="shared" si="185"/>
        <v>0</v>
      </c>
      <c r="Q3947" s="31">
        <f>IF(M3947=1,oneday(G3946,D3947,G3947,K3947,L3947,Summary!$E$19/2,Data!N3946,Data!O3946,Summary!$E$14,Summary!$E$20,Summary!$E$21,3),0)</f>
        <v>0</v>
      </c>
    </row>
    <row r="3948" spans="1:17" x14ac:dyDescent="0.2">
      <c r="A3948" s="32">
        <f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si="186"/>
        <v>1</v>
      </c>
      <c r="M3948">
        <f>IF(AND(B3948&gt;Summary!$E$12,B3948&lt;Summary!$E$13),1,0)</f>
        <v>0</v>
      </c>
      <c r="N3948">
        <f>IF(M3948=1,oneday(G3947,D3948,G3948,K3948,L3948,Summary!$E$19/2,Data!N3947,Data!O3947,Summary!$E$14,Summary!$E$20,Summary!$E$21,1),0)</f>
        <v>0</v>
      </c>
      <c r="O3948" s="31">
        <f>IF(M3948=1,oneday(G3947,D3948,G3948,K3948,L3948,Summary!$E$19/2,Data!N3947,Data!O3947,Summary!$E$14,Summary!$E$20,Summary!$E$21,2),0)</f>
        <v>0</v>
      </c>
      <c r="P3948" s="31">
        <f t="shared" si="185"/>
        <v>0</v>
      </c>
      <c r="Q3948" s="31">
        <f>IF(M3948=1,oneday(G3947,D3948,G3948,K3948,L3948,Summary!$E$19/2,Data!N3947,Data!O3947,Summary!$E$14,Summary!$E$20,Summary!$E$21,3),0)</f>
        <v>0</v>
      </c>
    </row>
    <row r="3949" spans="1:17" x14ac:dyDescent="0.2">
      <c r="A3949" s="32">
        <f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si="186"/>
        <v>0</v>
      </c>
      <c r="M3949">
        <f>IF(AND(B3949&gt;Summary!$E$12,B3949&lt;Summary!$E$13),1,0)</f>
        <v>0</v>
      </c>
      <c r="N3949">
        <f>IF(M3949=1,oneday(G3948,D3949,G3949,K3949,L3949,Summary!$E$19/2,Data!N3948,Data!O3948,Summary!$E$14,Summary!$E$20,Summary!$E$21,1),0)</f>
        <v>0</v>
      </c>
      <c r="O3949" s="31">
        <f>IF(M3949=1,oneday(G3948,D3949,G3949,K3949,L3949,Summary!$E$19/2,Data!N3948,Data!O3948,Summary!$E$14,Summary!$E$20,Summary!$E$21,2),0)</f>
        <v>0</v>
      </c>
      <c r="P3949" s="31">
        <f t="shared" si="185"/>
        <v>0</v>
      </c>
      <c r="Q3949" s="31">
        <f>IF(M3949=1,oneday(G3948,D3949,G3949,K3949,L3949,Summary!$E$19/2,Data!N3948,Data!O3948,Summary!$E$14,Summary!$E$20,Summary!$E$21,3),0)</f>
        <v>0</v>
      </c>
    </row>
    <row r="3950" spans="1:17" x14ac:dyDescent="0.2">
      <c r="A3950" s="32">
        <f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si="186"/>
        <v>0</v>
      </c>
      <c r="M3950">
        <f>IF(AND(B3950&gt;Summary!$E$12,B3950&lt;Summary!$E$13),1,0)</f>
        <v>0</v>
      </c>
      <c r="N3950">
        <f>IF(M3950=1,oneday(G3949,D3950,G3950,K3950,L3950,Summary!$E$19/2,Data!N3949,Data!O3949,Summary!$E$14,Summary!$E$20,Summary!$E$21,1),0)</f>
        <v>0</v>
      </c>
      <c r="O3950" s="31">
        <f>IF(M3950=1,oneday(G3949,D3950,G3950,K3950,L3950,Summary!$E$19/2,Data!N3949,Data!O3949,Summary!$E$14,Summary!$E$20,Summary!$E$21,2),0)</f>
        <v>0</v>
      </c>
      <c r="P3950" s="31">
        <f t="shared" si="185"/>
        <v>0</v>
      </c>
      <c r="Q3950" s="31">
        <f>IF(M3950=1,oneday(G3949,D3950,G3950,K3950,L3950,Summary!$E$19/2,Data!N3949,Data!O3949,Summary!$E$14,Summary!$E$20,Summary!$E$21,3),0)</f>
        <v>0</v>
      </c>
    </row>
    <row r="3951" spans="1:17" x14ac:dyDescent="0.2">
      <c r="A3951" s="32">
        <f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si="186"/>
        <v>0</v>
      </c>
      <c r="M3951">
        <f>IF(AND(B3951&gt;Summary!$E$12,B3951&lt;Summary!$E$13),1,0)</f>
        <v>0</v>
      </c>
      <c r="N3951">
        <f>IF(M3951=1,oneday(G3950,D3951,G3951,K3951,L3951,Summary!$E$19/2,Data!N3950,Data!O3950,Summary!$E$14,Summary!$E$20,Summary!$E$21,1),0)</f>
        <v>0</v>
      </c>
      <c r="O3951" s="31">
        <f>IF(M3951=1,oneday(G3950,D3951,G3951,K3951,L3951,Summary!$E$19/2,Data!N3950,Data!O3950,Summary!$E$14,Summary!$E$20,Summary!$E$21,2),0)</f>
        <v>0</v>
      </c>
      <c r="P3951" s="31">
        <f t="shared" si="185"/>
        <v>0</v>
      </c>
      <c r="Q3951" s="31">
        <f>IF(M3951=1,oneday(G3950,D3951,G3951,K3951,L3951,Summary!$E$19/2,Data!N3950,Data!O3950,Summary!$E$14,Summary!$E$20,Summary!$E$21,3),0)</f>
        <v>0</v>
      </c>
    </row>
    <row r="3952" spans="1:17" x14ac:dyDescent="0.2">
      <c r="A3952" s="32">
        <f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si="186"/>
        <v>0</v>
      </c>
      <c r="M3952">
        <f>IF(AND(B3952&gt;Summary!$E$12,B3952&lt;Summary!$E$13),1,0)</f>
        <v>0</v>
      </c>
      <c r="N3952">
        <f>IF(M3952=1,oneday(G3951,D3952,G3952,K3952,L3952,Summary!$E$19/2,Data!N3951,Data!O3951,Summary!$E$14,Summary!$E$20,Summary!$E$21,1),0)</f>
        <v>0</v>
      </c>
      <c r="O3952" s="31">
        <f>IF(M3952=1,oneday(G3951,D3952,G3952,K3952,L3952,Summary!$E$19/2,Data!N3951,Data!O3951,Summary!$E$14,Summary!$E$20,Summary!$E$21,2),0)</f>
        <v>0</v>
      </c>
      <c r="P3952" s="31">
        <f t="shared" si="185"/>
        <v>0</v>
      </c>
      <c r="Q3952" s="31">
        <f>IF(M3952=1,oneday(G3951,D3952,G3952,K3952,L3952,Summary!$E$19/2,Data!N3951,Data!O3951,Summary!$E$14,Summary!$E$20,Summary!$E$21,3),0)</f>
        <v>0</v>
      </c>
    </row>
    <row r="3953" spans="1:17" x14ac:dyDescent="0.2">
      <c r="A3953" s="32">
        <f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si="186"/>
        <v>0</v>
      </c>
      <c r="M3953">
        <f>IF(AND(B3953&gt;Summary!$E$12,B3953&lt;Summary!$E$13),1,0)</f>
        <v>0</v>
      </c>
      <c r="N3953">
        <f>IF(M3953=1,oneday(G3952,D3953,G3953,K3953,L3953,Summary!$E$19/2,Data!N3952,Data!O3952,Summary!$E$14,Summary!$E$20,Summary!$E$21,1),0)</f>
        <v>0</v>
      </c>
      <c r="O3953" s="31">
        <f>IF(M3953=1,oneday(G3952,D3953,G3953,K3953,L3953,Summary!$E$19/2,Data!N3952,Data!O3952,Summary!$E$14,Summary!$E$20,Summary!$E$21,2),0)</f>
        <v>0</v>
      </c>
      <c r="P3953" s="31">
        <f t="shared" si="185"/>
        <v>0</v>
      </c>
      <c r="Q3953" s="31">
        <f>IF(M3953=1,oneday(G3952,D3953,G3953,K3953,L3953,Summary!$E$19/2,Data!N3952,Data!O3952,Summary!$E$14,Summary!$E$20,Summary!$E$21,3),0)</f>
        <v>0</v>
      </c>
    </row>
    <row r="3954" spans="1:17" x14ac:dyDescent="0.2">
      <c r="A3954" s="32">
        <f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si="186"/>
        <v>0</v>
      </c>
      <c r="M3954">
        <f>IF(AND(B3954&gt;Summary!$E$12,B3954&lt;Summary!$E$13),1,0)</f>
        <v>0</v>
      </c>
      <c r="N3954">
        <f>IF(M3954=1,oneday(G3953,D3954,G3954,K3954,L3954,Summary!$E$19/2,Data!N3953,Data!O3953,Summary!$E$14,Summary!$E$20,Summary!$E$21,1),0)</f>
        <v>0</v>
      </c>
      <c r="O3954" s="31">
        <f>IF(M3954=1,oneday(G3953,D3954,G3954,K3954,L3954,Summary!$E$19/2,Data!N3953,Data!O3953,Summary!$E$14,Summary!$E$20,Summary!$E$21,2),0)</f>
        <v>0</v>
      </c>
      <c r="P3954" s="31">
        <f t="shared" si="185"/>
        <v>0</v>
      </c>
      <c r="Q3954" s="31">
        <f>IF(M3954=1,oneday(G3953,D3954,G3954,K3954,L3954,Summary!$E$19/2,Data!N3953,Data!O3953,Summary!$E$14,Summary!$E$20,Summary!$E$21,3),0)</f>
        <v>0</v>
      </c>
    </row>
    <row r="3955" spans="1:17" x14ac:dyDescent="0.2">
      <c r="A3955" s="32">
        <f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si="186"/>
        <v>0</v>
      </c>
      <c r="M3955">
        <f>IF(AND(B3955&gt;Summary!$E$12,B3955&lt;Summary!$E$13),1,0)</f>
        <v>0</v>
      </c>
      <c r="N3955">
        <f>IF(M3955=1,oneday(G3954,D3955,G3955,K3955,L3955,Summary!$E$19/2,Data!N3954,Data!O3954,Summary!$E$14,Summary!$E$20,Summary!$E$21,1),0)</f>
        <v>0</v>
      </c>
      <c r="O3955" s="31">
        <f>IF(M3955=1,oneday(G3954,D3955,G3955,K3955,L3955,Summary!$E$19/2,Data!N3954,Data!O3954,Summary!$E$14,Summary!$E$20,Summary!$E$21,2),0)</f>
        <v>0</v>
      </c>
      <c r="P3955" s="31">
        <f t="shared" si="185"/>
        <v>0</v>
      </c>
      <c r="Q3955" s="31">
        <f>IF(M3955=1,oneday(G3954,D3955,G3955,K3955,L3955,Summary!$E$19/2,Data!N3954,Data!O3954,Summary!$E$14,Summary!$E$20,Summary!$E$21,3),0)</f>
        <v>0</v>
      </c>
    </row>
    <row r="3956" spans="1:17" x14ac:dyDescent="0.2">
      <c r="A3956" s="32">
        <f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si="186"/>
        <v>0</v>
      </c>
      <c r="M3956">
        <f>IF(AND(B3956&gt;Summary!$E$12,B3956&lt;Summary!$E$13),1,0)</f>
        <v>0</v>
      </c>
      <c r="N3956">
        <f>IF(M3956=1,oneday(G3955,D3956,G3956,K3956,L3956,Summary!$E$19/2,Data!N3955,Data!O3955,Summary!$E$14,Summary!$E$20,Summary!$E$21,1),0)</f>
        <v>0</v>
      </c>
      <c r="O3956" s="31">
        <f>IF(M3956=1,oneday(G3955,D3956,G3956,K3956,L3956,Summary!$E$19/2,Data!N3955,Data!O3955,Summary!$E$14,Summary!$E$20,Summary!$E$21,2),0)</f>
        <v>0</v>
      </c>
      <c r="P3956" s="31">
        <f t="shared" si="185"/>
        <v>0</v>
      </c>
      <c r="Q3956" s="31">
        <f>IF(M3956=1,oneday(G3955,D3956,G3956,K3956,L3956,Summary!$E$19/2,Data!N3955,Data!O3955,Summary!$E$14,Summary!$E$20,Summary!$E$21,3),0)</f>
        <v>0</v>
      </c>
    </row>
    <row r="3957" spans="1:17" x14ac:dyDescent="0.2">
      <c r="A3957" s="32">
        <f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si="186"/>
        <v>0</v>
      </c>
      <c r="M3957">
        <f>IF(AND(B3957&gt;Summary!$E$12,B3957&lt;Summary!$E$13),1,0)</f>
        <v>0</v>
      </c>
      <c r="N3957">
        <f>IF(M3957=1,oneday(G3956,D3957,G3957,K3957,L3957,Summary!$E$19/2,Data!N3956,Data!O3956,Summary!$E$14,Summary!$E$20,Summary!$E$21,1),0)</f>
        <v>0</v>
      </c>
      <c r="O3957" s="31">
        <f>IF(M3957=1,oneday(G3956,D3957,G3957,K3957,L3957,Summary!$E$19/2,Data!N3956,Data!O3956,Summary!$E$14,Summary!$E$20,Summary!$E$21,2),0)</f>
        <v>0</v>
      </c>
      <c r="P3957" s="31">
        <f t="shared" si="185"/>
        <v>0</v>
      </c>
      <c r="Q3957" s="31">
        <f>IF(M3957=1,oneday(G3956,D3957,G3957,K3957,L3957,Summary!$E$19/2,Data!N3956,Data!O3956,Summary!$E$14,Summary!$E$20,Summary!$E$21,3),0)</f>
        <v>0</v>
      </c>
    </row>
    <row r="3958" spans="1:17" x14ac:dyDescent="0.2">
      <c r="A3958" s="32">
        <f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si="186"/>
        <v>0</v>
      </c>
      <c r="M3958">
        <f>IF(AND(B3958&gt;Summary!$E$12,B3958&lt;Summary!$E$13),1,0)</f>
        <v>0</v>
      </c>
      <c r="N3958">
        <f>IF(M3958=1,oneday(G3957,D3958,G3958,K3958,L3958,Summary!$E$19/2,Data!N3957,Data!O3957,Summary!$E$14,Summary!$E$20,Summary!$E$21,1),0)</f>
        <v>0</v>
      </c>
      <c r="O3958" s="31">
        <f>IF(M3958=1,oneday(G3957,D3958,G3958,K3958,L3958,Summary!$E$19/2,Data!N3957,Data!O3957,Summary!$E$14,Summary!$E$20,Summary!$E$21,2),0)</f>
        <v>0</v>
      </c>
      <c r="P3958" s="31">
        <f t="shared" si="185"/>
        <v>0</v>
      </c>
      <c r="Q3958" s="31">
        <f>IF(M3958=1,oneday(G3957,D3958,G3958,K3958,L3958,Summary!$E$19/2,Data!N3957,Data!O3957,Summary!$E$14,Summary!$E$20,Summary!$E$21,3),0)</f>
        <v>0</v>
      </c>
    </row>
    <row r="3959" spans="1:17" x14ac:dyDescent="0.2">
      <c r="A3959" s="32">
        <f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si="186"/>
        <v>0</v>
      </c>
      <c r="M3959">
        <f>IF(AND(B3959&gt;Summary!$E$12,B3959&lt;Summary!$E$13),1,0)</f>
        <v>0</v>
      </c>
      <c r="N3959">
        <f>IF(M3959=1,oneday(G3958,D3959,G3959,K3959,L3959,Summary!$E$19/2,Data!N3958,Data!O3958,Summary!$E$14,Summary!$E$20,Summary!$E$21,1),0)</f>
        <v>0</v>
      </c>
      <c r="O3959" s="31">
        <f>IF(M3959=1,oneday(G3958,D3959,G3959,K3959,L3959,Summary!$E$19/2,Data!N3958,Data!O3958,Summary!$E$14,Summary!$E$20,Summary!$E$21,2),0)</f>
        <v>0</v>
      </c>
      <c r="P3959" s="31">
        <f t="shared" si="185"/>
        <v>0</v>
      </c>
      <c r="Q3959" s="31">
        <f>IF(M3959=1,oneday(G3958,D3959,G3959,K3959,L3959,Summary!$E$19/2,Data!N3958,Data!O3958,Summary!$E$14,Summary!$E$20,Summary!$E$21,3),0)</f>
        <v>0</v>
      </c>
    </row>
    <row r="3960" spans="1:17" x14ac:dyDescent="0.2">
      <c r="A3960" s="32">
        <f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si="186"/>
        <v>0</v>
      </c>
      <c r="M3960">
        <f>IF(AND(B3960&gt;Summary!$E$12,B3960&lt;Summary!$E$13),1,0)</f>
        <v>0</v>
      </c>
      <c r="N3960">
        <f>IF(M3960=1,oneday(G3959,D3960,G3960,K3960,L3960,Summary!$E$19/2,Data!N3959,Data!O3959,Summary!$E$14,Summary!$E$20,Summary!$E$21,1),0)</f>
        <v>0</v>
      </c>
      <c r="O3960" s="31">
        <f>IF(M3960=1,oneday(G3959,D3960,G3960,K3960,L3960,Summary!$E$19/2,Data!N3959,Data!O3959,Summary!$E$14,Summary!$E$20,Summary!$E$21,2),0)</f>
        <v>0</v>
      </c>
      <c r="P3960" s="31">
        <f t="shared" si="185"/>
        <v>0</v>
      </c>
      <c r="Q3960" s="31">
        <f>IF(M3960=1,oneday(G3959,D3960,G3960,K3960,L3960,Summary!$E$19/2,Data!N3959,Data!O3959,Summary!$E$14,Summary!$E$20,Summary!$E$21,3),0)</f>
        <v>0</v>
      </c>
    </row>
    <row r="3961" spans="1:17" x14ac:dyDescent="0.2">
      <c r="A3961" s="32">
        <f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si="186"/>
        <v>0</v>
      </c>
      <c r="M3961">
        <f>IF(AND(B3961&gt;Summary!$E$12,B3961&lt;Summary!$E$13),1,0)</f>
        <v>0</v>
      </c>
      <c r="N3961">
        <f>IF(M3961=1,oneday(G3960,D3961,G3961,K3961,L3961,Summary!$E$19/2,Data!N3960,Data!O3960,Summary!$E$14,Summary!$E$20,Summary!$E$21,1),0)</f>
        <v>0</v>
      </c>
      <c r="O3961" s="31">
        <f>IF(M3961=1,oneday(G3960,D3961,G3961,K3961,L3961,Summary!$E$19/2,Data!N3960,Data!O3960,Summary!$E$14,Summary!$E$20,Summary!$E$21,2),0)</f>
        <v>0</v>
      </c>
      <c r="P3961" s="31">
        <f t="shared" si="185"/>
        <v>0</v>
      </c>
      <c r="Q3961" s="31">
        <f>IF(M3961=1,oneday(G3960,D3961,G3961,K3961,L3961,Summary!$E$19/2,Data!N3960,Data!O3960,Summary!$E$14,Summary!$E$20,Summary!$E$21,3),0)</f>
        <v>0</v>
      </c>
    </row>
    <row r="3962" spans="1:17" x14ac:dyDescent="0.2">
      <c r="A3962" s="32">
        <f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si="186"/>
        <v>0</v>
      </c>
      <c r="M3962">
        <f>IF(AND(B3962&gt;Summary!$E$12,B3962&lt;Summary!$E$13),1,0)</f>
        <v>0</v>
      </c>
      <c r="N3962">
        <f>IF(M3962=1,oneday(G3961,D3962,G3962,K3962,L3962,Summary!$E$19/2,Data!N3961,Data!O3961,Summary!$E$14,Summary!$E$20,Summary!$E$21,1),0)</f>
        <v>0</v>
      </c>
      <c r="O3962" s="31">
        <f>IF(M3962=1,oneday(G3961,D3962,G3962,K3962,L3962,Summary!$E$19/2,Data!N3961,Data!O3961,Summary!$E$14,Summary!$E$20,Summary!$E$21,2),0)</f>
        <v>0</v>
      </c>
      <c r="P3962" s="31">
        <f t="shared" si="185"/>
        <v>0</v>
      </c>
      <c r="Q3962" s="31">
        <f>IF(M3962=1,oneday(G3961,D3962,G3962,K3962,L3962,Summary!$E$19/2,Data!N3961,Data!O3961,Summary!$E$14,Summary!$E$20,Summary!$E$21,3),0)</f>
        <v>0</v>
      </c>
    </row>
    <row r="3963" spans="1:17" x14ac:dyDescent="0.2">
      <c r="A3963" s="32">
        <f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si="186"/>
        <v>0</v>
      </c>
      <c r="M3963">
        <f>IF(AND(B3963&gt;Summary!$E$12,B3963&lt;Summary!$E$13),1,0)</f>
        <v>0</v>
      </c>
      <c r="N3963">
        <f>IF(M3963=1,oneday(G3962,D3963,G3963,K3963,L3963,Summary!$E$19/2,Data!N3962,Data!O3962,Summary!$E$14,Summary!$E$20,Summary!$E$21,1),0)</f>
        <v>0</v>
      </c>
      <c r="O3963" s="31">
        <f>IF(M3963=1,oneday(G3962,D3963,G3963,K3963,L3963,Summary!$E$19/2,Data!N3962,Data!O3962,Summary!$E$14,Summary!$E$20,Summary!$E$21,2),0)</f>
        <v>0</v>
      </c>
      <c r="P3963" s="31">
        <f t="shared" si="185"/>
        <v>0</v>
      </c>
      <c r="Q3963" s="31">
        <f>IF(M3963=1,oneday(G3962,D3963,G3963,K3963,L3963,Summary!$E$19/2,Data!N3962,Data!O3962,Summary!$E$14,Summary!$E$20,Summary!$E$21,3),0)</f>
        <v>0</v>
      </c>
    </row>
    <row r="3964" spans="1:17" x14ac:dyDescent="0.2">
      <c r="A3964" s="32">
        <f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si="186"/>
        <v>0</v>
      </c>
      <c r="M3964">
        <f>IF(AND(B3964&gt;Summary!$E$12,B3964&lt;Summary!$E$13),1,0)</f>
        <v>0</v>
      </c>
      <c r="N3964">
        <f>IF(M3964=1,oneday(G3963,D3964,G3964,K3964,L3964,Summary!$E$19/2,Data!N3963,Data!O3963,Summary!$E$14,Summary!$E$20,Summary!$E$21,1),0)</f>
        <v>0</v>
      </c>
      <c r="O3964" s="31">
        <f>IF(M3964=1,oneday(G3963,D3964,G3964,K3964,L3964,Summary!$E$19/2,Data!N3963,Data!O3963,Summary!$E$14,Summary!$E$20,Summary!$E$21,2),0)</f>
        <v>0</v>
      </c>
      <c r="P3964" s="31">
        <f t="shared" si="185"/>
        <v>0</v>
      </c>
      <c r="Q3964" s="31">
        <f>IF(M3964=1,oneday(G3963,D3964,G3964,K3964,L3964,Summary!$E$19/2,Data!N3963,Data!O3963,Summary!$E$14,Summary!$E$20,Summary!$E$21,3),0)</f>
        <v>0</v>
      </c>
    </row>
    <row r="3965" spans="1:17" x14ac:dyDescent="0.2">
      <c r="A3965" s="32">
        <f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si="186"/>
        <v>0</v>
      </c>
      <c r="M3965">
        <f>IF(AND(B3965&gt;Summary!$E$12,B3965&lt;Summary!$E$13),1,0)</f>
        <v>0</v>
      </c>
      <c r="N3965">
        <f>IF(M3965=1,oneday(G3964,D3965,G3965,K3965,L3965,Summary!$E$19/2,Data!N3964,Data!O3964,Summary!$E$14,Summary!$E$20,Summary!$E$21,1),0)</f>
        <v>0</v>
      </c>
      <c r="O3965" s="31">
        <f>IF(M3965=1,oneday(G3964,D3965,G3965,K3965,L3965,Summary!$E$19/2,Data!N3964,Data!O3964,Summary!$E$14,Summary!$E$20,Summary!$E$21,2),0)</f>
        <v>0</v>
      </c>
      <c r="P3965" s="31">
        <f t="shared" si="185"/>
        <v>0</v>
      </c>
      <c r="Q3965" s="31">
        <f>IF(M3965=1,oneday(G3964,D3965,G3965,K3965,L3965,Summary!$E$19/2,Data!N3964,Data!O3964,Summary!$E$14,Summary!$E$20,Summary!$E$21,3),0)</f>
        <v>0</v>
      </c>
    </row>
    <row r="3966" spans="1:17" x14ac:dyDescent="0.2">
      <c r="A3966" s="32">
        <f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si="186"/>
        <v>0</v>
      </c>
      <c r="M3966">
        <f>IF(AND(B3966&gt;Summary!$E$12,B3966&lt;Summary!$E$13),1,0)</f>
        <v>0</v>
      </c>
      <c r="N3966">
        <f>IF(M3966=1,oneday(G3965,D3966,G3966,K3966,L3966,Summary!$E$19/2,Data!N3965,Data!O3965,Summary!$E$14,Summary!$E$20,Summary!$E$21,1),0)</f>
        <v>0</v>
      </c>
      <c r="O3966" s="31">
        <f>IF(M3966=1,oneday(G3965,D3966,G3966,K3966,L3966,Summary!$E$19/2,Data!N3965,Data!O3965,Summary!$E$14,Summary!$E$20,Summary!$E$21,2),0)</f>
        <v>0</v>
      </c>
      <c r="P3966" s="31">
        <f t="shared" si="185"/>
        <v>0</v>
      </c>
      <c r="Q3966" s="31">
        <f>IF(M3966=1,oneday(G3965,D3966,G3966,K3966,L3966,Summary!$E$19/2,Data!N3965,Data!O3965,Summary!$E$14,Summary!$E$20,Summary!$E$21,3),0)</f>
        <v>0</v>
      </c>
    </row>
    <row r="3967" spans="1:17" x14ac:dyDescent="0.2">
      <c r="A3967" s="32">
        <f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si="186"/>
        <v>0</v>
      </c>
      <c r="M3967">
        <f>IF(AND(B3967&gt;Summary!$E$12,B3967&lt;Summary!$E$13),1,0)</f>
        <v>0</v>
      </c>
      <c r="N3967">
        <f>IF(M3967=1,oneday(G3966,D3967,G3967,K3967,L3967,Summary!$E$19/2,Data!N3966,Data!O3966,Summary!$E$14,Summary!$E$20,Summary!$E$21,1),0)</f>
        <v>0</v>
      </c>
      <c r="O3967" s="31">
        <f>IF(M3967=1,oneday(G3966,D3967,G3967,K3967,L3967,Summary!$E$19/2,Data!N3966,Data!O3966,Summary!$E$14,Summary!$E$20,Summary!$E$21,2),0)</f>
        <v>0</v>
      </c>
      <c r="P3967" s="31">
        <f t="shared" si="185"/>
        <v>0</v>
      </c>
      <c r="Q3967" s="31">
        <f>IF(M3967=1,oneday(G3966,D3967,G3967,K3967,L3967,Summary!$E$19/2,Data!N3966,Data!O3966,Summary!$E$14,Summary!$E$20,Summary!$E$21,3),0)</f>
        <v>0</v>
      </c>
    </row>
    <row r="3968" spans="1:17" x14ac:dyDescent="0.2">
      <c r="A3968" s="32">
        <f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si="186"/>
        <v>0</v>
      </c>
      <c r="M3968">
        <f>IF(AND(B3968&gt;Summary!$E$12,B3968&lt;Summary!$E$13),1,0)</f>
        <v>0</v>
      </c>
      <c r="N3968">
        <f>IF(M3968=1,oneday(G3967,D3968,G3968,K3968,L3968,Summary!$E$19/2,Data!N3967,Data!O3967,Summary!$E$14,Summary!$E$20,Summary!$E$21,1),0)</f>
        <v>0</v>
      </c>
      <c r="O3968" s="31">
        <f>IF(M3968=1,oneday(G3967,D3968,G3968,K3968,L3968,Summary!$E$19/2,Data!N3967,Data!O3967,Summary!$E$14,Summary!$E$20,Summary!$E$21,2),0)</f>
        <v>0</v>
      </c>
      <c r="P3968" s="31">
        <f t="shared" si="185"/>
        <v>0</v>
      </c>
      <c r="Q3968" s="31">
        <f>IF(M3968=1,oneday(G3967,D3968,G3968,K3968,L3968,Summary!$E$19/2,Data!N3967,Data!O3967,Summary!$E$14,Summary!$E$20,Summary!$E$21,3),0)</f>
        <v>0</v>
      </c>
    </row>
    <row r="3969" spans="1:17" x14ac:dyDescent="0.2">
      <c r="A3969" s="32">
        <f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si="186"/>
        <v>0</v>
      </c>
      <c r="M3969">
        <f>IF(AND(B3969&gt;Summary!$E$12,B3969&lt;Summary!$E$13),1,0)</f>
        <v>0</v>
      </c>
      <c r="N3969">
        <f>IF(M3969=1,oneday(G3968,D3969,G3969,K3969,L3969,Summary!$E$19/2,Data!N3968,Data!O3968,Summary!$E$14,Summary!$E$20,Summary!$E$21,1),0)</f>
        <v>0</v>
      </c>
      <c r="O3969" s="31">
        <f>IF(M3969=1,oneday(G3968,D3969,G3969,K3969,L3969,Summary!$E$19/2,Data!N3968,Data!O3968,Summary!$E$14,Summary!$E$20,Summary!$E$21,2),0)</f>
        <v>0</v>
      </c>
      <c r="P3969" s="31">
        <f t="shared" si="185"/>
        <v>0</v>
      </c>
      <c r="Q3969" s="31">
        <f>IF(M3969=1,oneday(G3968,D3969,G3969,K3969,L3969,Summary!$E$19/2,Data!N3968,Data!O3968,Summary!$E$14,Summary!$E$20,Summary!$E$21,3),0)</f>
        <v>0</v>
      </c>
    </row>
    <row r="3970" spans="1:17" x14ac:dyDescent="0.2">
      <c r="A3970" s="32">
        <f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si="186"/>
        <v>1</v>
      </c>
      <c r="M3970">
        <f>IF(AND(B3970&gt;Summary!$E$12,B3970&lt;Summary!$E$13),1,0)</f>
        <v>0</v>
      </c>
      <c r="N3970">
        <f>IF(M3970=1,oneday(G3969,D3970,G3970,K3970,L3970,Summary!$E$19/2,Data!N3969,Data!O3969,Summary!$E$14,Summary!$E$20,Summary!$E$21,1),0)</f>
        <v>0</v>
      </c>
      <c r="O3970" s="31">
        <f>IF(M3970=1,oneday(G3969,D3970,G3970,K3970,L3970,Summary!$E$19/2,Data!N3969,Data!O3969,Summary!$E$14,Summary!$E$20,Summary!$E$21,2),0)</f>
        <v>0</v>
      </c>
      <c r="P3970" s="31">
        <f t="shared" si="185"/>
        <v>0</v>
      </c>
      <c r="Q3970" s="31">
        <f>IF(M3970=1,oneday(G3969,D3970,G3970,K3970,L3970,Summary!$E$19/2,Data!N3969,Data!O3969,Summary!$E$14,Summary!$E$20,Summary!$E$21,3),0)</f>
        <v>0</v>
      </c>
    </row>
    <row r="3971" spans="1:17" x14ac:dyDescent="0.2">
      <c r="A3971" s="32">
        <f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si="186"/>
        <v>0</v>
      </c>
      <c r="M3971">
        <f>IF(AND(B3971&gt;Summary!$E$12,B3971&lt;Summary!$E$13),1,0)</f>
        <v>0</v>
      </c>
      <c r="N3971">
        <f>IF(M3971=1,oneday(G3970,D3971,G3971,K3971,L3971,Summary!$E$19/2,Data!N3970,Data!O3970,Summary!$E$14,Summary!$E$20,Summary!$E$21,1),0)</f>
        <v>0</v>
      </c>
      <c r="O3971" s="31">
        <f>IF(M3971=1,oneday(G3970,D3971,G3971,K3971,L3971,Summary!$E$19/2,Data!N3970,Data!O3970,Summary!$E$14,Summary!$E$20,Summary!$E$21,2),0)</f>
        <v>0</v>
      </c>
      <c r="P3971" s="31">
        <f t="shared" si="185"/>
        <v>0</v>
      </c>
      <c r="Q3971" s="31">
        <f>IF(M3971=1,oneday(G3970,D3971,G3971,K3971,L3971,Summary!$E$19/2,Data!N3970,Data!O3970,Summary!$E$14,Summary!$E$20,Summary!$E$21,3),0)</f>
        <v>0</v>
      </c>
    </row>
    <row r="3972" spans="1:17" x14ac:dyDescent="0.2">
      <c r="A3972" s="32">
        <f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si="186"/>
        <v>0</v>
      </c>
      <c r="M3972">
        <f>IF(AND(B3972&gt;Summary!$E$12,B3972&lt;Summary!$E$13),1,0)</f>
        <v>0</v>
      </c>
      <c r="N3972">
        <f>IF(M3972=1,oneday(G3971,D3972,G3972,K3972,L3972,Summary!$E$19/2,Data!N3971,Data!O3971,Summary!$E$14,Summary!$E$20,Summary!$E$21,1),0)</f>
        <v>0</v>
      </c>
      <c r="O3972" s="31">
        <f>IF(M3972=1,oneday(G3971,D3972,G3972,K3972,L3972,Summary!$E$19/2,Data!N3971,Data!O3971,Summary!$E$14,Summary!$E$20,Summary!$E$21,2),0)</f>
        <v>0</v>
      </c>
      <c r="P3972" s="31">
        <f t="shared" si="185"/>
        <v>0</v>
      </c>
      <c r="Q3972" s="31">
        <f>IF(M3972=1,oneday(G3971,D3972,G3972,K3972,L3972,Summary!$E$19/2,Data!N3971,Data!O3971,Summary!$E$14,Summary!$E$20,Summary!$E$21,3),0)</f>
        <v>0</v>
      </c>
    </row>
    <row r="3973" spans="1:17" x14ac:dyDescent="0.2">
      <c r="A3973" s="32">
        <f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si="186"/>
        <v>0</v>
      </c>
      <c r="M3973">
        <f>IF(AND(B3973&gt;Summary!$E$12,B3973&lt;Summary!$E$13),1,0)</f>
        <v>0</v>
      </c>
      <c r="N3973">
        <f>IF(M3973=1,oneday(G3972,D3973,G3973,K3973,L3973,Summary!$E$19/2,Data!N3972,Data!O3972,Summary!$E$14,Summary!$E$20,Summary!$E$21,1),0)</f>
        <v>0</v>
      </c>
      <c r="O3973" s="31">
        <f>IF(M3973=1,oneday(G3972,D3973,G3973,K3973,L3973,Summary!$E$19/2,Data!N3972,Data!O3972,Summary!$E$14,Summary!$E$20,Summary!$E$21,2),0)</f>
        <v>0</v>
      </c>
      <c r="P3973" s="31">
        <f t="shared" si="185"/>
        <v>0</v>
      </c>
      <c r="Q3973" s="31">
        <f>IF(M3973=1,oneday(G3972,D3973,G3973,K3973,L3973,Summary!$E$19/2,Data!N3972,Data!O3972,Summary!$E$14,Summary!$E$20,Summary!$E$21,3),0)</f>
        <v>0</v>
      </c>
    </row>
    <row r="3974" spans="1:17" x14ac:dyDescent="0.2">
      <c r="A3974" s="32">
        <f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si="186"/>
        <v>0</v>
      </c>
      <c r="M3974">
        <f>IF(AND(B3974&gt;Summary!$E$12,B3974&lt;Summary!$E$13),1,0)</f>
        <v>0</v>
      </c>
      <c r="N3974">
        <f>IF(M3974=1,oneday(G3973,D3974,G3974,K3974,L3974,Summary!$E$19/2,Data!N3973,Data!O3973,Summary!$E$14,Summary!$E$20,Summary!$E$21,1),0)</f>
        <v>0</v>
      </c>
      <c r="O3974" s="31">
        <f>IF(M3974=1,oneday(G3973,D3974,G3974,K3974,L3974,Summary!$E$19/2,Data!N3973,Data!O3973,Summary!$E$14,Summary!$E$20,Summary!$E$21,2),0)</f>
        <v>0</v>
      </c>
      <c r="P3974" s="31">
        <f t="shared" si="185"/>
        <v>0</v>
      </c>
      <c r="Q3974" s="31">
        <f>IF(M3974=1,oneday(G3973,D3974,G3974,K3974,L3974,Summary!$E$19/2,Data!N3973,Data!O3973,Summary!$E$14,Summary!$E$20,Summary!$E$21,3),0)</f>
        <v>0</v>
      </c>
    </row>
    <row r="3975" spans="1:17" x14ac:dyDescent="0.2">
      <c r="A3975" s="32">
        <f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si="186"/>
        <v>0</v>
      </c>
      <c r="M3975">
        <f>IF(AND(B3975&gt;Summary!$E$12,B3975&lt;Summary!$E$13),1,0)</f>
        <v>0</v>
      </c>
      <c r="N3975">
        <f>IF(M3975=1,oneday(G3974,D3975,G3975,K3975,L3975,Summary!$E$19/2,Data!N3974,Data!O3974,Summary!$E$14,Summary!$E$20,Summary!$E$21,1),0)</f>
        <v>0</v>
      </c>
      <c r="O3975" s="31">
        <f>IF(M3975=1,oneday(G3974,D3975,G3975,K3975,L3975,Summary!$E$19/2,Data!N3974,Data!O3974,Summary!$E$14,Summary!$E$20,Summary!$E$21,2),0)</f>
        <v>0</v>
      </c>
      <c r="P3975" s="31">
        <f t="shared" si="185"/>
        <v>0</v>
      </c>
      <c r="Q3975" s="31">
        <f>IF(M3975=1,oneday(G3974,D3975,G3975,K3975,L3975,Summary!$E$19/2,Data!N3974,Data!O3974,Summary!$E$14,Summary!$E$20,Summary!$E$21,3),0)</f>
        <v>0</v>
      </c>
    </row>
    <row r="3976" spans="1:17" x14ac:dyDescent="0.2">
      <c r="A3976" s="32">
        <f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si="186"/>
        <v>0</v>
      </c>
      <c r="M3976">
        <f>IF(AND(B3976&gt;Summary!$E$12,B3976&lt;Summary!$E$13),1,0)</f>
        <v>0</v>
      </c>
      <c r="N3976">
        <f>IF(M3976=1,oneday(G3975,D3976,G3976,K3976,L3976,Summary!$E$19/2,Data!N3975,Data!O3975,Summary!$E$14,Summary!$E$20,Summary!$E$21,1),0)</f>
        <v>0</v>
      </c>
      <c r="O3976" s="31">
        <f>IF(M3976=1,oneday(G3975,D3976,G3976,K3976,L3976,Summary!$E$19/2,Data!N3975,Data!O3975,Summary!$E$14,Summary!$E$20,Summary!$E$21,2),0)</f>
        <v>0</v>
      </c>
      <c r="P3976" s="31">
        <f t="shared" si="185"/>
        <v>0</v>
      </c>
      <c r="Q3976" s="31">
        <f>IF(M3976=1,oneday(G3975,D3976,G3976,K3976,L3976,Summary!$E$19/2,Data!N3975,Data!O3975,Summary!$E$14,Summary!$E$20,Summary!$E$21,3),0)</f>
        <v>0</v>
      </c>
    </row>
    <row r="3977" spans="1:17" x14ac:dyDescent="0.2">
      <c r="A3977" s="32">
        <f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si="186"/>
        <v>0</v>
      </c>
      <c r="M3977">
        <f>IF(AND(B3977&gt;Summary!$E$12,B3977&lt;Summary!$E$13),1,0)</f>
        <v>0</v>
      </c>
      <c r="N3977">
        <f>IF(M3977=1,oneday(G3976,D3977,G3977,K3977,L3977,Summary!$E$19/2,Data!N3976,Data!O3976,Summary!$E$14,Summary!$E$20,Summary!$E$21,1),0)</f>
        <v>0</v>
      </c>
      <c r="O3977" s="31">
        <f>IF(M3977=1,oneday(G3976,D3977,G3977,K3977,L3977,Summary!$E$19/2,Data!N3976,Data!O3976,Summary!$E$14,Summary!$E$20,Summary!$E$21,2),0)</f>
        <v>0</v>
      </c>
      <c r="P3977" s="31">
        <f t="shared" si="185"/>
        <v>0</v>
      </c>
      <c r="Q3977" s="31">
        <f>IF(M3977=1,oneday(G3976,D3977,G3977,K3977,L3977,Summary!$E$19/2,Data!N3976,Data!O3976,Summary!$E$14,Summary!$E$20,Summary!$E$21,3),0)</f>
        <v>0</v>
      </c>
    </row>
    <row r="3978" spans="1:17" x14ac:dyDescent="0.2">
      <c r="A3978" s="32">
        <f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si="186"/>
        <v>0</v>
      </c>
      <c r="M3978">
        <f>IF(AND(B3978&gt;Summary!$E$12,B3978&lt;Summary!$E$13),1,0)</f>
        <v>0</v>
      </c>
      <c r="N3978">
        <f>IF(M3978=1,oneday(G3977,D3978,G3978,K3978,L3978,Summary!$E$19/2,Data!N3977,Data!O3977,Summary!$E$14,Summary!$E$20,Summary!$E$21,1),0)</f>
        <v>0</v>
      </c>
      <c r="O3978" s="31">
        <f>IF(M3978=1,oneday(G3977,D3978,G3978,K3978,L3978,Summary!$E$19/2,Data!N3977,Data!O3977,Summary!$E$14,Summary!$E$20,Summary!$E$21,2),0)</f>
        <v>0</v>
      </c>
      <c r="P3978" s="31">
        <f t="shared" si="185"/>
        <v>0</v>
      </c>
      <c r="Q3978" s="31">
        <f>IF(M3978=1,oneday(G3977,D3978,G3978,K3978,L3978,Summary!$E$19/2,Data!N3977,Data!O3977,Summary!$E$14,Summary!$E$20,Summary!$E$21,3),0)</f>
        <v>0</v>
      </c>
    </row>
    <row r="3979" spans="1:17" x14ac:dyDescent="0.2">
      <c r="A3979" s="32">
        <f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si="186"/>
        <v>0</v>
      </c>
      <c r="M3979">
        <f>IF(AND(B3979&gt;Summary!$E$12,B3979&lt;Summary!$E$13),1,0)</f>
        <v>0</v>
      </c>
      <c r="N3979">
        <f>IF(M3979=1,oneday(G3978,D3979,G3979,K3979,L3979,Summary!$E$19/2,Data!N3978,Data!O3978,Summary!$E$14,Summary!$E$20,Summary!$E$21,1),0)</f>
        <v>0</v>
      </c>
      <c r="O3979" s="31">
        <f>IF(M3979=1,oneday(G3978,D3979,G3979,K3979,L3979,Summary!$E$19/2,Data!N3978,Data!O3978,Summary!$E$14,Summary!$E$20,Summary!$E$21,2),0)</f>
        <v>0</v>
      </c>
      <c r="P3979" s="31">
        <f t="shared" si="185"/>
        <v>0</v>
      </c>
      <c r="Q3979" s="31">
        <f>IF(M3979=1,oneday(G3978,D3979,G3979,K3979,L3979,Summary!$E$19/2,Data!N3978,Data!O3978,Summary!$E$14,Summary!$E$20,Summary!$E$21,3),0)</f>
        <v>0</v>
      </c>
    </row>
    <row r="3980" spans="1:17" x14ac:dyDescent="0.2">
      <c r="A3980" s="32">
        <f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si="186"/>
        <v>0</v>
      </c>
      <c r="M3980">
        <f>IF(AND(B3980&gt;Summary!$E$12,B3980&lt;Summary!$E$13),1,0)</f>
        <v>0</v>
      </c>
      <c r="N3980">
        <f>IF(M3980=1,oneday(G3979,D3980,G3980,K3980,L3980,Summary!$E$19/2,Data!N3979,Data!O3979,Summary!$E$14,Summary!$E$20,Summary!$E$21,1),0)</f>
        <v>0</v>
      </c>
      <c r="O3980" s="31">
        <f>IF(M3980=1,oneday(G3979,D3980,G3980,K3980,L3980,Summary!$E$19/2,Data!N3979,Data!O3979,Summary!$E$14,Summary!$E$20,Summary!$E$21,2),0)</f>
        <v>0</v>
      </c>
      <c r="P3980" s="31">
        <f t="shared" si="185"/>
        <v>0</v>
      </c>
      <c r="Q3980" s="31">
        <f>IF(M3980=1,oneday(G3979,D3980,G3980,K3980,L3980,Summary!$E$19/2,Data!N3979,Data!O3979,Summary!$E$14,Summary!$E$20,Summary!$E$21,3),0)</f>
        <v>0</v>
      </c>
    </row>
    <row r="3981" spans="1:17" x14ac:dyDescent="0.2">
      <c r="A3981" s="32">
        <f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si="186"/>
        <v>0</v>
      </c>
      <c r="M3981">
        <f>IF(AND(B3981&gt;Summary!$E$12,B3981&lt;Summary!$E$13),1,0)</f>
        <v>0</v>
      </c>
      <c r="N3981">
        <f>IF(M3981=1,oneday(G3980,D3981,G3981,K3981,L3981,Summary!$E$19/2,Data!N3980,Data!O3980,Summary!$E$14,Summary!$E$20,Summary!$E$21,1),0)</f>
        <v>0</v>
      </c>
      <c r="O3981" s="31">
        <f>IF(M3981=1,oneday(G3980,D3981,G3981,K3981,L3981,Summary!$E$19/2,Data!N3980,Data!O3980,Summary!$E$14,Summary!$E$20,Summary!$E$21,2),0)</f>
        <v>0</v>
      </c>
      <c r="P3981" s="31">
        <f t="shared" si="185"/>
        <v>0</v>
      </c>
      <c r="Q3981" s="31">
        <f>IF(M3981=1,oneday(G3980,D3981,G3981,K3981,L3981,Summary!$E$19/2,Data!N3980,Data!O3980,Summary!$E$14,Summary!$E$20,Summary!$E$21,3),0)</f>
        <v>0</v>
      </c>
    </row>
    <row r="3982" spans="1:17" x14ac:dyDescent="0.2">
      <c r="A3982" s="32">
        <f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si="186"/>
        <v>0</v>
      </c>
      <c r="M3982">
        <f>IF(AND(B3982&gt;Summary!$E$12,B3982&lt;Summary!$E$13),1,0)</f>
        <v>0</v>
      </c>
      <c r="N3982">
        <f>IF(M3982=1,oneday(G3981,D3982,G3982,K3982,L3982,Summary!$E$19/2,Data!N3981,Data!O3981,Summary!$E$14,Summary!$E$20,Summary!$E$21,1),0)</f>
        <v>0</v>
      </c>
      <c r="O3982" s="31">
        <f>IF(M3982=1,oneday(G3981,D3982,G3982,K3982,L3982,Summary!$E$19/2,Data!N3981,Data!O3981,Summary!$E$14,Summary!$E$20,Summary!$E$21,2),0)</f>
        <v>0</v>
      </c>
      <c r="P3982" s="31">
        <f t="shared" si="185"/>
        <v>0</v>
      </c>
      <c r="Q3982" s="31">
        <f>IF(M3982=1,oneday(G3981,D3982,G3982,K3982,L3982,Summary!$E$19/2,Data!N3981,Data!O3981,Summary!$E$14,Summary!$E$20,Summary!$E$21,3),0)</f>
        <v>0</v>
      </c>
    </row>
    <row r="3983" spans="1:17" x14ac:dyDescent="0.2">
      <c r="A3983" s="32">
        <f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si="186"/>
        <v>0</v>
      </c>
      <c r="M3983">
        <f>IF(AND(B3983&gt;Summary!$E$12,B3983&lt;Summary!$E$13),1,0)</f>
        <v>0</v>
      </c>
      <c r="N3983">
        <f>IF(M3983=1,oneday(G3982,D3983,G3983,K3983,L3983,Summary!$E$19/2,Data!N3982,Data!O3982,Summary!$E$14,Summary!$E$20,Summary!$E$21,1),0)</f>
        <v>0</v>
      </c>
      <c r="O3983" s="31">
        <f>IF(M3983=1,oneday(G3982,D3983,G3983,K3983,L3983,Summary!$E$19/2,Data!N3982,Data!O3982,Summary!$E$14,Summary!$E$20,Summary!$E$21,2),0)</f>
        <v>0</v>
      </c>
      <c r="P3983" s="31">
        <f t="shared" si="185"/>
        <v>0</v>
      </c>
      <c r="Q3983" s="31">
        <f>IF(M3983=1,oneday(G3982,D3983,G3983,K3983,L3983,Summary!$E$19/2,Data!N3982,Data!O3982,Summary!$E$14,Summary!$E$20,Summary!$E$21,3),0)</f>
        <v>0</v>
      </c>
    </row>
    <row r="3984" spans="1:17" x14ac:dyDescent="0.2">
      <c r="A3984" s="32">
        <f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si="186"/>
        <v>0</v>
      </c>
      <c r="M3984">
        <f>IF(AND(B3984&gt;Summary!$E$12,B3984&lt;Summary!$E$13),1,0)</f>
        <v>0</v>
      </c>
      <c r="N3984">
        <f>IF(M3984=1,oneday(G3983,D3984,G3984,K3984,L3984,Summary!$E$19/2,Data!N3983,Data!O3983,Summary!$E$14,Summary!$E$20,Summary!$E$21,1),0)</f>
        <v>0</v>
      </c>
      <c r="O3984" s="31">
        <f>IF(M3984=1,oneday(G3983,D3984,G3984,K3984,L3984,Summary!$E$19/2,Data!N3983,Data!O3983,Summary!$E$14,Summary!$E$20,Summary!$E$21,2),0)</f>
        <v>0</v>
      </c>
      <c r="P3984" s="31">
        <f t="shared" ref="P3984:P4047" si="188">IF(M3984=1,O3984-O3983,0)</f>
        <v>0</v>
      </c>
      <c r="Q3984" s="31">
        <f>IF(M3984=1,oneday(G3983,D3984,G3984,K3984,L3984,Summary!$E$19/2,Data!N3983,Data!O3983,Summary!$E$14,Summary!$E$20,Summary!$E$21,3),0)</f>
        <v>0</v>
      </c>
    </row>
    <row r="3985" spans="1:17" x14ac:dyDescent="0.2">
      <c r="A3985" s="32">
        <f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si="186"/>
        <v>0</v>
      </c>
      <c r="M3985">
        <f>IF(AND(B3985&gt;Summary!$E$12,B3985&lt;Summary!$E$13),1,0)</f>
        <v>0</v>
      </c>
      <c r="N3985">
        <f>IF(M3985=1,oneday(G3984,D3985,G3985,K3985,L3985,Summary!$E$19/2,Data!N3984,Data!O3984,Summary!$E$14,Summary!$E$20,Summary!$E$21,1),0)</f>
        <v>0</v>
      </c>
      <c r="O3985" s="31">
        <f>IF(M3985=1,oneday(G3984,D3985,G3985,K3985,L3985,Summary!$E$19/2,Data!N3984,Data!O3984,Summary!$E$14,Summary!$E$20,Summary!$E$21,2),0)</f>
        <v>0</v>
      </c>
      <c r="P3985" s="31">
        <f t="shared" si="188"/>
        <v>0</v>
      </c>
      <c r="Q3985" s="31">
        <f>IF(M3985=1,oneday(G3984,D3985,G3985,K3985,L3985,Summary!$E$19/2,Data!N3984,Data!O3984,Summary!$E$14,Summary!$E$20,Summary!$E$21,3),0)</f>
        <v>0</v>
      </c>
    </row>
    <row r="3986" spans="1:17" x14ac:dyDescent="0.2">
      <c r="A3986" s="32">
        <f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si="186"/>
        <v>0</v>
      </c>
      <c r="M3986">
        <f>IF(AND(B3986&gt;Summary!$E$12,B3986&lt;Summary!$E$13),1,0)</f>
        <v>0</v>
      </c>
      <c r="N3986">
        <f>IF(M3986=1,oneday(G3985,D3986,G3986,K3986,L3986,Summary!$E$19/2,Data!N3985,Data!O3985,Summary!$E$14,Summary!$E$20,Summary!$E$21,1),0)</f>
        <v>0</v>
      </c>
      <c r="O3986" s="31">
        <f>IF(M3986=1,oneday(G3985,D3986,G3986,K3986,L3986,Summary!$E$19/2,Data!N3985,Data!O3985,Summary!$E$14,Summary!$E$20,Summary!$E$21,2),0)</f>
        <v>0</v>
      </c>
      <c r="P3986" s="31">
        <f t="shared" si="188"/>
        <v>0</v>
      </c>
      <c r="Q3986" s="31">
        <f>IF(M3986=1,oneday(G3985,D3986,G3986,K3986,L3986,Summary!$E$19/2,Data!N3985,Data!O3985,Summary!$E$14,Summary!$E$20,Summary!$E$21,3),0)</f>
        <v>0</v>
      </c>
    </row>
    <row r="3987" spans="1:17" x14ac:dyDescent="0.2">
      <c r="A3987" s="32">
        <f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si="186"/>
        <v>0</v>
      </c>
      <c r="M3987">
        <f>IF(AND(B3987&gt;Summary!$E$12,B3987&lt;Summary!$E$13),1,0)</f>
        <v>0</v>
      </c>
      <c r="N3987">
        <f>IF(M3987=1,oneday(G3986,D3987,G3987,K3987,L3987,Summary!$E$19/2,Data!N3986,Data!O3986,Summary!$E$14,Summary!$E$20,Summary!$E$21,1),0)</f>
        <v>0</v>
      </c>
      <c r="O3987" s="31">
        <f>IF(M3987=1,oneday(G3986,D3987,G3987,K3987,L3987,Summary!$E$19/2,Data!N3986,Data!O3986,Summary!$E$14,Summary!$E$20,Summary!$E$21,2),0)</f>
        <v>0</v>
      </c>
      <c r="P3987" s="31">
        <f t="shared" si="188"/>
        <v>0</v>
      </c>
      <c r="Q3987" s="31">
        <f>IF(M3987=1,oneday(G3986,D3987,G3987,K3987,L3987,Summary!$E$19/2,Data!N3986,Data!O3986,Summary!$E$14,Summary!$E$20,Summary!$E$21,3),0)</f>
        <v>0</v>
      </c>
    </row>
    <row r="3988" spans="1:17" x14ac:dyDescent="0.2">
      <c r="A3988" s="32">
        <f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si="186"/>
        <v>0</v>
      </c>
      <c r="M3988">
        <f>IF(AND(B3988&gt;Summary!$E$12,B3988&lt;Summary!$E$13),1,0)</f>
        <v>0</v>
      </c>
      <c r="N3988">
        <f>IF(M3988=1,oneday(G3987,D3988,G3988,K3988,L3988,Summary!$E$19/2,Data!N3987,Data!O3987,Summary!$E$14,Summary!$E$20,Summary!$E$21,1),0)</f>
        <v>0</v>
      </c>
      <c r="O3988" s="31">
        <f>IF(M3988=1,oneday(G3987,D3988,G3988,K3988,L3988,Summary!$E$19/2,Data!N3987,Data!O3987,Summary!$E$14,Summary!$E$20,Summary!$E$21,2),0)</f>
        <v>0</v>
      </c>
      <c r="P3988" s="31">
        <f t="shared" si="188"/>
        <v>0</v>
      </c>
      <c r="Q3988" s="31">
        <f>IF(M3988=1,oneday(G3987,D3988,G3988,K3988,L3988,Summary!$E$19/2,Data!N3987,Data!O3987,Summary!$E$14,Summary!$E$20,Summary!$E$21,3),0)</f>
        <v>0</v>
      </c>
    </row>
    <row r="3989" spans="1:17" x14ac:dyDescent="0.2">
      <c r="A3989" s="32">
        <f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si="186"/>
        <v>1</v>
      </c>
      <c r="M3989">
        <f>IF(AND(B3989&gt;Summary!$E$12,B3989&lt;Summary!$E$13),1,0)</f>
        <v>0</v>
      </c>
      <c r="N3989">
        <f>IF(M3989=1,oneday(G3988,D3989,G3989,K3989,L3989,Summary!$E$19/2,Data!N3988,Data!O3988,Summary!$E$14,Summary!$E$20,Summary!$E$21,1),0)</f>
        <v>0</v>
      </c>
      <c r="O3989" s="31">
        <f>IF(M3989=1,oneday(G3988,D3989,G3989,K3989,L3989,Summary!$E$19/2,Data!N3988,Data!O3988,Summary!$E$14,Summary!$E$20,Summary!$E$21,2),0)</f>
        <v>0</v>
      </c>
      <c r="P3989" s="31">
        <f t="shared" si="188"/>
        <v>0</v>
      </c>
      <c r="Q3989" s="31">
        <f>IF(M3989=1,oneday(G3988,D3989,G3989,K3989,L3989,Summary!$E$19/2,Data!N3988,Data!O3988,Summary!$E$14,Summary!$E$20,Summary!$E$21,3),0)</f>
        <v>0</v>
      </c>
    </row>
    <row r="3990" spans="1:17" x14ac:dyDescent="0.2">
      <c r="A3990" s="32">
        <f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si="186"/>
        <v>0</v>
      </c>
      <c r="M3990">
        <f>IF(AND(B3990&gt;Summary!$E$12,B3990&lt;Summary!$E$13),1,0)</f>
        <v>0</v>
      </c>
      <c r="N3990">
        <f>IF(M3990=1,oneday(G3989,D3990,G3990,K3990,L3990,Summary!$E$19/2,Data!N3989,Data!O3989,Summary!$E$14,Summary!$E$20,Summary!$E$21,1),0)</f>
        <v>0</v>
      </c>
      <c r="O3990" s="31">
        <f>IF(M3990=1,oneday(G3989,D3990,G3990,K3990,L3990,Summary!$E$19/2,Data!N3989,Data!O3989,Summary!$E$14,Summary!$E$20,Summary!$E$21,2),0)</f>
        <v>0</v>
      </c>
      <c r="P3990" s="31">
        <f t="shared" si="188"/>
        <v>0</v>
      </c>
      <c r="Q3990" s="31">
        <f>IF(M3990=1,oneday(G3989,D3990,G3990,K3990,L3990,Summary!$E$19/2,Data!N3989,Data!O3989,Summary!$E$14,Summary!$E$20,Summary!$E$21,3),0)</f>
        <v>0</v>
      </c>
    </row>
    <row r="3991" spans="1:17" x14ac:dyDescent="0.2">
      <c r="A3991" s="32">
        <f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si="186"/>
        <v>0</v>
      </c>
      <c r="M3991">
        <f>IF(AND(B3991&gt;Summary!$E$12,B3991&lt;Summary!$E$13),1,0)</f>
        <v>0</v>
      </c>
      <c r="N3991">
        <f>IF(M3991=1,oneday(G3990,D3991,G3991,K3991,L3991,Summary!$E$19/2,Data!N3990,Data!O3990,Summary!$E$14,Summary!$E$20,Summary!$E$21,1),0)</f>
        <v>0</v>
      </c>
      <c r="O3991" s="31">
        <f>IF(M3991=1,oneday(G3990,D3991,G3991,K3991,L3991,Summary!$E$19/2,Data!N3990,Data!O3990,Summary!$E$14,Summary!$E$20,Summary!$E$21,2),0)</f>
        <v>0</v>
      </c>
      <c r="P3991" s="31">
        <f t="shared" si="188"/>
        <v>0</v>
      </c>
      <c r="Q3991" s="31">
        <f>IF(M3991=1,oneday(G3990,D3991,G3991,K3991,L3991,Summary!$E$19/2,Data!N3990,Data!O3990,Summary!$E$14,Summary!$E$20,Summary!$E$21,3),0)</f>
        <v>0</v>
      </c>
    </row>
    <row r="3992" spans="1:17" x14ac:dyDescent="0.2">
      <c r="A3992" s="32">
        <f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si="186"/>
        <v>0</v>
      </c>
      <c r="M3992">
        <f>IF(AND(B3992&gt;Summary!$E$12,B3992&lt;Summary!$E$13),1,0)</f>
        <v>0</v>
      </c>
      <c r="N3992">
        <f>IF(M3992=1,oneday(G3991,D3992,G3992,K3992,L3992,Summary!$E$19/2,Data!N3991,Data!O3991,Summary!$E$14,Summary!$E$20,Summary!$E$21,1),0)</f>
        <v>0</v>
      </c>
      <c r="O3992" s="31">
        <f>IF(M3992=1,oneday(G3991,D3992,G3992,K3992,L3992,Summary!$E$19/2,Data!N3991,Data!O3991,Summary!$E$14,Summary!$E$20,Summary!$E$21,2),0)</f>
        <v>0</v>
      </c>
      <c r="P3992" s="31">
        <f t="shared" si="188"/>
        <v>0</v>
      </c>
      <c r="Q3992" s="31">
        <f>IF(M3992=1,oneday(G3991,D3992,G3992,K3992,L3992,Summary!$E$19/2,Data!N3991,Data!O3991,Summary!$E$14,Summary!$E$20,Summary!$E$21,3),0)</f>
        <v>0</v>
      </c>
    </row>
    <row r="3993" spans="1:17" x14ac:dyDescent="0.2">
      <c r="A3993" s="32">
        <f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si="186"/>
        <v>0</v>
      </c>
      <c r="M3993">
        <f>IF(AND(B3993&gt;Summary!$E$12,B3993&lt;Summary!$E$13),1,0)</f>
        <v>0</v>
      </c>
      <c r="N3993">
        <f>IF(M3993=1,oneday(G3992,D3993,G3993,K3993,L3993,Summary!$E$19/2,Data!N3992,Data!O3992,Summary!$E$14,Summary!$E$20,Summary!$E$21,1),0)</f>
        <v>0</v>
      </c>
      <c r="O3993" s="31">
        <f>IF(M3993=1,oneday(G3992,D3993,G3993,K3993,L3993,Summary!$E$19/2,Data!N3992,Data!O3992,Summary!$E$14,Summary!$E$20,Summary!$E$21,2),0)</f>
        <v>0</v>
      </c>
      <c r="P3993" s="31">
        <f t="shared" si="188"/>
        <v>0</v>
      </c>
      <c r="Q3993" s="31">
        <f>IF(M3993=1,oneday(G3992,D3993,G3993,K3993,L3993,Summary!$E$19/2,Data!N3992,Data!O3992,Summary!$E$14,Summary!$E$20,Summary!$E$21,3),0)</f>
        <v>0</v>
      </c>
    </row>
    <row r="3994" spans="1:17" x14ac:dyDescent="0.2">
      <c r="A3994" s="32">
        <f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si="186"/>
        <v>0</v>
      </c>
      <c r="M3994">
        <f>IF(AND(B3994&gt;Summary!$E$12,B3994&lt;Summary!$E$13),1,0)</f>
        <v>0</v>
      </c>
      <c r="N3994">
        <f>IF(M3994=1,oneday(G3993,D3994,G3994,K3994,L3994,Summary!$E$19/2,Data!N3993,Data!O3993,Summary!$E$14,Summary!$E$20,Summary!$E$21,1),0)</f>
        <v>0</v>
      </c>
      <c r="O3994" s="31">
        <f>IF(M3994=1,oneday(G3993,D3994,G3994,K3994,L3994,Summary!$E$19/2,Data!N3993,Data!O3993,Summary!$E$14,Summary!$E$20,Summary!$E$21,2),0)</f>
        <v>0</v>
      </c>
      <c r="P3994" s="31">
        <f t="shared" si="188"/>
        <v>0</v>
      </c>
      <c r="Q3994" s="31">
        <f>IF(M3994=1,oneday(G3993,D3994,G3994,K3994,L3994,Summary!$E$19/2,Data!N3993,Data!O3993,Summary!$E$14,Summary!$E$20,Summary!$E$21,3),0)</f>
        <v>0</v>
      </c>
    </row>
    <row r="3995" spans="1:17" x14ac:dyDescent="0.2">
      <c r="A3995" s="32">
        <f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si="186"/>
        <v>0</v>
      </c>
      <c r="M3995">
        <f>IF(AND(B3995&gt;Summary!$E$12,B3995&lt;Summary!$E$13),1,0)</f>
        <v>0</v>
      </c>
      <c r="N3995">
        <f>IF(M3995=1,oneday(G3994,D3995,G3995,K3995,L3995,Summary!$E$19/2,Data!N3994,Data!O3994,Summary!$E$14,Summary!$E$20,Summary!$E$21,1),0)</f>
        <v>0</v>
      </c>
      <c r="O3995" s="31">
        <f>IF(M3995=1,oneday(G3994,D3995,G3995,K3995,L3995,Summary!$E$19/2,Data!N3994,Data!O3994,Summary!$E$14,Summary!$E$20,Summary!$E$21,2),0)</f>
        <v>0</v>
      </c>
      <c r="P3995" s="31">
        <f t="shared" si="188"/>
        <v>0</v>
      </c>
      <c r="Q3995" s="31">
        <f>IF(M3995=1,oneday(G3994,D3995,G3995,K3995,L3995,Summary!$E$19/2,Data!N3994,Data!O3994,Summary!$E$14,Summary!$E$20,Summary!$E$21,3),0)</f>
        <v>0</v>
      </c>
    </row>
    <row r="3996" spans="1:17" x14ac:dyDescent="0.2">
      <c r="A3996" s="32">
        <f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si="186"/>
        <v>0</v>
      </c>
      <c r="M3996">
        <f>IF(AND(B3996&gt;Summary!$E$12,B3996&lt;Summary!$E$13),1,0)</f>
        <v>0</v>
      </c>
      <c r="N3996">
        <f>IF(M3996=1,oneday(G3995,D3996,G3996,K3996,L3996,Summary!$E$19/2,Data!N3995,Data!O3995,Summary!$E$14,Summary!$E$20,Summary!$E$21,1),0)</f>
        <v>0</v>
      </c>
      <c r="O3996" s="31">
        <f>IF(M3996=1,oneday(G3995,D3996,G3996,K3996,L3996,Summary!$E$19/2,Data!N3995,Data!O3995,Summary!$E$14,Summary!$E$20,Summary!$E$21,2),0)</f>
        <v>0</v>
      </c>
      <c r="P3996" s="31">
        <f t="shared" si="188"/>
        <v>0</v>
      </c>
      <c r="Q3996" s="31">
        <f>IF(M3996=1,oneday(G3995,D3996,G3996,K3996,L3996,Summary!$E$19/2,Data!N3995,Data!O3995,Summary!$E$14,Summary!$E$20,Summary!$E$21,3),0)</f>
        <v>0</v>
      </c>
    </row>
    <row r="3997" spans="1:17" x14ac:dyDescent="0.2">
      <c r="A3997" s="32">
        <f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si="186"/>
        <v>0</v>
      </c>
      <c r="M3997">
        <f>IF(AND(B3997&gt;Summary!$E$12,B3997&lt;Summary!$E$13),1,0)</f>
        <v>0</v>
      </c>
      <c r="N3997">
        <f>IF(M3997=1,oneday(G3996,D3997,G3997,K3997,L3997,Summary!$E$19/2,Data!N3996,Data!O3996,Summary!$E$14,Summary!$E$20,Summary!$E$21,1),0)</f>
        <v>0</v>
      </c>
      <c r="O3997" s="31">
        <f>IF(M3997=1,oneday(G3996,D3997,G3997,K3997,L3997,Summary!$E$19/2,Data!N3996,Data!O3996,Summary!$E$14,Summary!$E$20,Summary!$E$21,2),0)</f>
        <v>0</v>
      </c>
      <c r="P3997" s="31">
        <f t="shared" si="188"/>
        <v>0</v>
      </c>
      <c r="Q3997" s="31">
        <f>IF(M3997=1,oneday(G3996,D3997,G3997,K3997,L3997,Summary!$E$19/2,Data!N3996,Data!O3996,Summary!$E$14,Summary!$E$20,Summary!$E$21,3),0)</f>
        <v>0</v>
      </c>
    </row>
    <row r="3998" spans="1:17" x14ac:dyDescent="0.2">
      <c r="A3998" s="32">
        <f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si="186"/>
        <v>0</v>
      </c>
      <c r="M3998">
        <f>IF(AND(B3998&gt;Summary!$E$12,B3998&lt;Summary!$E$13),1,0)</f>
        <v>0</v>
      </c>
      <c r="N3998">
        <f>IF(M3998=1,oneday(G3997,D3998,G3998,K3998,L3998,Summary!$E$19/2,Data!N3997,Data!O3997,Summary!$E$14,Summary!$E$20,Summary!$E$21,1),0)</f>
        <v>0</v>
      </c>
      <c r="O3998" s="31">
        <f>IF(M3998=1,oneday(G3997,D3998,G3998,K3998,L3998,Summary!$E$19/2,Data!N3997,Data!O3997,Summary!$E$14,Summary!$E$20,Summary!$E$21,2),0)</f>
        <v>0</v>
      </c>
      <c r="P3998" s="31">
        <f t="shared" si="188"/>
        <v>0</v>
      </c>
      <c r="Q3998" s="31">
        <f>IF(M3998=1,oneday(G3997,D3998,G3998,K3998,L3998,Summary!$E$19/2,Data!N3997,Data!O3997,Summary!$E$14,Summary!$E$20,Summary!$E$21,3),0)</f>
        <v>0</v>
      </c>
    </row>
    <row r="3999" spans="1:17" x14ac:dyDescent="0.2">
      <c r="A3999" s="32">
        <f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si="186"/>
        <v>0</v>
      </c>
      <c r="M3999">
        <f>IF(AND(B3999&gt;Summary!$E$12,B3999&lt;Summary!$E$13),1,0)</f>
        <v>0</v>
      </c>
      <c r="N3999">
        <f>IF(M3999=1,oneday(G3998,D3999,G3999,K3999,L3999,Summary!$E$19/2,Data!N3998,Data!O3998,Summary!$E$14,Summary!$E$20,Summary!$E$21,1),0)</f>
        <v>0</v>
      </c>
      <c r="O3999" s="31">
        <f>IF(M3999=1,oneday(G3998,D3999,G3999,K3999,L3999,Summary!$E$19/2,Data!N3998,Data!O3998,Summary!$E$14,Summary!$E$20,Summary!$E$21,2),0)</f>
        <v>0</v>
      </c>
      <c r="P3999" s="31">
        <f t="shared" si="188"/>
        <v>0</v>
      </c>
      <c r="Q3999" s="31">
        <f>IF(M3999=1,oneday(G3998,D3999,G3999,K3999,L3999,Summary!$E$19/2,Data!N3998,Data!O3998,Summary!$E$14,Summary!$E$20,Summary!$E$21,3),0)</f>
        <v>0</v>
      </c>
    </row>
    <row r="4000" spans="1:17" x14ac:dyDescent="0.2">
      <c r="A4000" s="32">
        <f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si="186"/>
        <v>0</v>
      </c>
      <c r="M4000">
        <f>IF(AND(B4000&gt;Summary!$E$12,B4000&lt;Summary!$E$13),1,0)</f>
        <v>0</v>
      </c>
      <c r="N4000">
        <f>IF(M4000=1,oneday(G3999,D4000,G4000,K4000,L4000,Summary!$E$19/2,Data!N3999,Data!O3999,Summary!$E$14,Summary!$E$20,Summary!$E$21,1),0)</f>
        <v>0</v>
      </c>
      <c r="O4000" s="31">
        <f>IF(M4000=1,oneday(G3999,D4000,G4000,K4000,L4000,Summary!$E$19/2,Data!N3999,Data!O3999,Summary!$E$14,Summary!$E$20,Summary!$E$21,2),0)</f>
        <v>0</v>
      </c>
      <c r="P4000" s="31">
        <f t="shared" si="188"/>
        <v>0</v>
      </c>
      <c r="Q4000" s="31">
        <f>IF(M4000=1,oneday(G3999,D4000,G4000,K4000,L4000,Summary!$E$19/2,Data!N3999,Data!O3999,Summary!$E$14,Summary!$E$20,Summary!$E$21,3),0)</f>
        <v>0</v>
      </c>
    </row>
    <row r="4001" spans="1:17" x14ac:dyDescent="0.2">
      <c r="A4001" s="32">
        <f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si="186"/>
        <v>0</v>
      </c>
      <c r="M4001">
        <f>IF(AND(B4001&gt;Summary!$E$12,B4001&lt;Summary!$E$13),1,0)</f>
        <v>0</v>
      </c>
      <c r="N4001">
        <f>IF(M4001=1,oneday(G4000,D4001,G4001,K4001,L4001,Summary!$E$19/2,Data!N4000,Data!O4000,Summary!$E$14,Summary!$E$20,Summary!$E$21,1),0)</f>
        <v>0</v>
      </c>
      <c r="O4001" s="31">
        <f>IF(M4001=1,oneday(G4000,D4001,G4001,K4001,L4001,Summary!$E$19/2,Data!N4000,Data!O4000,Summary!$E$14,Summary!$E$20,Summary!$E$21,2),0)</f>
        <v>0</v>
      </c>
      <c r="P4001" s="31">
        <f t="shared" si="188"/>
        <v>0</v>
      </c>
      <c r="Q4001" s="31">
        <f>IF(M4001=1,oneday(G4000,D4001,G4001,K4001,L4001,Summary!$E$19/2,Data!N4000,Data!O4000,Summary!$E$14,Summary!$E$20,Summary!$E$21,3),0)</f>
        <v>0</v>
      </c>
    </row>
    <row r="4002" spans="1:17" x14ac:dyDescent="0.2">
      <c r="A4002" s="32">
        <f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si="186"/>
        <v>0</v>
      </c>
      <c r="M4002">
        <f>IF(AND(B4002&gt;Summary!$E$12,B4002&lt;Summary!$E$13),1,0)</f>
        <v>0</v>
      </c>
      <c r="N4002">
        <f>IF(M4002=1,oneday(G4001,D4002,G4002,K4002,L4002,Summary!$E$19/2,Data!N4001,Data!O4001,Summary!$E$14,Summary!$E$20,Summary!$E$21,1),0)</f>
        <v>0</v>
      </c>
      <c r="O4002" s="31">
        <f>IF(M4002=1,oneday(G4001,D4002,G4002,K4002,L4002,Summary!$E$19/2,Data!N4001,Data!O4001,Summary!$E$14,Summary!$E$20,Summary!$E$21,2),0)</f>
        <v>0</v>
      </c>
      <c r="P4002" s="31">
        <f t="shared" si="188"/>
        <v>0</v>
      </c>
      <c r="Q4002" s="31">
        <f>IF(M4002=1,oneday(G4001,D4002,G4002,K4002,L4002,Summary!$E$19/2,Data!N4001,Data!O4001,Summary!$E$14,Summary!$E$20,Summary!$E$21,3),0)</f>
        <v>0</v>
      </c>
    </row>
    <row r="4003" spans="1:17" x14ac:dyDescent="0.2">
      <c r="A4003" s="32">
        <f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si="186"/>
        <v>0</v>
      </c>
      <c r="M4003">
        <f>IF(AND(B4003&gt;Summary!$E$12,B4003&lt;Summary!$E$13),1,0)</f>
        <v>0</v>
      </c>
      <c r="N4003">
        <f>IF(M4003=1,oneday(G4002,D4003,G4003,K4003,L4003,Summary!$E$19/2,Data!N4002,Data!O4002,Summary!$E$14,Summary!$E$20,Summary!$E$21,1),0)</f>
        <v>0</v>
      </c>
      <c r="O4003" s="31">
        <f>IF(M4003=1,oneday(G4002,D4003,G4003,K4003,L4003,Summary!$E$19/2,Data!N4002,Data!O4002,Summary!$E$14,Summary!$E$20,Summary!$E$21,2),0)</f>
        <v>0</v>
      </c>
      <c r="P4003" s="31">
        <f t="shared" si="188"/>
        <v>0</v>
      </c>
      <c r="Q4003" s="31">
        <f>IF(M4003=1,oneday(G4002,D4003,G4003,K4003,L4003,Summary!$E$19/2,Data!N4002,Data!O4002,Summary!$E$14,Summary!$E$20,Summary!$E$21,3),0)</f>
        <v>0</v>
      </c>
    </row>
    <row r="4004" spans="1:17" x14ac:dyDescent="0.2">
      <c r="A4004" s="32">
        <f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si="189">IF(A4004=B4004,1,0)</f>
        <v>0</v>
      </c>
      <c r="M4004">
        <f>IF(AND(B4004&gt;Summary!$E$12,B4004&lt;Summary!$E$13),1,0)</f>
        <v>0</v>
      </c>
      <c r="N4004">
        <f>IF(M4004=1,oneday(G4003,D4004,G4004,K4004,L4004,Summary!$E$19/2,Data!N4003,Data!O4003,Summary!$E$14,Summary!$E$20,Summary!$E$21,1),0)</f>
        <v>0</v>
      </c>
      <c r="O4004" s="31">
        <f>IF(M4004=1,oneday(G4003,D4004,G4004,K4004,L4004,Summary!$E$19/2,Data!N4003,Data!O4003,Summary!$E$14,Summary!$E$20,Summary!$E$21,2),0)</f>
        <v>0</v>
      </c>
      <c r="P4004" s="31">
        <f t="shared" si="188"/>
        <v>0</v>
      </c>
      <c r="Q4004" s="31">
        <f>IF(M4004=1,oneday(G4003,D4004,G4004,K4004,L4004,Summary!$E$19/2,Data!N4003,Data!O4003,Summary!$E$14,Summary!$E$20,Summary!$E$21,3),0)</f>
        <v>0</v>
      </c>
    </row>
    <row r="4005" spans="1:17" x14ac:dyDescent="0.2">
      <c r="A4005" s="32">
        <f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si="189"/>
        <v>0</v>
      </c>
      <c r="M4005">
        <f>IF(AND(B4005&gt;Summary!$E$12,B4005&lt;Summary!$E$13),1,0)</f>
        <v>0</v>
      </c>
      <c r="N4005">
        <f>IF(M4005=1,oneday(G4004,D4005,G4005,K4005,L4005,Summary!$E$19/2,Data!N4004,Data!O4004,Summary!$E$14,Summary!$E$20,Summary!$E$21,1),0)</f>
        <v>0</v>
      </c>
      <c r="O4005" s="31">
        <f>IF(M4005=1,oneday(G4004,D4005,G4005,K4005,L4005,Summary!$E$19/2,Data!N4004,Data!O4004,Summary!$E$14,Summary!$E$20,Summary!$E$21,2),0)</f>
        <v>0</v>
      </c>
      <c r="P4005" s="31">
        <f t="shared" si="188"/>
        <v>0</v>
      </c>
      <c r="Q4005" s="31">
        <f>IF(M4005=1,oneday(G4004,D4005,G4005,K4005,L4005,Summary!$E$19/2,Data!N4004,Data!O4004,Summary!$E$14,Summary!$E$20,Summary!$E$21,3),0)</f>
        <v>0</v>
      </c>
    </row>
    <row r="4006" spans="1:17" x14ac:dyDescent="0.2">
      <c r="A4006" s="32">
        <f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si="189"/>
        <v>0</v>
      </c>
      <c r="M4006">
        <f>IF(AND(B4006&gt;Summary!$E$12,B4006&lt;Summary!$E$13),1,0)</f>
        <v>0</v>
      </c>
      <c r="N4006">
        <f>IF(M4006=1,oneday(G4005,D4006,G4006,K4006,L4006,Summary!$E$19/2,Data!N4005,Data!O4005,Summary!$E$14,Summary!$E$20,Summary!$E$21,1),0)</f>
        <v>0</v>
      </c>
      <c r="O4006" s="31">
        <f>IF(M4006=1,oneday(G4005,D4006,G4006,K4006,L4006,Summary!$E$19/2,Data!N4005,Data!O4005,Summary!$E$14,Summary!$E$20,Summary!$E$21,2),0)</f>
        <v>0</v>
      </c>
      <c r="P4006" s="31">
        <f t="shared" si="188"/>
        <v>0</v>
      </c>
      <c r="Q4006" s="31">
        <f>IF(M4006=1,oneday(G4005,D4006,G4006,K4006,L4006,Summary!$E$19/2,Data!N4005,Data!O4005,Summary!$E$14,Summary!$E$20,Summary!$E$21,3),0)</f>
        <v>0</v>
      </c>
    </row>
    <row r="4007" spans="1:17" x14ac:dyDescent="0.2">
      <c r="A4007" s="32">
        <f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si="189"/>
        <v>0</v>
      </c>
      <c r="M4007">
        <f>IF(AND(B4007&gt;Summary!$E$12,B4007&lt;Summary!$E$13),1,0)</f>
        <v>0</v>
      </c>
      <c r="N4007">
        <f>IF(M4007=1,oneday(G4006,D4007,G4007,K4007,L4007,Summary!$E$19/2,Data!N4006,Data!O4006,Summary!$E$14,Summary!$E$20,Summary!$E$21,1),0)</f>
        <v>0</v>
      </c>
      <c r="O4007" s="31">
        <f>IF(M4007=1,oneday(G4006,D4007,G4007,K4007,L4007,Summary!$E$19/2,Data!N4006,Data!O4006,Summary!$E$14,Summary!$E$20,Summary!$E$21,2),0)</f>
        <v>0</v>
      </c>
      <c r="P4007" s="31">
        <f t="shared" si="188"/>
        <v>0</v>
      </c>
      <c r="Q4007" s="31">
        <f>IF(M4007=1,oneday(G4006,D4007,G4007,K4007,L4007,Summary!$E$19/2,Data!N4006,Data!O4006,Summary!$E$14,Summary!$E$20,Summary!$E$21,3),0)</f>
        <v>0</v>
      </c>
    </row>
    <row r="4008" spans="1:17" x14ac:dyDescent="0.2">
      <c r="A4008" s="32">
        <f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si="189"/>
        <v>0</v>
      </c>
      <c r="M4008">
        <f>IF(AND(B4008&gt;Summary!$E$12,B4008&lt;Summary!$E$13),1,0)</f>
        <v>0</v>
      </c>
      <c r="N4008">
        <f>IF(M4008=1,oneday(G4007,D4008,G4008,K4008,L4008,Summary!$E$19/2,Data!N4007,Data!O4007,Summary!$E$14,Summary!$E$20,Summary!$E$21,1),0)</f>
        <v>0</v>
      </c>
      <c r="O4008" s="31">
        <f>IF(M4008=1,oneday(G4007,D4008,G4008,K4008,L4008,Summary!$E$19/2,Data!N4007,Data!O4007,Summary!$E$14,Summary!$E$20,Summary!$E$21,2),0)</f>
        <v>0</v>
      </c>
      <c r="P4008" s="31">
        <f t="shared" si="188"/>
        <v>0</v>
      </c>
      <c r="Q4008" s="31">
        <f>IF(M4008=1,oneday(G4007,D4008,G4008,K4008,L4008,Summary!$E$19/2,Data!N4007,Data!O4007,Summary!$E$14,Summary!$E$20,Summary!$E$21,3),0)</f>
        <v>0</v>
      </c>
    </row>
    <row r="4009" spans="1:17" x14ac:dyDescent="0.2">
      <c r="A4009" s="32">
        <f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si="189"/>
        <v>1</v>
      </c>
      <c r="M4009">
        <f>IF(AND(B4009&gt;Summary!$E$12,B4009&lt;Summary!$E$13),1,0)</f>
        <v>0</v>
      </c>
      <c r="N4009">
        <f>IF(M4009=1,oneday(G4008,D4009,G4009,K4009,L4009,Summary!$E$19/2,Data!N4008,Data!O4008,Summary!$E$14,Summary!$E$20,Summary!$E$21,1),0)</f>
        <v>0</v>
      </c>
      <c r="O4009" s="31">
        <f>IF(M4009=1,oneday(G4008,D4009,G4009,K4009,L4009,Summary!$E$19/2,Data!N4008,Data!O4008,Summary!$E$14,Summary!$E$20,Summary!$E$21,2),0)</f>
        <v>0</v>
      </c>
      <c r="P4009" s="31">
        <f t="shared" si="188"/>
        <v>0</v>
      </c>
      <c r="Q4009" s="31">
        <f>IF(M4009=1,oneday(G4008,D4009,G4009,K4009,L4009,Summary!$E$19/2,Data!N4008,Data!O4008,Summary!$E$14,Summary!$E$20,Summary!$E$21,3),0)</f>
        <v>0</v>
      </c>
    </row>
    <row r="4010" spans="1:17" x14ac:dyDescent="0.2">
      <c r="A4010" s="32">
        <f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si="189"/>
        <v>0</v>
      </c>
      <c r="M4010">
        <f>IF(AND(B4010&gt;Summary!$E$12,B4010&lt;Summary!$E$13),1,0)</f>
        <v>0</v>
      </c>
      <c r="N4010">
        <f>IF(M4010=1,oneday(G4009,D4010,G4010,K4010,L4010,Summary!$E$19/2,Data!N4009,Data!O4009,Summary!$E$14,Summary!$E$20,Summary!$E$21,1),0)</f>
        <v>0</v>
      </c>
      <c r="O4010" s="31">
        <f>IF(M4010=1,oneday(G4009,D4010,G4010,K4010,L4010,Summary!$E$19/2,Data!N4009,Data!O4009,Summary!$E$14,Summary!$E$20,Summary!$E$21,2),0)</f>
        <v>0</v>
      </c>
      <c r="P4010" s="31">
        <f t="shared" si="188"/>
        <v>0</v>
      </c>
      <c r="Q4010" s="31">
        <f>IF(M4010=1,oneday(G4009,D4010,G4010,K4010,L4010,Summary!$E$19/2,Data!N4009,Data!O4009,Summary!$E$14,Summary!$E$20,Summary!$E$21,3),0)</f>
        <v>0</v>
      </c>
    </row>
    <row r="4011" spans="1:17" x14ac:dyDescent="0.2">
      <c r="A4011" s="32">
        <f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si="189"/>
        <v>0</v>
      </c>
      <c r="M4011">
        <f>IF(AND(B4011&gt;Summary!$E$12,B4011&lt;Summary!$E$13),1,0)</f>
        <v>0</v>
      </c>
      <c r="N4011">
        <f>IF(M4011=1,oneday(G4010,D4011,G4011,K4011,L4011,Summary!$E$19/2,Data!N4010,Data!O4010,Summary!$E$14,Summary!$E$20,Summary!$E$21,1),0)</f>
        <v>0</v>
      </c>
      <c r="O4011" s="31">
        <f>IF(M4011=1,oneday(G4010,D4011,G4011,K4011,L4011,Summary!$E$19/2,Data!N4010,Data!O4010,Summary!$E$14,Summary!$E$20,Summary!$E$21,2),0)</f>
        <v>0</v>
      </c>
      <c r="P4011" s="31">
        <f t="shared" si="188"/>
        <v>0</v>
      </c>
      <c r="Q4011" s="31">
        <f>IF(M4011=1,oneday(G4010,D4011,G4011,K4011,L4011,Summary!$E$19/2,Data!N4010,Data!O4010,Summary!$E$14,Summary!$E$20,Summary!$E$21,3),0)</f>
        <v>0</v>
      </c>
    </row>
    <row r="4012" spans="1:17" x14ac:dyDescent="0.2">
      <c r="A4012" s="32">
        <f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si="189"/>
        <v>0</v>
      </c>
      <c r="M4012">
        <f>IF(AND(B4012&gt;Summary!$E$12,B4012&lt;Summary!$E$13),1,0)</f>
        <v>0</v>
      </c>
      <c r="N4012">
        <f>IF(M4012=1,oneday(G4011,D4012,G4012,K4012,L4012,Summary!$E$19/2,Data!N4011,Data!O4011,Summary!$E$14,Summary!$E$20,Summary!$E$21,1),0)</f>
        <v>0</v>
      </c>
      <c r="O4012" s="31">
        <f>IF(M4012=1,oneday(G4011,D4012,G4012,K4012,L4012,Summary!$E$19/2,Data!N4011,Data!O4011,Summary!$E$14,Summary!$E$20,Summary!$E$21,2),0)</f>
        <v>0</v>
      </c>
      <c r="P4012" s="31">
        <f t="shared" si="188"/>
        <v>0</v>
      </c>
      <c r="Q4012" s="31">
        <f>IF(M4012=1,oneday(G4011,D4012,G4012,K4012,L4012,Summary!$E$19/2,Data!N4011,Data!O4011,Summary!$E$14,Summary!$E$20,Summary!$E$21,3),0)</f>
        <v>0</v>
      </c>
    </row>
    <row r="4013" spans="1:17" x14ac:dyDescent="0.2">
      <c r="A4013" s="32">
        <f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si="189"/>
        <v>0</v>
      </c>
      <c r="M4013">
        <f>IF(AND(B4013&gt;Summary!$E$12,B4013&lt;Summary!$E$13),1,0)</f>
        <v>0</v>
      </c>
      <c r="N4013">
        <f>IF(M4013=1,oneday(G4012,D4013,G4013,K4013,L4013,Summary!$E$19/2,Data!N4012,Data!O4012,Summary!$E$14,Summary!$E$20,Summary!$E$21,1),0)</f>
        <v>0</v>
      </c>
      <c r="O4013" s="31">
        <f>IF(M4013=1,oneday(G4012,D4013,G4013,K4013,L4013,Summary!$E$19/2,Data!N4012,Data!O4012,Summary!$E$14,Summary!$E$20,Summary!$E$21,2),0)</f>
        <v>0</v>
      </c>
      <c r="P4013" s="31">
        <f t="shared" si="188"/>
        <v>0</v>
      </c>
      <c r="Q4013" s="31">
        <f>IF(M4013=1,oneday(G4012,D4013,G4013,K4013,L4013,Summary!$E$19/2,Data!N4012,Data!O4012,Summary!$E$14,Summary!$E$20,Summary!$E$21,3),0)</f>
        <v>0</v>
      </c>
    </row>
    <row r="4014" spans="1:17" x14ac:dyDescent="0.2">
      <c r="A4014" s="32">
        <f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si="189"/>
        <v>0</v>
      </c>
      <c r="M4014">
        <f>IF(AND(B4014&gt;Summary!$E$12,B4014&lt;Summary!$E$13),1,0)</f>
        <v>0</v>
      </c>
      <c r="N4014">
        <f>IF(M4014=1,oneday(G4013,D4014,G4014,K4014,L4014,Summary!$E$19/2,Data!N4013,Data!O4013,Summary!$E$14,Summary!$E$20,Summary!$E$21,1),0)</f>
        <v>0</v>
      </c>
      <c r="O4014" s="31">
        <f>IF(M4014=1,oneday(G4013,D4014,G4014,K4014,L4014,Summary!$E$19/2,Data!N4013,Data!O4013,Summary!$E$14,Summary!$E$20,Summary!$E$21,2),0)</f>
        <v>0</v>
      </c>
      <c r="P4014" s="31">
        <f t="shared" si="188"/>
        <v>0</v>
      </c>
      <c r="Q4014" s="31">
        <f>IF(M4014=1,oneday(G4013,D4014,G4014,K4014,L4014,Summary!$E$19/2,Data!N4013,Data!O4013,Summary!$E$14,Summary!$E$20,Summary!$E$21,3),0)</f>
        <v>0</v>
      </c>
    </row>
    <row r="4015" spans="1:17" x14ac:dyDescent="0.2">
      <c r="A4015" s="32">
        <f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si="189"/>
        <v>0</v>
      </c>
      <c r="M4015">
        <f>IF(AND(B4015&gt;Summary!$E$12,B4015&lt;Summary!$E$13),1,0)</f>
        <v>0</v>
      </c>
      <c r="N4015">
        <f>IF(M4015=1,oneday(G4014,D4015,G4015,K4015,L4015,Summary!$E$19/2,Data!N4014,Data!O4014,Summary!$E$14,Summary!$E$20,Summary!$E$21,1),0)</f>
        <v>0</v>
      </c>
      <c r="O4015" s="31">
        <f>IF(M4015=1,oneday(G4014,D4015,G4015,K4015,L4015,Summary!$E$19/2,Data!N4014,Data!O4014,Summary!$E$14,Summary!$E$20,Summary!$E$21,2),0)</f>
        <v>0</v>
      </c>
      <c r="P4015" s="31">
        <f t="shared" si="188"/>
        <v>0</v>
      </c>
      <c r="Q4015" s="31">
        <f>IF(M4015=1,oneday(G4014,D4015,G4015,K4015,L4015,Summary!$E$19/2,Data!N4014,Data!O4014,Summary!$E$14,Summary!$E$20,Summary!$E$21,3),0)</f>
        <v>0</v>
      </c>
    </row>
    <row r="4016" spans="1:17" x14ac:dyDescent="0.2">
      <c r="A4016" s="32">
        <f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si="189"/>
        <v>0</v>
      </c>
      <c r="M4016">
        <f>IF(AND(B4016&gt;Summary!$E$12,B4016&lt;Summary!$E$13),1,0)</f>
        <v>0</v>
      </c>
      <c r="N4016">
        <f>IF(M4016=1,oneday(G4015,D4016,G4016,K4016,L4016,Summary!$E$19/2,Data!N4015,Data!O4015,Summary!$E$14,Summary!$E$20,Summary!$E$21,1),0)</f>
        <v>0</v>
      </c>
      <c r="O4016" s="31">
        <f>IF(M4016=1,oneday(G4015,D4016,G4016,K4016,L4016,Summary!$E$19/2,Data!N4015,Data!O4015,Summary!$E$14,Summary!$E$20,Summary!$E$21,2),0)</f>
        <v>0</v>
      </c>
      <c r="P4016" s="31">
        <f t="shared" si="188"/>
        <v>0</v>
      </c>
      <c r="Q4016" s="31">
        <f>IF(M4016=1,oneday(G4015,D4016,G4016,K4016,L4016,Summary!$E$19/2,Data!N4015,Data!O4015,Summary!$E$14,Summary!$E$20,Summary!$E$21,3),0)</f>
        <v>0</v>
      </c>
    </row>
    <row r="4017" spans="1:17" x14ac:dyDescent="0.2">
      <c r="A4017" s="32">
        <f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si="189"/>
        <v>0</v>
      </c>
      <c r="M4017">
        <f>IF(AND(B4017&gt;Summary!$E$12,B4017&lt;Summary!$E$13),1,0)</f>
        <v>0</v>
      </c>
      <c r="N4017">
        <f>IF(M4017=1,oneday(G4016,D4017,G4017,K4017,L4017,Summary!$E$19/2,Data!N4016,Data!O4016,Summary!$E$14,Summary!$E$20,Summary!$E$21,1),0)</f>
        <v>0</v>
      </c>
      <c r="O4017" s="31">
        <f>IF(M4017=1,oneday(G4016,D4017,G4017,K4017,L4017,Summary!$E$19/2,Data!N4016,Data!O4016,Summary!$E$14,Summary!$E$20,Summary!$E$21,2),0)</f>
        <v>0</v>
      </c>
      <c r="P4017" s="31">
        <f t="shared" si="188"/>
        <v>0</v>
      </c>
      <c r="Q4017" s="31">
        <f>IF(M4017=1,oneday(G4016,D4017,G4017,K4017,L4017,Summary!$E$19/2,Data!N4016,Data!O4016,Summary!$E$14,Summary!$E$20,Summary!$E$21,3),0)</f>
        <v>0</v>
      </c>
    </row>
    <row r="4018" spans="1:17" x14ac:dyDescent="0.2">
      <c r="A4018" s="32">
        <f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si="189"/>
        <v>0</v>
      </c>
      <c r="M4018">
        <f>IF(AND(B4018&gt;Summary!$E$12,B4018&lt;Summary!$E$13),1,0)</f>
        <v>0</v>
      </c>
      <c r="N4018">
        <f>IF(M4018=1,oneday(G4017,D4018,G4018,K4018,L4018,Summary!$E$19/2,Data!N4017,Data!O4017,Summary!$E$14,Summary!$E$20,Summary!$E$21,1),0)</f>
        <v>0</v>
      </c>
      <c r="O4018" s="31">
        <f>IF(M4018=1,oneday(G4017,D4018,G4018,K4018,L4018,Summary!$E$19/2,Data!N4017,Data!O4017,Summary!$E$14,Summary!$E$20,Summary!$E$21,2),0)</f>
        <v>0</v>
      </c>
      <c r="P4018" s="31">
        <f t="shared" si="188"/>
        <v>0</v>
      </c>
      <c r="Q4018" s="31">
        <f>IF(M4018=1,oneday(G4017,D4018,G4018,K4018,L4018,Summary!$E$19/2,Data!N4017,Data!O4017,Summary!$E$14,Summary!$E$20,Summary!$E$21,3),0)</f>
        <v>0</v>
      </c>
    </row>
    <row r="4019" spans="1:17" x14ac:dyDescent="0.2">
      <c r="A4019" s="32">
        <f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si="189"/>
        <v>0</v>
      </c>
      <c r="M4019">
        <f>IF(AND(B4019&gt;Summary!$E$12,B4019&lt;Summary!$E$13),1,0)</f>
        <v>0</v>
      </c>
      <c r="N4019">
        <f>IF(M4019=1,oneday(G4018,D4019,G4019,K4019,L4019,Summary!$E$19/2,Data!N4018,Data!O4018,Summary!$E$14,Summary!$E$20,Summary!$E$21,1),0)</f>
        <v>0</v>
      </c>
      <c r="O4019" s="31">
        <f>IF(M4019=1,oneday(G4018,D4019,G4019,K4019,L4019,Summary!$E$19/2,Data!N4018,Data!O4018,Summary!$E$14,Summary!$E$20,Summary!$E$21,2),0)</f>
        <v>0</v>
      </c>
      <c r="P4019" s="31">
        <f t="shared" si="188"/>
        <v>0</v>
      </c>
      <c r="Q4019" s="31">
        <f>IF(M4019=1,oneday(G4018,D4019,G4019,K4019,L4019,Summary!$E$19/2,Data!N4018,Data!O4018,Summary!$E$14,Summary!$E$20,Summary!$E$21,3),0)</f>
        <v>0</v>
      </c>
    </row>
    <row r="4020" spans="1:17" x14ac:dyDescent="0.2">
      <c r="A4020" s="32">
        <f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si="189"/>
        <v>0</v>
      </c>
      <c r="M4020">
        <f>IF(AND(B4020&gt;Summary!$E$12,B4020&lt;Summary!$E$13),1,0)</f>
        <v>0</v>
      </c>
      <c r="N4020">
        <f>IF(M4020=1,oneday(G4019,D4020,G4020,K4020,L4020,Summary!$E$19/2,Data!N4019,Data!O4019,Summary!$E$14,Summary!$E$20,Summary!$E$21,1),0)</f>
        <v>0</v>
      </c>
      <c r="O4020" s="31">
        <f>IF(M4020=1,oneday(G4019,D4020,G4020,K4020,L4020,Summary!$E$19/2,Data!N4019,Data!O4019,Summary!$E$14,Summary!$E$20,Summary!$E$21,2),0)</f>
        <v>0</v>
      </c>
      <c r="P4020" s="31">
        <f t="shared" si="188"/>
        <v>0</v>
      </c>
      <c r="Q4020" s="31">
        <f>IF(M4020=1,oneday(G4019,D4020,G4020,K4020,L4020,Summary!$E$19/2,Data!N4019,Data!O4019,Summary!$E$14,Summary!$E$20,Summary!$E$21,3),0)</f>
        <v>0</v>
      </c>
    </row>
    <row r="4021" spans="1:17" x14ac:dyDescent="0.2">
      <c r="A4021" s="32">
        <f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si="189"/>
        <v>0</v>
      </c>
      <c r="M4021">
        <f>IF(AND(B4021&gt;Summary!$E$12,B4021&lt;Summary!$E$13),1,0)</f>
        <v>0</v>
      </c>
      <c r="N4021">
        <f>IF(M4021=1,oneday(G4020,D4021,G4021,K4021,L4021,Summary!$E$19/2,Data!N4020,Data!O4020,Summary!$E$14,Summary!$E$20,Summary!$E$21,1),0)</f>
        <v>0</v>
      </c>
      <c r="O4021" s="31">
        <f>IF(M4021=1,oneday(G4020,D4021,G4021,K4021,L4021,Summary!$E$19/2,Data!N4020,Data!O4020,Summary!$E$14,Summary!$E$20,Summary!$E$21,2),0)</f>
        <v>0</v>
      </c>
      <c r="P4021" s="31">
        <f t="shared" si="188"/>
        <v>0</v>
      </c>
      <c r="Q4021" s="31">
        <f>IF(M4021=1,oneday(G4020,D4021,G4021,K4021,L4021,Summary!$E$19/2,Data!N4020,Data!O4020,Summary!$E$14,Summary!$E$20,Summary!$E$21,3),0)</f>
        <v>0</v>
      </c>
    </row>
    <row r="4022" spans="1:17" x14ac:dyDescent="0.2">
      <c r="A4022" s="32">
        <f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si="189"/>
        <v>0</v>
      </c>
      <c r="M4022">
        <f>IF(AND(B4022&gt;Summary!$E$12,B4022&lt;Summary!$E$13),1,0)</f>
        <v>0</v>
      </c>
      <c r="N4022">
        <f>IF(M4022=1,oneday(G4021,D4022,G4022,K4022,L4022,Summary!$E$19/2,Data!N4021,Data!O4021,Summary!$E$14,Summary!$E$20,Summary!$E$21,1),0)</f>
        <v>0</v>
      </c>
      <c r="O4022" s="31">
        <f>IF(M4022=1,oneday(G4021,D4022,G4022,K4022,L4022,Summary!$E$19/2,Data!N4021,Data!O4021,Summary!$E$14,Summary!$E$20,Summary!$E$21,2),0)</f>
        <v>0</v>
      </c>
      <c r="P4022" s="31">
        <f t="shared" si="188"/>
        <v>0</v>
      </c>
      <c r="Q4022" s="31">
        <f>IF(M4022=1,oneday(G4021,D4022,G4022,K4022,L4022,Summary!$E$19/2,Data!N4021,Data!O4021,Summary!$E$14,Summary!$E$20,Summary!$E$21,3),0)</f>
        <v>0</v>
      </c>
    </row>
    <row r="4023" spans="1:17" x14ac:dyDescent="0.2">
      <c r="A4023" s="32">
        <f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si="189"/>
        <v>0</v>
      </c>
      <c r="M4023">
        <f>IF(AND(B4023&gt;Summary!$E$12,B4023&lt;Summary!$E$13),1,0)</f>
        <v>0</v>
      </c>
      <c r="N4023">
        <f>IF(M4023=1,oneday(G4022,D4023,G4023,K4023,L4023,Summary!$E$19/2,Data!N4022,Data!O4022,Summary!$E$14,Summary!$E$20,Summary!$E$21,1),0)</f>
        <v>0</v>
      </c>
      <c r="O4023" s="31">
        <f>IF(M4023=1,oneday(G4022,D4023,G4023,K4023,L4023,Summary!$E$19/2,Data!N4022,Data!O4022,Summary!$E$14,Summary!$E$20,Summary!$E$21,2),0)</f>
        <v>0</v>
      </c>
      <c r="P4023" s="31">
        <f t="shared" si="188"/>
        <v>0</v>
      </c>
      <c r="Q4023" s="31">
        <f>IF(M4023=1,oneday(G4022,D4023,G4023,K4023,L4023,Summary!$E$19/2,Data!N4022,Data!O4022,Summary!$E$14,Summary!$E$20,Summary!$E$21,3),0)</f>
        <v>0</v>
      </c>
    </row>
    <row r="4024" spans="1:17" x14ac:dyDescent="0.2">
      <c r="A4024" s="32">
        <f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si="189"/>
        <v>0</v>
      </c>
      <c r="M4024">
        <f>IF(AND(B4024&gt;Summary!$E$12,B4024&lt;Summary!$E$13),1,0)</f>
        <v>0</v>
      </c>
      <c r="N4024">
        <f>IF(M4024=1,oneday(G4023,D4024,G4024,K4024,L4024,Summary!$E$19/2,Data!N4023,Data!O4023,Summary!$E$14,Summary!$E$20,Summary!$E$21,1),0)</f>
        <v>0</v>
      </c>
      <c r="O4024" s="31">
        <f>IF(M4024=1,oneday(G4023,D4024,G4024,K4024,L4024,Summary!$E$19/2,Data!N4023,Data!O4023,Summary!$E$14,Summary!$E$20,Summary!$E$21,2),0)</f>
        <v>0</v>
      </c>
      <c r="P4024" s="31">
        <f t="shared" si="188"/>
        <v>0</v>
      </c>
      <c r="Q4024" s="31">
        <f>IF(M4024=1,oneday(G4023,D4024,G4024,K4024,L4024,Summary!$E$19/2,Data!N4023,Data!O4023,Summary!$E$14,Summary!$E$20,Summary!$E$21,3),0)</f>
        <v>0</v>
      </c>
    </row>
    <row r="4025" spans="1:17" x14ac:dyDescent="0.2">
      <c r="A4025" s="32">
        <f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si="189"/>
        <v>0</v>
      </c>
      <c r="M4025">
        <f>IF(AND(B4025&gt;Summary!$E$12,B4025&lt;Summary!$E$13),1,0)</f>
        <v>0</v>
      </c>
      <c r="N4025">
        <f>IF(M4025=1,oneday(G4024,D4025,G4025,K4025,L4025,Summary!$E$19/2,Data!N4024,Data!O4024,Summary!$E$14,Summary!$E$20,Summary!$E$21,1),0)</f>
        <v>0</v>
      </c>
      <c r="O4025" s="31">
        <f>IF(M4025=1,oneday(G4024,D4025,G4025,K4025,L4025,Summary!$E$19/2,Data!N4024,Data!O4024,Summary!$E$14,Summary!$E$20,Summary!$E$21,2),0)</f>
        <v>0</v>
      </c>
      <c r="P4025" s="31">
        <f t="shared" si="188"/>
        <v>0</v>
      </c>
      <c r="Q4025" s="31">
        <f>IF(M4025=1,oneday(G4024,D4025,G4025,K4025,L4025,Summary!$E$19/2,Data!N4024,Data!O4024,Summary!$E$14,Summary!$E$20,Summary!$E$21,3),0)</f>
        <v>0</v>
      </c>
    </row>
    <row r="4026" spans="1:17" x14ac:dyDescent="0.2">
      <c r="A4026" s="32">
        <f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si="189"/>
        <v>0</v>
      </c>
      <c r="M4026">
        <f>IF(AND(B4026&gt;Summary!$E$12,B4026&lt;Summary!$E$13),1,0)</f>
        <v>0</v>
      </c>
      <c r="N4026">
        <f>IF(M4026=1,oneday(G4025,D4026,G4026,K4026,L4026,Summary!$E$19/2,Data!N4025,Data!O4025,Summary!$E$14,Summary!$E$20,Summary!$E$21,1),0)</f>
        <v>0</v>
      </c>
      <c r="O4026" s="31">
        <f>IF(M4026=1,oneday(G4025,D4026,G4026,K4026,L4026,Summary!$E$19/2,Data!N4025,Data!O4025,Summary!$E$14,Summary!$E$20,Summary!$E$21,2),0)</f>
        <v>0</v>
      </c>
      <c r="P4026" s="31">
        <f t="shared" si="188"/>
        <v>0</v>
      </c>
      <c r="Q4026" s="31">
        <f>IF(M4026=1,oneday(G4025,D4026,G4026,K4026,L4026,Summary!$E$19/2,Data!N4025,Data!O4025,Summary!$E$14,Summary!$E$20,Summary!$E$21,3),0)</f>
        <v>0</v>
      </c>
    </row>
    <row r="4027" spans="1:17" x14ac:dyDescent="0.2">
      <c r="A4027" s="32">
        <f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si="189"/>
        <v>0</v>
      </c>
      <c r="M4027">
        <f>IF(AND(B4027&gt;Summary!$E$12,B4027&lt;Summary!$E$13),1,0)</f>
        <v>0</v>
      </c>
      <c r="N4027">
        <f>IF(M4027=1,oneday(G4026,D4027,G4027,K4027,L4027,Summary!$E$19/2,Data!N4026,Data!O4026,Summary!$E$14,Summary!$E$20,Summary!$E$21,1),0)</f>
        <v>0</v>
      </c>
      <c r="O4027" s="31">
        <f>IF(M4027=1,oneday(G4026,D4027,G4027,K4027,L4027,Summary!$E$19/2,Data!N4026,Data!O4026,Summary!$E$14,Summary!$E$20,Summary!$E$21,2),0)</f>
        <v>0</v>
      </c>
      <c r="P4027" s="31">
        <f t="shared" si="188"/>
        <v>0</v>
      </c>
      <c r="Q4027" s="31">
        <f>IF(M4027=1,oneday(G4026,D4027,G4027,K4027,L4027,Summary!$E$19/2,Data!N4026,Data!O4026,Summary!$E$14,Summary!$E$20,Summary!$E$21,3),0)</f>
        <v>0</v>
      </c>
    </row>
    <row r="4028" spans="1:17" x14ac:dyDescent="0.2">
      <c r="A4028" s="32">
        <f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si="189"/>
        <v>0</v>
      </c>
      <c r="M4028">
        <f>IF(AND(B4028&gt;Summary!$E$12,B4028&lt;Summary!$E$13),1,0)</f>
        <v>0</v>
      </c>
      <c r="N4028">
        <f>IF(M4028=1,oneday(G4027,D4028,G4028,K4028,L4028,Summary!$E$19/2,Data!N4027,Data!O4027,Summary!$E$14,Summary!$E$20,Summary!$E$21,1),0)</f>
        <v>0</v>
      </c>
      <c r="O4028" s="31">
        <f>IF(M4028=1,oneday(G4027,D4028,G4028,K4028,L4028,Summary!$E$19/2,Data!N4027,Data!O4027,Summary!$E$14,Summary!$E$20,Summary!$E$21,2),0)</f>
        <v>0</v>
      </c>
      <c r="P4028" s="31">
        <f t="shared" si="188"/>
        <v>0</v>
      </c>
      <c r="Q4028" s="31">
        <f>IF(M4028=1,oneday(G4027,D4028,G4028,K4028,L4028,Summary!$E$19/2,Data!N4027,Data!O4027,Summary!$E$14,Summary!$E$20,Summary!$E$21,3),0)</f>
        <v>0</v>
      </c>
    </row>
    <row r="4029" spans="1:17" x14ac:dyDescent="0.2">
      <c r="A4029" s="32">
        <f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si="189"/>
        <v>0</v>
      </c>
      <c r="M4029">
        <f>IF(AND(B4029&gt;Summary!$E$12,B4029&lt;Summary!$E$13),1,0)</f>
        <v>0</v>
      </c>
      <c r="N4029">
        <f>IF(M4029=1,oneday(G4028,D4029,G4029,K4029,L4029,Summary!$E$19/2,Data!N4028,Data!O4028,Summary!$E$14,Summary!$E$20,Summary!$E$21,1),0)</f>
        <v>0</v>
      </c>
      <c r="O4029" s="31">
        <f>IF(M4029=1,oneday(G4028,D4029,G4029,K4029,L4029,Summary!$E$19/2,Data!N4028,Data!O4028,Summary!$E$14,Summary!$E$20,Summary!$E$21,2),0)</f>
        <v>0</v>
      </c>
      <c r="P4029" s="31">
        <f t="shared" si="188"/>
        <v>0</v>
      </c>
      <c r="Q4029" s="31">
        <f>IF(M4029=1,oneday(G4028,D4029,G4029,K4029,L4029,Summary!$E$19/2,Data!N4028,Data!O4028,Summary!$E$14,Summary!$E$20,Summary!$E$21,3),0)</f>
        <v>0</v>
      </c>
    </row>
    <row r="4030" spans="1:17" x14ac:dyDescent="0.2">
      <c r="A4030" s="32">
        <f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si="189"/>
        <v>1</v>
      </c>
      <c r="M4030">
        <f>IF(AND(B4030&gt;Summary!$E$12,B4030&lt;Summary!$E$13),1,0)</f>
        <v>0</v>
      </c>
      <c r="N4030">
        <f>IF(M4030=1,oneday(G4029,D4030,G4030,K4030,L4030,Summary!$E$19/2,Data!N4029,Data!O4029,Summary!$E$14,Summary!$E$20,Summary!$E$21,1),0)</f>
        <v>0</v>
      </c>
      <c r="O4030" s="31">
        <f>IF(M4030=1,oneday(G4029,D4030,G4030,K4030,L4030,Summary!$E$19/2,Data!N4029,Data!O4029,Summary!$E$14,Summary!$E$20,Summary!$E$21,2),0)</f>
        <v>0</v>
      </c>
      <c r="P4030" s="31">
        <f t="shared" si="188"/>
        <v>0</v>
      </c>
      <c r="Q4030" s="31">
        <f>IF(M4030=1,oneday(G4029,D4030,G4030,K4030,L4030,Summary!$E$19/2,Data!N4029,Data!O4029,Summary!$E$14,Summary!$E$20,Summary!$E$21,3),0)</f>
        <v>0</v>
      </c>
    </row>
    <row r="4031" spans="1:17" x14ac:dyDescent="0.2">
      <c r="A4031" s="32">
        <f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si="189"/>
        <v>0</v>
      </c>
      <c r="M4031">
        <f>IF(AND(B4031&gt;Summary!$E$12,B4031&lt;Summary!$E$13),1,0)</f>
        <v>0</v>
      </c>
      <c r="N4031">
        <f>IF(M4031=1,oneday(G4030,D4031,G4031,K4031,L4031,Summary!$E$19/2,Data!N4030,Data!O4030,Summary!$E$14,Summary!$E$20,Summary!$E$21,1),0)</f>
        <v>0</v>
      </c>
      <c r="O4031" s="31">
        <f>IF(M4031=1,oneday(G4030,D4031,G4031,K4031,L4031,Summary!$E$19/2,Data!N4030,Data!O4030,Summary!$E$14,Summary!$E$20,Summary!$E$21,2),0)</f>
        <v>0</v>
      </c>
      <c r="P4031" s="31">
        <f t="shared" si="188"/>
        <v>0</v>
      </c>
      <c r="Q4031" s="31">
        <f>IF(M4031=1,oneday(G4030,D4031,G4031,K4031,L4031,Summary!$E$19/2,Data!N4030,Data!O4030,Summary!$E$14,Summary!$E$20,Summary!$E$21,3),0)</f>
        <v>0</v>
      </c>
    </row>
    <row r="4032" spans="1:17" x14ac:dyDescent="0.2">
      <c r="A4032" s="32">
        <f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si="189"/>
        <v>0</v>
      </c>
      <c r="M4032">
        <f>IF(AND(B4032&gt;Summary!$E$12,B4032&lt;Summary!$E$13),1,0)</f>
        <v>0</v>
      </c>
      <c r="N4032">
        <f>IF(M4032=1,oneday(G4031,D4032,G4032,K4032,L4032,Summary!$E$19/2,Data!N4031,Data!O4031,Summary!$E$14,Summary!$E$20,Summary!$E$21,1),0)</f>
        <v>0</v>
      </c>
      <c r="O4032" s="31">
        <f>IF(M4032=1,oneday(G4031,D4032,G4032,K4032,L4032,Summary!$E$19/2,Data!N4031,Data!O4031,Summary!$E$14,Summary!$E$20,Summary!$E$21,2),0)</f>
        <v>0</v>
      </c>
      <c r="P4032" s="31">
        <f t="shared" si="188"/>
        <v>0</v>
      </c>
      <c r="Q4032" s="31">
        <f>IF(M4032=1,oneday(G4031,D4032,G4032,K4032,L4032,Summary!$E$19/2,Data!N4031,Data!O4031,Summary!$E$14,Summary!$E$20,Summary!$E$21,3),0)</f>
        <v>0</v>
      </c>
    </row>
    <row r="4033" spans="1:17" x14ac:dyDescent="0.2">
      <c r="A4033" s="32">
        <f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si="189"/>
        <v>0</v>
      </c>
      <c r="M4033">
        <f>IF(AND(B4033&gt;Summary!$E$12,B4033&lt;Summary!$E$13),1,0)</f>
        <v>0</v>
      </c>
      <c r="N4033">
        <f>IF(M4033=1,oneday(G4032,D4033,G4033,K4033,L4033,Summary!$E$19/2,Data!N4032,Data!O4032,Summary!$E$14,Summary!$E$20,Summary!$E$21,1),0)</f>
        <v>0</v>
      </c>
      <c r="O4033" s="31">
        <f>IF(M4033=1,oneday(G4032,D4033,G4033,K4033,L4033,Summary!$E$19/2,Data!N4032,Data!O4032,Summary!$E$14,Summary!$E$20,Summary!$E$21,2),0)</f>
        <v>0</v>
      </c>
      <c r="P4033" s="31">
        <f t="shared" si="188"/>
        <v>0</v>
      </c>
      <c r="Q4033" s="31">
        <f>IF(M4033=1,oneday(G4032,D4033,G4033,K4033,L4033,Summary!$E$19/2,Data!N4032,Data!O4032,Summary!$E$14,Summary!$E$20,Summary!$E$21,3),0)</f>
        <v>0</v>
      </c>
    </row>
    <row r="4034" spans="1:17" x14ac:dyDescent="0.2">
      <c r="A4034" s="32">
        <f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si="189"/>
        <v>0</v>
      </c>
      <c r="M4034">
        <f>IF(AND(B4034&gt;Summary!$E$12,B4034&lt;Summary!$E$13),1,0)</f>
        <v>0</v>
      </c>
      <c r="N4034">
        <f>IF(M4034=1,oneday(G4033,D4034,G4034,K4034,L4034,Summary!$E$19/2,Data!N4033,Data!O4033,Summary!$E$14,Summary!$E$20,Summary!$E$21,1),0)</f>
        <v>0</v>
      </c>
      <c r="O4034" s="31">
        <f>IF(M4034=1,oneday(G4033,D4034,G4034,K4034,L4034,Summary!$E$19/2,Data!N4033,Data!O4033,Summary!$E$14,Summary!$E$20,Summary!$E$21,2),0)</f>
        <v>0</v>
      </c>
      <c r="P4034" s="31">
        <f t="shared" si="188"/>
        <v>0</v>
      </c>
      <c r="Q4034" s="31">
        <f>IF(M4034=1,oneday(G4033,D4034,G4034,K4034,L4034,Summary!$E$19/2,Data!N4033,Data!O4033,Summary!$E$14,Summary!$E$20,Summary!$E$21,3),0)</f>
        <v>0</v>
      </c>
    </row>
    <row r="4035" spans="1:17" x14ac:dyDescent="0.2">
      <c r="A4035" s="32">
        <f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si="189"/>
        <v>0</v>
      </c>
      <c r="M4035">
        <f>IF(AND(B4035&gt;Summary!$E$12,B4035&lt;Summary!$E$13),1,0)</f>
        <v>0</v>
      </c>
      <c r="N4035">
        <f>IF(M4035=1,oneday(G4034,D4035,G4035,K4035,L4035,Summary!$E$19/2,Data!N4034,Data!O4034,Summary!$E$14,Summary!$E$20,Summary!$E$21,1),0)</f>
        <v>0</v>
      </c>
      <c r="O4035" s="31">
        <f>IF(M4035=1,oneday(G4034,D4035,G4035,K4035,L4035,Summary!$E$19/2,Data!N4034,Data!O4034,Summary!$E$14,Summary!$E$20,Summary!$E$21,2),0)</f>
        <v>0</v>
      </c>
      <c r="P4035" s="31">
        <f t="shared" si="188"/>
        <v>0</v>
      </c>
      <c r="Q4035" s="31">
        <f>IF(M4035=1,oneday(G4034,D4035,G4035,K4035,L4035,Summary!$E$19/2,Data!N4034,Data!O4034,Summary!$E$14,Summary!$E$20,Summary!$E$21,3),0)</f>
        <v>0</v>
      </c>
    </row>
    <row r="4036" spans="1:17" x14ac:dyDescent="0.2">
      <c r="A4036" s="32">
        <f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si="189"/>
        <v>0</v>
      </c>
      <c r="M4036">
        <f>IF(AND(B4036&gt;Summary!$E$12,B4036&lt;Summary!$E$13),1,0)</f>
        <v>0</v>
      </c>
      <c r="N4036">
        <f>IF(M4036=1,oneday(G4035,D4036,G4036,K4036,L4036,Summary!$E$19/2,Data!N4035,Data!O4035,Summary!$E$14,Summary!$E$20,Summary!$E$21,1),0)</f>
        <v>0</v>
      </c>
      <c r="O4036" s="31">
        <f>IF(M4036=1,oneday(G4035,D4036,G4036,K4036,L4036,Summary!$E$19/2,Data!N4035,Data!O4035,Summary!$E$14,Summary!$E$20,Summary!$E$21,2),0)</f>
        <v>0</v>
      </c>
      <c r="P4036" s="31">
        <f t="shared" si="188"/>
        <v>0</v>
      </c>
      <c r="Q4036" s="31">
        <f>IF(M4036=1,oneday(G4035,D4036,G4036,K4036,L4036,Summary!$E$19/2,Data!N4035,Data!O4035,Summary!$E$14,Summary!$E$20,Summary!$E$21,3),0)</f>
        <v>0</v>
      </c>
    </row>
    <row r="4037" spans="1:17" x14ac:dyDescent="0.2">
      <c r="A4037" s="32">
        <f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si="189"/>
        <v>0</v>
      </c>
      <c r="M4037">
        <f>IF(AND(B4037&gt;Summary!$E$12,B4037&lt;Summary!$E$13),1,0)</f>
        <v>0</v>
      </c>
      <c r="N4037">
        <f>IF(M4037=1,oneday(G4036,D4037,G4037,K4037,L4037,Summary!$E$19/2,Data!N4036,Data!O4036,Summary!$E$14,Summary!$E$20,Summary!$E$21,1),0)</f>
        <v>0</v>
      </c>
      <c r="O4037" s="31">
        <f>IF(M4037=1,oneday(G4036,D4037,G4037,K4037,L4037,Summary!$E$19/2,Data!N4036,Data!O4036,Summary!$E$14,Summary!$E$20,Summary!$E$21,2),0)</f>
        <v>0</v>
      </c>
      <c r="P4037" s="31">
        <f t="shared" si="188"/>
        <v>0</v>
      </c>
      <c r="Q4037" s="31">
        <f>IF(M4037=1,oneday(G4036,D4037,G4037,K4037,L4037,Summary!$E$19/2,Data!N4036,Data!O4036,Summary!$E$14,Summary!$E$20,Summary!$E$21,3),0)</f>
        <v>0</v>
      </c>
    </row>
    <row r="4038" spans="1:17" x14ac:dyDescent="0.2">
      <c r="A4038" s="32">
        <f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si="189"/>
        <v>0</v>
      </c>
      <c r="M4038">
        <f>IF(AND(B4038&gt;Summary!$E$12,B4038&lt;Summary!$E$13),1,0)</f>
        <v>0</v>
      </c>
      <c r="N4038">
        <f>IF(M4038=1,oneday(G4037,D4038,G4038,K4038,L4038,Summary!$E$19/2,Data!N4037,Data!O4037,Summary!$E$14,Summary!$E$20,Summary!$E$21,1),0)</f>
        <v>0</v>
      </c>
      <c r="O4038" s="31">
        <f>IF(M4038=1,oneday(G4037,D4038,G4038,K4038,L4038,Summary!$E$19/2,Data!N4037,Data!O4037,Summary!$E$14,Summary!$E$20,Summary!$E$21,2),0)</f>
        <v>0</v>
      </c>
      <c r="P4038" s="31">
        <f t="shared" si="188"/>
        <v>0</v>
      </c>
      <c r="Q4038" s="31">
        <f>IF(M4038=1,oneday(G4037,D4038,G4038,K4038,L4038,Summary!$E$19/2,Data!N4037,Data!O4037,Summary!$E$14,Summary!$E$20,Summary!$E$21,3),0)</f>
        <v>0</v>
      </c>
    </row>
    <row r="4039" spans="1:17" x14ac:dyDescent="0.2">
      <c r="A4039" s="32">
        <f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si="189"/>
        <v>0</v>
      </c>
      <c r="M4039">
        <f>IF(AND(B4039&gt;Summary!$E$12,B4039&lt;Summary!$E$13),1,0)</f>
        <v>0</v>
      </c>
      <c r="N4039">
        <f>IF(M4039=1,oneday(G4038,D4039,G4039,K4039,L4039,Summary!$E$19/2,Data!N4038,Data!O4038,Summary!$E$14,Summary!$E$20,Summary!$E$21,1),0)</f>
        <v>0</v>
      </c>
      <c r="O4039" s="31">
        <f>IF(M4039=1,oneday(G4038,D4039,G4039,K4039,L4039,Summary!$E$19/2,Data!N4038,Data!O4038,Summary!$E$14,Summary!$E$20,Summary!$E$21,2),0)</f>
        <v>0</v>
      </c>
      <c r="P4039" s="31">
        <f t="shared" si="188"/>
        <v>0</v>
      </c>
      <c r="Q4039" s="31">
        <f>IF(M4039=1,oneday(G4038,D4039,G4039,K4039,L4039,Summary!$E$19/2,Data!N4038,Data!O4038,Summary!$E$14,Summary!$E$20,Summary!$E$21,3),0)</f>
        <v>0</v>
      </c>
    </row>
    <row r="4040" spans="1:17" x14ac:dyDescent="0.2">
      <c r="A4040" s="32">
        <f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si="189"/>
        <v>0</v>
      </c>
      <c r="M4040">
        <f>IF(AND(B4040&gt;Summary!$E$12,B4040&lt;Summary!$E$13),1,0)</f>
        <v>0</v>
      </c>
      <c r="N4040">
        <f>IF(M4040=1,oneday(G4039,D4040,G4040,K4040,L4040,Summary!$E$19/2,Data!N4039,Data!O4039,Summary!$E$14,Summary!$E$20,Summary!$E$21,1),0)</f>
        <v>0</v>
      </c>
      <c r="O4040" s="31">
        <f>IF(M4040=1,oneday(G4039,D4040,G4040,K4040,L4040,Summary!$E$19/2,Data!N4039,Data!O4039,Summary!$E$14,Summary!$E$20,Summary!$E$21,2),0)</f>
        <v>0</v>
      </c>
      <c r="P4040" s="31">
        <f t="shared" si="188"/>
        <v>0</v>
      </c>
      <c r="Q4040" s="31">
        <f>IF(M4040=1,oneday(G4039,D4040,G4040,K4040,L4040,Summary!$E$19/2,Data!N4039,Data!O4039,Summary!$E$14,Summary!$E$20,Summary!$E$21,3),0)</f>
        <v>0</v>
      </c>
    </row>
    <row r="4041" spans="1:17" x14ac:dyDescent="0.2">
      <c r="A4041" s="32">
        <f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si="189"/>
        <v>0</v>
      </c>
      <c r="M4041">
        <f>IF(AND(B4041&gt;Summary!$E$12,B4041&lt;Summary!$E$13),1,0)</f>
        <v>0</v>
      </c>
      <c r="N4041">
        <f>IF(M4041=1,oneday(G4040,D4041,G4041,K4041,L4041,Summary!$E$19/2,Data!N4040,Data!O4040,Summary!$E$14,Summary!$E$20,Summary!$E$21,1),0)</f>
        <v>0</v>
      </c>
      <c r="O4041" s="31">
        <f>IF(M4041=1,oneday(G4040,D4041,G4041,K4041,L4041,Summary!$E$19/2,Data!N4040,Data!O4040,Summary!$E$14,Summary!$E$20,Summary!$E$21,2),0)</f>
        <v>0</v>
      </c>
      <c r="P4041" s="31">
        <f t="shared" si="188"/>
        <v>0</v>
      </c>
      <c r="Q4041" s="31">
        <f>IF(M4041=1,oneday(G4040,D4041,G4041,K4041,L4041,Summary!$E$19/2,Data!N4040,Data!O4040,Summary!$E$14,Summary!$E$20,Summary!$E$21,3),0)</f>
        <v>0</v>
      </c>
    </row>
    <row r="4042" spans="1:17" x14ac:dyDescent="0.2">
      <c r="A4042" s="32">
        <f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si="189"/>
        <v>0</v>
      </c>
      <c r="M4042">
        <f>IF(AND(B4042&gt;Summary!$E$12,B4042&lt;Summary!$E$13),1,0)</f>
        <v>0</v>
      </c>
      <c r="N4042">
        <f>IF(M4042=1,oneday(G4041,D4042,G4042,K4042,L4042,Summary!$E$19/2,Data!N4041,Data!O4041,Summary!$E$14,Summary!$E$20,Summary!$E$21,1),0)</f>
        <v>0</v>
      </c>
      <c r="O4042" s="31">
        <f>IF(M4042=1,oneday(G4041,D4042,G4042,K4042,L4042,Summary!$E$19/2,Data!N4041,Data!O4041,Summary!$E$14,Summary!$E$20,Summary!$E$21,2),0)</f>
        <v>0</v>
      </c>
      <c r="P4042" s="31">
        <f t="shared" si="188"/>
        <v>0</v>
      </c>
      <c r="Q4042" s="31">
        <f>IF(M4042=1,oneday(G4041,D4042,G4042,K4042,L4042,Summary!$E$19/2,Data!N4041,Data!O4041,Summary!$E$14,Summary!$E$20,Summary!$E$21,3),0)</f>
        <v>0</v>
      </c>
    </row>
    <row r="4043" spans="1:17" x14ac:dyDescent="0.2">
      <c r="A4043" s="32">
        <f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si="189"/>
        <v>0</v>
      </c>
      <c r="M4043">
        <f>IF(AND(B4043&gt;Summary!$E$12,B4043&lt;Summary!$E$13),1,0)</f>
        <v>0</v>
      </c>
      <c r="N4043">
        <f>IF(M4043=1,oneday(G4042,D4043,G4043,K4043,L4043,Summary!$E$19/2,Data!N4042,Data!O4042,Summary!$E$14,Summary!$E$20,Summary!$E$21,1),0)</f>
        <v>0</v>
      </c>
      <c r="O4043" s="31">
        <f>IF(M4043=1,oneday(G4042,D4043,G4043,K4043,L4043,Summary!$E$19/2,Data!N4042,Data!O4042,Summary!$E$14,Summary!$E$20,Summary!$E$21,2),0)</f>
        <v>0</v>
      </c>
      <c r="P4043" s="31">
        <f t="shared" si="188"/>
        <v>0</v>
      </c>
      <c r="Q4043" s="31">
        <f>IF(M4043=1,oneday(G4042,D4043,G4043,K4043,L4043,Summary!$E$19/2,Data!N4042,Data!O4042,Summary!$E$14,Summary!$E$20,Summary!$E$21,3),0)</f>
        <v>0</v>
      </c>
    </row>
    <row r="4044" spans="1:17" x14ac:dyDescent="0.2">
      <c r="A4044" s="32">
        <f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si="189"/>
        <v>0</v>
      </c>
      <c r="M4044">
        <f>IF(AND(B4044&gt;Summary!$E$12,B4044&lt;Summary!$E$13),1,0)</f>
        <v>0</v>
      </c>
      <c r="N4044">
        <f>IF(M4044=1,oneday(G4043,D4044,G4044,K4044,L4044,Summary!$E$19/2,Data!N4043,Data!O4043,Summary!$E$14,Summary!$E$20,Summary!$E$21,1),0)</f>
        <v>0</v>
      </c>
      <c r="O4044" s="31">
        <f>IF(M4044=1,oneday(G4043,D4044,G4044,K4044,L4044,Summary!$E$19/2,Data!N4043,Data!O4043,Summary!$E$14,Summary!$E$20,Summary!$E$21,2),0)</f>
        <v>0</v>
      </c>
      <c r="P4044" s="31">
        <f t="shared" si="188"/>
        <v>0</v>
      </c>
      <c r="Q4044" s="31">
        <f>IF(M4044=1,oneday(G4043,D4044,G4044,K4044,L4044,Summary!$E$19/2,Data!N4043,Data!O4043,Summary!$E$14,Summary!$E$20,Summary!$E$21,3),0)</f>
        <v>0</v>
      </c>
    </row>
    <row r="4045" spans="1:17" x14ac:dyDescent="0.2">
      <c r="A4045" s="32">
        <f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si="189"/>
        <v>0</v>
      </c>
      <c r="M4045">
        <f>IF(AND(B4045&gt;Summary!$E$12,B4045&lt;Summary!$E$13),1,0)</f>
        <v>0</v>
      </c>
      <c r="N4045">
        <f>IF(M4045=1,oneday(G4044,D4045,G4045,K4045,L4045,Summary!$E$19/2,Data!N4044,Data!O4044,Summary!$E$14,Summary!$E$20,Summary!$E$21,1),0)</f>
        <v>0</v>
      </c>
      <c r="O4045" s="31">
        <f>IF(M4045=1,oneday(G4044,D4045,G4045,K4045,L4045,Summary!$E$19/2,Data!N4044,Data!O4044,Summary!$E$14,Summary!$E$20,Summary!$E$21,2),0)</f>
        <v>0</v>
      </c>
      <c r="P4045" s="31">
        <f t="shared" si="188"/>
        <v>0</v>
      </c>
      <c r="Q4045" s="31">
        <f>IF(M4045=1,oneday(G4044,D4045,G4045,K4045,L4045,Summary!$E$19/2,Data!N4044,Data!O4044,Summary!$E$14,Summary!$E$20,Summary!$E$21,3),0)</f>
        <v>0</v>
      </c>
    </row>
    <row r="4046" spans="1:17" x14ac:dyDescent="0.2">
      <c r="A4046" s="32">
        <f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si="189"/>
        <v>0</v>
      </c>
      <c r="M4046">
        <f>IF(AND(B4046&gt;Summary!$E$12,B4046&lt;Summary!$E$13),1,0)</f>
        <v>0</v>
      </c>
      <c r="N4046">
        <f>IF(M4046=1,oneday(G4045,D4046,G4046,K4046,L4046,Summary!$E$19/2,Data!N4045,Data!O4045,Summary!$E$14,Summary!$E$20,Summary!$E$21,1),0)</f>
        <v>0</v>
      </c>
      <c r="O4046" s="31">
        <f>IF(M4046=1,oneday(G4045,D4046,G4046,K4046,L4046,Summary!$E$19/2,Data!N4045,Data!O4045,Summary!$E$14,Summary!$E$20,Summary!$E$21,2),0)</f>
        <v>0</v>
      </c>
      <c r="P4046" s="31">
        <f t="shared" si="188"/>
        <v>0</v>
      </c>
      <c r="Q4046" s="31">
        <f>IF(M4046=1,oneday(G4045,D4046,G4046,K4046,L4046,Summary!$E$19/2,Data!N4045,Data!O4045,Summary!$E$14,Summary!$E$20,Summary!$E$21,3),0)</f>
        <v>0</v>
      </c>
    </row>
    <row r="4047" spans="1:17" x14ac:dyDescent="0.2">
      <c r="A4047" s="32">
        <f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si="189"/>
        <v>0</v>
      </c>
      <c r="M4047">
        <f>IF(AND(B4047&gt;Summary!$E$12,B4047&lt;Summary!$E$13),1,0)</f>
        <v>0</v>
      </c>
      <c r="N4047">
        <f>IF(M4047=1,oneday(G4046,D4047,G4047,K4047,L4047,Summary!$E$19/2,Data!N4046,Data!O4046,Summary!$E$14,Summary!$E$20,Summary!$E$21,1),0)</f>
        <v>0</v>
      </c>
      <c r="O4047" s="31">
        <f>IF(M4047=1,oneday(G4046,D4047,G4047,K4047,L4047,Summary!$E$19/2,Data!N4046,Data!O4046,Summary!$E$14,Summary!$E$20,Summary!$E$21,2),0)</f>
        <v>0</v>
      </c>
      <c r="P4047" s="31">
        <f t="shared" si="188"/>
        <v>0</v>
      </c>
      <c r="Q4047" s="31">
        <f>IF(M4047=1,oneday(G4046,D4047,G4047,K4047,L4047,Summary!$E$19/2,Data!N4046,Data!O4046,Summary!$E$14,Summary!$E$20,Summary!$E$21,3),0)</f>
        <v>0</v>
      </c>
    </row>
    <row r="4048" spans="1:17" x14ac:dyDescent="0.2">
      <c r="A4048" s="32">
        <f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si="189"/>
        <v>0</v>
      </c>
      <c r="M4048">
        <f>IF(AND(B4048&gt;Summary!$E$12,B4048&lt;Summary!$E$13),1,0)</f>
        <v>0</v>
      </c>
      <c r="N4048">
        <f>IF(M4048=1,oneday(G4047,D4048,G4048,K4048,L4048,Summary!$E$19/2,Data!N4047,Data!O4047,Summary!$E$14,Summary!$E$20,Summary!$E$21,1),0)</f>
        <v>0</v>
      </c>
      <c r="O4048" s="31">
        <f>IF(M4048=1,oneday(G4047,D4048,G4048,K4048,L4048,Summary!$E$19/2,Data!N4047,Data!O4047,Summary!$E$14,Summary!$E$20,Summary!$E$21,2),0)</f>
        <v>0</v>
      </c>
      <c r="P4048" s="31">
        <f t="shared" ref="P4048:P4111" si="191">IF(M4048=1,O4048-O4047,0)</f>
        <v>0</v>
      </c>
      <c r="Q4048" s="31">
        <f>IF(M4048=1,oneday(G4047,D4048,G4048,K4048,L4048,Summary!$E$19/2,Data!N4047,Data!O4047,Summary!$E$14,Summary!$E$20,Summary!$E$21,3),0)</f>
        <v>0</v>
      </c>
    </row>
    <row r="4049" spans="1:17" x14ac:dyDescent="0.2">
      <c r="A4049" s="32">
        <f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si="189"/>
        <v>0</v>
      </c>
      <c r="M4049">
        <f>IF(AND(B4049&gt;Summary!$E$12,B4049&lt;Summary!$E$13),1,0)</f>
        <v>0</v>
      </c>
      <c r="N4049">
        <f>IF(M4049=1,oneday(G4048,D4049,G4049,K4049,L4049,Summary!$E$19/2,Data!N4048,Data!O4048,Summary!$E$14,Summary!$E$20,Summary!$E$21,1),0)</f>
        <v>0</v>
      </c>
      <c r="O4049" s="31">
        <f>IF(M4049=1,oneday(G4048,D4049,G4049,K4049,L4049,Summary!$E$19/2,Data!N4048,Data!O4048,Summary!$E$14,Summary!$E$20,Summary!$E$21,2),0)</f>
        <v>0</v>
      </c>
      <c r="P4049" s="31">
        <f t="shared" si="191"/>
        <v>0</v>
      </c>
      <c r="Q4049" s="31">
        <f>IF(M4049=1,oneday(G4048,D4049,G4049,K4049,L4049,Summary!$E$19/2,Data!N4048,Data!O4048,Summary!$E$14,Summary!$E$20,Summary!$E$21,3),0)</f>
        <v>0</v>
      </c>
    </row>
    <row r="4050" spans="1:17" x14ac:dyDescent="0.2">
      <c r="A4050" s="32">
        <f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si="189"/>
        <v>0</v>
      </c>
      <c r="M4050">
        <f>IF(AND(B4050&gt;Summary!$E$12,B4050&lt;Summary!$E$13),1,0)</f>
        <v>0</v>
      </c>
      <c r="N4050">
        <f>IF(M4050=1,oneday(G4049,D4050,G4050,K4050,L4050,Summary!$E$19/2,Data!N4049,Data!O4049,Summary!$E$14,Summary!$E$20,Summary!$E$21,1),0)</f>
        <v>0</v>
      </c>
      <c r="O4050" s="31">
        <f>IF(M4050=1,oneday(G4049,D4050,G4050,K4050,L4050,Summary!$E$19/2,Data!N4049,Data!O4049,Summary!$E$14,Summary!$E$20,Summary!$E$21,2),0)</f>
        <v>0</v>
      </c>
      <c r="P4050" s="31">
        <f t="shared" si="191"/>
        <v>0</v>
      </c>
      <c r="Q4050" s="31">
        <f>IF(M4050=1,oneday(G4049,D4050,G4050,K4050,L4050,Summary!$E$19/2,Data!N4049,Data!O4049,Summary!$E$14,Summary!$E$20,Summary!$E$21,3),0)</f>
        <v>0</v>
      </c>
    </row>
    <row r="4051" spans="1:17" x14ac:dyDescent="0.2">
      <c r="A4051" s="32">
        <f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si="189"/>
        <v>0</v>
      </c>
      <c r="M4051">
        <f>IF(AND(B4051&gt;Summary!$E$12,B4051&lt;Summary!$E$13),1,0)</f>
        <v>0</v>
      </c>
      <c r="N4051">
        <f>IF(M4051=1,oneday(G4050,D4051,G4051,K4051,L4051,Summary!$E$19/2,Data!N4050,Data!O4050,Summary!$E$14,Summary!$E$20,Summary!$E$21,1),0)</f>
        <v>0</v>
      </c>
      <c r="O4051" s="31">
        <f>IF(M4051=1,oneday(G4050,D4051,G4051,K4051,L4051,Summary!$E$19/2,Data!N4050,Data!O4050,Summary!$E$14,Summary!$E$20,Summary!$E$21,2),0)</f>
        <v>0</v>
      </c>
      <c r="P4051" s="31">
        <f t="shared" si="191"/>
        <v>0</v>
      </c>
      <c r="Q4051" s="31">
        <f>IF(M4051=1,oneday(G4050,D4051,G4051,K4051,L4051,Summary!$E$19/2,Data!N4050,Data!O4050,Summary!$E$14,Summary!$E$20,Summary!$E$21,3),0)</f>
        <v>0</v>
      </c>
    </row>
    <row r="4052" spans="1:17" x14ac:dyDescent="0.2">
      <c r="A4052" s="32">
        <f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si="189"/>
        <v>0</v>
      </c>
      <c r="M4052">
        <f>IF(AND(B4052&gt;Summary!$E$12,B4052&lt;Summary!$E$13),1,0)</f>
        <v>0</v>
      </c>
      <c r="N4052">
        <f>IF(M4052=1,oneday(G4051,D4052,G4052,K4052,L4052,Summary!$E$19/2,Data!N4051,Data!O4051,Summary!$E$14,Summary!$E$20,Summary!$E$21,1),0)</f>
        <v>0</v>
      </c>
      <c r="O4052" s="31">
        <f>IF(M4052=1,oneday(G4051,D4052,G4052,K4052,L4052,Summary!$E$19/2,Data!N4051,Data!O4051,Summary!$E$14,Summary!$E$20,Summary!$E$21,2),0)</f>
        <v>0</v>
      </c>
      <c r="P4052" s="31">
        <f t="shared" si="191"/>
        <v>0</v>
      </c>
      <c r="Q4052" s="31">
        <f>IF(M4052=1,oneday(G4051,D4052,G4052,K4052,L4052,Summary!$E$19/2,Data!N4051,Data!O4051,Summary!$E$14,Summary!$E$20,Summary!$E$21,3),0)</f>
        <v>0</v>
      </c>
    </row>
    <row r="4053" spans="1:17" x14ac:dyDescent="0.2">
      <c r="A4053" s="32">
        <f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si="189"/>
        <v>1</v>
      </c>
      <c r="M4053">
        <f>IF(AND(B4053&gt;Summary!$E$12,B4053&lt;Summary!$E$13),1,0)</f>
        <v>0</v>
      </c>
      <c r="N4053">
        <f>IF(M4053=1,oneday(G4052,D4053,G4053,K4053,L4053,Summary!$E$19/2,Data!N4052,Data!O4052,Summary!$E$14,Summary!$E$20,Summary!$E$21,1),0)</f>
        <v>0</v>
      </c>
      <c r="O4053" s="31">
        <f>IF(M4053=1,oneday(G4052,D4053,G4053,K4053,L4053,Summary!$E$19/2,Data!N4052,Data!O4052,Summary!$E$14,Summary!$E$20,Summary!$E$21,2),0)</f>
        <v>0</v>
      </c>
      <c r="P4053" s="31">
        <f t="shared" si="191"/>
        <v>0</v>
      </c>
      <c r="Q4053" s="31">
        <f>IF(M4053=1,oneday(G4052,D4053,G4053,K4053,L4053,Summary!$E$19/2,Data!N4052,Data!O4052,Summary!$E$14,Summary!$E$20,Summary!$E$21,3),0)</f>
        <v>0</v>
      </c>
    </row>
    <row r="4054" spans="1:17" x14ac:dyDescent="0.2">
      <c r="A4054" s="32">
        <f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si="189"/>
        <v>0</v>
      </c>
      <c r="M4054">
        <f>IF(AND(B4054&gt;Summary!$E$12,B4054&lt;Summary!$E$13),1,0)</f>
        <v>0</v>
      </c>
      <c r="N4054">
        <f>IF(M4054=1,oneday(G4053,D4054,G4054,K4054,L4054,Summary!$E$19/2,Data!N4053,Data!O4053,Summary!$E$14,Summary!$E$20,Summary!$E$21,1),0)</f>
        <v>0</v>
      </c>
      <c r="O4054" s="31">
        <f>IF(M4054=1,oneday(G4053,D4054,G4054,K4054,L4054,Summary!$E$19/2,Data!N4053,Data!O4053,Summary!$E$14,Summary!$E$20,Summary!$E$21,2),0)</f>
        <v>0</v>
      </c>
      <c r="P4054" s="31">
        <f t="shared" si="191"/>
        <v>0</v>
      </c>
      <c r="Q4054" s="31">
        <f>IF(M4054=1,oneday(G4053,D4054,G4054,K4054,L4054,Summary!$E$19/2,Data!N4053,Data!O4053,Summary!$E$14,Summary!$E$20,Summary!$E$21,3),0)</f>
        <v>0</v>
      </c>
    </row>
    <row r="4055" spans="1:17" x14ac:dyDescent="0.2">
      <c r="A4055" s="32">
        <f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si="189"/>
        <v>0</v>
      </c>
      <c r="M4055">
        <f>IF(AND(B4055&gt;Summary!$E$12,B4055&lt;Summary!$E$13),1,0)</f>
        <v>0</v>
      </c>
      <c r="N4055">
        <f>IF(M4055=1,oneday(G4054,D4055,G4055,K4055,L4055,Summary!$E$19/2,Data!N4054,Data!O4054,Summary!$E$14,Summary!$E$20,Summary!$E$21,1),0)</f>
        <v>0</v>
      </c>
      <c r="O4055" s="31">
        <f>IF(M4055=1,oneday(G4054,D4055,G4055,K4055,L4055,Summary!$E$19/2,Data!N4054,Data!O4054,Summary!$E$14,Summary!$E$20,Summary!$E$21,2),0)</f>
        <v>0</v>
      </c>
      <c r="P4055" s="31">
        <f t="shared" si="191"/>
        <v>0</v>
      </c>
      <c r="Q4055" s="31">
        <f>IF(M4055=1,oneday(G4054,D4055,G4055,K4055,L4055,Summary!$E$19/2,Data!N4054,Data!O4054,Summary!$E$14,Summary!$E$20,Summary!$E$21,3),0)</f>
        <v>0</v>
      </c>
    </row>
    <row r="4056" spans="1:17" x14ac:dyDescent="0.2">
      <c r="A4056" s="32">
        <f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si="189"/>
        <v>0</v>
      </c>
      <c r="M4056">
        <f>IF(AND(B4056&gt;Summary!$E$12,B4056&lt;Summary!$E$13),1,0)</f>
        <v>0</v>
      </c>
      <c r="N4056">
        <f>IF(M4056=1,oneday(G4055,D4056,G4056,K4056,L4056,Summary!$E$19/2,Data!N4055,Data!O4055,Summary!$E$14,Summary!$E$20,Summary!$E$21,1),0)</f>
        <v>0</v>
      </c>
      <c r="O4056" s="31">
        <f>IF(M4056=1,oneday(G4055,D4056,G4056,K4056,L4056,Summary!$E$19/2,Data!N4055,Data!O4055,Summary!$E$14,Summary!$E$20,Summary!$E$21,2),0)</f>
        <v>0</v>
      </c>
      <c r="P4056" s="31">
        <f t="shared" si="191"/>
        <v>0</v>
      </c>
      <c r="Q4056" s="31">
        <f>IF(M4056=1,oneday(G4055,D4056,G4056,K4056,L4056,Summary!$E$19/2,Data!N4055,Data!O4055,Summary!$E$14,Summary!$E$20,Summary!$E$21,3),0)</f>
        <v>0</v>
      </c>
    </row>
    <row r="4057" spans="1:17" x14ac:dyDescent="0.2">
      <c r="A4057" s="32">
        <f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si="189"/>
        <v>0</v>
      </c>
      <c r="M4057">
        <f>IF(AND(B4057&gt;Summary!$E$12,B4057&lt;Summary!$E$13),1,0)</f>
        <v>0</v>
      </c>
      <c r="N4057">
        <f>IF(M4057=1,oneday(G4056,D4057,G4057,K4057,L4057,Summary!$E$19/2,Data!N4056,Data!O4056,Summary!$E$14,Summary!$E$20,Summary!$E$21,1),0)</f>
        <v>0</v>
      </c>
      <c r="O4057" s="31">
        <f>IF(M4057=1,oneday(G4056,D4057,G4057,K4057,L4057,Summary!$E$19/2,Data!N4056,Data!O4056,Summary!$E$14,Summary!$E$20,Summary!$E$21,2),0)</f>
        <v>0</v>
      </c>
      <c r="P4057" s="31">
        <f t="shared" si="191"/>
        <v>0</v>
      </c>
      <c r="Q4057" s="31">
        <f>IF(M4057=1,oneday(G4056,D4057,G4057,K4057,L4057,Summary!$E$19/2,Data!N4056,Data!O4056,Summary!$E$14,Summary!$E$20,Summary!$E$21,3),0)</f>
        <v>0</v>
      </c>
    </row>
    <row r="4058" spans="1:17" x14ac:dyDescent="0.2">
      <c r="A4058" s="32">
        <f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si="189"/>
        <v>0</v>
      </c>
      <c r="M4058">
        <f>IF(AND(B4058&gt;Summary!$E$12,B4058&lt;Summary!$E$13),1,0)</f>
        <v>0</v>
      </c>
      <c r="N4058">
        <f>IF(M4058=1,oneday(G4057,D4058,G4058,K4058,L4058,Summary!$E$19/2,Data!N4057,Data!O4057,Summary!$E$14,Summary!$E$20,Summary!$E$21,1),0)</f>
        <v>0</v>
      </c>
      <c r="O4058" s="31">
        <f>IF(M4058=1,oneday(G4057,D4058,G4058,K4058,L4058,Summary!$E$19/2,Data!N4057,Data!O4057,Summary!$E$14,Summary!$E$20,Summary!$E$21,2),0)</f>
        <v>0</v>
      </c>
      <c r="P4058" s="31">
        <f t="shared" si="191"/>
        <v>0</v>
      </c>
      <c r="Q4058" s="31">
        <f>IF(M4058=1,oneday(G4057,D4058,G4058,K4058,L4058,Summary!$E$19/2,Data!N4057,Data!O4057,Summary!$E$14,Summary!$E$20,Summary!$E$21,3),0)</f>
        <v>0</v>
      </c>
    </row>
    <row r="4059" spans="1:17" x14ac:dyDescent="0.2">
      <c r="A4059" s="32">
        <f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si="189"/>
        <v>0</v>
      </c>
      <c r="M4059">
        <f>IF(AND(B4059&gt;Summary!$E$12,B4059&lt;Summary!$E$13),1,0)</f>
        <v>0</v>
      </c>
      <c r="N4059">
        <f>IF(M4059=1,oneday(G4058,D4059,G4059,K4059,L4059,Summary!$E$19/2,Data!N4058,Data!O4058,Summary!$E$14,Summary!$E$20,Summary!$E$21,1),0)</f>
        <v>0</v>
      </c>
      <c r="O4059" s="31">
        <f>IF(M4059=1,oneday(G4058,D4059,G4059,K4059,L4059,Summary!$E$19/2,Data!N4058,Data!O4058,Summary!$E$14,Summary!$E$20,Summary!$E$21,2),0)</f>
        <v>0</v>
      </c>
      <c r="P4059" s="31">
        <f t="shared" si="191"/>
        <v>0</v>
      </c>
      <c r="Q4059" s="31">
        <f>IF(M4059=1,oneday(G4058,D4059,G4059,K4059,L4059,Summary!$E$19/2,Data!N4058,Data!O4058,Summary!$E$14,Summary!$E$20,Summary!$E$21,3),0)</f>
        <v>0</v>
      </c>
    </row>
    <row r="4060" spans="1:17" x14ac:dyDescent="0.2">
      <c r="A4060" s="32">
        <f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si="189"/>
        <v>0</v>
      </c>
      <c r="M4060">
        <f>IF(AND(B4060&gt;Summary!$E$12,B4060&lt;Summary!$E$13),1,0)</f>
        <v>0</v>
      </c>
      <c r="N4060">
        <f>IF(M4060=1,oneday(G4059,D4060,G4060,K4060,L4060,Summary!$E$19/2,Data!N4059,Data!O4059,Summary!$E$14,Summary!$E$20,Summary!$E$21,1),0)</f>
        <v>0</v>
      </c>
      <c r="O4060" s="31">
        <f>IF(M4060=1,oneday(G4059,D4060,G4060,K4060,L4060,Summary!$E$19/2,Data!N4059,Data!O4059,Summary!$E$14,Summary!$E$20,Summary!$E$21,2),0)</f>
        <v>0</v>
      </c>
      <c r="P4060" s="31">
        <f t="shared" si="191"/>
        <v>0</v>
      </c>
      <c r="Q4060" s="31">
        <f>IF(M4060=1,oneday(G4059,D4060,G4060,K4060,L4060,Summary!$E$19/2,Data!N4059,Data!O4059,Summary!$E$14,Summary!$E$20,Summary!$E$21,3),0)</f>
        <v>0</v>
      </c>
    </row>
    <row r="4061" spans="1:17" x14ac:dyDescent="0.2">
      <c r="A4061" s="32">
        <f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si="189"/>
        <v>0</v>
      </c>
      <c r="M4061">
        <f>IF(AND(B4061&gt;Summary!$E$12,B4061&lt;Summary!$E$13),1,0)</f>
        <v>0</v>
      </c>
      <c r="N4061">
        <f>IF(M4061=1,oneday(G4060,D4061,G4061,K4061,L4061,Summary!$E$19/2,Data!N4060,Data!O4060,Summary!$E$14,Summary!$E$20,Summary!$E$21,1),0)</f>
        <v>0</v>
      </c>
      <c r="O4061" s="31">
        <f>IF(M4061=1,oneday(G4060,D4061,G4061,K4061,L4061,Summary!$E$19/2,Data!N4060,Data!O4060,Summary!$E$14,Summary!$E$20,Summary!$E$21,2),0)</f>
        <v>0</v>
      </c>
      <c r="P4061" s="31">
        <f t="shared" si="191"/>
        <v>0</v>
      </c>
      <c r="Q4061" s="31">
        <f>IF(M4061=1,oneday(G4060,D4061,G4061,K4061,L4061,Summary!$E$19/2,Data!N4060,Data!O4060,Summary!$E$14,Summary!$E$20,Summary!$E$21,3),0)</f>
        <v>0</v>
      </c>
    </row>
    <row r="4062" spans="1:17" x14ac:dyDescent="0.2">
      <c r="A4062" s="32">
        <f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si="189"/>
        <v>0</v>
      </c>
      <c r="M4062">
        <f>IF(AND(B4062&gt;Summary!$E$12,B4062&lt;Summary!$E$13),1,0)</f>
        <v>0</v>
      </c>
      <c r="N4062">
        <f>IF(M4062=1,oneday(G4061,D4062,G4062,K4062,L4062,Summary!$E$19/2,Data!N4061,Data!O4061,Summary!$E$14,Summary!$E$20,Summary!$E$21,1),0)</f>
        <v>0</v>
      </c>
      <c r="O4062" s="31">
        <f>IF(M4062=1,oneday(G4061,D4062,G4062,K4062,L4062,Summary!$E$19/2,Data!N4061,Data!O4061,Summary!$E$14,Summary!$E$20,Summary!$E$21,2),0)</f>
        <v>0</v>
      </c>
      <c r="P4062" s="31">
        <f t="shared" si="191"/>
        <v>0</v>
      </c>
      <c r="Q4062" s="31">
        <f>IF(M4062=1,oneday(G4061,D4062,G4062,K4062,L4062,Summary!$E$19/2,Data!N4061,Data!O4061,Summary!$E$14,Summary!$E$20,Summary!$E$21,3),0)</f>
        <v>0</v>
      </c>
    </row>
    <row r="4063" spans="1:17" x14ac:dyDescent="0.2">
      <c r="A4063" s="32">
        <f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si="189"/>
        <v>0</v>
      </c>
      <c r="M4063">
        <f>IF(AND(B4063&gt;Summary!$E$12,B4063&lt;Summary!$E$13),1,0)</f>
        <v>0</v>
      </c>
      <c r="N4063">
        <f>IF(M4063=1,oneday(G4062,D4063,G4063,K4063,L4063,Summary!$E$19/2,Data!N4062,Data!O4062,Summary!$E$14,Summary!$E$20,Summary!$E$21,1),0)</f>
        <v>0</v>
      </c>
      <c r="O4063" s="31">
        <f>IF(M4063=1,oneday(G4062,D4063,G4063,K4063,L4063,Summary!$E$19/2,Data!N4062,Data!O4062,Summary!$E$14,Summary!$E$20,Summary!$E$21,2),0)</f>
        <v>0</v>
      </c>
      <c r="P4063" s="31">
        <f t="shared" si="191"/>
        <v>0</v>
      </c>
      <c r="Q4063" s="31">
        <f>IF(M4063=1,oneday(G4062,D4063,G4063,K4063,L4063,Summary!$E$19/2,Data!N4062,Data!O4062,Summary!$E$14,Summary!$E$20,Summary!$E$21,3),0)</f>
        <v>0</v>
      </c>
    </row>
    <row r="4064" spans="1:17" x14ac:dyDescent="0.2">
      <c r="A4064" s="32">
        <f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si="189"/>
        <v>0</v>
      </c>
      <c r="M4064">
        <f>IF(AND(B4064&gt;Summary!$E$12,B4064&lt;Summary!$E$13),1,0)</f>
        <v>0</v>
      </c>
      <c r="N4064">
        <f>IF(M4064=1,oneday(G4063,D4064,G4064,K4064,L4064,Summary!$E$19/2,Data!N4063,Data!O4063,Summary!$E$14,Summary!$E$20,Summary!$E$21,1),0)</f>
        <v>0</v>
      </c>
      <c r="O4064" s="31">
        <f>IF(M4064=1,oneday(G4063,D4064,G4064,K4064,L4064,Summary!$E$19/2,Data!N4063,Data!O4063,Summary!$E$14,Summary!$E$20,Summary!$E$21,2),0)</f>
        <v>0</v>
      </c>
      <c r="P4064" s="31">
        <f t="shared" si="191"/>
        <v>0</v>
      </c>
      <c r="Q4064" s="31">
        <f>IF(M4064=1,oneday(G4063,D4064,G4064,K4064,L4064,Summary!$E$19/2,Data!N4063,Data!O4063,Summary!$E$14,Summary!$E$20,Summary!$E$21,3),0)</f>
        <v>0</v>
      </c>
    </row>
    <row r="4065" spans="1:17" x14ac:dyDescent="0.2">
      <c r="A4065" s="32">
        <f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si="189"/>
        <v>0</v>
      </c>
      <c r="M4065">
        <f>IF(AND(B4065&gt;Summary!$E$12,B4065&lt;Summary!$E$13),1,0)</f>
        <v>0</v>
      </c>
      <c r="N4065">
        <f>IF(M4065=1,oneday(G4064,D4065,G4065,K4065,L4065,Summary!$E$19/2,Data!N4064,Data!O4064,Summary!$E$14,Summary!$E$20,Summary!$E$21,1),0)</f>
        <v>0</v>
      </c>
      <c r="O4065" s="31">
        <f>IF(M4065=1,oneday(G4064,D4065,G4065,K4065,L4065,Summary!$E$19/2,Data!N4064,Data!O4064,Summary!$E$14,Summary!$E$20,Summary!$E$21,2),0)</f>
        <v>0</v>
      </c>
      <c r="P4065" s="31">
        <f t="shared" si="191"/>
        <v>0</v>
      </c>
      <c r="Q4065" s="31">
        <f>IF(M4065=1,oneday(G4064,D4065,G4065,K4065,L4065,Summary!$E$19/2,Data!N4064,Data!O4064,Summary!$E$14,Summary!$E$20,Summary!$E$21,3),0)</f>
        <v>0</v>
      </c>
    </row>
    <row r="4066" spans="1:17" x14ac:dyDescent="0.2">
      <c r="A4066" s="32">
        <f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si="189"/>
        <v>0</v>
      </c>
      <c r="M4066">
        <f>IF(AND(B4066&gt;Summary!$E$12,B4066&lt;Summary!$E$13),1,0)</f>
        <v>0</v>
      </c>
      <c r="N4066">
        <f>IF(M4066=1,oneday(G4065,D4066,G4066,K4066,L4066,Summary!$E$19/2,Data!N4065,Data!O4065,Summary!$E$14,Summary!$E$20,Summary!$E$21,1),0)</f>
        <v>0</v>
      </c>
      <c r="O4066" s="31">
        <f>IF(M4066=1,oneday(G4065,D4066,G4066,K4066,L4066,Summary!$E$19/2,Data!N4065,Data!O4065,Summary!$E$14,Summary!$E$20,Summary!$E$21,2),0)</f>
        <v>0</v>
      </c>
      <c r="P4066" s="31">
        <f t="shared" si="191"/>
        <v>0</v>
      </c>
      <c r="Q4066" s="31">
        <f>IF(M4066=1,oneday(G4065,D4066,G4066,K4066,L4066,Summary!$E$19/2,Data!N4065,Data!O4065,Summary!$E$14,Summary!$E$20,Summary!$E$21,3),0)</f>
        <v>0</v>
      </c>
    </row>
    <row r="4067" spans="1:17" x14ac:dyDescent="0.2">
      <c r="A4067" s="32">
        <f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si="189"/>
        <v>0</v>
      </c>
      <c r="M4067">
        <f>IF(AND(B4067&gt;Summary!$E$12,B4067&lt;Summary!$E$13),1,0)</f>
        <v>0</v>
      </c>
      <c r="N4067">
        <f>IF(M4067=1,oneday(G4066,D4067,G4067,K4067,L4067,Summary!$E$19/2,Data!N4066,Data!O4066,Summary!$E$14,Summary!$E$20,Summary!$E$21,1),0)</f>
        <v>0</v>
      </c>
      <c r="O4067" s="31">
        <f>IF(M4067=1,oneday(G4066,D4067,G4067,K4067,L4067,Summary!$E$19/2,Data!N4066,Data!O4066,Summary!$E$14,Summary!$E$20,Summary!$E$21,2),0)</f>
        <v>0</v>
      </c>
      <c r="P4067" s="31">
        <f t="shared" si="191"/>
        <v>0</v>
      </c>
      <c r="Q4067" s="31">
        <f>IF(M4067=1,oneday(G4066,D4067,G4067,K4067,L4067,Summary!$E$19/2,Data!N4066,Data!O4066,Summary!$E$14,Summary!$E$20,Summary!$E$21,3),0)</f>
        <v>0</v>
      </c>
    </row>
    <row r="4068" spans="1:17" x14ac:dyDescent="0.2">
      <c r="A4068" s="32">
        <f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si="192">IF(A4068=B4068,1,0)</f>
        <v>0</v>
      </c>
      <c r="M4068">
        <f>IF(AND(B4068&gt;Summary!$E$12,B4068&lt;Summary!$E$13),1,0)</f>
        <v>0</v>
      </c>
      <c r="N4068">
        <f>IF(M4068=1,oneday(G4067,D4068,G4068,K4068,L4068,Summary!$E$19/2,Data!N4067,Data!O4067,Summary!$E$14,Summary!$E$20,Summary!$E$21,1),0)</f>
        <v>0</v>
      </c>
      <c r="O4068" s="31">
        <f>IF(M4068=1,oneday(G4067,D4068,G4068,K4068,L4068,Summary!$E$19/2,Data!N4067,Data!O4067,Summary!$E$14,Summary!$E$20,Summary!$E$21,2),0)</f>
        <v>0</v>
      </c>
      <c r="P4068" s="31">
        <f t="shared" si="191"/>
        <v>0</v>
      </c>
      <c r="Q4068" s="31">
        <f>IF(M4068=1,oneday(G4067,D4068,G4068,K4068,L4068,Summary!$E$19/2,Data!N4067,Data!O4067,Summary!$E$14,Summary!$E$20,Summary!$E$21,3),0)</f>
        <v>0</v>
      </c>
    </row>
    <row r="4069" spans="1:17" x14ac:dyDescent="0.2">
      <c r="A4069" s="32">
        <f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si="192"/>
        <v>0</v>
      </c>
      <c r="M4069">
        <f>IF(AND(B4069&gt;Summary!$E$12,B4069&lt;Summary!$E$13),1,0)</f>
        <v>0</v>
      </c>
      <c r="N4069">
        <f>IF(M4069=1,oneday(G4068,D4069,G4069,K4069,L4069,Summary!$E$19/2,Data!N4068,Data!O4068,Summary!$E$14,Summary!$E$20,Summary!$E$21,1),0)</f>
        <v>0</v>
      </c>
      <c r="O4069" s="31">
        <f>IF(M4069=1,oneday(G4068,D4069,G4069,K4069,L4069,Summary!$E$19/2,Data!N4068,Data!O4068,Summary!$E$14,Summary!$E$20,Summary!$E$21,2),0)</f>
        <v>0</v>
      </c>
      <c r="P4069" s="31">
        <f t="shared" si="191"/>
        <v>0</v>
      </c>
      <c r="Q4069" s="31">
        <f>IF(M4069=1,oneday(G4068,D4069,G4069,K4069,L4069,Summary!$E$19/2,Data!N4068,Data!O4068,Summary!$E$14,Summary!$E$20,Summary!$E$21,3),0)</f>
        <v>0</v>
      </c>
    </row>
    <row r="4070" spans="1:17" x14ac:dyDescent="0.2">
      <c r="A4070" s="32">
        <f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si="192"/>
        <v>0</v>
      </c>
      <c r="M4070">
        <f>IF(AND(B4070&gt;Summary!$E$12,B4070&lt;Summary!$E$13),1,0)</f>
        <v>0</v>
      </c>
      <c r="N4070">
        <f>IF(M4070=1,oneday(G4069,D4070,G4070,K4070,L4070,Summary!$E$19/2,Data!N4069,Data!O4069,Summary!$E$14,Summary!$E$20,Summary!$E$21,1),0)</f>
        <v>0</v>
      </c>
      <c r="O4070" s="31">
        <f>IF(M4070=1,oneday(G4069,D4070,G4070,K4070,L4070,Summary!$E$19/2,Data!N4069,Data!O4069,Summary!$E$14,Summary!$E$20,Summary!$E$21,2),0)</f>
        <v>0</v>
      </c>
      <c r="P4070" s="31">
        <f t="shared" si="191"/>
        <v>0</v>
      </c>
      <c r="Q4070" s="31">
        <f>IF(M4070=1,oneday(G4069,D4070,G4070,K4070,L4070,Summary!$E$19/2,Data!N4069,Data!O4069,Summary!$E$14,Summary!$E$20,Summary!$E$21,3),0)</f>
        <v>0</v>
      </c>
    </row>
    <row r="4071" spans="1:17" x14ac:dyDescent="0.2">
      <c r="A4071" s="32">
        <f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si="192"/>
        <v>0</v>
      </c>
      <c r="M4071">
        <f>IF(AND(B4071&gt;Summary!$E$12,B4071&lt;Summary!$E$13),1,0)</f>
        <v>0</v>
      </c>
      <c r="N4071">
        <f>IF(M4071=1,oneday(G4070,D4071,G4071,K4071,L4071,Summary!$E$19/2,Data!N4070,Data!O4070,Summary!$E$14,Summary!$E$20,Summary!$E$21,1),0)</f>
        <v>0</v>
      </c>
      <c r="O4071" s="31">
        <f>IF(M4071=1,oneday(G4070,D4071,G4071,K4071,L4071,Summary!$E$19/2,Data!N4070,Data!O4070,Summary!$E$14,Summary!$E$20,Summary!$E$21,2),0)</f>
        <v>0</v>
      </c>
      <c r="P4071" s="31">
        <f t="shared" si="191"/>
        <v>0</v>
      </c>
      <c r="Q4071" s="31">
        <f>IF(M4071=1,oneday(G4070,D4071,G4071,K4071,L4071,Summary!$E$19/2,Data!N4070,Data!O4070,Summary!$E$14,Summary!$E$20,Summary!$E$21,3),0)</f>
        <v>0</v>
      </c>
    </row>
    <row r="4072" spans="1:17" x14ac:dyDescent="0.2">
      <c r="A4072" s="32">
        <f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si="192"/>
        <v>0</v>
      </c>
      <c r="M4072">
        <f>IF(AND(B4072&gt;Summary!$E$12,B4072&lt;Summary!$E$13),1,0)</f>
        <v>0</v>
      </c>
      <c r="N4072">
        <f>IF(M4072=1,oneday(G4071,D4072,G4072,K4072,L4072,Summary!$E$19/2,Data!N4071,Data!O4071,Summary!$E$14,Summary!$E$20,Summary!$E$21,1),0)</f>
        <v>0</v>
      </c>
      <c r="O4072" s="31">
        <f>IF(M4072=1,oneday(G4071,D4072,G4072,K4072,L4072,Summary!$E$19/2,Data!N4071,Data!O4071,Summary!$E$14,Summary!$E$20,Summary!$E$21,2),0)</f>
        <v>0</v>
      </c>
      <c r="P4072" s="31">
        <f t="shared" si="191"/>
        <v>0</v>
      </c>
      <c r="Q4072" s="31">
        <f>IF(M4072=1,oneday(G4071,D4072,G4072,K4072,L4072,Summary!$E$19/2,Data!N4071,Data!O4071,Summary!$E$14,Summary!$E$20,Summary!$E$21,3),0)</f>
        <v>0</v>
      </c>
    </row>
    <row r="4073" spans="1:17" x14ac:dyDescent="0.2">
      <c r="A4073" s="32">
        <f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si="192"/>
        <v>1</v>
      </c>
      <c r="M4073">
        <f>IF(AND(B4073&gt;Summary!$E$12,B4073&lt;Summary!$E$13),1,0)</f>
        <v>0</v>
      </c>
      <c r="N4073">
        <f>IF(M4073=1,oneday(G4072,D4073,G4073,K4073,L4073,Summary!$E$19/2,Data!N4072,Data!O4072,Summary!$E$14,Summary!$E$20,Summary!$E$21,1),0)</f>
        <v>0</v>
      </c>
      <c r="O4073" s="31">
        <f>IF(M4073=1,oneday(G4072,D4073,G4073,K4073,L4073,Summary!$E$19/2,Data!N4072,Data!O4072,Summary!$E$14,Summary!$E$20,Summary!$E$21,2),0)</f>
        <v>0</v>
      </c>
      <c r="P4073" s="31">
        <f t="shared" si="191"/>
        <v>0</v>
      </c>
      <c r="Q4073" s="31">
        <f>IF(M4073=1,oneday(G4072,D4073,G4073,K4073,L4073,Summary!$E$19/2,Data!N4072,Data!O4072,Summary!$E$14,Summary!$E$20,Summary!$E$21,3),0)</f>
        <v>0</v>
      </c>
    </row>
    <row r="4074" spans="1:17" x14ac:dyDescent="0.2">
      <c r="A4074" s="32">
        <f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si="192"/>
        <v>0</v>
      </c>
      <c r="M4074">
        <f>IF(AND(B4074&gt;Summary!$E$12,B4074&lt;Summary!$E$13),1,0)</f>
        <v>0</v>
      </c>
      <c r="N4074">
        <f>IF(M4074=1,oneday(G4073,D4074,G4074,K4074,L4074,Summary!$E$19/2,Data!N4073,Data!O4073,Summary!$E$14,Summary!$E$20,Summary!$E$21,1),0)</f>
        <v>0</v>
      </c>
      <c r="O4074" s="31">
        <f>IF(M4074=1,oneday(G4073,D4074,G4074,K4074,L4074,Summary!$E$19/2,Data!N4073,Data!O4073,Summary!$E$14,Summary!$E$20,Summary!$E$21,2),0)</f>
        <v>0</v>
      </c>
      <c r="P4074" s="31">
        <f t="shared" si="191"/>
        <v>0</v>
      </c>
      <c r="Q4074" s="31">
        <f>IF(M4074=1,oneday(G4073,D4074,G4074,K4074,L4074,Summary!$E$19/2,Data!N4073,Data!O4073,Summary!$E$14,Summary!$E$20,Summary!$E$21,3),0)</f>
        <v>0</v>
      </c>
    </row>
    <row r="4075" spans="1:17" x14ac:dyDescent="0.2">
      <c r="A4075" s="32">
        <f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si="192"/>
        <v>0</v>
      </c>
      <c r="M4075">
        <f>IF(AND(B4075&gt;Summary!$E$12,B4075&lt;Summary!$E$13),1,0)</f>
        <v>0</v>
      </c>
      <c r="N4075">
        <f>IF(M4075=1,oneday(G4074,D4075,G4075,K4075,L4075,Summary!$E$19/2,Data!N4074,Data!O4074,Summary!$E$14,Summary!$E$20,Summary!$E$21,1),0)</f>
        <v>0</v>
      </c>
      <c r="O4075" s="31">
        <f>IF(M4075=1,oneday(G4074,D4075,G4075,K4075,L4075,Summary!$E$19/2,Data!N4074,Data!O4074,Summary!$E$14,Summary!$E$20,Summary!$E$21,2),0)</f>
        <v>0</v>
      </c>
      <c r="P4075" s="31">
        <f t="shared" si="191"/>
        <v>0</v>
      </c>
      <c r="Q4075" s="31">
        <f>IF(M4075=1,oneday(G4074,D4075,G4075,K4075,L4075,Summary!$E$19/2,Data!N4074,Data!O4074,Summary!$E$14,Summary!$E$20,Summary!$E$21,3),0)</f>
        <v>0</v>
      </c>
    </row>
    <row r="4076" spans="1:17" x14ac:dyDescent="0.2">
      <c r="A4076" s="32">
        <f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si="192"/>
        <v>0</v>
      </c>
      <c r="M4076">
        <f>IF(AND(B4076&gt;Summary!$E$12,B4076&lt;Summary!$E$13),1,0)</f>
        <v>0</v>
      </c>
      <c r="N4076">
        <f>IF(M4076=1,oneday(G4075,D4076,G4076,K4076,L4076,Summary!$E$19/2,Data!N4075,Data!O4075,Summary!$E$14,Summary!$E$20,Summary!$E$21,1),0)</f>
        <v>0</v>
      </c>
      <c r="O4076" s="31">
        <f>IF(M4076=1,oneday(G4075,D4076,G4076,K4076,L4076,Summary!$E$19/2,Data!N4075,Data!O4075,Summary!$E$14,Summary!$E$20,Summary!$E$21,2),0)</f>
        <v>0</v>
      </c>
      <c r="P4076" s="31">
        <f t="shared" si="191"/>
        <v>0</v>
      </c>
      <c r="Q4076" s="31">
        <f>IF(M4076=1,oneday(G4075,D4076,G4076,K4076,L4076,Summary!$E$19/2,Data!N4075,Data!O4075,Summary!$E$14,Summary!$E$20,Summary!$E$21,3),0)</f>
        <v>0</v>
      </c>
    </row>
    <row r="4077" spans="1:17" x14ac:dyDescent="0.2">
      <c r="A4077" s="32">
        <f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si="192"/>
        <v>0</v>
      </c>
      <c r="M4077">
        <f>IF(AND(B4077&gt;Summary!$E$12,B4077&lt;Summary!$E$13),1,0)</f>
        <v>0</v>
      </c>
      <c r="N4077">
        <f>IF(M4077=1,oneday(G4076,D4077,G4077,K4077,L4077,Summary!$E$19/2,Data!N4076,Data!O4076,Summary!$E$14,Summary!$E$20,Summary!$E$21,1),0)</f>
        <v>0</v>
      </c>
      <c r="O4077" s="31">
        <f>IF(M4077=1,oneday(G4076,D4077,G4077,K4077,L4077,Summary!$E$19/2,Data!N4076,Data!O4076,Summary!$E$14,Summary!$E$20,Summary!$E$21,2),0)</f>
        <v>0</v>
      </c>
      <c r="P4077" s="31">
        <f t="shared" si="191"/>
        <v>0</v>
      </c>
      <c r="Q4077" s="31">
        <f>IF(M4077=1,oneday(G4076,D4077,G4077,K4077,L4077,Summary!$E$19/2,Data!N4076,Data!O4076,Summary!$E$14,Summary!$E$20,Summary!$E$21,3),0)</f>
        <v>0</v>
      </c>
    </row>
    <row r="4078" spans="1:17" x14ac:dyDescent="0.2">
      <c r="A4078" s="32">
        <f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si="192"/>
        <v>0</v>
      </c>
      <c r="M4078">
        <f>IF(AND(B4078&gt;Summary!$E$12,B4078&lt;Summary!$E$13),1,0)</f>
        <v>0</v>
      </c>
      <c r="N4078">
        <f>IF(M4078=1,oneday(G4077,D4078,G4078,K4078,L4078,Summary!$E$19/2,Data!N4077,Data!O4077,Summary!$E$14,Summary!$E$20,Summary!$E$21,1),0)</f>
        <v>0</v>
      </c>
      <c r="O4078" s="31">
        <f>IF(M4078=1,oneday(G4077,D4078,G4078,K4078,L4078,Summary!$E$19/2,Data!N4077,Data!O4077,Summary!$E$14,Summary!$E$20,Summary!$E$21,2),0)</f>
        <v>0</v>
      </c>
      <c r="P4078" s="31">
        <f t="shared" si="191"/>
        <v>0</v>
      </c>
      <c r="Q4078" s="31">
        <f>IF(M4078=1,oneday(G4077,D4078,G4078,K4078,L4078,Summary!$E$19/2,Data!N4077,Data!O4077,Summary!$E$14,Summary!$E$20,Summary!$E$21,3),0)</f>
        <v>0</v>
      </c>
    </row>
    <row r="4079" spans="1:17" x14ac:dyDescent="0.2">
      <c r="A4079" s="32">
        <f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si="192"/>
        <v>0</v>
      </c>
      <c r="M4079">
        <f>IF(AND(B4079&gt;Summary!$E$12,B4079&lt;Summary!$E$13),1,0)</f>
        <v>0</v>
      </c>
      <c r="N4079">
        <f>IF(M4079=1,oneday(G4078,D4079,G4079,K4079,L4079,Summary!$E$19/2,Data!N4078,Data!O4078,Summary!$E$14,Summary!$E$20,Summary!$E$21,1),0)</f>
        <v>0</v>
      </c>
      <c r="O4079" s="31">
        <f>IF(M4079=1,oneday(G4078,D4079,G4079,K4079,L4079,Summary!$E$19/2,Data!N4078,Data!O4078,Summary!$E$14,Summary!$E$20,Summary!$E$21,2),0)</f>
        <v>0</v>
      </c>
      <c r="P4079" s="31">
        <f t="shared" si="191"/>
        <v>0</v>
      </c>
      <c r="Q4079" s="31">
        <f>IF(M4079=1,oneday(G4078,D4079,G4079,K4079,L4079,Summary!$E$19/2,Data!N4078,Data!O4078,Summary!$E$14,Summary!$E$20,Summary!$E$21,3),0)</f>
        <v>0</v>
      </c>
    </row>
    <row r="4080" spans="1:17" x14ac:dyDescent="0.2">
      <c r="A4080" s="32">
        <f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si="192"/>
        <v>0</v>
      </c>
      <c r="M4080">
        <f>IF(AND(B4080&gt;Summary!$E$12,B4080&lt;Summary!$E$13),1,0)</f>
        <v>0</v>
      </c>
      <c r="N4080">
        <f>IF(M4080=1,oneday(G4079,D4080,G4080,K4080,L4080,Summary!$E$19/2,Data!N4079,Data!O4079,Summary!$E$14,Summary!$E$20,Summary!$E$21,1),0)</f>
        <v>0</v>
      </c>
      <c r="O4080" s="31">
        <f>IF(M4080=1,oneday(G4079,D4080,G4080,K4080,L4080,Summary!$E$19/2,Data!N4079,Data!O4079,Summary!$E$14,Summary!$E$20,Summary!$E$21,2),0)</f>
        <v>0</v>
      </c>
      <c r="P4080" s="31">
        <f t="shared" si="191"/>
        <v>0</v>
      </c>
      <c r="Q4080" s="31">
        <f>IF(M4080=1,oneday(G4079,D4080,G4080,K4080,L4080,Summary!$E$19/2,Data!N4079,Data!O4079,Summary!$E$14,Summary!$E$20,Summary!$E$21,3),0)</f>
        <v>0</v>
      </c>
    </row>
    <row r="4081" spans="1:17" x14ac:dyDescent="0.2">
      <c r="A4081" s="32">
        <f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si="192"/>
        <v>0</v>
      </c>
      <c r="M4081">
        <f>IF(AND(B4081&gt;Summary!$E$12,B4081&lt;Summary!$E$13),1,0)</f>
        <v>0</v>
      </c>
      <c r="N4081">
        <f>IF(M4081=1,oneday(G4080,D4081,G4081,K4081,L4081,Summary!$E$19/2,Data!N4080,Data!O4080,Summary!$E$14,Summary!$E$20,Summary!$E$21,1),0)</f>
        <v>0</v>
      </c>
      <c r="O4081" s="31">
        <f>IF(M4081=1,oneday(G4080,D4081,G4081,K4081,L4081,Summary!$E$19/2,Data!N4080,Data!O4080,Summary!$E$14,Summary!$E$20,Summary!$E$21,2),0)</f>
        <v>0</v>
      </c>
      <c r="P4081" s="31">
        <f t="shared" si="191"/>
        <v>0</v>
      </c>
      <c r="Q4081" s="31">
        <f>IF(M4081=1,oneday(G4080,D4081,G4081,K4081,L4081,Summary!$E$19/2,Data!N4080,Data!O4080,Summary!$E$14,Summary!$E$20,Summary!$E$21,3),0)</f>
        <v>0</v>
      </c>
    </row>
    <row r="4082" spans="1:17" x14ac:dyDescent="0.2">
      <c r="A4082" s="32">
        <f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si="192"/>
        <v>0</v>
      </c>
      <c r="M4082">
        <f>IF(AND(B4082&gt;Summary!$E$12,B4082&lt;Summary!$E$13),1,0)</f>
        <v>0</v>
      </c>
      <c r="N4082">
        <f>IF(M4082=1,oneday(G4081,D4082,G4082,K4082,L4082,Summary!$E$19/2,Data!N4081,Data!O4081,Summary!$E$14,Summary!$E$20,Summary!$E$21,1),0)</f>
        <v>0</v>
      </c>
      <c r="O4082" s="31">
        <f>IF(M4082=1,oneday(G4081,D4082,G4082,K4082,L4082,Summary!$E$19/2,Data!N4081,Data!O4081,Summary!$E$14,Summary!$E$20,Summary!$E$21,2),0)</f>
        <v>0</v>
      </c>
      <c r="P4082" s="31">
        <f t="shared" si="191"/>
        <v>0</v>
      </c>
      <c r="Q4082" s="31">
        <f>IF(M4082=1,oneday(G4081,D4082,G4082,K4082,L4082,Summary!$E$19/2,Data!N4081,Data!O4081,Summary!$E$14,Summary!$E$20,Summary!$E$21,3),0)</f>
        <v>0</v>
      </c>
    </row>
    <row r="4083" spans="1:17" x14ac:dyDescent="0.2">
      <c r="A4083" s="32">
        <f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si="192"/>
        <v>0</v>
      </c>
      <c r="M4083">
        <f>IF(AND(B4083&gt;Summary!$E$12,B4083&lt;Summary!$E$13),1,0)</f>
        <v>0</v>
      </c>
      <c r="N4083">
        <f>IF(M4083=1,oneday(G4082,D4083,G4083,K4083,L4083,Summary!$E$19/2,Data!N4082,Data!O4082,Summary!$E$14,Summary!$E$20,Summary!$E$21,1),0)</f>
        <v>0</v>
      </c>
      <c r="O4083" s="31">
        <f>IF(M4083=1,oneday(G4082,D4083,G4083,K4083,L4083,Summary!$E$19/2,Data!N4082,Data!O4082,Summary!$E$14,Summary!$E$20,Summary!$E$21,2),0)</f>
        <v>0</v>
      </c>
      <c r="P4083" s="31">
        <f t="shared" si="191"/>
        <v>0</v>
      </c>
      <c r="Q4083" s="31">
        <f>IF(M4083=1,oneday(G4082,D4083,G4083,K4083,L4083,Summary!$E$19/2,Data!N4082,Data!O4082,Summary!$E$14,Summary!$E$20,Summary!$E$21,3),0)</f>
        <v>0</v>
      </c>
    </row>
    <row r="4084" spans="1:17" x14ac:dyDescent="0.2">
      <c r="A4084" s="32">
        <f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si="192"/>
        <v>0</v>
      </c>
      <c r="M4084">
        <f>IF(AND(B4084&gt;Summary!$E$12,B4084&lt;Summary!$E$13),1,0)</f>
        <v>0</v>
      </c>
      <c r="N4084">
        <f>IF(M4084=1,oneday(G4083,D4084,G4084,K4084,L4084,Summary!$E$19/2,Data!N4083,Data!O4083,Summary!$E$14,Summary!$E$20,Summary!$E$21,1),0)</f>
        <v>0</v>
      </c>
      <c r="O4084" s="31">
        <f>IF(M4084=1,oneday(G4083,D4084,G4084,K4084,L4084,Summary!$E$19/2,Data!N4083,Data!O4083,Summary!$E$14,Summary!$E$20,Summary!$E$21,2),0)</f>
        <v>0</v>
      </c>
      <c r="P4084" s="31">
        <f t="shared" si="191"/>
        <v>0</v>
      </c>
      <c r="Q4084" s="31">
        <f>IF(M4084=1,oneday(G4083,D4084,G4084,K4084,L4084,Summary!$E$19/2,Data!N4083,Data!O4083,Summary!$E$14,Summary!$E$20,Summary!$E$21,3),0)</f>
        <v>0</v>
      </c>
    </row>
    <row r="4085" spans="1:17" x14ac:dyDescent="0.2">
      <c r="A4085" s="32">
        <f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si="192"/>
        <v>0</v>
      </c>
      <c r="M4085">
        <f>IF(AND(B4085&gt;Summary!$E$12,B4085&lt;Summary!$E$13),1,0)</f>
        <v>0</v>
      </c>
      <c r="N4085">
        <f>IF(M4085=1,oneday(G4084,D4085,G4085,K4085,L4085,Summary!$E$19/2,Data!N4084,Data!O4084,Summary!$E$14,Summary!$E$20,Summary!$E$21,1),0)</f>
        <v>0</v>
      </c>
      <c r="O4085" s="31">
        <f>IF(M4085=1,oneday(G4084,D4085,G4085,K4085,L4085,Summary!$E$19/2,Data!N4084,Data!O4084,Summary!$E$14,Summary!$E$20,Summary!$E$21,2),0)</f>
        <v>0</v>
      </c>
      <c r="P4085" s="31">
        <f t="shared" si="191"/>
        <v>0</v>
      </c>
      <c r="Q4085" s="31">
        <f>IF(M4085=1,oneday(G4084,D4085,G4085,K4085,L4085,Summary!$E$19/2,Data!N4084,Data!O4084,Summary!$E$14,Summary!$E$20,Summary!$E$21,3),0)</f>
        <v>0</v>
      </c>
    </row>
    <row r="4086" spans="1:17" x14ac:dyDescent="0.2">
      <c r="A4086" s="32">
        <f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si="192"/>
        <v>0</v>
      </c>
      <c r="M4086">
        <f>IF(AND(B4086&gt;Summary!$E$12,B4086&lt;Summary!$E$13),1,0)</f>
        <v>0</v>
      </c>
      <c r="N4086">
        <f>IF(M4086=1,oneday(G4085,D4086,G4086,K4086,L4086,Summary!$E$19/2,Data!N4085,Data!O4085,Summary!$E$14,Summary!$E$20,Summary!$E$21,1),0)</f>
        <v>0</v>
      </c>
      <c r="O4086" s="31">
        <f>IF(M4086=1,oneday(G4085,D4086,G4086,K4086,L4086,Summary!$E$19/2,Data!N4085,Data!O4085,Summary!$E$14,Summary!$E$20,Summary!$E$21,2),0)</f>
        <v>0</v>
      </c>
      <c r="P4086" s="31">
        <f t="shared" si="191"/>
        <v>0</v>
      </c>
      <c r="Q4086" s="31">
        <f>IF(M4086=1,oneday(G4085,D4086,G4086,K4086,L4086,Summary!$E$19/2,Data!N4085,Data!O4085,Summary!$E$14,Summary!$E$20,Summary!$E$21,3),0)</f>
        <v>0</v>
      </c>
    </row>
    <row r="4087" spans="1:17" x14ac:dyDescent="0.2">
      <c r="A4087" s="32">
        <f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si="192"/>
        <v>0</v>
      </c>
      <c r="M4087">
        <f>IF(AND(B4087&gt;Summary!$E$12,B4087&lt;Summary!$E$13),1,0)</f>
        <v>0</v>
      </c>
      <c r="N4087">
        <f>IF(M4087=1,oneday(G4086,D4087,G4087,K4087,L4087,Summary!$E$19/2,Data!N4086,Data!O4086,Summary!$E$14,Summary!$E$20,Summary!$E$21,1),0)</f>
        <v>0</v>
      </c>
      <c r="O4087" s="31">
        <f>IF(M4087=1,oneday(G4086,D4087,G4087,K4087,L4087,Summary!$E$19/2,Data!N4086,Data!O4086,Summary!$E$14,Summary!$E$20,Summary!$E$21,2),0)</f>
        <v>0</v>
      </c>
      <c r="P4087" s="31">
        <f t="shared" si="191"/>
        <v>0</v>
      </c>
      <c r="Q4087" s="31">
        <f>IF(M4087=1,oneday(G4086,D4087,G4087,K4087,L4087,Summary!$E$19/2,Data!N4086,Data!O4086,Summary!$E$14,Summary!$E$20,Summary!$E$21,3),0)</f>
        <v>0</v>
      </c>
    </row>
    <row r="4088" spans="1:17" x14ac:dyDescent="0.2">
      <c r="A4088" s="32">
        <f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si="192"/>
        <v>0</v>
      </c>
      <c r="M4088">
        <f>IF(AND(B4088&gt;Summary!$E$12,B4088&lt;Summary!$E$13),1,0)</f>
        <v>0</v>
      </c>
      <c r="N4088">
        <f>IF(M4088=1,oneday(G4087,D4088,G4088,K4088,L4088,Summary!$E$19/2,Data!N4087,Data!O4087,Summary!$E$14,Summary!$E$20,Summary!$E$21,1),0)</f>
        <v>0</v>
      </c>
      <c r="O4088" s="31">
        <f>IF(M4088=1,oneday(G4087,D4088,G4088,K4088,L4088,Summary!$E$19/2,Data!N4087,Data!O4087,Summary!$E$14,Summary!$E$20,Summary!$E$21,2),0)</f>
        <v>0</v>
      </c>
      <c r="P4088" s="31">
        <f t="shared" si="191"/>
        <v>0</v>
      </c>
      <c r="Q4088" s="31">
        <f>IF(M4088=1,oneday(G4087,D4088,G4088,K4088,L4088,Summary!$E$19/2,Data!N4087,Data!O4087,Summary!$E$14,Summary!$E$20,Summary!$E$21,3),0)</f>
        <v>0</v>
      </c>
    </row>
    <row r="4089" spans="1:17" x14ac:dyDescent="0.2">
      <c r="A4089" s="32">
        <f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si="192"/>
        <v>0</v>
      </c>
      <c r="M4089">
        <f>IF(AND(B4089&gt;Summary!$E$12,B4089&lt;Summary!$E$13),1,0)</f>
        <v>0</v>
      </c>
      <c r="N4089">
        <f>IF(M4089=1,oneday(G4088,D4089,G4089,K4089,L4089,Summary!$E$19/2,Data!N4088,Data!O4088,Summary!$E$14,Summary!$E$20,Summary!$E$21,1),0)</f>
        <v>0</v>
      </c>
      <c r="O4089" s="31">
        <f>IF(M4089=1,oneday(G4088,D4089,G4089,K4089,L4089,Summary!$E$19/2,Data!N4088,Data!O4088,Summary!$E$14,Summary!$E$20,Summary!$E$21,2),0)</f>
        <v>0</v>
      </c>
      <c r="P4089" s="31">
        <f t="shared" si="191"/>
        <v>0</v>
      </c>
      <c r="Q4089" s="31">
        <f>IF(M4089=1,oneday(G4088,D4089,G4089,K4089,L4089,Summary!$E$19/2,Data!N4088,Data!O4088,Summary!$E$14,Summary!$E$20,Summary!$E$21,3),0)</f>
        <v>0</v>
      </c>
    </row>
    <row r="4090" spans="1:17" x14ac:dyDescent="0.2">
      <c r="A4090" s="32">
        <f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si="192"/>
        <v>0</v>
      </c>
      <c r="M4090">
        <f>IF(AND(B4090&gt;Summary!$E$12,B4090&lt;Summary!$E$13),1,0)</f>
        <v>0</v>
      </c>
      <c r="N4090">
        <f>IF(M4090=1,oneday(G4089,D4090,G4090,K4090,L4090,Summary!$E$19/2,Data!N4089,Data!O4089,Summary!$E$14,Summary!$E$20,Summary!$E$21,1),0)</f>
        <v>0</v>
      </c>
      <c r="O4090" s="31">
        <f>IF(M4090=1,oneday(G4089,D4090,G4090,K4090,L4090,Summary!$E$19/2,Data!N4089,Data!O4089,Summary!$E$14,Summary!$E$20,Summary!$E$21,2),0)</f>
        <v>0</v>
      </c>
      <c r="P4090" s="31">
        <f t="shared" si="191"/>
        <v>0</v>
      </c>
      <c r="Q4090" s="31">
        <f>IF(M4090=1,oneday(G4089,D4090,G4090,K4090,L4090,Summary!$E$19/2,Data!N4089,Data!O4089,Summary!$E$14,Summary!$E$20,Summary!$E$21,3),0)</f>
        <v>0</v>
      </c>
    </row>
    <row r="4091" spans="1:17" x14ac:dyDescent="0.2">
      <c r="A4091" s="32">
        <f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si="192"/>
        <v>0</v>
      </c>
      <c r="M4091">
        <f>IF(AND(B4091&gt;Summary!$E$12,B4091&lt;Summary!$E$13),1,0)</f>
        <v>0</v>
      </c>
      <c r="N4091">
        <f>IF(M4091=1,oneday(G4090,D4091,G4091,K4091,L4091,Summary!$E$19/2,Data!N4090,Data!O4090,Summary!$E$14,Summary!$E$20,Summary!$E$21,1),0)</f>
        <v>0</v>
      </c>
      <c r="O4091" s="31">
        <f>IF(M4091=1,oneday(G4090,D4091,G4091,K4091,L4091,Summary!$E$19/2,Data!N4090,Data!O4090,Summary!$E$14,Summary!$E$20,Summary!$E$21,2),0)</f>
        <v>0</v>
      </c>
      <c r="P4091" s="31">
        <f t="shared" si="191"/>
        <v>0</v>
      </c>
      <c r="Q4091" s="31">
        <f>IF(M4091=1,oneday(G4090,D4091,G4091,K4091,L4091,Summary!$E$19/2,Data!N4090,Data!O4090,Summary!$E$14,Summary!$E$20,Summary!$E$21,3),0)</f>
        <v>0</v>
      </c>
    </row>
    <row r="4092" spans="1:17" x14ac:dyDescent="0.2">
      <c r="A4092" s="32">
        <f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si="192"/>
        <v>0</v>
      </c>
      <c r="M4092">
        <f>IF(AND(B4092&gt;Summary!$E$12,B4092&lt;Summary!$E$13),1,0)</f>
        <v>0</v>
      </c>
      <c r="N4092">
        <f>IF(M4092=1,oneday(G4091,D4092,G4092,K4092,L4092,Summary!$E$19/2,Data!N4091,Data!O4091,Summary!$E$14,Summary!$E$20,Summary!$E$21,1),0)</f>
        <v>0</v>
      </c>
      <c r="O4092" s="31">
        <f>IF(M4092=1,oneday(G4091,D4092,G4092,K4092,L4092,Summary!$E$19/2,Data!N4091,Data!O4091,Summary!$E$14,Summary!$E$20,Summary!$E$21,2),0)</f>
        <v>0</v>
      </c>
      <c r="P4092" s="31">
        <f t="shared" si="191"/>
        <v>0</v>
      </c>
      <c r="Q4092" s="31">
        <f>IF(M4092=1,oneday(G4091,D4092,G4092,K4092,L4092,Summary!$E$19/2,Data!N4091,Data!O4091,Summary!$E$14,Summary!$E$20,Summary!$E$21,3),0)</f>
        <v>0</v>
      </c>
    </row>
    <row r="4093" spans="1:17" x14ac:dyDescent="0.2">
      <c r="A4093" s="32">
        <f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si="192"/>
        <v>0</v>
      </c>
      <c r="M4093">
        <f>IF(AND(B4093&gt;Summary!$E$12,B4093&lt;Summary!$E$13),1,0)</f>
        <v>0</v>
      </c>
      <c r="N4093">
        <f>IF(M4093=1,oneday(G4092,D4093,G4093,K4093,L4093,Summary!$E$19/2,Data!N4092,Data!O4092,Summary!$E$14,Summary!$E$20,Summary!$E$21,1),0)</f>
        <v>0</v>
      </c>
      <c r="O4093" s="31">
        <f>IF(M4093=1,oneday(G4092,D4093,G4093,K4093,L4093,Summary!$E$19/2,Data!N4092,Data!O4092,Summary!$E$14,Summary!$E$20,Summary!$E$21,2),0)</f>
        <v>0</v>
      </c>
      <c r="P4093" s="31">
        <f t="shared" si="191"/>
        <v>0</v>
      </c>
      <c r="Q4093" s="31">
        <f>IF(M4093=1,oneday(G4092,D4093,G4093,K4093,L4093,Summary!$E$19/2,Data!N4092,Data!O4092,Summary!$E$14,Summary!$E$20,Summary!$E$21,3),0)</f>
        <v>0</v>
      </c>
    </row>
    <row r="4094" spans="1:17" x14ac:dyDescent="0.2">
      <c r="A4094" s="32">
        <f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si="192"/>
        <v>1</v>
      </c>
      <c r="M4094">
        <f>IF(AND(B4094&gt;Summary!$E$12,B4094&lt;Summary!$E$13),1,0)</f>
        <v>0</v>
      </c>
      <c r="N4094">
        <f>IF(M4094=1,oneday(G4093,D4094,G4094,K4094,L4094,Summary!$E$19/2,Data!N4093,Data!O4093,Summary!$E$14,Summary!$E$20,Summary!$E$21,1),0)</f>
        <v>0</v>
      </c>
      <c r="O4094" s="31">
        <f>IF(M4094=1,oneday(G4093,D4094,G4094,K4094,L4094,Summary!$E$19/2,Data!N4093,Data!O4093,Summary!$E$14,Summary!$E$20,Summary!$E$21,2),0)</f>
        <v>0</v>
      </c>
      <c r="P4094" s="31">
        <f t="shared" si="191"/>
        <v>0</v>
      </c>
      <c r="Q4094" s="31">
        <f>IF(M4094=1,oneday(G4093,D4094,G4094,K4094,L4094,Summary!$E$19/2,Data!N4093,Data!O4093,Summary!$E$14,Summary!$E$20,Summary!$E$21,3),0)</f>
        <v>0</v>
      </c>
    </row>
    <row r="4095" spans="1:17" x14ac:dyDescent="0.2">
      <c r="A4095" s="32">
        <f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si="192"/>
        <v>0</v>
      </c>
      <c r="M4095">
        <f>IF(AND(B4095&gt;Summary!$E$12,B4095&lt;Summary!$E$13),1,0)</f>
        <v>0</v>
      </c>
      <c r="N4095">
        <f>IF(M4095=1,oneday(G4094,D4095,G4095,K4095,L4095,Summary!$E$19/2,Data!N4094,Data!O4094,Summary!$E$14,Summary!$E$20,Summary!$E$21,1),0)</f>
        <v>0</v>
      </c>
      <c r="O4095" s="31">
        <f>IF(M4095=1,oneday(G4094,D4095,G4095,K4095,L4095,Summary!$E$19/2,Data!N4094,Data!O4094,Summary!$E$14,Summary!$E$20,Summary!$E$21,2),0)</f>
        <v>0</v>
      </c>
      <c r="P4095" s="31">
        <f t="shared" si="191"/>
        <v>0</v>
      </c>
      <c r="Q4095" s="31">
        <f>IF(M4095=1,oneday(G4094,D4095,G4095,K4095,L4095,Summary!$E$19/2,Data!N4094,Data!O4094,Summary!$E$14,Summary!$E$20,Summary!$E$21,3),0)</f>
        <v>0</v>
      </c>
    </row>
    <row r="4096" spans="1:17" x14ac:dyDescent="0.2">
      <c r="A4096" s="32">
        <f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si="192"/>
        <v>0</v>
      </c>
      <c r="M4096">
        <f>IF(AND(B4096&gt;Summary!$E$12,B4096&lt;Summary!$E$13),1,0)</f>
        <v>0</v>
      </c>
      <c r="N4096">
        <f>IF(M4096=1,oneday(G4095,D4096,G4096,K4096,L4096,Summary!$E$19/2,Data!N4095,Data!O4095,Summary!$E$14,Summary!$E$20,Summary!$E$21,1),0)</f>
        <v>0</v>
      </c>
      <c r="O4096" s="31">
        <f>IF(M4096=1,oneday(G4095,D4096,G4096,K4096,L4096,Summary!$E$19/2,Data!N4095,Data!O4095,Summary!$E$14,Summary!$E$20,Summary!$E$21,2),0)</f>
        <v>0</v>
      </c>
      <c r="P4096" s="31">
        <f t="shared" si="191"/>
        <v>0</v>
      </c>
      <c r="Q4096" s="31">
        <f>IF(M4096=1,oneday(G4095,D4096,G4096,K4096,L4096,Summary!$E$19/2,Data!N4095,Data!O4095,Summary!$E$14,Summary!$E$20,Summary!$E$21,3),0)</f>
        <v>0</v>
      </c>
    </row>
    <row r="4097" spans="1:17" x14ac:dyDescent="0.2">
      <c r="A4097" s="32">
        <f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si="192"/>
        <v>0</v>
      </c>
      <c r="M4097">
        <f>IF(AND(B4097&gt;Summary!$E$12,B4097&lt;Summary!$E$13),1,0)</f>
        <v>0</v>
      </c>
      <c r="N4097">
        <f>IF(M4097=1,oneday(G4096,D4097,G4097,K4097,L4097,Summary!$E$19/2,Data!N4096,Data!O4096,Summary!$E$14,Summary!$E$20,Summary!$E$21,1),0)</f>
        <v>0</v>
      </c>
      <c r="O4097" s="31">
        <f>IF(M4097=1,oneday(G4096,D4097,G4097,K4097,L4097,Summary!$E$19/2,Data!N4096,Data!O4096,Summary!$E$14,Summary!$E$20,Summary!$E$21,2),0)</f>
        <v>0</v>
      </c>
      <c r="P4097" s="31">
        <f t="shared" si="191"/>
        <v>0</v>
      </c>
      <c r="Q4097" s="31">
        <f>IF(M4097=1,oneday(G4096,D4097,G4097,K4097,L4097,Summary!$E$19/2,Data!N4096,Data!O4096,Summary!$E$14,Summary!$E$20,Summary!$E$21,3),0)</f>
        <v>0</v>
      </c>
    </row>
    <row r="4098" spans="1:17" x14ac:dyDescent="0.2">
      <c r="A4098" s="32">
        <f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si="192"/>
        <v>0</v>
      </c>
      <c r="M4098">
        <f>IF(AND(B4098&gt;Summary!$E$12,B4098&lt;Summary!$E$13),1,0)</f>
        <v>0</v>
      </c>
      <c r="N4098">
        <f>IF(M4098=1,oneday(G4097,D4098,G4098,K4098,L4098,Summary!$E$19/2,Data!N4097,Data!O4097,Summary!$E$14,Summary!$E$20,Summary!$E$21,1),0)</f>
        <v>0</v>
      </c>
      <c r="O4098" s="31">
        <f>IF(M4098=1,oneday(G4097,D4098,G4098,K4098,L4098,Summary!$E$19/2,Data!N4097,Data!O4097,Summary!$E$14,Summary!$E$20,Summary!$E$21,2),0)</f>
        <v>0</v>
      </c>
      <c r="P4098" s="31">
        <f t="shared" si="191"/>
        <v>0</v>
      </c>
      <c r="Q4098" s="31">
        <f>IF(M4098=1,oneday(G4097,D4098,G4098,K4098,L4098,Summary!$E$19/2,Data!N4097,Data!O4097,Summary!$E$14,Summary!$E$20,Summary!$E$21,3),0)</f>
        <v>0</v>
      </c>
    </row>
    <row r="4099" spans="1:17" x14ac:dyDescent="0.2">
      <c r="A4099" s="32">
        <f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si="192"/>
        <v>0</v>
      </c>
      <c r="M4099">
        <f>IF(AND(B4099&gt;Summary!$E$12,B4099&lt;Summary!$E$13),1,0)</f>
        <v>0</v>
      </c>
      <c r="N4099">
        <f>IF(M4099=1,oneday(G4098,D4099,G4099,K4099,L4099,Summary!$E$19/2,Data!N4098,Data!O4098,Summary!$E$14,Summary!$E$20,Summary!$E$21,1),0)</f>
        <v>0</v>
      </c>
      <c r="O4099" s="31">
        <f>IF(M4099=1,oneday(G4098,D4099,G4099,K4099,L4099,Summary!$E$19/2,Data!N4098,Data!O4098,Summary!$E$14,Summary!$E$20,Summary!$E$21,2),0)</f>
        <v>0</v>
      </c>
      <c r="P4099" s="31">
        <f t="shared" si="191"/>
        <v>0</v>
      </c>
      <c r="Q4099" s="31">
        <f>IF(M4099=1,oneday(G4098,D4099,G4099,K4099,L4099,Summary!$E$19/2,Data!N4098,Data!O4098,Summary!$E$14,Summary!$E$20,Summary!$E$21,3),0)</f>
        <v>0</v>
      </c>
    </row>
    <row r="4100" spans="1:17" x14ac:dyDescent="0.2">
      <c r="A4100" s="32">
        <f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si="192"/>
        <v>0</v>
      </c>
      <c r="M4100">
        <f>IF(AND(B4100&gt;Summary!$E$12,B4100&lt;Summary!$E$13),1,0)</f>
        <v>0</v>
      </c>
      <c r="N4100">
        <f>IF(M4100=1,oneday(G4099,D4100,G4100,K4100,L4100,Summary!$E$19/2,Data!N4099,Data!O4099,Summary!$E$14,Summary!$E$20,Summary!$E$21,1),0)</f>
        <v>0</v>
      </c>
      <c r="O4100" s="31">
        <f>IF(M4100=1,oneday(G4099,D4100,G4100,K4100,L4100,Summary!$E$19/2,Data!N4099,Data!O4099,Summary!$E$14,Summary!$E$20,Summary!$E$21,2),0)</f>
        <v>0</v>
      </c>
      <c r="P4100" s="31">
        <f t="shared" si="191"/>
        <v>0</v>
      </c>
      <c r="Q4100" s="31">
        <f>IF(M4100=1,oneday(G4099,D4100,G4100,K4100,L4100,Summary!$E$19/2,Data!N4099,Data!O4099,Summary!$E$14,Summary!$E$20,Summary!$E$21,3),0)</f>
        <v>0</v>
      </c>
    </row>
    <row r="4101" spans="1:17" x14ac:dyDescent="0.2">
      <c r="A4101" s="32">
        <f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si="192"/>
        <v>0</v>
      </c>
      <c r="M4101">
        <f>IF(AND(B4101&gt;Summary!$E$12,B4101&lt;Summary!$E$13),1,0)</f>
        <v>0</v>
      </c>
      <c r="N4101">
        <f>IF(M4101=1,oneday(G4100,D4101,G4101,K4101,L4101,Summary!$E$19/2,Data!N4100,Data!O4100,Summary!$E$14,Summary!$E$20,Summary!$E$21,1),0)</f>
        <v>0</v>
      </c>
      <c r="O4101" s="31">
        <f>IF(M4101=1,oneday(G4100,D4101,G4101,K4101,L4101,Summary!$E$19/2,Data!N4100,Data!O4100,Summary!$E$14,Summary!$E$20,Summary!$E$21,2),0)</f>
        <v>0</v>
      </c>
      <c r="P4101" s="31">
        <f t="shared" si="191"/>
        <v>0</v>
      </c>
      <c r="Q4101" s="31">
        <f>IF(M4101=1,oneday(G4100,D4101,G4101,K4101,L4101,Summary!$E$19/2,Data!N4100,Data!O4100,Summary!$E$14,Summary!$E$20,Summary!$E$21,3),0)</f>
        <v>0</v>
      </c>
    </row>
    <row r="4102" spans="1:17" x14ac:dyDescent="0.2">
      <c r="A4102" s="32">
        <f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si="192"/>
        <v>0</v>
      </c>
      <c r="M4102">
        <f>IF(AND(B4102&gt;Summary!$E$12,B4102&lt;Summary!$E$13),1,0)</f>
        <v>0</v>
      </c>
      <c r="N4102">
        <f>IF(M4102=1,oneday(G4101,D4102,G4102,K4102,L4102,Summary!$E$19/2,Data!N4101,Data!O4101,Summary!$E$14,Summary!$E$20,Summary!$E$21,1),0)</f>
        <v>0</v>
      </c>
      <c r="O4102" s="31">
        <f>IF(M4102=1,oneday(G4101,D4102,G4102,K4102,L4102,Summary!$E$19/2,Data!N4101,Data!O4101,Summary!$E$14,Summary!$E$20,Summary!$E$21,2),0)</f>
        <v>0</v>
      </c>
      <c r="P4102" s="31">
        <f t="shared" si="191"/>
        <v>0</v>
      </c>
      <c r="Q4102" s="31">
        <f>IF(M4102=1,oneday(G4101,D4102,G4102,K4102,L4102,Summary!$E$19/2,Data!N4101,Data!O4101,Summary!$E$14,Summary!$E$20,Summary!$E$21,3),0)</f>
        <v>0</v>
      </c>
    </row>
    <row r="4103" spans="1:17" x14ac:dyDescent="0.2">
      <c r="A4103" s="32">
        <f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si="192"/>
        <v>0</v>
      </c>
      <c r="M4103">
        <f>IF(AND(B4103&gt;Summary!$E$12,B4103&lt;Summary!$E$13),1,0)</f>
        <v>0</v>
      </c>
      <c r="N4103">
        <f>IF(M4103=1,oneday(G4102,D4103,G4103,K4103,L4103,Summary!$E$19/2,Data!N4102,Data!O4102,Summary!$E$14,Summary!$E$20,Summary!$E$21,1),0)</f>
        <v>0</v>
      </c>
      <c r="O4103" s="31">
        <f>IF(M4103=1,oneday(G4102,D4103,G4103,K4103,L4103,Summary!$E$19/2,Data!N4102,Data!O4102,Summary!$E$14,Summary!$E$20,Summary!$E$21,2),0)</f>
        <v>0</v>
      </c>
      <c r="P4103" s="31">
        <f t="shared" si="191"/>
        <v>0</v>
      </c>
      <c r="Q4103" s="31">
        <f>IF(M4103=1,oneday(G4102,D4103,G4103,K4103,L4103,Summary!$E$19/2,Data!N4102,Data!O4102,Summary!$E$14,Summary!$E$20,Summary!$E$21,3),0)</f>
        <v>0</v>
      </c>
    </row>
    <row r="4104" spans="1:17" x14ac:dyDescent="0.2">
      <c r="A4104" s="32">
        <f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si="192"/>
        <v>0</v>
      </c>
      <c r="M4104">
        <f>IF(AND(B4104&gt;Summary!$E$12,B4104&lt;Summary!$E$13),1,0)</f>
        <v>0</v>
      </c>
      <c r="N4104">
        <f>IF(M4104=1,oneday(G4103,D4104,G4104,K4104,L4104,Summary!$E$19/2,Data!N4103,Data!O4103,Summary!$E$14,Summary!$E$20,Summary!$E$21,1),0)</f>
        <v>0</v>
      </c>
      <c r="O4104" s="31">
        <f>IF(M4104=1,oneday(G4103,D4104,G4104,K4104,L4104,Summary!$E$19/2,Data!N4103,Data!O4103,Summary!$E$14,Summary!$E$20,Summary!$E$21,2),0)</f>
        <v>0</v>
      </c>
      <c r="P4104" s="31">
        <f t="shared" si="191"/>
        <v>0</v>
      </c>
      <c r="Q4104" s="31">
        <f>IF(M4104=1,oneday(G4103,D4104,G4104,K4104,L4104,Summary!$E$19/2,Data!N4103,Data!O4103,Summary!$E$14,Summary!$E$20,Summary!$E$21,3),0)</f>
        <v>0</v>
      </c>
    </row>
    <row r="4105" spans="1:17" x14ac:dyDescent="0.2">
      <c r="A4105" s="32">
        <f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si="192"/>
        <v>0</v>
      </c>
      <c r="M4105">
        <f>IF(AND(B4105&gt;Summary!$E$12,B4105&lt;Summary!$E$13),1,0)</f>
        <v>0</v>
      </c>
      <c r="N4105">
        <f>IF(M4105=1,oneday(G4104,D4105,G4105,K4105,L4105,Summary!$E$19/2,Data!N4104,Data!O4104,Summary!$E$14,Summary!$E$20,Summary!$E$21,1),0)</f>
        <v>0</v>
      </c>
      <c r="O4105" s="31">
        <f>IF(M4105=1,oneday(G4104,D4105,G4105,K4105,L4105,Summary!$E$19/2,Data!N4104,Data!O4104,Summary!$E$14,Summary!$E$20,Summary!$E$21,2),0)</f>
        <v>0</v>
      </c>
      <c r="P4105" s="31">
        <f t="shared" si="191"/>
        <v>0</v>
      </c>
      <c r="Q4105" s="31">
        <f>IF(M4105=1,oneday(G4104,D4105,G4105,K4105,L4105,Summary!$E$19/2,Data!N4104,Data!O4104,Summary!$E$14,Summary!$E$20,Summary!$E$21,3),0)</f>
        <v>0</v>
      </c>
    </row>
    <row r="4106" spans="1:17" x14ac:dyDescent="0.2">
      <c r="A4106" s="32">
        <f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si="192"/>
        <v>0</v>
      </c>
      <c r="M4106">
        <f>IF(AND(B4106&gt;Summary!$E$12,B4106&lt;Summary!$E$13),1,0)</f>
        <v>0</v>
      </c>
      <c r="N4106">
        <f>IF(M4106=1,oneday(G4105,D4106,G4106,K4106,L4106,Summary!$E$19/2,Data!N4105,Data!O4105,Summary!$E$14,Summary!$E$20,Summary!$E$21,1),0)</f>
        <v>0</v>
      </c>
      <c r="O4106" s="31">
        <f>IF(M4106=1,oneday(G4105,D4106,G4106,K4106,L4106,Summary!$E$19/2,Data!N4105,Data!O4105,Summary!$E$14,Summary!$E$20,Summary!$E$21,2),0)</f>
        <v>0</v>
      </c>
      <c r="P4106" s="31">
        <f t="shared" si="191"/>
        <v>0</v>
      </c>
      <c r="Q4106" s="31">
        <f>IF(M4106=1,oneday(G4105,D4106,G4106,K4106,L4106,Summary!$E$19/2,Data!N4105,Data!O4105,Summary!$E$14,Summary!$E$20,Summary!$E$21,3),0)</f>
        <v>0</v>
      </c>
    </row>
    <row r="4107" spans="1:17" x14ac:dyDescent="0.2">
      <c r="A4107" s="32">
        <f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si="192"/>
        <v>0</v>
      </c>
      <c r="M4107">
        <f>IF(AND(B4107&gt;Summary!$E$12,B4107&lt;Summary!$E$13),1,0)</f>
        <v>0</v>
      </c>
      <c r="N4107">
        <f>IF(M4107=1,oneday(G4106,D4107,G4107,K4107,L4107,Summary!$E$19/2,Data!N4106,Data!O4106,Summary!$E$14,Summary!$E$20,Summary!$E$21,1),0)</f>
        <v>0</v>
      </c>
      <c r="O4107" s="31">
        <f>IF(M4107=1,oneday(G4106,D4107,G4107,K4107,L4107,Summary!$E$19/2,Data!N4106,Data!O4106,Summary!$E$14,Summary!$E$20,Summary!$E$21,2),0)</f>
        <v>0</v>
      </c>
      <c r="P4107" s="31">
        <f t="shared" si="191"/>
        <v>0</v>
      </c>
      <c r="Q4107" s="31">
        <f>IF(M4107=1,oneday(G4106,D4107,G4107,K4107,L4107,Summary!$E$19/2,Data!N4106,Data!O4106,Summary!$E$14,Summary!$E$20,Summary!$E$21,3),0)</f>
        <v>0</v>
      </c>
    </row>
    <row r="4108" spans="1:17" x14ac:dyDescent="0.2">
      <c r="A4108" s="32">
        <f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si="192"/>
        <v>0</v>
      </c>
      <c r="M4108">
        <f>IF(AND(B4108&gt;Summary!$E$12,B4108&lt;Summary!$E$13),1,0)</f>
        <v>0</v>
      </c>
      <c r="N4108">
        <f>IF(M4108=1,oneday(G4107,D4108,G4108,K4108,L4108,Summary!$E$19/2,Data!N4107,Data!O4107,Summary!$E$14,Summary!$E$20,Summary!$E$21,1),0)</f>
        <v>0</v>
      </c>
      <c r="O4108" s="31">
        <f>IF(M4108=1,oneday(G4107,D4108,G4108,K4108,L4108,Summary!$E$19/2,Data!N4107,Data!O4107,Summary!$E$14,Summary!$E$20,Summary!$E$21,2),0)</f>
        <v>0</v>
      </c>
      <c r="P4108" s="31">
        <f t="shared" si="191"/>
        <v>0</v>
      </c>
      <c r="Q4108" s="31">
        <f>IF(M4108=1,oneday(G4107,D4108,G4108,K4108,L4108,Summary!$E$19/2,Data!N4107,Data!O4107,Summary!$E$14,Summary!$E$20,Summary!$E$21,3),0)</f>
        <v>0</v>
      </c>
    </row>
    <row r="4109" spans="1:17" x14ac:dyDescent="0.2">
      <c r="A4109" s="32">
        <f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si="192"/>
        <v>0</v>
      </c>
      <c r="M4109">
        <f>IF(AND(B4109&gt;Summary!$E$12,B4109&lt;Summary!$E$13),1,0)</f>
        <v>0</v>
      </c>
      <c r="N4109">
        <f>IF(M4109=1,oneday(G4108,D4109,G4109,K4109,L4109,Summary!$E$19/2,Data!N4108,Data!O4108,Summary!$E$14,Summary!$E$20,Summary!$E$21,1),0)</f>
        <v>0</v>
      </c>
      <c r="O4109" s="31">
        <f>IF(M4109=1,oneday(G4108,D4109,G4109,K4109,L4109,Summary!$E$19/2,Data!N4108,Data!O4108,Summary!$E$14,Summary!$E$20,Summary!$E$21,2),0)</f>
        <v>0</v>
      </c>
      <c r="P4109" s="31">
        <f t="shared" si="191"/>
        <v>0</v>
      </c>
      <c r="Q4109" s="31">
        <f>IF(M4109=1,oneday(G4108,D4109,G4109,K4109,L4109,Summary!$E$19/2,Data!N4108,Data!O4108,Summary!$E$14,Summary!$E$20,Summary!$E$21,3),0)</f>
        <v>0</v>
      </c>
    </row>
    <row r="4110" spans="1:17" x14ac:dyDescent="0.2">
      <c r="A4110" s="32">
        <f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si="192"/>
        <v>0</v>
      </c>
      <c r="M4110">
        <f>IF(AND(B4110&gt;Summary!$E$12,B4110&lt;Summary!$E$13),1,0)</f>
        <v>0</v>
      </c>
      <c r="N4110">
        <f>IF(M4110=1,oneday(G4109,D4110,G4110,K4110,L4110,Summary!$E$19/2,Data!N4109,Data!O4109,Summary!$E$14,Summary!$E$20,Summary!$E$21,1),0)</f>
        <v>0</v>
      </c>
      <c r="O4110" s="31">
        <f>IF(M4110=1,oneday(G4109,D4110,G4110,K4110,L4110,Summary!$E$19/2,Data!N4109,Data!O4109,Summary!$E$14,Summary!$E$20,Summary!$E$21,2),0)</f>
        <v>0</v>
      </c>
      <c r="P4110" s="31">
        <f t="shared" si="191"/>
        <v>0</v>
      </c>
      <c r="Q4110" s="31">
        <f>IF(M4110=1,oneday(G4109,D4110,G4110,K4110,L4110,Summary!$E$19/2,Data!N4109,Data!O4109,Summary!$E$14,Summary!$E$20,Summary!$E$21,3),0)</f>
        <v>0</v>
      </c>
    </row>
    <row r="4111" spans="1:17" x14ac:dyDescent="0.2">
      <c r="A4111" s="32">
        <f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si="192"/>
        <v>0</v>
      </c>
      <c r="M4111">
        <f>IF(AND(B4111&gt;Summary!$E$12,B4111&lt;Summary!$E$13),1,0)</f>
        <v>0</v>
      </c>
      <c r="N4111">
        <f>IF(M4111=1,oneday(G4110,D4111,G4111,K4111,L4111,Summary!$E$19/2,Data!N4110,Data!O4110,Summary!$E$14,Summary!$E$20,Summary!$E$21,1),0)</f>
        <v>0</v>
      </c>
      <c r="O4111" s="31">
        <f>IF(M4111=1,oneday(G4110,D4111,G4111,K4111,L4111,Summary!$E$19/2,Data!N4110,Data!O4110,Summary!$E$14,Summary!$E$20,Summary!$E$21,2),0)</f>
        <v>0</v>
      </c>
      <c r="P4111" s="31">
        <f t="shared" si="191"/>
        <v>0</v>
      </c>
      <c r="Q4111" s="31">
        <f>IF(M4111=1,oneday(G4110,D4111,G4111,K4111,L4111,Summary!$E$19/2,Data!N4110,Data!O4110,Summary!$E$14,Summary!$E$20,Summary!$E$21,3),0)</f>
        <v>0</v>
      </c>
    </row>
    <row r="4112" spans="1:17" x14ac:dyDescent="0.2">
      <c r="A4112" s="32">
        <f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si="192"/>
        <v>0</v>
      </c>
      <c r="M4112">
        <f>IF(AND(B4112&gt;Summary!$E$12,B4112&lt;Summary!$E$13),1,0)</f>
        <v>0</v>
      </c>
      <c r="N4112">
        <f>IF(M4112=1,oneday(G4111,D4112,G4112,K4112,L4112,Summary!$E$19/2,Data!N4111,Data!O4111,Summary!$E$14,Summary!$E$20,Summary!$E$21,1),0)</f>
        <v>0</v>
      </c>
      <c r="O4112" s="31">
        <f>IF(M4112=1,oneday(G4111,D4112,G4112,K4112,L4112,Summary!$E$19/2,Data!N4111,Data!O4111,Summary!$E$14,Summary!$E$20,Summary!$E$21,2),0)</f>
        <v>0</v>
      </c>
      <c r="P4112" s="31">
        <f t="shared" ref="P4112:P4175" si="194">IF(M4112=1,O4112-O4111,0)</f>
        <v>0</v>
      </c>
      <c r="Q4112" s="31">
        <f>IF(M4112=1,oneday(G4111,D4112,G4112,K4112,L4112,Summary!$E$19/2,Data!N4111,Data!O4111,Summary!$E$14,Summary!$E$20,Summary!$E$21,3),0)</f>
        <v>0</v>
      </c>
    </row>
    <row r="4113" spans="1:17" x14ac:dyDescent="0.2">
      <c r="A4113" s="32">
        <f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si="192"/>
        <v>0</v>
      </c>
      <c r="M4113">
        <f>IF(AND(B4113&gt;Summary!$E$12,B4113&lt;Summary!$E$13),1,0)</f>
        <v>0</v>
      </c>
      <c r="N4113">
        <f>IF(M4113=1,oneday(G4112,D4113,G4113,K4113,L4113,Summary!$E$19/2,Data!N4112,Data!O4112,Summary!$E$14,Summary!$E$20,Summary!$E$21,1),0)</f>
        <v>0</v>
      </c>
      <c r="O4113" s="31">
        <f>IF(M4113=1,oneday(G4112,D4113,G4113,K4113,L4113,Summary!$E$19/2,Data!N4112,Data!O4112,Summary!$E$14,Summary!$E$20,Summary!$E$21,2),0)</f>
        <v>0</v>
      </c>
      <c r="P4113" s="31">
        <f t="shared" si="194"/>
        <v>0</v>
      </c>
      <c r="Q4113" s="31">
        <f>IF(M4113=1,oneday(G4112,D4113,G4113,K4113,L4113,Summary!$E$19/2,Data!N4112,Data!O4112,Summary!$E$14,Summary!$E$20,Summary!$E$21,3),0)</f>
        <v>0</v>
      </c>
    </row>
    <row r="4114" spans="1:17" x14ac:dyDescent="0.2">
      <c r="A4114" s="32">
        <f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si="192"/>
        <v>0</v>
      </c>
      <c r="M4114">
        <f>IF(AND(B4114&gt;Summary!$E$12,B4114&lt;Summary!$E$13),1,0)</f>
        <v>0</v>
      </c>
      <c r="N4114">
        <f>IF(M4114=1,oneday(G4113,D4114,G4114,K4114,L4114,Summary!$E$19/2,Data!N4113,Data!O4113,Summary!$E$14,Summary!$E$20,Summary!$E$21,1),0)</f>
        <v>0</v>
      </c>
      <c r="O4114" s="31">
        <f>IF(M4114=1,oneday(G4113,D4114,G4114,K4114,L4114,Summary!$E$19/2,Data!N4113,Data!O4113,Summary!$E$14,Summary!$E$20,Summary!$E$21,2),0)</f>
        <v>0</v>
      </c>
      <c r="P4114" s="31">
        <f t="shared" si="194"/>
        <v>0</v>
      </c>
      <c r="Q4114" s="31">
        <f>IF(M4114=1,oneday(G4113,D4114,G4114,K4114,L4114,Summary!$E$19/2,Data!N4113,Data!O4113,Summary!$E$14,Summary!$E$20,Summary!$E$21,3),0)</f>
        <v>0</v>
      </c>
    </row>
    <row r="4115" spans="1:17" x14ac:dyDescent="0.2">
      <c r="A4115" s="32">
        <f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si="192"/>
        <v>1</v>
      </c>
      <c r="M4115">
        <f>IF(AND(B4115&gt;Summary!$E$12,B4115&lt;Summary!$E$13),1,0)</f>
        <v>0</v>
      </c>
      <c r="N4115">
        <f>IF(M4115=1,oneday(G4114,D4115,G4115,K4115,L4115,Summary!$E$19/2,Data!N4114,Data!O4114,Summary!$E$14,Summary!$E$20,Summary!$E$21,1),0)</f>
        <v>0</v>
      </c>
      <c r="O4115" s="31">
        <f>IF(M4115=1,oneday(G4114,D4115,G4115,K4115,L4115,Summary!$E$19/2,Data!N4114,Data!O4114,Summary!$E$14,Summary!$E$20,Summary!$E$21,2),0)</f>
        <v>0</v>
      </c>
      <c r="P4115" s="31">
        <f t="shared" si="194"/>
        <v>0</v>
      </c>
      <c r="Q4115" s="31">
        <f>IF(M4115=1,oneday(G4114,D4115,G4115,K4115,L4115,Summary!$E$19/2,Data!N4114,Data!O4114,Summary!$E$14,Summary!$E$20,Summary!$E$21,3),0)</f>
        <v>0</v>
      </c>
    </row>
    <row r="4116" spans="1:17" x14ac:dyDescent="0.2">
      <c r="A4116" s="32">
        <f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si="192"/>
        <v>0</v>
      </c>
      <c r="M4116">
        <f>IF(AND(B4116&gt;Summary!$E$12,B4116&lt;Summary!$E$13),1,0)</f>
        <v>0</v>
      </c>
      <c r="N4116">
        <f>IF(M4116=1,oneday(G4115,D4116,G4116,K4116,L4116,Summary!$E$19/2,Data!N4115,Data!O4115,Summary!$E$14,Summary!$E$20,Summary!$E$21,1),0)</f>
        <v>0</v>
      </c>
      <c r="O4116" s="31">
        <f>IF(M4116=1,oneday(G4115,D4116,G4116,K4116,L4116,Summary!$E$19/2,Data!N4115,Data!O4115,Summary!$E$14,Summary!$E$20,Summary!$E$21,2),0)</f>
        <v>0</v>
      </c>
      <c r="P4116" s="31">
        <f t="shared" si="194"/>
        <v>0</v>
      </c>
      <c r="Q4116" s="31">
        <f>IF(M4116=1,oneday(G4115,D4116,G4116,K4116,L4116,Summary!$E$19/2,Data!N4115,Data!O4115,Summary!$E$14,Summary!$E$20,Summary!$E$21,3),0)</f>
        <v>0</v>
      </c>
    </row>
    <row r="4117" spans="1:17" x14ac:dyDescent="0.2">
      <c r="A4117" s="32">
        <f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si="192"/>
        <v>0</v>
      </c>
      <c r="M4117">
        <f>IF(AND(B4117&gt;Summary!$E$12,B4117&lt;Summary!$E$13),1,0)</f>
        <v>0</v>
      </c>
      <c r="N4117">
        <f>IF(M4117=1,oneday(G4116,D4117,G4117,K4117,L4117,Summary!$E$19/2,Data!N4116,Data!O4116,Summary!$E$14,Summary!$E$20,Summary!$E$21,1),0)</f>
        <v>0</v>
      </c>
      <c r="O4117" s="31">
        <f>IF(M4117=1,oneday(G4116,D4117,G4117,K4117,L4117,Summary!$E$19/2,Data!N4116,Data!O4116,Summary!$E$14,Summary!$E$20,Summary!$E$21,2),0)</f>
        <v>0</v>
      </c>
      <c r="P4117" s="31">
        <f t="shared" si="194"/>
        <v>0</v>
      </c>
      <c r="Q4117" s="31">
        <f>IF(M4117=1,oneday(G4116,D4117,G4117,K4117,L4117,Summary!$E$19/2,Data!N4116,Data!O4116,Summary!$E$14,Summary!$E$20,Summary!$E$21,3),0)</f>
        <v>0</v>
      </c>
    </row>
    <row r="4118" spans="1:17" x14ac:dyDescent="0.2">
      <c r="A4118" s="32">
        <f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si="192"/>
        <v>0</v>
      </c>
      <c r="M4118">
        <f>IF(AND(B4118&gt;Summary!$E$12,B4118&lt;Summary!$E$13),1,0)</f>
        <v>0</v>
      </c>
      <c r="N4118">
        <f>IF(M4118=1,oneday(G4117,D4118,G4118,K4118,L4118,Summary!$E$19/2,Data!N4117,Data!O4117,Summary!$E$14,Summary!$E$20,Summary!$E$21,1),0)</f>
        <v>0</v>
      </c>
      <c r="O4118" s="31">
        <f>IF(M4118=1,oneday(G4117,D4118,G4118,K4118,L4118,Summary!$E$19/2,Data!N4117,Data!O4117,Summary!$E$14,Summary!$E$20,Summary!$E$21,2),0)</f>
        <v>0</v>
      </c>
      <c r="P4118" s="31">
        <f t="shared" si="194"/>
        <v>0</v>
      </c>
      <c r="Q4118" s="31">
        <f>IF(M4118=1,oneday(G4117,D4118,G4118,K4118,L4118,Summary!$E$19/2,Data!N4117,Data!O4117,Summary!$E$14,Summary!$E$20,Summary!$E$21,3),0)</f>
        <v>0</v>
      </c>
    </row>
    <row r="4119" spans="1:17" x14ac:dyDescent="0.2">
      <c r="A4119" s="32">
        <f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si="192"/>
        <v>0</v>
      </c>
      <c r="M4119">
        <f>IF(AND(B4119&gt;Summary!$E$12,B4119&lt;Summary!$E$13),1,0)</f>
        <v>0</v>
      </c>
      <c r="N4119">
        <f>IF(M4119=1,oneday(G4118,D4119,G4119,K4119,L4119,Summary!$E$19/2,Data!N4118,Data!O4118,Summary!$E$14,Summary!$E$20,Summary!$E$21,1),0)</f>
        <v>0</v>
      </c>
      <c r="O4119" s="31">
        <f>IF(M4119=1,oneday(G4118,D4119,G4119,K4119,L4119,Summary!$E$19/2,Data!N4118,Data!O4118,Summary!$E$14,Summary!$E$20,Summary!$E$21,2),0)</f>
        <v>0</v>
      </c>
      <c r="P4119" s="31">
        <f t="shared" si="194"/>
        <v>0</v>
      </c>
      <c r="Q4119" s="31">
        <f>IF(M4119=1,oneday(G4118,D4119,G4119,K4119,L4119,Summary!$E$19/2,Data!N4118,Data!O4118,Summary!$E$14,Summary!$E$20,Summary!$E$21,3),0)</f>
        <v>0</v>
      </c>
    </row>
    <row r="4120" spans="1:17" x14ac:dyDescent="0.2">
      <c r="A4120" s="32">
        <f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si="192"/>
        <v>0</v>
      </c>
      <c r="M4120">
        <f>IF(AND(B4120&gt;Summary!$E$12,B4120&lt;Summary!$E$13),1,0)</f>
        <v>0</v>
      </c>
      <c r="N4120">
        <f>IF(M4120=1,oneday(G4119,D4120,G4120,K4120,L4120,Summary!$E$19/2,Data!N4119,Data!O4119,Summary!$E$14,Summary!$E$20,Summary!$E$21,1),0)</f>
        <v>0</v>
      </c>
      <c r="O4120" s="31">
        <f>IF(M4120=1,oneday(G4119,D4120,G4120,K4120,L4120,Summary!$E$19/2,Data!N4119,Data!O4119,Summary!$E$14,Summary!$E$20,Summary!$E$21,2),0)</f>
        <v>0</v>
      </c>
      <c r="P4120" s="31">
        <f t="shared" si="194"/>
        <v>0</v>
      </c>
      <c r="Q4120" s="31">
        <f>IF(M4120=1,oneday(G4119,D4120,G4120,K4120,L4120,Summary!$E$19/2,Data!N4119,Data!O4119,Summary!$E$14,Summary!$E$20,Summary!$E$21,3),0)</f>
        <v>0</v>
      </c>
    </row>
    <row r="4121" spans="1:17" x14ac:dyDescent="0.2">
      <c r="A4121" s="32">
        <f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si="192"/>
        <v>0</v>
      </c>
      <c r="M4121">
        <f>IF(AND(B4121&gt;Summary!$E$12,B4121&lt;Summary!$E$13),1,0)</f>
        <v>0</v>
      </c>
      <c r="N4121">
        <f>IF(M4121=1,oneday(G4120,D4121,G4121,K4121,L4121,Summary!$E$19/2,Data!N4120,Data!O4120,Summary!$E$14,Summary!$E$20,Summary!$E$21,1),0)</f>
        <v>0</v>
      </c>
      <c r="O4121" s="31">
        <f>IF(M4121=1,oneday(G4120,D4121,G4121,K4121,L4121,Summary!$E$19/2,Data!N4120,Data!O4120,Summary!$E$14,Summary!$E$20,Summary!$E$21,2),0)</f>
        <v>0</v>
      </c>
      <c r="P4121" s="31">
        <f t="shared" si="194"/>
        <v>0</v>
      </c>
      <c r="Q4121" s="31">
        <f>IF(M4121=1,oneday(G4120,D4121,G4121,K4121,L4121,Summary!$E$19/2,Data!N4120,Data!O4120,Summary!$E$14,Summary!$E$20,Summary!$E$21,3),0)</f>
        <v>0</v>
      </c>
    </row>
    <row r="4122" spans="1:17" x14ac:dyDescent="0.2">
      <c r="A4122" s="32">
        <f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si="192"/>
        <v>0</v>
      </c>
      <c r="M4122">
        <f>IF(AND(B4122&gt;Summary!$E$12,B4122&lt;Summary!$E$13),1,0)</f>
        <v>0</v>
      </c>
      <c r="N4122">
        <f>IF(M4122=1,oneday(G4121,D4122,G4122,K4122,L4122,Summary!$E$19/2,Data!N4121,Data!O4121,Summary!$E$14,Summary!$E$20,Summary!$E$21,1),0)</f>
        <v>0</v>
      </c>
      <c r="O4122" s="31">
        <f>IF(M4122=1,oneday(G4121,D4122,G4122,K4122,L4122,Summary!$E$19/2,Data!N4121,Data!O4121,Summary!$E$14,Summary!$E$20,Summary!$E$21,2),0)</f>
        <v>0</v>
      </c>
      <c r="P4122" s="31">
        <f t="shared" si="194"/>
        <v>0</v>
      </c>
      <c r="Q4122" s="31">
        <f>IF(M4122=1,oneday(G4121,D4122,G4122,K4122,L4122,Summary!$E$19/2,Data!N4121,Data!O4121,Summary!$E$14,Summary!$E$20,Summary!$E$21,3),0)</f>
        <v>0</v>
      </c>
    </row>
    <row r="4123" spans="1:17" x14ac:dyDescent="0.2">
      <c r="A4123" s="32">
        <f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si="192"/>
        <v>0</v>
      </c>
      <c r="M4123">
        <f>IF(AND(B4123&gt;Summary!$E$12,B4123&lt;Summary!$E$13),1,0)</f>
        <v>0</v>
      </c>
      <c r="N4123">
        <f>IF(M4123=1,oneday(G4122,D4123,G4123,K4123,L4123,Summary!$E$19/2,Data!N4122,Data!O4122,Summary!$E$14,Summary!$E$20,Summary!$E$21,1),0)</f>
        <v>0</v>
      </c>
      <c r="O4123" s="31">
        <f>IF(M4123=1,oneday(G4122,D4123,G4123,K4123,L4123,Summary!$E$19/2,Data!N4122,Data!O4122,Summary!$E$14,Summary!$E$20,Summary!$E$21,2),0)</f>
        <v>0</v>
      </c>
      <c r="P4123" s="31">
        <f t="shared" si="194"/>
        <v>0</v>
      </c>
      <c r="Q4123" s="31">
        <f>IF(M4123=1,oneday(G4122,D4123,G4123,K4123,L4123,Summary!$E$19/2,Data!N4122,Data!O4122,Summary!$E$14,Summary!$E$20,Summary!$E$21,3),0)</f>
        <v>0</v>
      </c>
    </row>
    <row r="4124" spans="1:17" x14ac:dyDescent="0.2">
      <c r="A4124" s="32">
        <f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si="192"/>
        <v>0</v>
      </c>
      <c r="M4124">
        <f>IF(AND(B4124&gt;Summary!$E$12,B4124&lt;Summary!$E$13),1,0)</f>
        <v>0</v>
      </c>
      <c r="N4124">
        <f>IF(M4124=1,oneday(G4123,D4124,G4124,K4124,L4124,Summary!$E$19/2,Data!N4123,Data!O4123,Summary!$E$14,Summary!$E$20,Summary!$E$21,1),0)</f>
        <v>0</v>
      </c>
      <c r="O4124" s="31">
        <f>IF(M4124=1,oneday(G4123,D4124,G4124,K4124,L4124,Summary!$E$19/2,Data!N4123,Data!O4123,Summary!$E$14,Summary!$E$20,Summary!$E$21,2),0)</f>
        <v>0</v>
      </c>
      <c r="P4124" s="31">
        <f t="shared" si="194"/>
        <v>0</v>
      </c>
      <c r="Q4124" s="31">
        <f>IF(M4124=1,oneday(G4123,D4124,G4124,K4124,L4124,Summary!$E$19/2,Data!N4123,Data!O4123,Summary!$E$14,Summary!$E$20,Summary!$E$21,3),0)</f>
        <v>0</v>
      </c>
    </row>
    <row r="4125" spans="1:17" x14ac:dyDescent="0.2">
      <c r="A4125" s="32">
        <f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si="192"/>
        <v>0</v>
      </c>
      <c r="M4125">
        <f>IF(AND(B4125&gt;Summary!$E$12,B4125&lt;Summary!$E$13),1,0)</f>
        <v>0</v>
      </c>
      <c r="N4125">
        <f>IF(M4125=1,oneday(G4124,D4125,G4125,K4125,L4125,Summary!$E$19/2,Data!N4124,Data!O4124,Summary!$E$14,Summary!$E$20,Summary!$E$21,1),0)</f>
        <v>0</v>
      </c>
      <c r="O4125" s="31">
        <f>IF(M4125=1,oneday(G4124,D4125,G4125,K4125,L4125,Summary!$E$19/2,Data!N4124,Data!O4124,Summary!$E$14,Summary!$E$20,Summary!$E$21,2),0)</f>
        <v>0</v>
      </c>
      <c r="P4125" s="31">
        <f t="shared" si="194"/>
        <v>0</v>
      </c>
      <c r="Q4125" s="31">
        <f>IF(M4125=1,oneday(G4124,D4125,G4125,K4125,L4125,Summary!$E$19/2,Data!N4124,Data!O4124,Summary!$E$14,Summary!$E$20,Summary!$E$21,3),0)</f>
        <v>0</v>
      </c>
    </row>
    <row r="4126" spans="1:17" x14ac:dyDescent="0.2">
      <c r="A4126" s="32">
        <f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si="192"/>
        <v>0</v>
      </c>
      <c r="M4126">
        <f>IF(AND(B4126&gt;Summary!$E$12,B4126&lt;Summary!$E$13),1,0)</f>
        <v>0</v>
      </c>
      <c r="N4126">
        <f>IF(M4126=1,oneday(G4125,D4126,G4126,K4126,L4126,Summary!$E$19/2,Data!N4125,Data!O4125,Summary!$E$14,Summary!$E$20,Summary!$E$21,1),0)</f>
        <v>0</v>
      </c>
      <c r="O4126" s="31">
        <f>IF(M4126=1,oneday(G4125,D4126,G4126,K4126,L4126,Summary!$E$19/2,Data!N4125,Data!O4125,Summary!$E$14,Summary!$E$20,Summary!$E$21,2),0)</f>
        <v>0</v>
      </c>
      <c r="P4126" s="31">
        <f t="shared" si="194"/>
        <v>0</v>
      </c>
      <c r="Q4126" s="31">
        <f>IF(M4126=1,oneday(G4125,D4126,G4126,K4126,L4126,Summary!$E$19/2,Data!N4125,Data!O4125,Summary!$E$14,Summary!$E$20,Summary!$E$21,3),0)</f>
        <v>0</v>
      </c>
    </row>
    <row r="4127" spans="1:17" x14ac:dyDescent="0.2">
      <c r="A4127" s="32">
        <f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si="192"/>
        <v>0</v>
      </c>
      <c r="M4127">
        <f>IF(AND(B4127&gt;Summary!$E$12,B4127&lt;Summary!$E$13),1,0)</f>
        <v>0</v>
      </c>
      <c r="N4127">
        <f>IF(M4127=1,oneday(G4126,D4127,G4127,K4127,L4127,Summary!$E$19/2,Data!N4126,Data!O4126,Summary!$E$14,Summary!$E$20,Summary!$E$21,1),0)</f>
        <v>0</v>
      </c>
      <c r="O4127" s="31">
        <f>IF(M4127=1,oneday(G4126,D4127,G4127,K4127,L4127,Summary!$E$19/2,Data!N4126,Data!O4126,Summary!$E$14,Summary!$E$20,Summary!$E$21,2),0)</f>
        <v>0</v>
      </c>
      <c r="P4127" s="31">
        <f t="shared" si="194"/>
        <v>0</v>
      </c>
      <c r="Q4127" s="31">
        <f>IF(M4127=1,oneday(G4126,D4127,G4127,K4127,L4127,Summary!$E$19/2,Data!N4126,Data!O4126,Summary!$E$14,Summary!$E$20,Summary!$E$21,3),0)</f>
        <v>0</v>
      </c>
    </row>
    <row r="4128" spans="1:17" x14ac:dyDescent="0.2">
      <c r="A4128" s="32">
        <f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si="192"/>
        <v>0</v>
      </c>
      <c r="M4128">
        <f>IF(AND(B4128&gt;Summary!$E$12,B4128&lt;Summary!$E$13),1,0)</f>
        <v>0</v>
      </c>
      <c r="N4128">
        <f>IF(M4128=1,oneday(G4127,D4128,G4128,K4128,L4128,Summary!$E$19/2,Data!N4127,Data!O4127,Summary!$E$14,Summary!$E$20,Summary!$E$21,1),0)</f>
        <v>0</v>
      </c>
      <c r="O4128" s="31">
        <f>IF(M4128=1,oneday(G4127,D4128,G4128,K4128,L4128,Summary!$E$19/2,Data!N4127,Data!O4127,Summary!$E$14,Summary!$E$20,Summary!$E$21,2),0)</f>
        <v>0</v>
      </c>
      <c r="P4128" s="31">
        <f t="shared" si="194"/>
        <v>0</v>
      </c>
      <c r="Q4128" s="31">
        <f>IF(M4128=1,oneday(G4127,D4128,G4128,K4128,L4128,Summary!$E$19/2,Data!N4127,Data!O4127,Summary!$E$14,Summary!$E$20,Summary!$E$21,3),0)</f>
        <v>0</v>
      </c>
    </row>
    <row r="4129" spans="1:17" x14ac:dyDescent="0.2">
      <c r="A4129" s="32">
        <f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si="192"/>
        <v>0</v>
      </c>
      <c r="M4129">
        <f>IF(AND(B4129&gt;Summary!$E$12,B4129&lt;Summary!$E$13),1,0)</f>
        <v>0</v>
      </c>
      <c r="N4129">
        <f>IF(M4129=1,oneday(G4128,D4129,G4129,K4129,L4129,Summary!$E$19/2,Data!N4128,Data!O4128,Summary!$E$14,Summary!$E$20,Summary!$E$21,1),0)</f>
        <v>0</v>
      </c>
      <c r="O4129" s="31">
        <f>IF(M4129=1,oneday(G4128,D4129,G4129,K4129,L4129,Summary!$E$19/2,Data!N4128,Data!O4128,Summary!$E$14,Summary!$E$20,Summary!$E$21,2),0)</f>
        <v>0</v>
      </c>
      <c r="P4129" s="31">
        <f t="shared" si="194"/>
        <v>0</v>
      </c>
      <c r="Q4129" s="31">
        <f>IF(M4129=1,oneday(G4128,D4129,G4129,K4129,L4129,Summary!$E$19/2,Data!N4128,Data!O4128,Summary!$E$14,Summary!$E$20,Summary!$E$21,3),0)</f>
        <v>0</v>
      </c>
    </row>
    <row r="4130" spans="1:17" x14ac:dyDescent="0.2">
      <c r="A4130" s="32">
        <f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si="192"/>
        <v>0</v>
      </c>
      <c r="M4130">
        <f>IF(AND(B4130&gt;Summary!$E$12,B4130&lt;Summary!$E$13),1,0)</f>
        <v>0</v>
      </c>
      <c r="N4130">
        <f>IF(M4130=1,oneday(G4129,D4130,G4130,K4130,L4130,Summary!$E$19/2,Data!N4129,Data!O4129,Summary!$E$14,Summary!$E$20,Summary!$E$21,1),0)</f>
        <v>0</v>
      </c>
      <c r="O4130" s="31">
        <f>IF(M4130=1,oneday(G4129,D4130,G4130,K4130,L4130,Summary!$E$19/2,Data!N4129,Data!O4129,Summary!$E$14,Summary!$E$20,Summary!$E$21,2),0)</f>
        <v>0</v>
      </c>
      <c r="P4130" s="31">
        <f t="shared" si="194"/>
        <v>0</v>
      </c>
      <c r="Q4130" s="31">
        <f>IF(M4130=1,oneday(G4129,D4130,G4130,K4130,L4130,Summary!$E$19/2,Data!N4129,Data!O4129,Summary!$E$14,Summary!$E$20,Summary!$E$21,3),0)</f>
        <v>0</v>
      </c>
    </row>
    <row r="4131" spans="1:17" x14ac:dyDescent="0.2">
      <c r="A4131" s="32">
        <f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si="192"/>
        <v>0</v>
      </c>
      <c r="M4131">
        <f>IF(AND(B4131&gt;Summary!$E$12,B4131&lt;Summary!$E$13),1,0)</f>
        <v>0</v>
      </c>
      <c r="N4131">
        <f>IF(M4131=1,oneday(G4130,D4131,G4131,K4131,L4131,Summary!$E$19/2,Data!N4130,Data!O4130,Summary!$E$14,Summary!$E$20,Summary!$E$21,1),0)</f>
        <v>0</v>
      </c>
      <c r="O4131" s="31">
        <f>IF(M4131=1,oneday(G4130,D4131,G4131,K4131,L4131,Summary!$E$19/2,Data!N4130,Data!O4130,Summary!$E$14,Summary!$E$20,Summary!$E$21,2),0)</f>
        <v>0</v>
      </c>
      <c r="P4131" s="31">
        <f t="shared" si="194"/>
        <v>0</v>
      </c>
      <c r="Q4131" s="31">
        <f>IF(M4131=1,oneday(G4130,D4131,G4131,K4131,L4131,Summary!$E$19/2,Data!N4130,Data!O4130,Summary!$E$14,Summary!$E$20,Summary!$E$21,3),0)</f>
        <v>0</v>
      </c>
    </row>
    <row r="4132" spans="1:17" x14ac:dyDescent="0.2">
      <c r="A4132" s="32">
        <f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si="195">IF(A4132=B4132,1,0)</f>
        <v>0</v>
      </c>
      <c r="M4132">
        <f>IF(AND(B4132&gt;Summary!$E$12,B4132&lt;Summary!$E$13),1,0)</f>
        <v>0</v>
      </c>
      <c r="N4132">
        <f>IF(M4132=1,oneday(G4131,D4132,G4132,K4132,L4132,Summary!$E$19/2,Data!N4131,Data!O4131,Summary!$E$14,Summary!$E$20,Summary!$E$21,1),0)</f>
        <v>0</v>
      </c>
      <c r="O4132" s="31">
        <f>IF(M4132=1,oneday(G4131,D4132,G4132,K4132,L4132,Summary!$E$19/2,Data!N4131,Data!O4131,Summary!$E$14,Summary!$E$20,Summary!$E$21,2),0)</f>
        <v>0</v>
      </c>
      <c r="P4132" s="31">
        <f t="shared" si="194"/>
        <v>0</v>
      </c>
      <c r="Q4132" s="31">
        <f>IF(M4132=1,oneday(G4131,D4132,G4132,K4132,L4132,Summary!$E$19/2,Data!N4131,Data!O4131,Summary!$E$14,Summary!$E$20,Summary!$E$21,3),0)</f>
        <v>0</v>
      </c>
    </row>
    <row r="4133" spans="1:17" x14ac:dyDescent="0.2">
      <c r="A4133" s="32">
        <f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si="195"/>
        <v>0</v>
      </c>
      <c r="M4133">
        <f>IF(AND(B4133&gt;Summary!$E$12,B4133&lt;Summary!$E$13),1,0)</f>
        <v>0</v>
      </c>
      <c r="N4133">
        <f>IF(M4133=1,oneday(G4132,D4133,G4133,K4133,L4133,Summary!$E$19/2,Data!N4132,Data!O4132,Summary!$E$14,Summary!$E$20,Summary!$E$21,1),0)</f>
        <v>0</v>
      </c>
      <c r="O4133" s="31">
        <f>IF(M4133=1,oneday(G4132,D4133,G4133,K4133,L4133,Summary!$E$19/2,Data!N4132,Data!O4132,Summary!$E$14,Summary!$E$20,Summary!$E$21,2),0)</f>
        <v>0</v>
      </c>
      <c r="P4133" s="31">
        <f t="shared" si="194"/>
        <v>0</v>
      </c>
      <c r="Q4133" s="31">
        <f>IF(M4133=1,oneday(G4132,D4133,G4133,K4133,L4133,Summary!$E$19/2,Data!N4132,Data!O4132,Summary!$E$14,Summary!$E$20,Summary!$E$21,3),0)</f>
        <v>0</v>
      </c>
    </row>
    <row r="4134" spans="1:17" x14ac:dyDescent="0.2">
      <c r="A4134" s="32">
        <f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si="195"/>
        <v>0</v>
      </c>
      <c r="M4134">
        <f>IF(AND(B4134&gt;Summary!$E$12,B4134&lt;Summary!$E$13),1,0)</f>
        <v>0</v>
      </c>
      <c r="N4134">
        <f>IF(M4134=1,oneday(G4133,D4134,G4134,K4134,L4134,Summary!$E$19/2,Data!N4133,Data!O4133,Summary!$E$14,Summary!$E$20,Summary!$E$21,1),0)</f>
        <v>0</v>
      </c>
      <c r="O4134" s="31">
        <f>IF(M4134=1,oneday(G4133,D4134,G4134,K4134,L4134,Summary!$E$19/2,Data!N4133,Data!O4133,Summary!$E$14,Summary!$E$20,Summary!$E$21,2),0)</f>
        <v>0</v>
      </c>
      <c r="P4134" s="31">
        <f t="shared" si="194"/>
        <v>0</v>
      </c>
      <c r="Q4134" s="31">
        <f>IF(M4134=1,oneday(G4133,D4134,G4134,K4134,L4134,Summary!$E$19/2,Data!N4133,Data!O4133,Summary!$E$14,Summary!$E$20,Summary!$E$21,3),0)</f>
        <v>0</v>
      </c>
    </row>
    <row r="4135" spans="1:17" x14ac:dyDescent="0.2">
      <c r="A4135" s="32">
        <f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si="195"/>
        <v>0</v>
      </c>
      <c r="M4135">
        <f>IF(AND(B4135&gt;Summary!$E$12,B4135&lt;Summary!$E$13),1,0)</f>
        <v>0</v>
      </c>
      <c r="N4135">
        <f>IF(M4135=1,oneday(G4134,D4135,G4135,K4135,L4135,Summary!$E$19/2,Data!N4134,Data!O4134,Summary!$E$14,Summary!$E$20,Summary!$E$21,1),0)</f>
        <v>0</v>
      </c>
      <c r="O4135" s="31">
        <f>IF(M4135=1,oneday(G4134,D4135,G4135,K4135,L4135,Summary!$E$19/2,Data!N4134,Data!O4134,Summary!$E$14,Summary!$E$20,Summary!$E$21,2),0)</f>
        <v>0</v>
      </c>
      <c r="P4135" s="31">
        <f t="shared" si="194"/>
        <v>0</v>
      </c>
      <c r="Q4135" s="31">
        <f>IF(M4135=1,oneday(G4134,D4135,G4135,K4135,L4135,Summary!$E$19/2,Data!N4134,Data!O4134,Summary!$E$14,Summary!$E$20,Summary!$E$21,3),0)</f>
        <v>0</v>
      </c>
    </row>
    <row r="4136" spans="1:17" x14ac:dyDescent="0.2">
      <c r="A4136" s="32">
        <f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si="195"/>
        <v>1</v>
      </c>
      <c r="M4136">
        <f>IF(AND(B4136&gt;Summary!$E$12,B4136&lt;Summary!$E$13),1,0)</f>
        <v>0</v>
      </c>
      <c r="N4136">
        <f>IF(M4136=1,oneday(G4135,D4136,G4136,K4136,L4136,Summary!$E$19/2,Data!N4135,Data!O4135,Summary!$E$14,Summary!$E$20,Summary!$E$21,1),0)</f>
        <v>0</v>
      </c>
      <c r="O4136" s="31">
        <f>IF(M4136=1,oneday(G4135,D4136,G4136,K4136,L4136,Summary!$E$19/2,Data!N4135,Data!O4135,Summary!$E$14,Summary!$E$20,Summary!$E$21,2),0)</f>
        <v>0</v>
      </c>
      <c r="P4136" s="31">
        <f t="shared" si="194"/>
        <v>0</v>
      </c>
      <c r="Q4136" s="31">
        <f>IF(M4136=1,oneday(G4135,D4136,G4136,K4136,L4136,Summary!$E$19/2,Data!N4135,Data!O4135,Summary!$E$14,Summary!$E$20,Summary!$E$21,3),0)</f>
        <v>0</v>
      </c>
    </row>
    <row r="4137" spans="1:17" x14ac:dyDescent="0.2">
      <c r="A4137" s="32">
        <f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si="195"/>
        <v>0</v>
      </c>
      <c r="M4137">
        <f>IF(AND(B4137&gt;Summary!$E$12,B4137&lt;Summary!$E$13),1,0)</f>
        <v>0</v>
      </c>
      <c r="N4137">
        <f>IF(M4137=1,oneday(G4136,D4137,G4137,K4137,L4137,Summary!$E$19/2,Data!N4136,Data!O4136,Summary!$E$14,Summary!$E$20,Summary!$E$21,1),0)</f>
        <v>0</v>
      </c>
      <c r="O4137" s="31">
        <f>IF(M4137=1,oneday(G4136,D4137,G4137,K4137,L4137,Summary!$E$19/2,Data!N4136,Data!O4136,Summary!$E$14,Summary!$E$20,Summary!$E$21,2),0)</f>
        <v>0</v>
      </c>
      <c r="P4137" s="31">
        <f t="shared" si="194"/>
        <v>0</v>
      </c>
      <c r="Q4137" s="31">
        <f>IF(M4137=1,oneday(G4136,D4137,G4137,K4137,L4137,Summary!$E$19/2,Data!N4136,Data!O4136,Summary!$E$14,Summary!$E$20,Summary!$E$21,3),0)</f>
        <v>0</v>
      </c>
    </row>
    <row r="4138" spans="1:17" x14ac:dyDescent="0.2">
      <c r="A4138" s="32">
        <f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si="195"/>
        <v>0</v>
      </c>
      <c r="M4138">
        <f>IF(AND(B4138&gt;Summary!$E$12,B4138&lt;Summary!$E$13),1,0)</f>
        <v>0</v>
      </c>
      <c r="N4138">
        <f>IF(M4138=1,oneday(G4137,D4138,G4138,K4138,L4138,Summary!$E$19/2,Data!N4137,Data!O4137,Summary!$E$14,Summary!$E$20,Summary!$E$21,1),0)</f>
        <v>0</v>
      </c>
      <c r="O4138" s="31">
        <f>IF(M4138=1,oneday(G4137,D4138,G4138,K4138,L4138,Summary!$E$19/2,Data!N4137,Data!O4137,Summary!$E$14,Summary!$E$20,Summary!$E$21,2),0)</f>
        <v>0</v>
      </c>
      <c r="P4138" s="31">
        <f t="shared" si="194"/>
        <v>0</v>
      </c>
      <c r="Q4138" s="31">
        <f>IF(M4138=1,oneday(G4137,D4138,G4138,K4138,L4138,Summary!$E$19/2,Data!N4137,Data!O4137,Summary!$E$14,Summary!$E$20,Summary!$E$21,3),0)</f>
        <v>0</v>
      </c>
    </row>
    <row r="4139" spans="1:17" x14ac:dyDescent="0.2">
      <c r="A4139" s="32">
        <f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si="195"/>
        <v>0</v>
      </c>
      <c r="M4139">
        <f>IF(AND(B4139&gt;Summary!$E$12,B4139&lt;Summary!$E$13),1,0)</f>
        <v>0</v>
      </c>
      <c r="N4139">
        <f>IF(M4139=1,oneday(G4138,D4139,G4139,K4139,L4139,Summary!$E$19/2,Data!N4138,Data!O4138,Summary!$E$14,Summary!$E$20,Summary!$E$21,1),0)</f>
        <v>0</v>
      </c>
      <c r="O4139" s="31">
        <f>IF(M4139=1,oneday(G4138,D4139,G4139,K4139,L4139,Summary!$E$19/2,Data!N4138,Data!O4138,Summary!$E$14,Summary!$E$20,Summary!$E$21,2),0)</f>
        <v>0</v>
      </c>
      <c r="P4139" s="31">
        <f t="shared" si="194"/>
        <v>0</v>
      </c>
      <c r="Q4139" s="31">
        <f>IF(M4139=1,oneday(G4138,D4139,G4139,K4139,L4139,Summary!$E$19/2,Data!N4138,Data!O4138,Summary!$E$14,Summary!$E$20,Summary!$E$21,3),0)</f>
        <v>0</v>
      </c>
    </row>
    <row r="4140" spans="1:17" x14ac:dyDescent="0.2">
      <c r="A4140" s="32">
        <f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si="195"/>
        <v>0</v>
      </c>
      <c r="M4140">
        <f>IF(AND(B4140&gt;Summary!$E$12,B4140&lt;Summary!$E$13),1,0)</f>
        <v>0</v>
      </c>
      <c r="N4140">
        <f>IF(M4140=1,oneday(G4139,D4140,G4140,K4140,L4140,Summary!$E$19/2,Data!N4139,Data!O4139,Summary!$E$14,Summary!$E$20,Summary!$E$21,1),0)</f>
        <v>0</v>
      </c>
      <c r="O4140" s="31">
        <f>IF(M4140=1,oneday(G4139,D4140,G4140,K4140,L4140,Summary!$E$19/2,Data!N4139,Data!O4139,Summary!$E$14,Summary!$E$20,Summary!$E$21,2),0)</f>
        <v>0</v>
      </c>
      <c r="P4140" s="31">
        <f t="shared" si="194"/>
        <v>0</v>
      </c>
      <c r="Q4140" s="31">
        <f>IF(M4140=1,oneday(G4139,D4140,G4140,K4140,L4140,Summary!$E$19/2,Data!N4139,Data!O4139,Summary!$E$14,Summary!$E$20,Summary!$E$21,3),0)</f>
        <v>0</v>
      </c>
    </row>
    <row r="4141" spans="1:17" x14ac:dyDescent="0.2">
      <c r="A4141" s="32">
        <f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si="195"/>
        <v>0</v>
      </c>
      <c r="M4141">
        <f>IF(AND(B4141&gt;Summary!$E$12,B4141&lt;Summary!$E$13),1,0)</f>
        <v>0</v>
      </c>
      <c r="N4141">
        <f>IF(M4141=1,oneday(G4140,D4141,G4141,K4141,L4141,Summary!$E$19/2,Data!N4140,Data!O4140,Summary!$E$14,Summary!$E$20,Summary!$E$21,1),0)</f>
        <v>0</v>
      </c>
      <c r="O4141" s="31">
        <f>IF(M4141=1,oneday(G4140,D4141,G4141,K4141,L4141,Summary!$E$19/2,Data!N4140,Data!O4140,Summary!$E$14,Summary!$E$20,Summary!$E$21,2),0)</f>
        <v>0</v>
      </c>
      <c r="P4141" s="31">
        <f t="shared" si="194"/>
        <v>0</v>
      </c>
      <c r="Q4141" s="31">
        <f>IF(M4141=1,oneday(G4140,D4141,G4141,K4141,L4141,Summary!$E$19/2,Data!N4140,Data!O4140,Summary!$E$14,Summary!$E$20,Summary!$E$21,3),0)</f>
        <v>0</v>
      </c>
    </row>
    <row r="4142" spans="1:17" x14ac:dyDescent="0.2">
      <c r="A4142" s="32">
        <f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si="195"/>
        <v>0</v>
      </c>
      <c r="M4142">
        <f>IF(AND(B4142&gt;Summary!$E$12,B4142&lt;Summary!$E$13),1,0)</f>
        <v>0</v>
      </c>
      <c r="N4142">
        <f>IF(M4142=1,oneday(G4141,D4142,G4142,K4142,L4142,Summary!$E$19/2,Data!N4141,Data!O4141,Summary!$E$14,Summary!$E$20,Summary!$E$21,1),0)</f>
        <v>0</v>
      </c>
      <c r="O4142" s="31">
        <f>IF(M4142=1,oneday(G4141,D4142,G4142,K4142,L4142,Summary!$E$19/2,Data!N4141,Data!O4141,Summary!$E$14,Summary!$E$20,Summary!$E$21,2),0)</f>
        <v>0</v>
      </c>
      <c r="P4142" s="31">
        <f t="shared" si="194"/>
        <v>0</v>
      </c>
      <c r="Q4142" s="31">
        <f>IF(M4142=1,oneday(G4141,D4142,G4142,K4142,L4142,Summary!$E$19/2,Data!N4141,Data!O4141,Summary!$E$14,Summary!$E$20,Summary!$E$21,3),0)</f>
        <v>0</v>
      </c>
    </row>
    <row r="4143" spans="1:17" x14ac:dyDescent="0.2">
      <c r="A4143" s="32">
        <f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si="195"/>
        <v>0</v>
      </c>
      <c r="M4143">
        <f>IF(AND(B4143&gt;Summary!$E$12,B4143&lt;Summary!$E$13),1,0)</f>
        <v>0</v>
      </c>
      <c r="N4143">
        <f>IF(M4143=1,oneday(G4142,D4143,G4143,K4143,L4143,Summary!$E$19/2,Data!N4142,Data!O4142,Summary!$E$14,Summary!$E$20,Summary!$E$21,1),0)</f>
        <v>0</v>
      </c>
      <c r="O4143" s="31">
        <f>IF(M4143=1,oneday(G4142,D4143,G4143,K4143,L4143,Summary!$E$19/2,Data!N4142,Data!O4142,Summary!$E$14,Summary!$E$20,Summary!$E$21,2),0)</f>
        <v>0</v>
      </c>
      <c r="P4143" s="31">
        <f t="shared" si="194"/>
        <v>0</v>
      </c>
      <c r="Q4143" s="31">
        <f>IF(M4143=1,oneday(G4142,D4143,G4143,K4143,L4143,Summary!$E$19/2,Data!N4142,Data!O4142,Summary!$E$14,Summary!$E$20,Summary!$E$21,3),0)</f>
        <v>0</v>
      </c>
    </row>
    <row r="4144" spans="1:17" x14ac:dyDescent="0.2">
      <c r="A4144" s="32">
        <f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si="195"/>
        <v>0</v>
      </c>
      <c r="M4144">
        <f>IF(AND(B4144&gt;Summary!$E$12,B4144&lt;Summary!$E$13),1,0)</f>
        <v>0</v>
      </c>
      <c r="N4144">
        <f>IF(M4144=1,oneday(G4143,D4144,G4144,K4144,L4144,Summary!$E$19/2,Data!N4143,Data!O4143,Summary!$E$14,Summary!$E$20,Summary!$E$21,1),0)</f>
        <v>0</v>
      </c>
      <c r="O4144" s="31">
        <f>IF(M4144=1,oneday(G4143,D4144,G4144,K4144,L4144,Summary!$E$19/2,Data!N4143,Data!O4143,Summary!$E$14,Summary!$E$20,Summary!$E$21,2),0)</f>
        <v>0</v>
      </c>
      <c r="P4144" s="31">
        <f t="shared" si="194"/>
        <v>0</v>
      </c>
      <c r="Q4144" s="31">
        <f>IF(M4144=1,oneday(G4143,D4144,G4144,K4144,L4144,Summary!$E$19/2,Data!N4143,Data!O4143,Summary!$E$14,Summary!$E$20,Summary!$E$21,3),0)</f>
        <v>0</v>
      </c>
    </row>
    <row r="4145" spans="1:17" x14ac:dyDescent="0.2">
      <c r="A4145" s="32">
        <f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si="195"/>
        <v>0</v>
      </c>
      <c r="M4145">
        <f>IF(AND(B4145&gt;Summary!$E$12,B4145&lt;Summary!$E$13),1,0)</f>
        <v>0</v>
      </c>
      <c r="N4145">
        <f>IF(M4145=1,oneday(G4144,D4145,G4145,K4145,L4145,Summary!$E$19/2,Data!N4144,Data!O4144,Summary!$E$14,Summary!$E$20,Summary!$E$21,1),0)</f>
        <v>0</v>
      </c>
      <c r="O4145" s="31">
        <f>IF(M4145=1,oneday(G4144,D4145,G4145,K4145,L4145,Summary!$E$19/2,Data!N4144,Data!O4144,Summary!$E$14,Summary!$E$20,Summary!$E$21,2),0)</f>
        <v>0</v>
      </c>
      <c r="P4145" s="31">
        <f t="shared" si="194"/>
        <v>0</v>
      </c>
      <c r="Q4145" s="31">
        <f>IF(M4145=1,oneday(G4144,D4145,G4145,K4145,L4145,Summary!$E$19/2,Data!N4144,Data!O4144,Summary!$E$14,Summary!$E$20,Summary!$E$21,3),0)</f>
        <v>0</v>
      </c>
    </row>
    <row r="4146" spans="1:17" x14ac:dyDescent="0.2">
      <c r="A4146" s="32">
        <f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si="195"/>
        <v>0</v>
      </c>
      <c r="M4146">
        <f>IF(AND(B4146&gt;Summary!$E$12,B4146&lt;Summary!$E$13),1,0)</f>
        <v>0</v>
      </c>
      <c r="N4146">
        <f>IF(M4146=1,oneday(G4145,D4146,G4146,K4146,L4146,Summary!$E$19/2,Data!N4145,Data!O4145,Summary!$E$14,Summary!$E$20,Summary!$E$21,1),0)</f>
        <v>0</v>
      </c>
      <c r="O4146" s="31">
        <f>IF(M4146=1,oneday(G4145,D4146,G4146,K4146,L4146,Summary!$E$19/2,Data!N4145,Data!O4145,Summary!$E$14,Summary!$E$20,Summary!$E$21,2),0)</f>
        <v>0</v>
      </c>
      <c r="P4146" s="31">
        <f t="shared" si="194"/>
        <v>0</v>
      </c>
      <c r="Q4146" s="31">
        <f>IF(M4146=1,oneday(G4145,D4146,G4146,K4146,L4146,Summary!$E$19/2,Data!N4145,Data!O4145,Summary!$E$14,Summary!$E$20,Summary!$E$21,3),0)</f>
        <v>0</v>
      </c>
    </row>
    <row r="4147" spans="1:17" x14ac:dyDescent="0.2">
      <c r="A4147" s="32">
        <f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si="195"/>
        <v>0</v>
      </c>
      <c r="M4147">
        <f>IF(AND(B4147&gt;Summary!$E$12,B4147&lt;Summary!$E$13),1,0)</f>
        <v>0</v>
      </c>
      <c r="N4147">
        <f>IF(M4147=1,oneday(G4146,D4147,G4147,K4147,L4147,Summary!$E$19/2,Data!N4146,Data!O4146,Summary!$E$14,Summary!$E$20,Summary!$E$21,1),0)</f>
        <v>0</v>
      </c>
      <c r="O4147" s="31">
        <f>IF(M4147=1,oneday(G4146,D4147,G4147,K4147,L4147,Summary!$E$19/2,Data!N4146,Data!O4146,Summary!$E$14,Summary!$E$20,Summary!$E$21,2),0)</f>
        <v>0</v>
      </c>
      <c r="P4147" s="31">
        <f t="shared" si="194"/>
        <v>0</v>
      </c>
      <c r="Q4147" s="31">
        <f>IF(M4147=1,oneday(G4146,D4147,G4147,K4147,L4147,Summary!$E$19/2,Data!N4146,Data!O4146,Summary!$E$14,Summary!$E$20,Summary!$E$21,3),0)</f>
        <v>0</v>
      </c>
    </row>
    <row r="4148" spans="1:17" x14ac:dyDescent="0.2">
      <c r="A4148" s="32">
        <f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si="195"/>
        <v>0</v>
      </c>
      <c r="M4148">
        <f>IF(AND(B4148&gt;Summary!$E$12,B4148&lt;Summary!$E$13),1,0)</f>
        <v>0</v>
      </c>
      <c r="N4148">
        <f>IF(M4148=1,oneday(G4147,D4148,G4148,K4148,L4148,Summary!$E$19/2,Data!N4147,Data!O4147,Summary!$E$14,Summary!$E$20,Summary!$E$21,1),0)</f>
        <v>0</v>
      </c>
      <c r="O4148" s="31">
        <f>IF(M4148=1,oneday(G4147,D4148,G4148,K4148,L4148,Summary!$E$19/2,Data!N4147,Data!O4147,Summary!$E$14,Summary!$E$20,Summary!$E$21,2),0)</f>
        <v>0</v>
      </c>
      <c r="P4148" s="31">
        <f t="shared" si="194"/>
        <v>0</v>
      </c>
      <c r="Q4148" s="31">
        <f>IF(M4148=1,oneday(G4147,D4148,G4148,K4148,L4148,Summary!$E$19/2,Data!N4147,Data!O4147,Summary!$E$14,Summary!$E$20,Summary!$E$21,3),0)</f>
        <v>0</v>
      </c>
    </row>
    <row r="4149" spans="1:17" x14ac:dyDescent="0.2">
      <c r="A4149" s="32">
        <f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si="195"/>
        <v>0</v>
      </c>
      <c r="M4149">
        <f>IF(AND(B4149&gt;Summary!$E$12,B4149&lt;Summary!$E$13),1,0)</f>
        <v>0</v>
      </c>
      <c r="N4149">
        <f>IF(M4149=1,oneday(G4148,D4149,G4149,K4149,L4149,Summary!$E$19/2,Data!N4148,Data!O4148,Summary!$E$14,Summary!$E$20,Summary!$E$21,1),0)</f>
        <v>0</v>
      </c>
      <c r="O4149" s="31">
        <f>IF(M4149=1,oneday(G4148,D4149,G4149,K4149,L4149,Summary!$E$19/2,Data!N4148,Data!O4148,Summary!$E$14,Summary!$E$20,Summary!$E$21,2),0)</f>
        <v>0</v>
      </c>
      <c r="P4149" s="31">
        <f t="shared" si="194"/>
        <v>0</v>
      </c>
      <c r="Q4149" s="31">
        <f>IF(M4149=1,oneday(G4148,D4149,G4149,K4149,L4149,Summary!$E$19/2,Data!N4148,Data!O4148,Summary!$E$14,Summary!$E$20,Summary!$E$21,3),0)</f>
        <v>0</v>
      </c>
    </row>
    <row r="4150" spans="1:17" x14ac:dyDescent="0.2">
      <c r="A4150" s="32">
        <f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si="195"/>
        <v>0</v>
      </c>
      <c r="M4150">
        <f>IF(AND(B4150&gt;Summary!$E$12,B4150&lt;Summary!$E$13),1,0)</f>
        <v>0</v>
      </c>
      <c r="N4150">
        <f>IF(M4150=1,oneday(G4149,D4150,G4150,K4150,L4150,Summary!$E$19/2,Data!N4149,Data!O4149,Summary!$E$14,Summary!$E$20,Summary!$E$21,1),0)</f>
        <v>0</v>
      </c>
      <c r="O4150" s="31">
        <f>IF(M4150=1,oneday(G4149,D4150,G4150,K4150,L4150,Summary!$E$19/2,Data!N4149,Data!O4149,Summary!$E$14,Summary!$E$20,Summary!$E$21,2),0)</f>
        <v>0</v>
      </c>
      <c r="P4150" s="31">
        <f t="shared" si="194"/>
        <v>0</v>
      </c>
      <c r="Q4150" s="31">
        <f>IF(M4150=1,oneday(G4149,D4150,G4150,K4150,L4150,Summary!$E$19/2,Data!N4149,Data!O4149,Summary!$E$14,Summary!$E$20,Summary!$E$21,3),0)</f>
        <v>0</v>
      </c>
    </row>
    <row r="4151" spans="1:17" x14ac:dyDescent="0.2">
      <c r="A4151" s="32">
        <f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si="195"/>
        <v>0</v>
      </c>
      <c r="M4151">
        <f>IF(AND(B4151&gt;Summary!$E$12,B4151&lt;Summary!$E$13),1,0)</f>
        <v>0</v>
      </c>
      <c r="N4151">
        <f>IF(M4151=1,oneday(G4150,D4151,G4151,K4151,L4151,Summary!$E$19/2,Data!N4150,Data!O4150,Summary!$E$14,Summary!$E$20,Summary!$E$21,1),0)</f>
        <v>0</v>
      </c>
      <c r="O4151" s="31">
        <f>IF(M4151=1,oneday(G4150,D4151,G4151,K4151,L4151,Summary!$E$19/2,Data!N4150,Data!O4150,Summary!$E$14,Summary!$E$20,Summary!$E$21,2),0)</f>
        <v>0</v>
      </c>
      <c r="P4151" s="31">
        <f t="shared" si="194"/>
        <v>0</v>
      </c>
      <c r="Q4151" s="31">
        <f>IF(M4151=1,oneday(G4150,D4151,G4151,K4151,L4151,Summary!$E$19/2,Data!N4150,Data!O4150,Summary!$E$14,Summary!$E$20,Summary!$E$21,3),0)</f>
        <v>0</v>
      </c>
    </row>
    <row r="4152" spans="1:17" x14ac:dyDescent="0.2">
      <c r="A4152" s="32">
        <f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si="195"/>
        <v>0</v>
      </c>
      <c r="M4152">
        <f>IF(AND(B4152&gt;Summary!$E$12,B4152&lt;Summary!$E$13),1,0)</f>
        <v>0</v>
      </c>
      <c r="N4152">
        <f>IF(M4152=1,oneday(G4151,D4152,G4152,K4152,L4152,Summary!$E$19/2,Data!N4151,Data!O4151,Summary!$E$14,Summary!$E$20,Summary!$E$21,1),0)</f>
        <v>0</v>
      </c>
      <c r="O4152" s="31">
        <f>IF(M4152=1,oneday(G4151,D4152,G4152,K4152,L4152,Summary!$E$19/2,Data!N4151,Data!O4151,Summary!$E$14,Summary!$E$20,Summary!$E$21,2),0)</f>
        <v>0</v>
      </c>
      <c r="P4152" s="31">
        <f t="shared" si="194"/>
        <v>0</v>
      </c>
      <c r="Q4152" s="31">
        <f>IF(M4152=1,oneday(G4151,D4152,G4152,K4152,L4152,Summary!$E$19/2,Data!N4151,Data!O4151,Summary!$E$14,Summary!$E$20,Summary!$E$21,3),0)</f>
        <v>0</v>
      </c>
    </row>
    <row r="4153" spans="1:17" x14ac:dyDescent="0.2">
      <c r="A4153" s="32">
        <f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si="195"/>
        <v>0</v>
      </c>
      <c r="M4153">
        <f>IF(AND(B4153&gt;Summary!$E$12,B4153&lt;Summary!$E$13),1,0)</f>
        <v>0</v>
      </c>
      <c r="N4153">
        <f>IF(M4153=1,oneday(G4152,D4153,G4153,K4153,L4153,Summary!$E$19/2,Data!N4152,Data!O4152,Summary!$E$14,Summary!$E$20,Summary!$E$21,1),0)</f>
        <v>0</v>
      </c>
      <c r="O4153" s="31">
        <f>IF(M4153=1,oneday(G4152,D4153,G4153,K4153,L4153,Summary!$E$19/2,Data!N4152,Data!O4152,Summary!$E$14,Summary!$E$20,Summary!$E$21,2),0)</f>
        <v>0</v>
      </c>
      <c r="P4153" s="31">
        <f t="shared" si="194"/>
        <v>0</v>
      </c>
      <c r="Q4153" s="31">
        <f>IF(M4153=1,oneday(G4152,D4153,G4153,K4153,L4153,Summary!$E$19/2,Data!N4152,Data!O4152,Summary!$E$14,Summary!$E$20,Summary!$E$21,3),0)</f>
        <v>0</v>
      </c>
    </row>
    <row r="4154" spans="1:17" x14ac:dyDescent="0.2">
      <c r="A4154" s="32">
        <f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si="195"/>
        <v>0</v>
      </c>
      <c r="M4154">
        <f>IF(AND(B4154&gt;Summary!$E$12,B4154&lt;Summary!$E$13),1,0)</f>
        <v>0</v>
      </c>
      <c r="N4154">
        <f>IF(M4154=1,oneday(G4153,D4154,G4154,K4154,L4154,Summary!$E$19/2,Data!N4153,Data!O4153,Summary!$E$14,Summary!$E$20,Summary!$E$21,1),0)</f>
        <v>0</v>
      </c>
      <c r="O4154" s="31">
        <f>IF(M4154=1,oneday(G4153,D4154,G4154,K4154,L4154,Summary!$E$19/2,Data!N4153,Data!O4153,Summary!$E$14,Summary!$E$20,Summary!$E$21,2),0)</f>
        <v>0</v>
      </c>
      <c r="P4154" s="31">
        <f t="shared" si="194"/>
        <v>0</v>
      </c>
      <c r="Q4154" s="31">
        <f>IF(M4154=1,oneday(G4153,D4154,G4154,K4154,L4154,Summary!$E$19/2,Data!N4153,Data!O4153,Summary!$E$14,Summary!$E$20,Summary!$E$21,3),0)</f>
        <v>0</v>
      </c>
    </row>
    <row r="4155" spans="1:17" x14ac:dyDescent="0.2">
      <c r="A4155" s="32">
        <f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si="195"/>
        <v>0</v>
      </c>
      <c r="M4155">
        <f>IF(AND(B4155&gt;Summary!$E$12,B4155&lt;Summary!$E$13),1,0)</f>
        <v>0</v>
      </c>
      <c r="N4155">
        <f>IF(M4155=1,oneday(G4154,D4155,G4155,K4155,L4155,Summary!$E$19/2,Data!N4154,Data!O4154,Summary!$E$14,Summary!$E$20,Summary!$E$21,1),0)</f>
        <v>0</v>
      </c>
      <c r="O4155" s="31">
        <f>IF(M4155=1,oneday(G4154,D4155,G4155,K4155,L4155,Summary!$E$19/2,Data!N4154,Data!O4154,Summary!$E$14,Summary!$E$20,Summary!$E$21,2),0)</f>
        <v>0</v>
      </c>
      <c r="P4155" s="31">
        <f t="shared" si="194"/>
        <v>0</v>
      </c>
      <c r="Q4155" s="31">
        <f>IF(M4155=1,oneday(G4154,D4155,G4155,K4155,L4155,Summary!$E$19/2,Data!N4154,Data!O4154,Summary!$E$14,Summary!$E$20,Summary!$E$21,3),0)</f>
        <v>0</v>
      </c>
    </row>
    <row r="4156" spans="1:17" x14ac:dyDescent="0.2">
      <c r="A4156" s="32">
        <f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si="195"/>
        <v>0</v>
      </c>
      <c r="M4156">
        <f>IF(AND(B4156&gt;Summary!$E$12,B4156&lt;Summary!$E$13),1,0)</f>
        <v>0</v>
      </c>
      <c r="N4156">
        <f>IF(M4156=1,oneday(G4155,D4156,G4156,K4156,L4156,Summary!$E$19/2,Data!N4155,Data!O4155,Summary!$E$14,Summary!$E$20,Summary!$E$21,1),0)</f>
        <v>0</v>
      </c>
      <c r="O4156" s="31">
        <f>IF(M4156=1,oneday(G4155,D4156,G4156,K4156,L4156,Summary!$E$19/2,Data!N4155,Data!O4155,Summary!$E$14,Summary!$E$20,Summary!$E$21,2),0)</f>
        <v>0</v>
      </c>
      <c r="P4156" s="31">
        <f t="shared" si="194"/>
        <v>0</v>
      </c>
      <c r="Q4156" s="31">
        <f>IF(M4156=1,oneday(G4155,D4156,G4156,K4156,L4156,Summary!$E$19/2,Data!N4155,Data!O4155,Summary!$E$14,Summary!$E$20,Summary!$E$21,3),0)</f>
        <v>0</v>
      </c>
    </row>
    <row r="4157" spans="1:17" x14ac:dyDescent="0.2">
      <c r="A4157" s="32">
        <f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si="195"/>
        <v>0</v>
      </c>
      <c r="M4157">
        <f>IF(AND(B4157&gt;Summary!$E$12,B4157&lt;Summary!$E$13),1,0)</f>
        <v>0</v>
      </c>
      <c r="N4157">
        <f>IF(M4157=1,oneday(G4156,D4157,G4157,K4157,L4157,Summary!$E$19/2,Data!N4156,Data!O4156,Summary!$E$14,Summary!$E$20,Summary!$E$21,1),0)</f>
        <v>0</v>
      </c>
      <c r="O4157" s="31">
        <f>IF(M4157=1,oneday(G4156,D4157,G4157,K4157,L4157,Summary!$E$19/2,Data!N4156,Data!O4156,Summary!$E$14,Summary!$E$20,Summary!$E$21,2),0)</f>
        <v>0</v>
      </c>
      <c r="P4157" s="31">
        <f t="shared" si="194"/>
        <v>0</v>
      </c>
      <c r="Q4157" s="31">
        <f>IF(M4157=1,oneday(G4156,D4157,G4157,K4157,L4157,Summary!$E$19/2,Data!N4156,Data!O4156,Summary!$E$14,Summary!$E$20,Summary!$E$21,3),0)</f>
        <v>0</v>
      </c>
    </row>
    <row r="4158" spans="1:17" x14ac:dyDescent="0.2">
      <c r="A4158" s="32">
        <f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si="195"/>
        <v>0</v>
      </c>
      <c r="M4158">
        <f>IF(AND(B4158&gt;Summary!$E$12,B4158&lt;Summary!$E$13),1,0)</f>
        <v>0</v>
      </c>
      <c r="N4158">
        <f>IF(M4158=1,oneday(G4157,D4158,G4158,K4158,L4158,Summary!$E$19/2,Data!N4157,Data!O4157,Summary!$E$14,Summary!$E$20,Summary!$E$21,1),0)</f>
        <v>0</v>
      </c>
      <c r="O4158" s="31">
        <f>IF(M4158=1,oneday(G4157,D4158,G4158,K4158,L4158,Summary!$E$19/2,Data!N4157,Data!O4157,Summary!$E$14,Summary!$E$20,Summary!$E$21,2),0)</f>
        <v>0</v>
      </c>
      <c r="P4158" s="31">
        <f t="shared" si="194"/>
        <v>0</v>
      </c>
      <c r="Q4158" s="31">
        <f>IF(M4158=1,oneday(G4157,D4158,G4158,K4158,L4158,Summary!$E$19/2,Data!N4157,Data!O4157,Summary!$E$14,Summary!$E$20,Summary!$E$21,3),0)</f>
        <v>0</v>
      </c>
    </row>
    <row r="4159" spans="1:17" x14ac:dyDescent="0.2">
      <c r="A4159" s="32">
        <f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si="195"/>
        <v>1</v>
      </c>
      <c r="M4159">
        <f>IF(AND(B4159&gt;Summary!$E$12,B4159&lt;Summary!$E$13),1,0)</f>
        <v>0</v>
      </c>
      <c r="N4159">
        <f>IF(M4159=1,oneday(G4158,D4159,G4159,K4159,L4159,Summary!$E$19/2,Data!N4158,Data!O4158,Summary!$E$14,Summary!$E$20,Summary!$E$21,1),0)</f>
        <v>0</v>
      </c>
      <c r="O4159" s="31">
        <f>IF(M4159=1,oneday(G4158,D4159,G4159,K4159,L4159,Summary!$E$19/2,Data!N4158,Data!O4158,Summary!$E$14,Summary!$E$20,Summary!$E$21,2),0)</f>
        <v>0</v>
      </c>
      <c r="P4159" s="31">
        <f t="shared" si="194"/>
        <v>0</v>
      </c>
      <c r="Q4159" s="31">
        <f>IF(M4159=1,oneday(G4158,D4159,G4159,K4159,L4159,Summary!$E$19/2,Data!N4158,Data!O4158,Summary!$E$14,Summary!$E$20,Summary!$E$21,3),0)</f>
        <v>0</v>
      </c>
    </row>
    <row r="4160" spans="1:17" x14ac:dyDescent="0.2">
      <c r="A4160" s="32">
        <f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si="195"/>
        <v>0</v>
      </c>
      <c r="M4160">
        <f>IF(AND(B4160&gt;Summary!$E$12,B4160&lt;Summary!$E$13),1,0)</f>
        <v>0</v>
      </c>
      <c r="N4160">
        <f>IF(M4160=1,oneday(G4159,D4160,G4160,K4160,L4160,Summary!$E$19/2,Data!N4159,Data!O4159,Summary!$E$14,Summary!$E$20,Summary!$E$21,1),0)</f>
        <v>0</v>
      </c>
      <c r="O4160" s="31">
        <f>IF(M4160=1,oneday(G4159,D4160,G4160,K4160,L4160,Summary!$E$19/2,Data!N4159,Data!O4159,Summary!$E$14,Summary!$E$20,Summary!$E$21,2),0)</f>
        <v>0</v>
      </c>
      <c r="P4160" s="31">
        <f t="shared" si="194"/>
        <v>0</v>
      </c>
      <c r="Q4160" s="31">
        <f>IF(M4160=1,oneday(G4159,D4160,G4160,K4160,L4160,Summary!$E$19/2,Data!N4159,Data!O4159,Summary!$E$14,Summary!$E$20,Summary!$E$21,3),0)</f>
        <v>0</v>
      </c>
    </row>
    <row r="4161" spans="1:17" x14ac:dyDescent="0.2">
      <c r="A4161" s="32">
        <f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si="195"/>
        <v>0</v>
      </c>
      <c r="M4161">
        <f>IF(AND(B4161&gt;Summary!$E$12,B4161&lt;Summary!$E$13),1,0)</f>
        <v>0</v>
      </c>
      <c r="N4161">
        <f>IF(M4161=1,oneday(G4160,D4161,G4161,K4161,L4161,Summary!$E$19/2,Data!N4160,Data!O4160,Summary!$E$14,Summary!$E$20,Summary!$E$21,1),0)</f>
        <v>0</v>
      </c>
      <c r="O4161" s="31">
        <f>IF(M4161=1,oneday(G4160,D4161,G4161,K4161,L4161,Summary!$E$19/2,Data!N4160,Data!O4160,Summary!$E$14,Summary!$E$20,Summary!$E$21,2),0)</f>
        <v>0</v>
      </c>
      <c r="P4161" s="31">
        <f t="shared" si="194"/>
        <v>0</v>
      </c>
      <c r="Q4161" s="31">
        <f>IF(M4161=1,oneday(G4160,D4161,G4161,K4161,L4161,Summary!$E$19/2,Data!N4160,Data!O4160,Summary!$E$14,Summary!$E$20,Summary!$E$21,3),0)</f>
        <v>0</v>
      </c>
    </row>
    <row r="4162" spans="1:17" x14ac:dyDescent="0.2">
      <c r="A4162" s="32">
        <f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si="195"/>
        <v>0</v>
      </c>
      <c r="M4162">
        <f>IF(AND(B4162&gt;Summary!$E$12,B4162&lt;Summary!$E$13),1,0)</f>
        <v>0</v>
      </c>
      <c r="N4162">
        <f>IF(M4162=1,oneday(G4161,D4162,G4162,K4162,L4162,Summary!$E$19/2,Data!N4161,Data!O4161,Summary!$E$14,Summary!$E$20,Summary!$E$21,1),0)</f>
        <v>0</v>
      </c>
      <c r="O4162" s="31">
        <f>IF(M4162=1,oneday(G4161,D4162,G4162,K4162,L4162,Summary!$E$19/2,Data!N4161,Data!O4161,Summary!$E$14,Summary!$E$20,Summary!$E$21,2),0)</f>
        <v>0</v>
      </c>
      <c r="P4162" s="31">
        <f t="shared" si="194"/>
        <v>0</v>
      </c>
      <c r="Q4162" s="31">
        <f>IF(M4162=1,oneday(G4161,D4162,G4162,K4162,L4162,Summary!$E$19/2,Data!N4161,Data!O4161,Summary!$E$14,Summary!$E$20,Summary!$E$21,3),0)</f>
        <v>0</v>
      </c>
    </row>
    <row r="4163" spans="1:17" x14ac:dyDescent="0.2">
      <c r="A4163" s="32">
        <f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si="195"/>
        <v>0</v>
      </c>
      <c r="M4163">
        <f>IF(AND(B4163&gt;Summary!$E$12,B4163&lt;Summary!$E$13),1,0)</f>
        <v>0</v>
      </c>
      <c r="N4163">
        <f>IF(M4163=1,oneday(G4162,D4163,G4163,K4163,L4163,Summary!$E$19/2,Data!N4162,Data!O4162,Summary!$E$14,Summary!$E$20,Summary!$E$21,1),0)</f>
        <v>0</v>
      </c>
      <c r="O4163" s="31">
        <f>IF(M4163=1,oneday(G4162,D4163,G4163,K4163,L4163,Summary!$E$19/2,Data!N4162,Data!O4162,Summary!$E$14,Summary!$E$20,Summary!$E$21,2),0)</f>
        <v>0</v>
      </c>
      <c r="P4163" s="31">
        <f t="shared" si="194"/>
        <v>0</v>
      </c>
      <c r="Q4163" s="31">
        <f>IF(M4163=1,oneday(G4162,D4163,G4163,K4163,L4163,Summary!$E$19/2,Data!N4162,Data!O4162,Summary!$E$14,Summary!$E$20,Summary!$E$21,3),0)</f>
        <v>0</v>
      </c>
    </row>
    <row r="4164" spans="1:17" x14ac:dyDescent="0.2">
      <c r="A4164" s="32">
        <f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si="195"/>
        <v>0</v>
      </c>
      <c r="M4164">
        <f>IF(AND(B4164&gt;Summary!$E$12,B4164&lt;Summary!$E$13),1,0)</f>
        <v>0</v>
      </c>
      <c r="N4164">
        <f>IF(M4164=1,oneday(G4163,D4164,G4164,K4164,L4164,Summary!$E$19/2,Data!N4163,Data!O4163,Summary!$E$14,Summary!$E$20,Summary!$E$21,1),0)</f>
        <v>0</v>
      </c>
      <c r="O4164" s="31">
        <f>IF(M4164=1,oneday(G4163,D4164,G4164,K4164,L4164,Summary!$E$19/2,Data!N4163,Data!O4163,Summary!$E$14,Summary!$E$20,Summary!$E$21,2),0)</f>
        <v>0</v>
      </c>
      <c r="P4164" s="31">
        <f t="shared" si="194"/>
        <v>0</v>
      </c>
      <c r="Q4164" s="31">
        <f>IF(M4164=1,oneday(G4163,D4164,G4164,K4164,L4164,Summary!$E$19/2,Data!N4163,Data!O4163,Summary!$E$14,Summary!$E$20,Summary!$E$21,3),0)</f>
        <v>0</v>
      </c>
    </row>
    <row r="4165" spans="1:17" x14ac:dyDescent="0.2">
      <c r="A4165" s="32">
        <f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si="195"/>
        <v>0</v>
      </c>
      <c r="M4165">
        <f>IF(AND(B4165&gt;Summary!$E$12,B4165&lt;Summary!$E$13),1,0)</f>
        <v>0</v>
      </c>
      <c r="N4165">
        <f>IF(M4165=1,oneday(G4164,D4165,G4165,K4165,L4165,Summary!$E$19/2,Data!N4164,Data!O4164,Summary!$E$14,Summary!$E$20,Summary!$E$21,1),0)</f>
        <v>0</v>
      </c>
      <c r="O4165" s="31">
        <f>IF(M4165=1,oneday(G4164,D4165,G4165,K4165,L4165,Summary!$E$19/2,Data!N4164,Data!O4164,Summary!$E$14,Summary!$E$20,Summary!$E$21,2),0)</f>
        <v>0</v>
      </c>
      <c r="P4165" s="31">
        <f t="shared" si="194"/>
        <v>0</v>
      </c>
      <c r="Q4165" s="31">
        <f>IF(M4165=1,oneday(G4164,D4165,G4165,K4165,L4165,Summary!$E$19/2,Data!N4164,Data!O4164,Summary!$E$14,Summary!$E$20,Summary!$E$21,3),0)</f>
        <v>0</v>
      </c>
    </row>
    <row r="4166" spans="1:17" x14ac:dyDescent="0.2">
      <c r="A4166" s="32">
        <f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si="195"/>
        <v>0</v>
      </c>
      <c r="M4166">
        <f>IF(AND(B4166&gt;Summary!$E$12,B4166&lt;Summary!$E$13),1,0)</f>
        <v>0</v>
      </c>
      <c r="N4166">
        <f>IF(M4166=1,oneday(G4165,D4166,G4166,K4166,L4166,Summary!$E$19/2,Data!N4165,Data!O4165,Summary!$E$14,Summary!$E$20,Summary!$E$21,1),0)</f>
        <v>0</v>
      </c>
      <c r="O4166" s="31">
        <f>IF(M4166=1,oneday(G4165,D4166,G4166,K4166,L4166,Summary!$E$19/2,Data!N4165,Data!O4165,Summary!$E$14,Summary!$E$20,Summary!$E$21,2),0)</f>
        <v>0</v>
      </c>
      <c r="P4166" s="31">
        <f t="shared" si="194"/>
        <v>0</v>
      </c>
      <c r="Q4166" s="31">
        <f>IF(M4166=1,oneday(G4165,D4166,G4166,K4166,L4166,Summary!$E$19/2,Data!N4165,Data!O4165,Summary!$E$14,Summary!$E$20,Summary!$E$21,3),0)</f>
        <v>0</v>
      </c>
    </row>
    <row r="4167" spans="1:17" x14ac:dyDescent="0.2">
      <c r="A4167" s="32">
        <f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si="195"/>
        <v>0</v>
      </c>
      <c r="M4167">
        <f>IF(AND(B4167&gt;Summary!$E$12,B4167&lt;Summary!$E$13),1,0)</f>
        <v>0</v>
      </c>
      <c r="N4167">
        <f>IF(M4167=1,oneday(G4166,D4167,G4167,K4167,L4167,Summary!$E$19/2,Data!N4166,Data!O4166,Summary!$E$14,Summary!$E$20,Summary!$E$21,1),0)</f>
        <v>0</v>
      </c>
      <c r="O4167" s="31">
        <f>IF(M4167=1,oneday(G4166,D4167,G4167,K4167,L4167,Summary!$E$19/2,Data!N4166,Data!O4166,Summary!$E$14,Summary!$E$20,Summary!$E$21,2),0)</f>
        <v>0</v>
      </c>
      <c r="P4167" s="31">
        <f t="shared" si="194"/>
        <v>0</v>
      </c>
      <c r="Q4167" s="31">
        <f>IF(M4167=1,oneday(G4166,D4167,G4167,K4167,L4167,Summary!$E$19/2,Data!N4166,Data!O4166,Summary!$E$14,Summary!$E$20,Summary!$E$21,3),0)</f>
        <v>0</v>
      </c>
    </row>
    <row r="4168" spans="1:17" x14ac:dyDescent="0.2">
      <c r="A4168" s="32">
        <f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si="195"/>
        <v>0</v>
      </c>
      <c r="M4168">
        <f>IF(AND(B4168&gt;Summary!$E$12,B4168&lt;Summary!$E$13),1,0)</f>
        <v>0</v>
      </c>
      <c r="N4168">
        <f>IF(M4168=1,oneday(G4167,D4168,G4168,K4168,L4168,Summary!$E$19/2,Data!N4167,Data!O4167,Summary!$E$14,Summary!$E$20,Summary!$E$21,1),0)</f>
        <v>0</v>
      </c>
      <c r="O4168" s="31">
        <f>IF(M4168=1,oneday(G4167,D4168,G4168,K4168,L4168,Summary!$E$19/2,Data!N4167,Data!O4167,Summary!$E$14,Summary!$E$20,Summary!$E$21,2),0)</f>
        <v>0</v>
      </c>
      <c r="P4168" s="31">
        <f t="shared" si="194"/>
        <v>0</v>
      </c>
      <c r="Q4168" s="31">
        <f>IF(M4168=1,oneday(G4167,D4168,G4168,K4168,L4168,Summary!$E$19/2,Data!N4167,Data!O4167,Summary!$E$14,Summary!$E$20,Summary!$E$21,3),0)</f>
        <v>0</v>
      </c>
    </row>
    <row r="4169" spans="1:17" x14ac:dyDescent="0.2">
      <c r="A4169" s="32">
        <f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si="195"/>
        <v>0</v>
      </c>
      <c r="M4169">
        <f>IF(AND(B4169&gt;Summary!$E$12,B4169&lt;Summary!$E$13),1,0)</f>
        <v>0</v>
      </c>
      <c r="N4169">
        <f>IF(M4169=1,oneday(G4168,D4169,G4169,K4169,L4169,Summary!$E$19/2,Data!N4168,Data!O4168,Summary!$E$14,Summary!$E$20,Summary!$E$21,1),0)</f>
        <v>0</v>
      </c>
      <c r="O4169" s="31">
        <f>IF(M4169=1,oneday(G4168,D4169,G4169,K4169,L4169,Summary!$E$19/2,Data!N4168,Data!O4168,Summary!$E$14,Summary!$E$20,Summary!$E$21,2),0)</f>
        <v>0</v>
      </c>
      <c r="P4169" s="31">
        <f t="shared" si="194"/>
        <v>0</v>
      </c>
      <c r="Q4169" s="31">
        <f>IF(M4169=1,oneday(G4168,D4169,G4169,K4169,L4169,Summary!$E$19/2,Data!N4168,Data!O4168,Summary!$E$14,Summary!$E$20,Summary!$E$21,3),0)</f>
        <v>0</v>
      </c>
    </row>
    <row r="4170" spans="1:17" x14ac:dyDescent="0.2">
      <c r="A4170" s="32">
        <f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si="195"/>
        <v>0</v>
      </c>
      <c r="M4170">
        <f>IF(AND(B4170&gt;Summary!$E$12,B4170&lt;Summary!$E$13),1,0)</f>
        <v>0</v>
      </c>
      <c r="N4170">
        <f>IF(M4170=1,oneday(G4169,D4170,G4170,K4170,L4170,Summary!$E$19/2,Data!N4169,Data!O4169,Summary!$E$14,Summary!$E$20,Summary!$E$21,1),0)</f>
        <v>0</v>
      </c>
      <c r="O4170" s="31">
        <f>IF(M4170=1,oneday(G4169,D4170,G4170,K4170,L4170,Summary!$E$19/2,Data!N4169,Data!O4169,Summary!$E$14,Summary!$E$20,Summary!$E$21,2),0)</f>
        <v>0</v>
      </c>
      <c r="P4170" s="31">
        <f t="shared" si="194"/>
        <v>0</v>
      </c>
      <c r="Q4170" s="31">
        <f>IF(M4170=1,oneday(G4169,D4170,G4170,K4170,L4170,Summary!$E$19/2,Data!N4169,Data!O4169,Summary!$E$14,Summary!$E$20,Summary!$E$21,3),0)</f>
        <v>0</v>
      </c>
    </row>
    <row r="4171" spans="1:17" x14ac:dyDescent="0.2">
      <c r="A4171" s="32">
        <f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si="195"/>
        <v>0</v>
      </c>
      <c r="M4171">
        <f>IF(AND(B4171&gt;Summary!$E$12,B4171&lt;Summary!$E$13),1,0)</f>
        <v>0</v>
      </c>
      <c r="N4171">
        <f>IF(M4171=1,oneday(G4170,D4171,G4171,K4171,L4171,Summary!$E$19/2,Data!N4170,Data!O4170,Summary!$E$14,Summary!$E$20,Summary!$E$21,1),0)</f>
        <v>0</v>
      </c>
      <c r="O4171" s="31">
        <f>IF(M4171=1,oneday(G4170,D4171,G4171,K4171,L4171,Summary!$E$19/2,Data!N4170,Data!O4170,Summary!$E$14,Summary!$E$20,Summary!$E$21,2),0)</f>
        <v>0</v>
      </c>
      <c r="P4171" s="31">
        <f t="shared" si="194"/>
        <v>0</v>
      </c>
      <c r="Q4171" s="31">
        <f>IF(M4171=1,oneday(G4170,D4171,G4171,K4171,L4171,Summary!$E$19/2,Data!N4170,Data!O4170,Summary!$E$14,Summary!$E$20,Summary!$E$21,3),0)</f>
        <v>0</v>
      </c>
    </row>
    <row r="4172" spans="1:17" x14ac:dyDescent="0.2">
      <c r="A4172" s="32">
        <f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si="195"/>
        <v>0</v>
      </c>
      <c r="M4172">
        <f>IF(AND(B4172&gt;Summary!$E$12,B4172&lt;Summary!$E$13),1,0)</f>
        <v>0</v>
      </c>
      <c r="N4172">
        <f>IF(M4172=1,oneday(G4171,D4172,G4172,K4172,L4172,Summary!$E$19/2,Data!N4171,Data!O4171,Summary!$E$14,Summary!$E$20,Summary!$E$21,1),0)</f>
        <v>0</v>
      </c>
      <c r="O4172" s="31">
        <f>IF(M4172=1,oneday(G4171,D4172,G4172,K4172,L4172,Summary!$E$19/2,Data!N4171,Data!O4171,Summary!$E$14,Summary!$E$20,Summary!$E$21,2),0)</f>
        <v>0</v>
      </c>
      <c r="P4172" s="31">
        <f t="shared" si="194"/>
        <v>0</v>
      </c>
      <c r="Q4172" s="31">
        <f>IF(M4172=1,oneday(G4171,D4172,G4172,K4172,L4172,Summary!$E$19/2,Data!N4171,Data!O4171,Summary!$E$14,Summary!$E$20,Summary!$E$21,3),0)</f>
        <v>0</v>
      </c>
    </row>
    <row r="4173" spans="1:17" x14ac:dyDescent="0.2">
      <c r="A4173" s="32">
        <f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si="195"/>
        <v>0</v>
      </c>
      <c r="M4173">
        <f>IF(AND(B4173&gt;Summary!$E$12,B4173&lt;Summary!$E$13),1,0)</f>
        <v>0</v>
      </c>
      <c r="N4173">
        <f>IF(M4173=1,oneday(G4172,D4173,G4173,K4173,L4173,Summary!$E$19/2,Data!N4172,Data!O4172,Summary!$E$14,Summary!$E$20,Summary!$E$21,1),0)</f>
        <v>0</v>
      </c>
      <c r="O4173" s="31">
        <f>IF(M4173=1,oneday(G4172,D4173,G4173,K4173,L4173,Summary!$E$19/2,Data!N4172,Data!O4172,Summary!$E$14,Summary!$E$20,Summary!$E$21,2),0)</f>
        <v>0</v>
      </c>
      <c r="P4173" s="31">
        <f t="shared" si="194"/>
        <v>0</v>
      </c>
      <c r="Q4173" s="31">
        <f>IF(M4173=1,oneday(G4172,D4173,G4173,K4173,L4173,Summary!$E$19/2,Data!N4172,Data!O4172,Summary!$E$14,Summary!$E$20,Summary!$E$21,3),0)</f>
        <v>0</v>
      </c>
    </row>
    <row r="4174" spans="1:17" x14ac:dyDescent="0.2">
      <c r="A4174" s="32">
        <f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si="195"/>
        <v>0</v>
      </c>
      <c r="M4174">
        <f>IF(AND(B4174&gt;Summary!$E$12,B4174&lt;Summary!$E$13),1,0)</f>
        <v>0</v>
      </c>
      <c r="N4174">
        <f>IF(M4174=1,oneday(G4173,D4174,G4174,K4174,L4174,Summary!$E$19/2,Data!N4173,Data!O4173,Summary!$E$14,Summary!$E$20,Summary!$E$21,1),0)</f>
        <v>0</v>
      </c>
      <c r="O4174" s="31">
        <f>IF(M4174=1,oneday(G4173,D4174,G4174,K4174,L4174,Summary!$E$19/2,Data!N4173,Data!O4173,Summary!$E$14,Summary!$E$20,Summary!$E$21,2),0)</f>
        <v>0</v>
      </c>
      <c r="P4174" s="31">
        <f t="shared" si="194"/>
        <v>0</v>
      </c>
      <c r="Q4174" s="31">
        <f>IF(M4174=1,oneday(G4173,D4174,G4174,K4174,L4174,Summary!$E$19/2,Data!N4173,Data!O4173,Summary!$E$14,Summary!$E$20,Summary!$E$21,3),0)</f>
        <v>0</v>
      </c>
    </row>
    <row r="4175" spans="1:17" x14ac:dyDescent="0.2">
      <c r="A4175" s="32">
        <f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si="195"/>
        <v>0</v>
      </c>
      <c r="M4175">
        <f>IF(AND(B4175&gt;Summary!$E$12,B4175&lt;Summary!$E$13),1,0)</f>
        <v>0</v>
      </c>
      <c r="N4175">
        <f>IF(M4175=1,oneday(G4174,D4175,G4175,K4175,L4175,Summary!$E$19/2,Data!N4174,Data!O4174,Summary!$E$14,Summary!$E$20,Summary!$E$21,1),0)</f>
        <v>0</v>
      </c>
      <c r="O4175" s="31">
        <f>IF(M4175=1,oneday(G4174,D4175,G4175,K4175,L4175,Summary!$E$19/2,Data!N4174,Data!O4174,Summary!$E$14,Summary!$E$20,Summary!$E$21,2),0)</f>
        <v>0</v>
      </c>
      <c r="P4175" s="31">
        <f t="shared" si="194"/>
        <v>0</v>
      </c>
      <c r="Q4175" s="31">
        <f>IF(M4175=1,oneday(G4174,D4175,G4175,K4175,L4175,Summary!$E$19/2,Data!N4174,Data!O4174,Summary!$E$14,Summary!$E$20,Summary!$E$21,3),0)</f>
        <v>0</v>
      </c>
    </row>
    <row r="4176" spans="1:17" x14ac:dyDescent="0.2">
      <c r="A4176" s="32">
        <f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si="195"/>
        <v>0</v>
      </c>
      <c r="M4176">
        <f>IF(AND(B4176&gt;Summary!$E$12,B4176&lt;Summary!$E$13),1,0)</f>
        <v>0</v>
      </c>
      <c r="N4176">
        <f>IF(M4176=1,oneday(G4175,D4176,G4176,K4176,L4176,Summary!$E$19/2,Data!N4175,Data!O4175,Summary!$E$14,Summary!$E$20,Summary!$E$21,1),0)</f>
        <v>0</v>
      </c>
      <c r="O4176" s="31">
        <f>IF(M4176=1,oneday(G4175,D4176,G4176,K4176,L4176,Summary!$E$19/2,Data!N4175,Data!O4175,Summary!$E$14,Summary!$E$20,Summary!$E$21,2),0)</f>
        <v>0</v>
      </c>
      <c r="P4176" s="31">
        <f t="shared" ref="P4176:P4239" si="197">IF(M4176=1,O4176-O4175,0)</f>
        <v>0</v>
      </c>
      <c r="Q4176" s="31">
        <f>IF(M4176=1,oneday(G4175,D4176,G4176,K4176,L4176,Summary!$E$19/2,Data!N4175,Data!O4175,Summary!$E$14,Summary!$E$20,Summary!$E$21,3),0)</f>
        <v>0</v>
      </c>
    </row>
    <row r="4177" spans="1:17" x14ac:dyDescent="0.2">
      <c r="A4177" s="32">
        <f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si="195"/>
        <v>0</v>
      </c>
      <c r="M4177">
        <f>IF(AND(B4177&gt;Summary!$E$12,B4177&lt;Summary!$E$13),1,0)</f>
        <v>0</v>
      </c>
      <c r="N4177">
        <f>IF(M4177=1,oneday(G4176,D4177,G4177,K4177,L4177,Summary!$E$19/2,Data!N4176,Data!O4176,Summary!$E$14,Summary!$E$20,Summary!$E$21,1),0)</f>
        <v>0</v>
      </c>
      <c r="O4177" s="31">
        <f>IF(M4177=1,oneday(G4176,D4177,G4177,K4177,L4177,Summary!$E$19/2,Data!N4176,Data!O4176,Summary!$E$14,Summary!$E$20,Summary!$E$21,2),0)</f>
        <v>0</v>
      </c>
      <c r="P4177" s="31">
        <f t="shared" si="197"/>
        <v>0</v>
      </c>
      <c r="Q4177" s="31">
        <f>IF(M4177=1,oneday(G4176,D4177,G4177,K4177,L4177,Summary!$E$19/2,Data!N4176,Data!O4176,Summary!$E$14,Summary!$E$20,Summary!$E$21,3),0)</f>
        <v>0</v>
      </c>
    </row>
    <row r="4178" spans="1:17" x14ac:dyDescent="0.2">
      <c r="A4178" s="32">
        <f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si="195"/>
        <v>0</v>
      </c>
      <c r="M4178">
        <f>IF(AND(B4178&gt;Summary!$E$12,B4178&lt;Summary!$E$13),1,0)</f>
        <v>0</v>
      </c>
      <c r="N4178">
        <f>IF(M4178=1,oneday(G4177,D4178,G4178,K4178,L4178,Summary!$E$19/2,Data!N4177,Data!O4177,Summary!$E$14,Summary!$E$20,Summary!$E$21,1),0)</f>
        <v>0</v>
      </c>
      <c r="O4178" s="31">
        <f>IF(M4178=1,oneday(G4177,D4178,G4178,K4178,L4178,Summary!$E$19/2,Data!N4177,Data!O4177,Summary!$E$14,Summary!$E$20,Summary!$E$21,2),0)</f>
        <v>0</v>
      </c>
      <c r="P4178" s="31">
        <f t="shared" si="197"/>
        <v>0</v>
      </c>
      <c r="Q4178" s="31">
        <f>IF(M4178=1,oneday(G4177,D4178,G4178,K4178,L4178,Summary!$E$19/2,Data!N4177,Data!O4177,Summary!$E$14,Summary!$E$20,Summary!$E$21,3),0)</f>
        <v>0</v>
      </c>
    </row>
    <row r="4179" spans="1:17" x14ac:dyDescent="0.2">
      <c r="A4179" s="32">
        <f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si="195"/>
        <v>1</v>
      </c>
      <c r="M4179">
        <f>IF(AND(B4179&gt;Summary!$E$12,B4179&lt;Summary!$E$13),1,0)</f>
        <v>0</v>
      </c>
      <c r="N4179">
        <f>IF(M4179=1,oneday(G4178,D4179,G4179,K4179,L4179,Summary!$E$19/2,Data!N4178,Data!O4178,Summary!$E$14,Summary!$E$20,Summary!$E$21,1),0)</f>
        <v>0</v>
      </c>
      <c r="O4179" s="31">
        <f>IF(M4179=1,oneday(G4178,D4179,G4179,K4179,L4179,Summary!$E$19/2,Data!N4178,Data!O4178,Summary!$E$14,Summary!$E$20,Summary!$E$21,2),0)</f>
        <v>0</v>
      </c>
      <c r="P4179" s="31">
        <f t="shared" si="197"/>
        <v>0</v>
      </c>
      <c r="Q4179" s="31">
        <f>IF(M4179=1,oneday(G4178,D4179,G4179,K4179,L4179,Summary!$E$19/2,Data!N4178,Data!O4178,Summary!$E$14,Summary!$E$20,Summary!$E$21,3),0)</f>
        <v>0</v>
      </c>
    </row>
    <row r="4180" spans="1:17" x14ac:dyDescent="0.2">
      <c r="A4180" s="32">
        <f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si="195"/>
        <v>0</v>
      </c>
      <c r="M4180">
        <f>IF(AND(B4180&gt;Summary!$E$12,B4180&lt;Summary!$E$13),1,0)</f>
        <v>0</v>
      </c>
      <c r="N4180">
        <f>IF(M4180=1,oneday(G4179,D4180,G4180,K4180,L4180,Summary!$E$19/2,Data!N4179,Data!O4179,Summary!$E$14,Summary!$E$20,Summary!$E$21,1),0)</f>
        <v>0</v>
      </c>
      <c r="O4180" s="31">
        <f>IF(M4180=1,oneday(G4179,D4180,G4180,K4180,L4180,Summary!$E$19/2,Data!N4179,Data!O4179,Summary!$E$14,Summary!$E$20,Summary!$E$21,2),0)</f>
        <v>0</v>
      </c>
      <c r="P4180" s="31">
        <f t="shared" si="197"/>
        <v>0</v>
      </c>
      <c r="Q4180" s="31">
        <f>IF(M4180=1,oneday(G4179,D4180,G4180,K4180,L4180,Summary!$E$19/2,Data!N4179,Data!O4179,Summary!$E$14,Summary!$E$20,Summary!$E$21,3),0)</f>
        <v>0</v>
      </c>
    </row>
    <row r="4181" spans="1:17" x14ac:dyDescent="0.2">
      <c r="A4181" s="32">
        <f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si="195"/>
        <v>0</v>
      </c>
      <c r="M4181">
        <f>IF(AND(B4181&gt;Summary!$E$12,B4181&lt;Summary!$E$13),1,0)</f>
        <v>0</v>
      </c>
      <c r="N4181">
        <f>IF(M4181=1,oneday(G4180,D4181,G4181,K4181,L4181,Summary!$E$19/2,Data!N4180,Data!O4180,Summary!$E$14,Summary!$E$20,Summary!$E$21,1),0)</f>
        <v>0</v>
      </c>
      <c r="O4181" s="31">
        <f>IF(M4181=1,oneday(G4180,D4181,G4181,K4181,L4181,Summary!$E$19/2,Data!N4180,Data!O4180,Summary!$E$14,Summary!$E$20,Summary!$E$21,2),0)</f>
        <v>0</v>
      </c>
      <c r="P4181" s="31">
        <f t="shared" si="197"/>
        <v>0</v>
      </c>
      <c r="Q4181" s="31">
        <f>IF(M4181=1,oneday(G4180,D4181,G4181,K4181,L4181,Summary!$E$19/2,Data!N4180,Data!O4180,Summary!$E$14,Summary!$E$20,Summary!$E$21,3),0)</f>
        <v>0</v>
      </c>
    </row>
    <row r="4182" spans="1:17" x14ac:dyDescent="0.2">
      <c r="A4182" s="32">
        <f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si="195"/>
        <v>0</v>
      </c>
      <c r="M4182">
        <f>IF(AND(B4182&gt;Summary!$E$12,B4182&lt;Summary!$E$13),1,0)</f>
        <v>0</v>
      </c>
      <c r="N4182">
        <f>IF(M4182=1,oneday(G4181,D4182,G4182,K4182,L4182,Summary!$E$19/2,Data!N4181,Data!O4181,Summary!$E$14,Summary!$E$20,Summary!$E$21,1),0)</f>
        <v>0</v>
      </c>
      <c r="O4182" s="31">
        <f>IF(M4182=1,oneday(G4181,D4182,G4182,K4182,L4182,Summary!$E$19/2,Data!N4181,Data!O4181,Summary!$E$14,Summary!$E$20,Summary!$E$21,2),0)</f>
        <v>0</v>
      </c>
      <c r="P4182" s="31">
        <f t="shared" si="197"/>
        <v>0</v>
      </c>
      <c r="Q4182" s="31">
        <f>IF(M4182=1,oneday(G4181,D4182,G4182,K4182,L4182,Summary!$E$19/2,Data!N4181,Data!O4181,Summary!$E$14,Summary!$E$20,Summary!$E$21,3),0)</f>
        <v>0</v>
      </c>
    </row>
    <row r="4183" spans="1:17" x14ac:dyDescent="0.2">
      <c r="A4183" s="32">
        <f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si="195"/>
        <v>0</v>
      </c>
      <c r="M4183">
        <f>IF(AND(B4183&gt;Summary!$E$12,B4183&lt;Summary!$E$13),1,0)</f>
        <v>0</v>
      </c>
      <c r="N4183">
        <f>IF(M4183=1,oneday(G4182,D4183,G4183,K4183,L4183,Summary!$E$19/2,Data!N4182,Data!O4182,Summary!$E$14,Summary!$E$20,Summary!$E$21,1),0)</f>
        <v>0</v>
      </c>
      <c r="O4183" s="31">
        <f>IF(M4183=1,oneday(G4182,D4183,G4183,K4183,L4183,Summary!$E$19/2,Data!N4182,Data!O4182,Summary!$E$14,Summary!$E$20,Summary!$E$21,2),0)</f>
        <v>0</v>
      </c>
      <c r="P4183" s="31">
        <f t="shared" si="197"/>
        <v>0</v>
      </c>
      <c r="Q4183" s="31">
        <f>IF(M4183=1,oneday(G4182,D4183,G4183,K4183,L4183,Summary!$E$19/2,Data!N4182,Data!O4182,Summary!$E$14,Summary!$E$20,Summary!$E$21,3),0)</f>
        <v>0</v>
      </c>
    </row>
    <row r="4184" spans="1:17" x14ac:dyDescent="0.2">
      <c r="A4184" s="32">
        <f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si="195"/>
        <v>0</v>
      </c>
      <c r="M4184">
        <f>IF(AND(B4184&gt;Summary!$E$12,B4184&lt;Summary!$E$13),1,0)</f>
        <v>0</v>
      </c>
      <c r="N4184">
        <f>IF(M4184=1,oneday(G4183,D4184,G4184,K4184,L4184,Summary!$E$19/2,Data!N4183,Data!O4183,Summary!$E$14,Summary!$E$20,Summary!$E$21,1),0)</f>
        <v>0</v>
      </c>
      <c r="O4184" s="31">
        <f>IF(M4184=1,oneday(G4183,D4184,G4184,K4184,L4184,Summary!$E$19/2,Data!N4183,Data!O4183,Summary!$E$14,Summary!$E$20,Summary!$E$21,2),0)</f>
        <v>0</v>
      </c>
      <c r="P4184" s="31">
        <f t="shared" si="197"/>
        <v>0</v>
      </c>
      <c r="Q4184" s="31">
        <f>IF(M4184=1,oneday(G4183,D4184,G4184,K4184,L4184,Summary!$E$19/2,Data!N4183,Data!O4183,Summary!$E$14,Summary!$E$20,Summary!$E$21,3),0)</f>
        <v>0</v>
      </c>
    </row>
    <row r="4185" spans="1:17" x14ac:dyDescent="0.2">
      <c r="A4185" s="32">
        <f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si="195"/>
        <v>0</v>
      </c>
      <c r="M4185">
        <f>IF(AND(B4185&gt;Summary!$E$12,B4185&lt;Summary!$E$13),1,0)</f>
        <v>0</v>
      </c>
      <c r="N4185">
        <f>IF(M4185=1,oneday(G4184,D4185,G4185,K4185,L4185,Summary!$E$19/2,Data!N4184,Data!O4184,Summary!$E$14,Summary!$E$20,Summary!$E$21,1),0)</f>
        <v>0</v>
      </c>
      <c r="O4185" s="31">
        <f>IF(M4185=1,oneday(G4184,D4185,G4185,K4185,L4185,Summary!$E$19/2,Data!N4184,Data!O4184,Summary!$E$14,Summary!$E$20,Summary!$E$21,2),0)</f>
        <v>0</v>
      </c>
      <c r="P4185" s="31">
        <f t="shared" si="197"/>
        <v>0</v>
      </c>
      <c r="Q4185" s="31">
        <f>IF(M4185=1,oneday(G4184,D4185,G4185,K4185,L4185,Summary!$E$19/2,Data!N4184,Data!O4184,Summary!$E$14,Summary!$E$20,Summary!$E$21,3),0)</f>
        <v>0</v>
      </c>
    </row>
    <row r="4186" spans="1:17" x14ac:dyDescent="0.2">
      <c r="A4186" s="32">
        <f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si="195"/>
        <v>0</v>
      </c>
      <c r="M4186">
        <f>IF(AND(B4186&gt;Summary!$E$12,B4186&lt;Summary!$E$13),1,0)</f>
        <v>0</v>
      </c>
      <c r="N4186">
        <f>IF(M4186=1,oneday(G4185,D4186,G4186,K4186,L4186,Summary!$E$19/2,Data!N4185,Data!O4185,Summary!$E$14,Summary!$E$20,Summary!$E$21,1),0)</f>
        <v>0</v>
      </c>
      <c r="O4186" s="31">
        <f>IF(M4186=1,oneday(G4185,D4186,G4186,K4186,L4186,Summary!$E$19/2,Data!N4185,Data!O4185,Summary!$E$14,Summary!$E$20,Summary!$E$21,2),0)</f>
        <v>0</v>
      </c>
      <c r="P4186" s="31">
        <f t="shared" si="197"/>
        <v>0</v>
      </c>
      <c r="Q4186" s="31">
        <f>IF(M4186=1,oneday(G4185,D4186,G4186,K4186,L4186,Summary!$E$19/2,Data!N4185,Data!O4185,Summary!$E$14,Summary!$E$20,Summary!$E$21,3),0)</f>
        <v>0</v>
      </c>
    </row>
    <row r="4187" spans="1:17" x14ac:dyDescent="0.2">
      <c r="A4187" s="32">
        <f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si="195"/>
        <v>0</v>
      </c>
      <c r="M4187">
        <f>IF(AND(B4187&gt;Summary!$E$12,B4187&lt;Summary!$E$13),1,0)</f>
        <v>0</v>
      </c>
      <c r="N4187">
        <f>IF(M4187=1,oneday(G4186,D4187,G4187,K4187,L4187,Summary!$E$19/2,Data!N4186,Data!O4186,Summary!$E$14,Summary!$E$20,Summary!$E$21,1),0)</f>
        <v>0</v>
      </c>
      <c r="O4187" s="31">
        <f>IF(M4187=1,oneday(G4186,D4187,G4187,K4187,L4187,Summary!$E$19/2,Data!N4186,Data!O4186,Summary!$E$14,Summary!$E$20,Summary!$E$21,2),0)</f>
        <v>0</v>
      </c>
      <c r="P4187" s="31">
        <f t="shared" si="197"/>
        <v>0</v>
      </c>
      <c r="Q4187" s="31">
        <f>IF(M4187=1,oneday(G4186,D4187,G4187,K4187,L4187,Summary!$E$19/2,Data!N4186,Data!O4186,Summary!$E$14,Summary!$E$20,Summary!$E$21,3),0)</f>
        <v>0</v>
      </c>
    </row>
    <row r="4188" spans="1:17" x14ac:dyDescent="0.2">
      <c r="A4188" s="32">
        <f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si="195"/>
        <v>0</v>
      </c>
      <c r="M4188">
        <f>IF(AND(B4188&gt;Summary!$E$12,B4188&lt;Summary!$E$13),1,0)</f>
        <v>0</v>
      </c>
      <c r="N4188">
        <f>IF(M4188=1,oneday(G4187,D4188,G4188,K4188,L4188,Summary!$E$19/2,Data!N4187,Data!O4187,Summary!$E$14,Summary!$E$20,Summary!$E$21,1),0)</f>
        <v>0</v>
      </c>
      <c r="O4188" s="31">
        <f>IF(M4188=1,oneday(G4187,D4188,G4188,K4188,L4188,Summary!$E$19/2,Data!N4187,Data!O4187,Summary!$E$14,Summary!$E$20,Summary!$E$21,2),0)</f>
        <v>0</v>
      </c>
      <c r="P4188" s="31">
        <f t="shared" si="197"/>
        <v>0</v>
      </c>
      <c r="Q4188" s="31">
        <f>IF(M4188=1,oneday(G4187,D4188,G4188,K4188,L4188,Summary!$E$19/2,Data!N4187,Data!O4187,Summary!$E$14,Summary!$E$20,Summary!$E$21,3),0)</f>
        <v>0</v>
      </c>
    </row>
    <row r="4189" spans="1:17" x14ac:dyDescent="0.2">
      <c r="A4189" s="32">
        <f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si="195"/>
        <v>0</v>
      </c>
      <c r="M4189">
        <f>IF(AND(B4189&gt;Summary!$E$12,B4189&lt;Summary!$E$13),1,0)</f>
        <v>0</v>
      </c>
      <c r="N4189">
        <f>IF(M4189=1,oneday(G4188,D4189,G4189,K4189,L4189,Summary!$E$19/2,Data!N4188,Data!O4188,Summary!$E$14,Summary!$E$20,Summary!$E$21,1),0)</f>
        <v>0</v>
      </c>
      <c r="O4189" s="31">
        <f>IF(M4189=1,oneday(G4188,D4189,G4189,K4189,L4189,Summary!$E$19/2,Data!N4188,Data!O4188,Summary!$E$14,Summary!$E$20,Summary!$E$21,2),0)</f>
        <v>0</v>
      </c>
      <c r="P4189" s="31">
        <f t="shared" si="197"/>
        <v>0</v>
      </c>
      <c r="Q4189" s="31">
        <f>IF(M4189=1,oneday(G4188,D4189,G4189,K4189,L4189,Summary!$E$19/2,Data!N4188,Data!O4188,Summary!$E$14,Summary!$E$20,Summary!$E$21,3),0)</f>
        <v>0</v>
      </c>
    </row>
    <row r="4190" spans="1:17" x14ac:dyDescent="0.2">
      <c r="A4190" s="32">
        <f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si="195"/>
        <v>0</v>
      </c>
      <c r="M4190">
        <f>IF(AND(B4190&gt;Summary!$E$12,B4190&lt;Summary!$E$13),1,0)</f>
        <v>0</v>
      </c>
      <c r="N4190">
        <f>IF(M4190=1,oneday(G4189,D4190,G4190,K4190,L4190,Summary!$E$19/2,Data!N4189,Data!O4189,Summary!$E$14,Summary!$E$20,Summary!$E$21,1),0)</f>
        <v>0</v>
      </c>
      <c r="O4190" s="31">
        <f>IF(M4190=1,oneday(G4189,D4190,G4190,K4190,L4190,Summary!$E$19/2,Data!N4189,Data!O4189,Summary!$E$14,Summary!$E$20,Summary!$E$21,2),0)</f>
        <v>0</v>
      </c>
      <c r="P4190" s="31">
        <f t="shared" si="197"/>
        <v>0</v>
      </c>
      <c r="Q4190" s="31">
        <f>IF(M4190=1,oneday(G4189,D4190,G4190,K4190,L4190,Summary!$E$19/2,Data!N4189,Data!O4189,Summary!$E$14,Summary!$E$20,Summary!$E$21,3),0)</f>
        <v>0</v>
      </c>
    </row>
    <row r="4191" spans="1:17" x14ac:dyDescent="0.2">
      <c r="A4191" s="32">
        <f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si="195"/>
        <v>0</v>
      </c>
      <c r="M4191">
        <f>IF(AND(B4191&gt;Summary!$E$12,B4191&lt;Summary!$E$13),1,0)</f>
        <v>0</v>
      </c>
      <c r="N4191">
        <f>IF(M4191=1,oneday(G4190,D4191,G4191,K4191,L4191,Summary!$E$19/2,Data!N4190,Data!O4190,Summary!$E$14,Summary!$E$20,Summary!$E$21,1),0)</f>
        <v>0</v>
      </c>
      <c r="O4191" s="31">
        <f>IF(M4191=1,oneday(G4190,D4191,G4191,K4191,L4191,Summary!$E$19/2,Data!N4190,Data!O4190,Summary!$E$14,Summary!$E$20,Summary!$E$21,2),0)</f>
        <v>0</v>
      </c>
      <c r="P4191" s="31">
        <f t="shared" si="197"/>
        <v>0</v>
      </c>
      <c r="Q4191" s="31">
        <f>IF(M4191=1,oneday(G4190,D4191,G4191,K4191,L4191,Summary!$E$19/2,Data!N4190,Data!O4190,Summary!$E$14,Summary!$E$20,Summary!$E$21,3),0)</f>
        <v>0</v>
      </c>
    </row>
    <row r="4192" spans="1:17" x14ac:dyDescent="0.2">
      <c r="A4192" s="32">
        <f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si="195"/>
        <v>0</v>
      </c>
      <c r="M4192">
        <f>IF(AND(B4192&gt;Summary!$E$12,B4192&lt;Summary!$E$13),1,0)</f>
        <v>0</v>
      </c>
      <c r="N4192">
        <f>IF(M4192=1,oneday(G4191,D4192,G4192,K4192,L4192,Summary!$E$19/2,Data!N4191,Data!O4191,Summary!$E$14,Summary!$E$20,Summary!$E$21,1),0)</f>
        <v>0</v>
      </c>
      <c r="O4192" s="31">
        <f>IF(M4192=1,oneday(G4191,D4192,G4192,K4192,L4192,Summary!$E$19/2,Data!N4191,Data!O4191,Summary!$E$14,Summary!$E$20,Summary!$E$21,2),0)</f>
        <v>0</v>
      </c>
      <c r="P4192" s="31">
        <f t="shared" si="197"/>
        <v>0</v>
      </c>
      <c r="Q4192" s="31">
        <f>IF(M4192=1,oneday(G4191,D4192,G4192,K4192,L4192,Summary!$E$19/2,Data!N4191,Data!O4191,Summary!$E$14,Summary!$E$20,Summary!$E$21,3),0)</f>
        <v>0</v>
      </c>
    </row>
    <row r="4193" spans="1:17" x14ac:dyDescent="0.2">
      <c r="A4193" s="32">
        <f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si="195"/>
        <v>0</v>
      </c>
      <c r="M4193">
        <f>IF(AND(B4193&gt;Summary!$E$12,B4193&lt;Summary!$E$13),1,0)</f>
        <v>0</v>
      </c>
      <c r="N4193">
        <f>IF(M4193=1,oneday(G4192,D4193,G4193,K4193,L4193,Summary!$E$19/2,Data!N4192,Data!O4192,Summary!$E$14,Summary!$E$20,Summary!$E$21,1),0)</f>
        <v>0</v>
      </c>
      <c r="O4193" s="31">
        <f>IF(M4193=1,oneday(G4192,D4193,G4193,K4193,L4193,Summary!$E$19/2,Data!N4192,Data!O4192,Summary!$E$14,Summary!$E$20,Summary!$E$21,2),0)</f>
        <v>0</v>
      </c>
      <c r="P4193" s="31">
        <f t="shared" si="197"/>
        <v>0</v>
      </c>
      <c r="Q4193" s="31">
        <f>IF(M4193=1,oneday(G4192,D4193,G4193,K4193,L4193,Summary!$E$19/2,Data!N4192,Data!O4192,Summary!$E$14,Summary!$E$20,Summary!$E$21,3),0)</f>
        <v>0</v>
      </c>
    </row>
    <row r="4194" spans="1:17" x14ac:dyDescent="0.2">
      <c r="A4194" s="32">
        <f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si="195"/>
        <v>0</v>
      </c>
      <c r="M4194">
        <f>IF(AND(B4194&gt;Summary!$E$12,B4194&lt;Summary!$E$13),1,0)</f>
        <v>0</v>
      </c>
      <c r="N4194">
        <f>IF(M4194=1,oneday(G4193,D4194,G4194,K4194,L4194,Summary!$E$19/2,Data!N4193,Data!O4193,Summary!$E$14,Summary!$E$20,Summary!$E$21,1),0)</f>
        <v>0</v>
      </c>
      <c r="O4194" s="31">
        <f>IF(M4194=1,oneday(G4193,D4194,G4194,K4194,L4194,Summary!$E$19/2,Data!N4193,Data!O4193,Summary!$E$14,Summary!$E$20,Summary!$E$21,2),0)</f>
        <v>0</v>
      </c>
      <c r="P4194" s="31">
        <f t="shared" si="197"/>
        <v>0</v>
      </c>
      <c r="Q4194" s="31">
        <f>IF(M4194=1,oneday(G4193,D4194,G4194,K4194,L4194,Summary!$E$19/2,Data!N4193,Data!O4193,Summary!$E$14,Summary!$E$20,Summary!$E$21,3),0)</f>
        <v>0</v>
      </c>
    </row>
    <row r="4195" spans="1:17" x14ac:dyDescent="0.2">
      <c r="A4195" s="32">
        <f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si="195"/>
        <v>0</v>
      </c>
      <c r="M4195">
        <f>IF(AND(B4195&gt;Summary!$E$12,B4195&lt;Summary!$E$13),1,0)</f>
        <v>0</v>
      </c>
      <c r="N4195">
        <f>IF(M4195=1,oneday(G4194,D4195,G4195,K4195,L4195,Summary!$E$19/2,Data!N4194,Data!O4194,Summary!$E$14,Summary!$E$20,Summary!$E$21,1),0)</f>
        <v>0</v>
      </c>
      <c r="O4195" s="31">
        <f>IF(M4195=1,oneday(G4194,D4195,G4195,K4195,L4195,Summary!$E$19/2,Data!N4194,Data!O4194,Summary!$E$14,Summary!$E$20,Summary!$E$21,2),0)</f>
        <v>0</v>
      </c>
      <c r="P4195" s="31">
        <f t="shared" si="197"/>
        <v>0</v>
      </c>
      <c r="Q4195" s="31">
        <f>IF(M4195=1,oneday(G4194,D4195,G4195,K4195,L4195,Summary!$E$19/2,Data!N4194,Data!O4194,Summary!$E$14,Summary!$E$20,Summary!$E$21,3),0)</f>
        <v>0</v>
      </c>
    </row>
    <row r="4196" spans="1:17" x14ac:dyDescent="0.2">
      <c r="A4196" s="32">
        <f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si="198">IF(A4196=B4196,1,0)</f>
        <v>0</v>
      </c>
      <c r="M4196">
        <f>IF(AND(B4196&gt;Summary!$E$12,B4196&lt;Summary!$E$13),1,0)</f>
        <v>0</v>
      </c>
      <c r="N4196">
        <f>IF(M4196=1,oneday(G4195,D4196,G4196,K4196,L4196,Summary!$E$19/2,Data!N4195,Data!O4195,Summary!$E$14,Summary!$E$20,Summary!$E$21,1),0)</f>
        <v>0</v>
      </c>
      <c r="O4196" s="31">
        <f>IF(M4196=1,oneday(G4195,D4196,G4196,K4196,L4196,Summary!$E$19/2,Data!N4195,Data!O4195,Summary!$E$14,Summary!$E$20,Summary!$E$21,2),0)</f>
        <v>0</v>
      </c>
      <c r="P4196" s="31">
        <f t="shared" si="197"/>
        <v>0</v>
      </c>
      <c r="Q4196" s="31">
        <f>IF(M4196=1,oneday(G4195,D4196,G4196,K4196,L4196,Summary!$E$19/2,Data!N4195,Data!O4195,Summary!$E$14,Summary!$E$20,Summary!$E$21,3),0)</f>
        <v>0</v>
      </c>
    </row>
    <row r="4197" spans="1:17" x14ac:dyDescent="0.2">
      <c r="A4197" s="32">
        <f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si="198"/>
        <v>0</v>
      </c>
      <c r="M4197">
        <f>IF(AND(B4197&gt;Summary!$E$12,B4197&lt;Summary!$E$13),1,0)</f>
        <v>0</v>
      </c>
      <c r="N4197">
        <f>IF(M4197=1,oneday(G4196,D4197,G4197,K4197,L4197,Summary!$E$19/2,Data!N4196,Data!O4196,Summary!$E$14,Summary!$E$20,Summary!$E$21,1),0)</f>
        <v>0</v>
      </c>
      <c r="O4197" s="31">
        <f>IF(M4197=1,oneday(G4196,D4197,G4197,K4197,L4197,Summary!$E$19/2,Data!N4196,Data!O4196,Summary!$E$14,Summary!$E$20,Summary!$E$21,2),0)</f>
        <v>0</v>
      </c>
      <c r="P4197" s="31">
        <f t="shared" si="197"/>
        <v>0</v>
      </c>
      <c r="Q4197" s="31">
        <f>IF(M4197=1,oneday(G4196,D4197,G4197,K4197,L4197,Summary!$E$19/2,Data!N4196,Data!O4196,Summary!$E$14,Summary!$E$20,Summary!$E$21,3),0)</f>
        <v>0</v>
      </c>
    </row>
    <row r="4198" spans="1:17" x14ac:dyDescent="0.2">
      <c r="A4198" s="32">
        <f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si="198"/>
        <v>0</v>
      </c>
      <c r="M4198">
        <f>IF(AND(B4198&gt;Summary!$E$12,B4198&lt;Summary!$E$13),1,0)</f>
        <v>0</v>
      </c>
      <c r="N4198">
        <f>IF(M4198=1,oneday(G4197,D4198,G4198,K4198,L4198,Summary!$E$19/2,Data!N4197,Data!O4197,Summary!$E$14,Summary!$E$20,Summary!$E$21,1),0)</f>
        <v>0</v>
      </c>
      <c r="O4198" s="31">
        <f>IF(M4198=1,oneday(G4197,D4198,G4198,K4198,L4198,Summary!$E$19/2,Data!N4197,Data!O4197,Summary!$E$14,Summary!$E$20,Summary!$E$21,2),0)</f>
        <v>0</v>
      </c>
      <c r="P4198" s="31">
        <f t="shared" si="197"/>
        <v>0</v>
      </c>
      <c r="Q4198" s="31">
        <f>IF(M4198=1,oneday(G4197,D4198,G4198,K4198,L4198,Summary!$E$19/2,Data!N4197,Data!O4197,Summary!$E$14,Summary!$E$20,Summary!$E$21,3),0)</f>
        <v>0</v>
      </c>
    </row>
    <row r="4199" spans="1:17" x14ac:dyDescent="0.2">
      <c r="A4199" s="32">
        <f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si="198"/>
        <v>1</v>
      </c>
      <c r="M4199">
        <f>IF(AND(B4199&gt;Summary!$E$12,B4199&lt;Summary!$E$13),1,0)</f>
        <v>0</v>
      </c>
      <c r="N4199">
        <f>IF(M4199=1,oneday(G4198,D4199,G4199,K4199,L4199,Summary!$E$19/2,Data!N4198,Data!O4198,Summary!$E$14,Summary!$E$20,Summary!$E$21,1),0)</f>
        <v>0</v>
      </c>
      <c r="O4199" s="31">
        <f>IF(M4199=1,oneday(G4198,D4199,G4199,K4199,L4199,Summary!$E$19/2,Data!N4198,Data!O4198,Summary!$E$14,Summary!$E$20,Summary!$E$21,2),0)</f>
        <v>0</v>
      </c>
      <c r="P4199" s="31">
        <f t="shared" si="197"/>
        <v>0</v>
      </c>
      <c r="Q4199" s="31">
        <f>IF(M4199=1,oneday(G4198,D4199,G4199,K4199,L4199,Summary!$E$19/2,Data!N4198,Data!O4198,Summary!$E$14,Summary!$E$20,Summary!$E$21,3),0)</f>
        <v>0</v>
      </c>
    </row>
    <row r="4200" spans="1:17" x14ac:dyDescent="0.2">
      <c r="A4200" s="32">
        <f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si="198"/>
        <v>0</v>
      </c>
      <c r="M4200">
        <f>IF(AND(B4200&gt;Summary!$E$12,B4200&lt;Summary!$E$13),1,0)</f>
        <v>0</v>
      </c>
      <c r="N4200">
        <f>IF(M4200=1,oneday(G4199,D4200,G4200,K4200,L4200,Summary!$E$19/2,Data!N4199,Data!O4199,Summary!$E$14,Summary!$E$20,Summary!$E$21,1),0)</f>
        <v>0</v>
      </c>
      <c r="O4200" s="31">
        <f>IF(M4200=1,oneday(G4199,D4200,G4200,K4200,L4200,Summary!$E$19/2,Data!N4199,Data!O4199,Summary!$E$14,Summary!$E$20,Summary!$E$21,2),0)</f>
        <v>0</v>
      </c>
      <c r="P4200" s="31">
        <f t="shared" si="197"/>
        <v>0</v>
      </c>
      <c r="Q4200" s="31">
        <f>IF(M4200=1,oneday(G4199,D4200,G4200,K4200,L4200,Summary!$E$19/2,Data!N4199,Data!O4199,Summary!$E$14,Summary!$E$20,Summary!$E$21,3),0)</f>
        <v>0</v>
      </c>
    </row>
    <row r="4201" spans="1:17" x14ac:dyDescent="0.2">
      <c r="A4201" s="32">
        <f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si="198"/>
        <v>0</v>
      </c>
      <c r="M4201">
        <f>IF(AND(B4201&gt;Summary!$E$12,B4201&lt;Summary!$E$13),1,0)</f>
        <v>0</v>
      </c>
      <c r="N4201">
        <f>IF(M4201=1,oneday(G4200,D4201,G4201,K4201,L4201,Summary!$E$19/2,Data!N4200,Data!O4200,Summary!$E$14,Summary!$E$20,Summary!$E$21,1),0)</f>
        <v>0</v>
      </c>
      <c r="O4201" s="31">
        <f>IF(M4201=1,oneday(G4200,D4201,G4201,K4201,L4201,Summary!$E$19/2,Data!N4200,Data!O4200,Summary!$E$14,Summary!$E$20,Summary!$E$21,2),0)</f>
        <v>0</v>
      </c>
      <c r="P4201" s="31">
        <f t="shared" si="197"/>
        <v>0</v>
      </c>
      <c r="Q4201" s="31">
        <f>IF(M4201=1,oneday(G4200,D4201,G4201,K4201,L4201,Summary!$E$19/2,Data!N4200,Data!O4200,Summary!$E$14,Summary!$E$20,Summary!$E$21,3),0)</f>
        <v>0</v>
      </c>
    </row>
    <row r="4202" spans="1:17" x14ac:dyDescent="0.2">
      <c r="A4202" s="32">
        <f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si="198"/>
        <v>0</v>
      </c>
      <c r="M4202">
        <f>IF(AND(B4202&gt;Summary!$E$12,B4202&lt;Summary!$E$13),1,0)</f>
        <v>0</v>
      </c>
      <c r="N4202">
        <f>IF(M4202=1,oneday(G4201,D4202,G4202,K4202,L4202,Summary!$E$19/2,Data!N4201,Data!O4201,Summary!$E$14,Summary!$E$20,Summary!$E$21,1),0)</f>
        <v>0</v>
      </c>
      <c r="O4202" s="31">
        <f>IF(M4202=1,oneday(G4201,D4202,G4202,K4202,L4202,Summary!$E$19/2,Data!N4201,Data!O4201,Summary!$E$14,Summary!$E$20,Summary!$E$21,2),0)</f>
        <v>0</v>
      </c>
      <c r="P4202" s="31">
        <f t="shared" si="197"/>
        <v>0</v>
      </c>
      <c r="Q4202" s="31">
        <f>IF(M4202=1,oneday(G4201,D4202,G4202,K4202,L4202,Summary!$E$19/2,Data!N4201,Data!O4201,Summary!$E$14,Summary!$E$20,Summary!$E$21,3),0)</f>
        <v>0</v>
      </c>
    </row>
    <row r="4203" spans="1:17" x14ac:dyDescent="0.2">
      <c r="A4203" s="32">
        <f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si="198"/>
        <v>0</v>
      </c>
      <c r="M4203">
        <f>IF(AND(B4203&gt;Summary!$E$12,B4203&lt;Summary!$E$13),1,0)</f>
        <v>0</v>
      </c>
      <c r="N4203">
        <f>IF(M4203=1,oneday(G4202,D4203,G4203,K4203,L4203,Summary!$E$19/2,Data!N4202,Data!O4202,Summary!$E$14,Summary!$E$20,Summary!$E$21,1),0)</f>
        <v>0</v>
      </c>
      <c r="O4203" s="31">
        <f>IF(M4203=1,oneday(G4202,D4203,G4203,K4203,L4203,Summary!$E$19/2,Data!N4202,Data!O4202,Summary!$E$14,Summary!$E$20,Summary!$E$21,2),0)</f>
        <v>0</v>
      </c>
      <c r="P4203" s="31">
        <f t="shared" si="197"/>
        <v>0</v>
      </c>
      <c r="Q4203" s="31">
        <f>IF(M4203=1,oneday(G4202,D4203,G4203,K4203,L4203,Summary!$E$19/2,Data!N4202,Data!O4202,Summary!$E$14,Summary!$E$20,Summary!$E$21,3),0)</f>
        <v>0</v>
      </c>
    </row>
    <row r="4204" spans="1:17" x14ac:dyDescent="0.2">
      <c r="A4204" s="32">
        <f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si="198"/>
        <v>0</v>
      </c>
      <c r="M4204">
        <f>IF(AND(B4204&gt;Summary!$E$12,B4204&lt;Summary!$E$13),1,0)</f>
        <v>0</v>
      </c>
      <c r="N4204">
        <f>IF(M4204=1,oneday(G4203,D4204,G4204,K4204,L4204,Summary!$E$19/2,Data!N4203,Data!O4203,Summary!$E$14,Summary!$E$20,Summary!$E$21,1),0)</f>
        <v>0</v>
      </c>
      <c r="O4204" s="31">
        <f>IF(M4204=1,oneday(G4203,D4204,G4204,K4204,L4204,Summary!$E$19/2,Data!N4203,Data!O4203,Summary!$E$14,Summary!$E$20,Summary!$E$21,2),0)</f>
        <v>0</v>
      </c>
      <c r="P4204" s="31">
        <f t="shared" si="197"/>
        <v>0</v>
      </c>
      <c r="Q4204" s="31">
        <f>IF(M4204=1,oneday(G4203,D4204,G4204,K4204,L4204,Summary!$E$19/2,Data!N4203,Data!O4203,Summary!$E$14,Summary!$E$20,Summary!$E$21,3),0)</f>
        <v>0</v>
      </c>
    </row>
    <row r="4205" spans="1:17" x14ac:dyDescent="0.2">
      <c r="A4205" s="32">
        <f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si="198"/>
        <v>0</v>
      </c>
      <c r="M4205">
        <f>IF(AND(B4205&gt;Summary!$E$12,B4205&lt;Summary!$E$13),1,0)</f>
        <v>0</v>
      </c>
      <c r="N4205">
        <f>IF(M4205=1,oneday(G4204,D4205,G4205,K4205,L4205,Summary!$E$19/2,Data!N4204,Data!O4204,Summary!$E$14,Summary!$E$20,Summary!$E$21,1),0)</f>
        <v>0</v>
      </c>
      <c r="O4205" s="31">
        <f>IF(M4205=1,oneday(G4204,D4205,G4205,K4205,L4205,Summary!$E$19/2,Data!N4204,Data!O4204,Summary!$E$14,Summary!$E$20,Summary!$E$21,2),0)</f>
        <v>0</v>
      </c>
      <c r="P4205" s="31">
        <f t="shared" si="197"/>
        <v>0</v>
      </c>
      <c r="Q4205" s="31">
        <f>IF(M4205=1,oneday(G4204,D4205,G4205,K4205,L4205,Summary!$E$19/2,Data!N4204,Data!O4204,Summary!$E$14,Summary!$E$20,Summary!$E$21,3),0)</f>
        <v>0</v>
      </c>
    </row>
    <row r="4206" spans="1:17" x14ac:dyDescent="0.2">
      <c r="A4206" s="32">
        <f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si="198"/>
        <v>0</v>
      </c>
      <c r="M4206">
        <f>IF(AND(B4206&gt;Summary!$E$12,B4206&lt;Summary!$E$13),1,0)</f>
        <v>0</v>
      </c>
      <c r="N4206">
        <f>IF(M4206=1,oneday(G4205,D4206,G4206,K4206,L4206,Summary!$E$19/2,Data!N4205,Data!O4205,Summary!$E$14,Summary!$E$20,Summary!$E$21,1),0)</f>
        <v>0</v>
      </c>
      <c r="O4206" s="31">
        <f>IF(M4206=1,oneday(G4205,D4206,G4206,K4206,L4206,Summary!$E$19/2,Data!N4205,Data!O4205,Summary!$E$14,Summary!$E$20,Summary!$E$21,2),0)</f>
        <v>0</v>
      </c>
      <c r="P4206" s="31">
        <f t="shared" si="197"/>
        <v>0</v>
      </c>
      <c r="Q4206" s="31">
        <f>IF(M4206=1,oneday(G4205,D4206,G4206,K4206,L4206,Summary!$E$19/2,Data!N4205,Data!O4205,Summary!$E$14,Summary!$E$20,Summary!$E$21,3),0)</f>
        <v>0</v>
      </c>
    </row>
    <row r="4207" spans="1:17" x14ac:dyDescent="0.2">
      <c r="A4207" s="32">
        <f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si="198"/>
        <v>0</v>
      </c>
      <c r="M4207">
        <f>IF(AND(B4207&gt;Summary!$E$12,B4207&lt;Summary!$E$13),1,0)</f>
        <v>0</v>
      </c>
      <c r="N4207">
        <f>IF(M4207=1,oneday(G4206,D4207,G4207,K4207,L4207,Summary!$E$19/2,Data!N4206,Data!O4206,Summary!$E$14,Summary!$E$20,Summary!$E$21,1),0)</f>
        <v>0</v>
      </c>
      <c r="O4207" s="31">
        <f>IF(M4207=1,oneday(G4206,D4207,G4207,K4207,L4207,Summary!$E$19/2,Data!N4206,Data!O4206,Summary!$E$14,Summary!$E$20,Summary!$E$21,2),0)</f>
        <v>0</v>
      </c>
      <c r="P4207" s="31">
        <f t="shared" si="197"/>
        <v>0</v>
      </c>
      <c r="Q4207" s="31">
        <f>IF(M4207=1,oneday(G4206,D4207,G4207,K4207,L4207,Summary!$E$19/2,Data!N4206,Data!O4206,Summary!$E$14,Summary!$E$20,Summary!$E$21,3),0)</f>
        <v>0</v>
      </c>
    </row>
    <row r="4208" spans="1:17" x14ac:dyDescent="0.2">
      <c r="A4208" s="32">
        <f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si="198"/>
        <v>0</v>
      </c>
      <c r="M4208">
        <f>IF(AND(B4208&gt;Summary!$E$12,B4208&lt;Summary!$E$13),1,0)</f>
        <v>0</v>
      </c>
      <c r="N4208">
        <f>IF(M4208=1,oneday(G4207,D4208,G4208,K4208,L4208,Summary!$E$19/2,Data!N4207,Data!O4207,Summary!$E$14,Summary!$E$20,Summary!$E$21,1),0)</f>
        <v>0</v>
      </c>
      <c r="O4208" s="31">
        <f>IF(M4208=1,oneday(G4207,D4208,G4208,K4208,L4208,Summary!$E$19/2,Data!N4207,Data!O4207,Summary!$E$14,Summary!$E$20,Summary!$E$21,2),0)</f>
        <v>0</v>
      </c>
      <c r="P4208" s="31">
        <f t="shared" si="197"/>
        <v>0</v>
      </c>
      <c r="Q4208" s="31">
        <f>IF(M4208=1,oneday(G4207,D4208,G4208,K4208,L4208,Summary!$E$19/2,Data!N4207,Data!O4207,Summary!$E$14,Summary!$E$20,Summary!$E$21,3),0)</f>
        <v>0</v>
      </c>
    </row>
    <row r="4209" spans="1:17" x14ac:dyDescent="0.2">
      <c r="A4209" s="32">
        <f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si="198"/>
        <v>0</v>
      </c>
      <c r="M4209">
        <f>IF(AND(B4209&gt;Summary!$E$12,B4209&lt;Summary!$E$13),1,0)</f>
        <v>0</v>
      </c>
      <c r="N4209">
        <f>IF(M4209=1,oneday(G4208,D4209,G4209,K4209,L4209,Summary!$E$19/2,Data!N4208,Data!O4208,Summary!$E$14,Summary!$E$20,Summary!$E$21,1),0)</f>
        <v>0</v>
      </c>
      <c r="O4209" s="31">
        <f>IF(M4209=1,oneday(G4208,D4209,G4209,K4209,L4209,Summary!$E$19/2,Data!N4208,Data!O4208,Summary!$E$14,Summary!$E$20,Summary!$E$21,2),0)</f>
        <v>0</v>
      </c>
      <c r="P4209" s="31">
        <f t="shared" si="197"/>
        <v>0</v>
      </c>
      <c r="Q4209" s="31">
        <f>IF(M4209=1,oneday(G4208,D4209,G4209,K4209,L4209,Summary!$E$19/2,Data!N4208,Data!O4208,Summary!$E$14,Summary!$E$20,Summary!$E$21,3),0)</f>
        <v>0</v>
      </c>
    </row>
    <row r="4210" spans="1:17" x14ac:dyDescent="0.2">
      <c r="A4210" s="32">
        <f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si="198"/>
        <v>0</v>
      </c>
      <c r="M4210">
        <f>IF(AND(B4210&gt;Summary!$E$12,B4210&lt;Summary!$E$13),1,0)</f>
        <v>0</v>
      </c>
      <c r="N4210">
        <f>IF(M4210=1,oneday(G4209,D4210,G4210,K4210,L4210,Summary!$E$19/2,Data!N4209,Data!O4209,Summary!$E$14,Summary!$E$20,Summary!$E$21,1),0)</f>
        <v>0</v>
      </c>
      <c r="O4210" s="31">
        <f>IF(M4210=1,oneday(G4209,D4210,G4210,K4210,L4210,Summary!$E$19/2,Data!N4209,Data!O4209,Summary!$E$14,Summary!$E$20,Summary!$E$21,2),0)</f>
        <v>0</v>
      </c>
      <c r="P4210" s="31">
        <f t="shared" si="197"/>
        <v>0</v>
      </c>
      <c r="Q4210" s="31">
        <f>IF(M4210=1,oneday(G4209,D4210,G4210,K4210,L4210,Summary!$E$19/2,Data!N4209,Data!O4209,Summary!$E$14,Summary!$E$20,Summary!$E$21,3),0)</f>
        <v>0</v>
      </c>
    </row>
    <row r="4211" spans="1:17" x14ac:dyDescent="0.2">
      <c r="A4211" s="32">
        <f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si="198"/>
        <v>0</v>
      </c>
      <c r="M4211">
        <f>IF(AND(B4211&gt;Summary!$E$12,B4211&lt;Summary!$E$13),1,0)</f>
        <v>0</v>
      </c>
      <c r="N4211">
        <f>IF(M4211=1,oneday(G4210,D4211,G4211,K4211,L4211,Summary!$E$19/2,Data!N4210,Data!O4210,Summary!$E$14,Summary!$E$20,Summary!$E$21,1),0)</f>
        <v>0</v>
      </c>
      <c r="O4211" s="31">
        <f>IF(M4211=1,oneday(G4210,D4211,G4211,K4211,L4211,Summary!$E$19/2,Data!N4210,Data!O4210,Summary!$E$14,Summary!$E$20,Summary!$E$21,2),0)</f>
        <v>0</v>
      </c>
      <c r="P4211" s="31">
        <f t="shared" si="197"/>
        <v>0</v>
      </c>
      <c r="Q4211" s="31">
        <f>IF(M4211=1,oneday(G4210,D4211,G4211,K4211,L4211,Summary!$E$19/2,Data!N4210,Data!O4210,Summary!$E$14,Summary!$E$20,Summary!$E$21,3),0)</f>
        <v>0</v>
      </c>
    </row>
    <row r="4212" spans="1:17" x14ac:dyDescent="0.2">
      <c r="A4212" s="32">
        <f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si="198"/>
        <v>0</v>
      </c>
      <c r="M4212">
        <f>IF(AND(B4212&gt;Summary!$E$12,B4212&lt;Summary!$E$13),1,0)</f>
        <v>0</v>
      </c>
      <c r="N4212">
        <f>IF(M4212=1,oneday(G4211,D4212,G4212,K4212,L4212,Summary!$E$19/2,Data!N4211,Data!O4211,Summary!$E$14,Summary!$E$20,Summary!$E$21,1),0)</f>
        <v>0</v>
      </c>
      <c r="O4212" s="31">
        <f>IF(M4212=1,oneday(G4211,D4212,G4212,K4212,L4212,Summary!$E$19/2,Data!N4211,Data!O4211,Summary!$E$14,Summary!$E$20,Summary!$E$21,2),0)</f>
        <v>0</v>
      </c>
      <c r="P4212" s="31">
        <f t="shared" si="197"/>
        <v>0</v>
      </c>
      <c r="Q4212" s="31">
        <f>IF(M4212=1,oneday(G4211,D4212,G4212,K4212,L4212,Summary!$E$19/2,Data!N4211,Data!O4211,Summary!$E$14,Summary!$E$20,Summary!$E$21,3),0)</f>
        <v>0</v>
      </c>
    </row>
    <row r="4213" spans="1:17" x14ac:dyDescent="0.2">
      <c r="A4213" s="32">
        <f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si="198"/>
        <v>0</v>
      </c>
      <c r="M4213">
        <f>IF(AND(B4213&gt;Summary!$E$12,B4213&lt;Summary!$E$13),1,0)</f>
        <v>0</v>
      </c>
      <c r="N4213">
        <f>IF(M4213=1,oneday(G4212,D4213,G4213,K4213,L4213,Summary!$E$19/2,Data!N4212,Data!O4212,Summary!$E$14,Summary!$E$20,Summary!$E$21,1),0)</f>
        <v>0</v>
      </c>
      <c r="O4213" s="31">
        <f>IF(M4213=1,oneday(G4212,D4213,G4213,K4213,L4213,Summary!$E$19/2,Data!N4212,Data!O4212,Summary!$E$14,Summary!$E$20,Summary!$E$21,2),0)</f>
        <v>0</v>
      </c>
      <c r="P4213" s="31">
        <f t="shared" si="197"/>
        <v>0</v>
      </c>
      <c r="Q4213" s="31">
        <f>IF(M4213=1,oneday(G4212,D4213,G4213,K4213,L4213,Summary!$E$19/2,Data!N4212,Data!O4212,Summary!$E$14,Summary!$E$20,Summary!$E$21,3),0)</f>
        <v>0</v>
      </c>
    </row>
    <row r="4214" spans="1:17" x14ac:dyDescent="0.2">
      <c r="A4214" s="32">
        <f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si="198"/>
        <v>0</v>
      </c>
      <c r="M4214">
        <f>IF(AND(B4214&gt;Summary!$E$12,B4214&lt;Summary!$E$13),1,0)</f>
        <v>0</v>
      </c>
      <c r="N4214">
        <f>IF(M4214=1,oneday(G4213,D4214,G4214,K4214,L4214,Summary!$E$19/2,Data!N4213,Data!O4213,Summary!$E$14,Summary!$E$20,Summary!$E$21,1),0)</f>
        <v>0</v>
      </c>
      <c r="O4214" s="31">
        <f>IF(M4214=1,oneday(G4213,D4214,G4214,K4214,L4214,Summary!$E$19/2,Data!N4213,Data!O4213,Summary!$E$14,Summary!$E$20,Summary!$E$21,2),0)</f>
        <v>0</v>
      </c>
      <c r="P4214" s="31">
        <f t="shared" si="197"/>
        <v>0</v>
      </c>
      <c r="Q4214" s="31">
        <f>IF(M4214=1,oneday(G4213,D4214,G4214,K4214,L4214,Summary!$E$19/2,Data!N4213,Data!O4213,Summary!$E$14,Summary!$E$20,Summary!$E$21,3),0)</f>
        <v>0</v>
      </c>
    </row>
    <row r="4215" spans="1:17" x14ac:dyDescent="0.2">
      <c r="A4215" s="32">
        <f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si="198"/>
        <v>0</v>
      </c>
      <c r="M4215">
        <f>IF(AND(B4215&gt;Summary!$E$12,B4215&lt;Summary!$E$13),1,0)</f>
        <v>0</v>
      </c>
      <c r="N4215">
        <f>IF(M4215=1,oneday(G4214,D4215,G4215,K4215,L4215,Summary!$E$19/2,Data!N4214,Data!O4214,Summary!$E$14,Summary!$E$20,Summary!$E$21,1),0)</f>
        <v>0</v>
      </c>
      <c r="O4215" s="31">
        <f>IF(M4215=1,oneday(G4214,D4215,G4215,K4215,L4215,Summary!$E$19/2,Data!N4214,Data!O4214,Summary!$E$14,Summary!$E$20,Summary!$E$21,2),0)</f>
        <v>0</v>
      </c>
      <c r="P4215" s="31">
        <f t="shared" si="197"/>
        <v>0</v>
      </c>
      <c r="Q4215" s="31">
        <f>IF(M4215=1,oneday(G4214,D4215,G4215,K4215,L4215,Summary!$E$19/2,Data!N4214,Data!O4214,Summary!$E$14,Summary!$E$20,Summary!$E$21,3),0)</f>
        <v>0</v>
      </c>
    </row>
    <row r="4216" spans="1:17" x14ac:dyDescent="0.2">
      <c r="A4216" s="32">
        <f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si="198"/>
        <v>0</v>
      </c>
      <c r="M4216">
        <f>IF(AND(B4216&gt;Summary!$E$12,B4216&lt;Summary!$E$13),1,0)</f>
        <v>0</v>
      </c>
      <c r="N4216">
        <f>IF(M4216=1,oneday(G4215,D4216,G4216,K4216,L4216,Summary!$E$19/2,Data!N4215,Data!O4215,Summary!$E$14,Summary!$E$20,Summary!$E$21,1),0)</f>
        <v>0</v>
      </c>
      <c r="O4216" s="31">
        <f>IF(M4216=1,oneday(G4215,D4216,G4216,K4216,L4216,Summary!$E$19/2,Data!N4215,Data!O4215,Summary!$E$14,Summary!$E$20,Summary!$E$21,2),0)</f>
        <v>0</v>
      </c>
      <c r="P4216" s="31">
        <f t="shared" si="197"/>
        <v>0</v>
      </c>
      <c r="Q4216" s="31">
        <f>IF(M4216=1,oneday(G4215,D4216,G4216,K4216,L4216,Summary!$E$19/2,Data!N4215,Data!O4215,Summary!$E$14,Summary!$E$20,Summary!$E$21,3),0)</f>
        <v>0</v>
      </c>
    </row>
    <row r="4217" spans="1:17" x14ac:dyDescent="0.2">
      <c r="A4217" s="32">
        <f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si="198"/>
        <v>0</v>
      </c>
      <c r="M4217">
        <f>IF(AND(B4217&gt;Summary!$E$12,B4217&lt;Summary!$E$13),1,0)</f>
        <v>0</v>
      </c>
      <c r="N4217">
        <f>IF(M4217=1,oneday(G4216,D4217,G4217,K4217,L4217,Summary!$E$19/2,Data!N4216,Data!O4216,Summary!$E$14,Summary!$E$20,Summary!$E$21,1),0)</f>
        <v>0</v>
      </c>
      <c r="O4217" s="31">
        <f>IF(M4217=1,oneday(G4216,D4217,G4217,K4217,L4217,Summary!$E$19/2,Data!N4216,Data!O4216,Summary!$E$14,Summary!$E$20,Summary!$E$21,2),0)</f>
        <v>0</v>
      </c>
      <c r="P4217" s="31">
        <f t="shared" si="197"/>
        <v>0</v>
      </c>
      <c r="Q4217" s="31">
        <f>IF(M4217=1,oneday(G4216,D4217,G4217,K4217,L4217,Summary!$E$19/2,Data!N4216,Data!O4216,Summary!$E$14,Summary!$E$20,Summary!$E$21,3),0)</f>
        <v>0</v>
      </c>
    </row>
    <row r="4218" spans="1:17" x14ac:dyDescent="0.2">
      <c r="A4218" s="32">
        <f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si="198"/>
        <v>0</v>
      </c>
      <c r="M4218">
        <f>IF(AND(B4218&gt;Summary!$E$12,B4218&lt;Summary!$E$13),1,0)</f>
        <v>0</v>
      </c>
      <c r="N4218">
        <f>IF(M4218=1,oneday(G4217,D4218,G4218,K4218,L4218,Summary!$E$19/2,Data!N4217,Data!O4217,Summary!$E$14,Summary!$E$20,Summary!$E$21,1),0)</f>
        <v>0</v>
      </c>
      <c r="O4218" s="31">
        <f>IF(M4218=1,oneday(G4217,D4218,G4218,K4218,L4218,Summary!$E$19/2,Data!N4217,Data!O4217,Summary!$E$14,Summary!$E$20,Summary!$E$21,2),0)</f>
        <v>0</v>
      </c>
      <c r="P4218" s="31">
        <f t="shared" si="197"/>
        <v>0</v>
      </c>
      <c r="Q4218" s="31">
        <f>IF(M4218=1,oneday(G4217,D4218,G4218,K4218,L4218,Summary!$E$19/2,Data!N4217,Data!O4217,Summary!$E$14,Summary!$E$20,Summary!$E$21,3),0)</f>
        <v>0</v>
      </c>
    </row>
    <row r="4219" spans="1:17" x14ac:dyDescent="0.2">
      <c r="A4219" s="32">
        <f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si="198"/>
        <v>0</v>
      </c>
      <c r="M4219">
        <f>IF(AND(B4219&gt;Summary!$E$12,B4219&lt;Summary!$E$13),1,0)</f>
        <v>0</v>
      </c>
      <c r="N4219">
        <f>IF(M4219=1,oneday(G4218,D4219,G4219,K4219,L4219,Summary!$E$19/2,Data!N4218,Data!O4218,Summary!$E$14,Summary!$E$20,Summary!$E$21,1),0)</f>
        <v>0</v>
      </c>
      <c r="O4219" s="31">
        <f>IF(M4219=1,oneday(G4218,D4219,G4219,K4219,L4219,Summary!$E$19/2,Data!N4218,Data!O4218,Summary!$E$14,Summary!$E$20,Summary!$E$21,2),0)</f>
        <v>0</v>
      </c>
      <c r="P4219" s="31">
        <f t="shared" si="197"/>
        <v>0</v>
      </c>
      <c r="Q4219" s="31">
        <f>IF(M4219=1,oneday(G4218,D4219,G4219,K4219,L4219,Summary!$E$19/2,Data!N4218,Data!O4218,Summary!$E$14,Summary!$E$20,Summary!$E$21,3),0)</f>
        <v>0</v>
      </c>
    </row>
    <row r="4220" spans="1:17" x14ac:dyDescent="0.2">
      <c r="A4220" s="32">
        <f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si="198"/>
        <v>0</v>
      </c>
      <c r="M4220">
        <f>IF(AND(B4220&gt;Summary!$E$12,B4220&lt;Summary!$E$13),1,0)</f>
        <v>0</v>
      </c>
      <c r="N4220">
        <f>IF(M4220=1,oneday(G4219,D4220,G4220,K4220,L4220,Summary!$E$19/2,Data!N4219,Data!O4219,Summary!$E$14,Summary!$E$20,Summary!$E$21,1),0)</f>
        <v>0</v>
      </c>
      <c r="O4220" s="31">
        <f>IF(M4220=1,oneday(G4219,D4220,G4220,K4220,L4220,Summary!$E$19/2,Data!N4219,Data!O4219,Summary!$E$14,Summary!$E$20,Summary!$E$21,2),0)</f>
        <v>0</v>
      </c>
      <c r="P4220" s="31">
        <f t="shared" si="197"/>
        <v>0</v>
      </c>
      <c r="Q4220" s="31">
        <f>IF(M4220=1,oneday(G4219,D4220,G4220,K4220,L4220,Summary!$E$19/2,Data!N4219,Data!O4219,Summary!$E$14,Summary!$E$20,Summary!$E$21,3),0)</f>
        <v>0</v>
      </c>
    </row>
    <row r="4221" spans="1:17" x14ac:dyDescent="0.2">
      <c r="A4221" s="32">
        <f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si="198"/>
        <v>1</v>
      </c>
      <c r="M4221">
        <f>IF(AND(B4221&gt;Summary!$E$12,B4221&lt;Summary!$E$13),1,0)</f>
        <v>0</v>
      </c>
      <c r="N4221">
        <f>IF(M4221=1,oneday(G4220,D4221,G4221,K4221,L4221,Summary!$E$19/2,Data!N4220,Data!O4220,Summary!$E$14,Summary!$E$20,Summary!$E$21,1),0)</f>
        <v>0</v>
      </c>
      <c r="O4221" s="31">
        <f>IF(M4221=1,oneday(G4220,D4221,G4221,K4221,L4221,Summary!$E$19/2,Data!N4220,Data!O4220,Summary!$E$14,Summary!$E$20,Summary!$E$21,2),0)</f>
        <v>0</v>
      </c>
      <c r="P4221" s="31">
        <f t="shared" si="197"/>
        <v>0</v>
      </c>
      <c r="Q4221" s="31">
        <f>IF(M4221=1,oneday(G4220,D4221,G4221,K4221,L4221,Summary!$E$19/2,Data!N4220,Data!O4220,Summary!$E$14,Summary!$E$20,Summary!$E$21,3),0)</f>
        <v>0</v>
      </c>
    </row>
    <row r="4222" spans="1:17" x14ac:dyDescent="0.2">
      <c r="A4222" s="32">
        <f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si="198"/>
        <v>0</v>
      </c>
      <c r="M4222">
        <f>IF(AND(B4222&gt;Summary!$E$12,B4222&lt;Summary!$E$13),1,0)</f>
        <v>0</v>
      </c>
      <c r="N4222">
        <f>IF(M4222=1,oneday(G4221,D4222,G4222,K4222,L4222,Summary!$E$19/2,Data!N4221,Data!O4221,Summary!$E$14,Summary!$E$20,Summary!$E$21,1),0)</f>
        <v>0</v>
      </c>
      <c r="O4222" s="31">
        <f>IF(M4222=1,oneday(G4221,D4222,G4222,K4222,L4222,Summary!$E$19/2,Data!N4221,Data!O4221,Summary!$E$14,Summary!$E$20,Summary!$E$21,2),0)</f>
        <v>0</v>
      </c>
      <c r="P4222" s="31">
        <f t="shared" si="197"/>
        <v>0</v>
      </c>
      <c r="Q4222" s="31">
        <f>IF(M4222=1,oneday(G4221,D4222,G4222,K4222,L4222,Summary!$E$19/2,Data!N4221,Data!O4221,Summary!$E$14,Summary!$E$20,Summary!$E$21,3),0)</f>
        <v>0</v>
      </c>
    </row>
    <row r="4223" spans="1:17" x14ac:dyDescent="0.2">
      <c r="A4223" s="32">
        <f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si="198"/>
        <v>0</v>
      </c>
      <c r="M4223">
        <f>IF(AND(B4223&gt;Summary!$E$12,B4223&lt;Summary!$E$13),1,0)</f>
        <v>0</v>
      </c>
      <c r="N4223">
        <f>IF(M4223=1,oneday(G4222,D4223,G4223,K4223,L4223,Summary!$E$19/2,Data!N4222,Data!O4222,Summary!$E$14,Summary!$E$20,Summary!$E$21,1),0)</f>
        <v>0</v>
      </c>
      <c r="O4223" s="31">
        <f>IF(M4223=1,oneday(G4222,D4223,G4223,K4223,L4223,Summary!$E$19/2,Data!N4222,Data!O4222,Summary!$E$14,Summary!$E$20,Summary!$E$21,2),0)</f>
        <v>0</v>
      </c>
      <c r="P4223" s="31">
        <f t="shared" si="197"/>
        <v>0</v>
      </c>
      <c r="Q4223" s="31">
        <f>IF(M4223=1,oneday(G4222,D4223,G4223,K4223,L4223,Summary!$E$19/2,Data!N4222,Data!O4222,Summary!$E$14,Summary!$E$20,Summary!$E$21,3),0)</f>
        <v>0</v>
      </c>
    </row>
    <row r="4224" spans="1:17" x14ac:dyDescent="0.2">
      <c r="A4224" s="32">
        <f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si="198"/>
        <v>0</v>
      </c>
      <c r="M4224">
        <f>IF(AND(B4224&gt;Summary!$E$12,B4224&lt;Summary!$E$13),1,0)</f>
        <v>0</v>
      </c>
      <c r="N4224">
        <f>IF(M4224=1,oneday(G4223,D4224,G4224,K4224,L4224,Summary!$E$19/2,Data!N4223,Data!O4223,Summary!$E$14,Summary!$E$20,Summary!$E$21,1),0)</f>
        <v>0</v>
      </c>
      <c r="O4224" s="31">
        <f>IF(M4224=1,oneday(G4223,D4224,G4224,K4224,L4224,Summary!$E$19/2,Data!N4223,Data!O4223,Summary!$E$14,Summary!$E$20,Summary!$E$21,2),0)</f>
        <v>0</v>
      </c>
      <c r="P4224" s="31">
        <f t="shared" si="197"/>
        <v>0</v>
      </c>
      <c r="Q4224" s="31">
        <f>IF(M4224=1,oneday(G4223,D4224,G4224,K4224,L4224,Summary!$E$19/2,Data!N4223,Data!O4223,Summary!$E$14,Summary!$E$20,Summary!$E$21,3),0)</f>
        <v>0</v>
      </c>
    </row>
    <row r="4225" spans="1:17" x14ac:dyDescent="0.2">
      <c r="A4225" s="32">
        <f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si="198"/>
        <v>0</v>
      </c>
      <c r="M4225">
        <f>IF(AND(B4225&gt;Summary!$E$12,B4225&lt;Summary!$E$13),1,0)</f>
        <v>0</v>
      </c>
      <c r="N4225">
        <f>IF(M4225=1,oneday(G4224,D4225,G4225,K4225,L4225,Summary!$E$19/2,Data!N4224,Data!O4224,Summary!$E$14,Summary!$E$20,Summary!$E$21,1),0)</f>
        <v>0</v>
      </c>
      <c r="O4225" s="31">
        <f>IF(M4225=1,oneday(G4224,D4225,G4225,K4225,L4225,Summary!$E$19/2,Data!N4224,Data!O4224,Summary!$E$14,Summary!$E$20,Summary!$E$21,2),0)</f>
        <v>0</v>
      </c>
      <c r="P4225" s="31">
        <f t="shared" si="197"/>
        <v>0</v>
      </c>
      <c r="Q4225" s="31">
        <f>IF(M4225=1,oneday(G4224,D4225,G4225,K4225,L4225,Summary!$E$19/2,Data!N4224,Data!O4224,Summary!$E$14,Summary!$E$20,Summary!$E$21,3),0)</f>
        <v>0</v>
      </c>
    </row>
    <row r="4226" spans="1:17" x14ac:dyDescent="0.2">
      <c r="A4226" s="32">
        <f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si="198"/>
        <v>0</v>
      </c>
      <c r="M4226">
        <f>IF(AND(B4226&gt;Summary!$E$12,B4226&lt;Summary!$E$13),1,0)</f>
        <v>0</v>
      </c>
      <c r="N4226">
        <f>IF(M4226=1,oneday(G4225,D4226,G4226,K4226,L4226,Summary!$E$19/2,Data!N4225,Data!O4225,Summary!$E$14,Summary!$E$20,Summary!$E$21,1),0)</f>
        <v>0</v>
      </c>
      <c r="O4226" s="31">
        <f>IF(M4226=1,oneday(G4225,D4226,G4226,K4226,L4226,Summary!$E$19/2,Data!N4225,Data!O4225,Summary!$E$14,Summary!$E$20,Summary!$E$21,2),0)</f>
        <v>0</v>
      </c>
      <c r="P4226" s="31">
        <f t="shared" si="197"/>
        <v>0</v>
      </c>
      <c r="Q4226" s="31">
        <f>IF(M4226=1,oneday(G4225,D4226,G4226,K4226,L4226,Summary!$E$19/2,Data!N4225,Data!O4225,Summary!$E$14,Summary!$E$20,Summary!$E$21,3),0)</f>
        <v>0</v>
      </c>
    </row>
    <row r="4227" spans="1:17" x14ac:dyDescent="0.2">
      <c r="A4227" s="32">
        <f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si="198"/>
        <v>0</v>
      </c>
      <c r="M4227">
        <f>IF(AND(B4227&gt;Summary!$E$12,B4227&lt;Summary!$E$13),1,0)</f>
        <v>0</v>
      </c>
      <c r="N4227">
        <f>IF(M4227=1,oneday(G4226,D4227,G4227,K4227,L4227,Summary!$E$19/2,Data!N4226,Data!O4226,Summary!$E$14,Summary!$E$20,Summary!$E$21,1),0)</f>
        <v>0</v>
      </c>
      <c r="O4227" s="31">
        <f>IF(M4227=1,oneday(G4226,D4227,G4227,K4227,L4227,Summary!$E$19/2,Data!N4226,Data!O4226,Summary!$E$14,Summary!$E$20,Summary!$E$21,2),0)</f>
        <v>0</v>
      </c>
      <c r="P4227" s="31">
        <f t="shared" si="197"/>
        <v>0</v>
      </c>
      <c r="Q4227" s="31">
        <f>IF(M4227=1,oneday(G4226,D4227,G4227,K4227,L4227,Summary!$E$19/2,Data!N4226,Data!O4226,Summary!$E$14,Summary!$E$20,Summary!$E$21,3),0)</f>
        <v>0</v>
      </c>
    </row>
    <row r="4228" spans="1:17" x14ac:dyDescent="0.2">
      <c r="A4228" s="32">
        <f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si="198"/>
        <v>0</v>
      </c>
      <c r="M4228">
        <f>IF(AND(B4228&gt;Summary!$E$12,B4228&lt;Summary!$E$13),1,0)</f>
        <v>0</v>
      </c>
      <c r="N4228">
        <f>IF(M4228=1,oneday(G4227,D4228,G4228,K4228,L4228,Summary!$E$19/2,Data!N4227,Data!O4227,Summary!$E$14,Summary!$E$20,Summary!$E$21,1),0)</f>
        <v>0</v>
      </c>
      <c r="O4228" s="31">
        <f>IF(M4228=1,oneday(G4227,D4228,G4228,K4228,L4228,Summary!$E$19/2,Data!N4227,Data!O4227,Summary!$E$14,Summary!$E$20,Summary!$E$21,2),0)</f>
        <v>0</v>
      </c>
      <c r="P4228" s="31">
        <f t="shared" si="197"/>
        <v>0</v>
      </c>
      <c r="Q4228" s="31">
        <f>IF(M4228=1,oneday(G4227,D4228,G4228,K4228,L4228,Summary!$E$19/2,Data!N4227,Data!O4227,Summary!$E$14,Summary!$E$20,Summary!$E$21,3),0)</f>
        <v>0</v>
      </c>
    </row>
    <row r="4229" spans="1:17" x14ac:dyDescent="0.2">
      <c r="A4229" s="32">
        <f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si="198"/>
        <v>0</v>
      </c>
      <c r="M4229">
        <f>IF(AND(B4229&gt;Summary!$E$12,B4229&lt;Summary!$E$13),1,0)</f>
        <v>0</v>
      </c>
      <c r="N4229">
        <f>IF(M4229=1,oneday(G4228,D4229,G4229,K4229,L4229,Summary!$E$19/2,Data!N4228,Data!O4228,Summary!$E$14,Summary!$E$20,Summary!$E$21,1),0)</f>
        <v>0</v>
      </c>
      <c r="O4229" s="31">
        <f>IF(M4229=1,oneday(G4228,D4229,G4229,K4229,L4229,Summary!$E$19/2,Data!N4228,Data!O4228,Summary!$E$14,Summary!$E$20,Summary!$E$21,2),0)</f>
        <v>0</v>
      </c>
      <c r="P4229" s="31">
        <f t="shared" si="197"/>
        <v>0</v>
      </c>
      <c r="Q4229" s="31">
        <f>IF(M4229=1,oneday(G4228,D4229,G4229,K4229,L4229,Summary!$E$19/2,Data!N4228,Data!O4228,Summary!$E$14,Summary!$E$20,Summary!$E$21,3),0)</f>
        <v>0</v>
      </c>
    </row>
    <row r="4230" spans="1:17" x14ac:dyDescent="0.2">
      <c r="A4230" s="32">
        <f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si="198"/>
        <v>0</v>
      </c>
      <c r="M4230">
        <f>IF(AND(B4230&gt;Summary!$E$12,B4230&lt;Summary!$E$13),1,0)</f>
        <v>0</v>
      </c>
      <c r="N4230">
        <f>IF(M4230=1,oneday(G4229,D4230,G4230,K4230,L4230,Summary!$E$19/2,Data!N4229,Data!O4229,Summary!$E$14,Summary!$E$20,Summary!$E$21,1),0)</f>
        <v>0</v>
      </c>
      <c r="O4230" s="31">
        <f>IF(M4230=1,oneday(G4229,D4230,G4230,K4230,L4230,Summary!$E$19/2,Data!N4229,Data!O4229,Summary!$E$14,Summary!$E$20,Summary!$E$21,2),0)</f>
        <v>0</v>
      </c>
      <c r="P4230" s="31">
        <f t="shared" si="197"/>
        <v>0</v>
      </c>
      <c r="Q4230" s="31">
        <f>IF(M4230=1,oneday(G4229,D4230,G4230,K4230,L4230,Summary!$E$19/2,Data!N4229,Data!O4229,Summary!$E$14,Summary!$E$20,Summary!$E$21,3),0)</f>
        <v>0</v>
      </c>
    </row>
    <row r="4231" spans="1:17" x14ac:dyDescent="0.2">
      <c r="A4231" s="32">
        <f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si="198"/>
        <v>0</v>
      </c>
      <c r="M4231">
        <f>IF(AND(B4231&gt;Summary!$E$12,B4231&lt;Summary!$E$13),1,0)</f>
        <v>0</v>
      </c>
      <c r="N4231">
        <f>IF(M4231=1,oneday(G4230,D4231,G4231,K4231,L4231,Summary!$E$19/2,Data!N4230,Data!O4230,Summary!$E$14,Summary!$E$20,Summary!$E$21,1),0)</f>
        <v>0</v>
      </c>
      <c r="O4231" s="31">
        <f>IF(M4231=1,oneday(G4230,D4231,G4231,K4231,L4231,Summary!$E$19/2,Data!N4230,Data!O4230,Summary!$E$14,Summary!$E$20,Summary!$E$21,2),0)</f>
        <v>0</v>
      </c>
      <c r="P4231" s="31">
        <f t="shared" si="197"/>
        <v>0</v>
      </c>
      <c r="Q4231" s="31">
        <f>IF(M4231=1,oneday(G4230,D4231,G4231,K4231,L4231,Summary!$E$19/2,Data!N4230,Data!O4230,Summary!$E$14,Summary!$E$20,Summary!$E$21,3),0)</f>
        <v>0</v>
      </c>
    </row>
    <row r="4232" spans="1:17" x14ac:dyDescent="0.2">
      <c r="A4232" s="32">
        <f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si="198"/>
        <v>0</v>
      </c>
      <c r="M4232">
        <f>IF(AND(B4232&gt;Summary!$E$12,B4232&lt;Summary!$E$13),1,0)</f>
        <v>0</v>
      </c>
      <c r="N4232">
        <f>IF(M4232=1,oneday(G4231,D4232,G4232,K4232,L4232,Summary!$E$19/2,Data!N4231,Data!O4231,Summary!$E$14,Summary!$E$20,Summary!$E$21,1),0)</f>
        <v>0</v>
      </c>
      <c r="O4232" s="31">
        <f>IF(M4232=1,oneday(G4231,D4232,G4232,K4232,L4232,Summary!$E$19/2,Data!N4231,Data!O4231,Summary!$E$14,Summary!$E$20,Summary!$E$21,2),0)</f>
        <v>0</v>
      </c>
      <c r="P4232" s="31">
        <f t="shared" si="197"/>
        <v>0</v>
      </c>
      <c r="Q4232" s="31">
        <f>IF(M4232=1,oneday(G4231,D4232,G4232,K4232,L4232,Summary!$E$19/2,Data!N4231,Data!O4231,Summary!$E$14,Summary!$E$20,Summary!$E$21,3),0)</f>
        <v>0</v>
      </c>
    </row>
    <row r="4233" spans="1:17" x14ac:dyDescent="0.2">
      <c r="A4233" s="32">
        <f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si="198"/>
        <v>0</v>
      </c>
      <c r="M4233">
        <f>IF(AND(B4233&gt;Summary!$E$12,B4233&lt;Summary!$E$13),1,0)</f>
        <v>0</v>
      </c>
      <c r="N4233">
        <f>IF(M4233=1,oneday(G4232,D4233,G4233,K4233,L4233,Summary!$E$19/2,Data!N4232,Data!O4232,Summary!$E$14,Summary!$E$20,Summary!$E$21,1),0)</f>
        <v>0</v>
      </c>
      <c r="O4233" s="31">
        <f>IF(M4233=1,oneday(G4232,D4233,G4233,K4233,L4233,Summary!$E$19/2,Data!N4232,Data!O4232,Summary!$E$14,Summary!$E$20,Summary!$E$21,2),0)</f>
        <v>0</v>
      </c>
      <c r="P4233" s="31">
        <f t="shared" si="197"/>
        <v>0</v>
      </c>
      <c r="Q4233" s="31">
        <f>IF(M4233=1,oneday(G4232,D4233,G4233,K4233,L4233,Summary!$E$19/2,Data!N4232,Data!O4232,Summary!$E$14,Summary!$E$20,Summary!$E$21,3),0)</f>
        <v>0</v>
      </c>
    </row>
    <row r="4234" spans="1:17" x14ac:dyDescent="0.2">
      <c r="A4234" s="32">
        <f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si="198"/>
        <v>0</v>
      </c>
      <c r="M4234">
        <f>IF(AND(B4234&gt;Summary!$E$12,B4234&lt;Summary!$E$13),1,0)</f>
        <v>0</v>
      </c>
      <c r="N4234">
        <f>IF(M4234=1,oneday(G4233,D4234,G4234,K4234,L4234,Summary!$E$19/2,Data!N4233,Data!O4233,Summary!$E$14,Summary!$E$20,Summary!$E$21,1),0)</f>
        <v>0</v>
      </c>
      <c r="O4234" s="31">
        <f>IF(M4234=1,oneday(G4233,D4234,G4234,K4234,L4234,Summary!$E$19/2,Data!N4233,Data!O4233,Summary!$E$14,Summary!$E$20,Summary!$E$21,2),0)</f>
        <v>0</v>
      </c>
      <c r="P4234" s="31">
        <f t="shared" si="197"/>
        <v>0</v>
      </c>
      <c r="Q4234" s="31">
        <f>IF(M4234=1,oneday(G4233,D4234,G4234,K4234,L4234,Summary!$E$19/2,Data!N4233,Data!O4233,Summary!$E$14,Summary!$E$20,Summary!$E$21,3),0)</f>
        <v>0</v>
      </c>
    </row>
    <row r="4235" spans="1:17" x14ac:dyDescent="0.2">
      <c r="A4235" s="32">
        <f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si="198"/>
        <v>0</v>
      </c>
      <c r="M4235">
        <f>IF(AND(B4235&gt;Summary!$E$12,B4235&lt;Summary!$E$13),1,0)</f>
        <v>0</v>
      </c>
      <c r="N4235">
        <f>IF(M4235=1,oneday(G4234,D4235,G4235,K4235,L4235,Summary!$E$19/2,Data!N4234,Data!O4234,Summary!$E$14,Summary!$E$20,Summary!$E$21,1),0)</f>
        <v>0</v>
      </c>
      <c r="O4235" s="31">
        <f>IF(M4235=1,oneday(G4234,D4235,G4235,K4235,L4235,Summary!$E$19/2,Data!N4234,Data!O4234,Summary!$E$14,Summary!$E$20,Summary!$E$21,2),0)</f>
        <v>0</v>
      </c>
      <c r="P4235" s="31">
        <f t="shared" si="197"/>
        <v>0</v>
      </c>
      <c r="Q4235" s="31">
        <f>IF(M4235=1,oneday(G4234,D4235,G4235,K4235,L4235,Summary!$E$19/2,Data!N4234,Data!O4234,Summary!$E$14,Summary!$E$20,Summary!$E$21,3),0)</f>
        <v>0</v>
      </c>
    </row>
    <row r="4236" spans="1:17" x14ac:dyDescent="0.2">
      <c r="A4236" s="32">
        <f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si="198"/>
        <v>0</v>
      </c>
      <c r="M4236">
        <f>IF(AND(B4236&gt;Summary!$E$12,B4236&lt;Summary!$E$13),1,0)</f>
        <v>0</v>
      </c>
      <c r="N4236">
        <f>IF(M4236=1,oneday(G4235,D4236,G4236,K4236,L4236,Summary!$E$19/2,Data!N4235,Data!O4235,Summary!$E$14,Summary!$E$20,Summary!$E$21,1),0)</f>
        <v>0</v>
      </c>
      <c r="O4236" s="31">
        <f>IF(M4236=1,oneday(G4235,D4236,G4236,K4236,L4236,Summary!$E$19/2,Data!N4235,Data!O4235,Summary!$E$14,Summary!$E$20,Summary!$E$21,2),0)</f>
        <v>0</v>
      </c>
      <c r="P4236" s="31">
        <f t="shared" si="197"/>
        <v>0</v>
      </c>
      <c r="Q4236" s="31">
        <f>IF(M4236=1,oneday(G4235,D4236,G4236,K4236,L4236,Summary!$E$19/2,Data!N4235,Data!O4235,Summary!$E$14,Summary!$E$20,Summary!$E$21,3),0)</f>
        <v>0</v>
      </c>
    </row>
    <row r="4237" spans="1:17" x14ac:dyDescent="0.2">
      <c r="A4237" s="32">
        <f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si="198"/>
        <v>0</v>
      </c>
      <c r="M4237">
        <f>IF(AND(B4237&gt;Summary!$E$12,B4237&lt;Summary!$E$13),1,0)</f>
        <v>0</v>
      </c>
      <c r="N4237">
        <f>IF(M4237=1,oneday(G4236,D4237,G4237,K4237,L4237,Summary!$E$19/2,Data!N4236,Data!O4236,Summary!$E$14,Summary!$E$20,Summary!$E$21,1),0)</f>
        <v>0</v>
      </c>
      <c r="O4237" s="31">
        <f>IF(M4237=1,oneday(G4236,D4237,G4237,K4237,L4237,Summary!$E$19/2,Data!N4236,Data!O4236,Summary!$E$14,Summary!$E$20,Summary!$E$21,2),0)</f>
        <v>0</v>
      </c>
      <c r="P4237" s="31">
        <f t="shared" si="197"/>
        <v>0</v>
      </c>
      <c r="Q4237" s="31">
        <f>IF(M4237=1,oneday(G4236,D4237,G4237,K4237,L4237,Summary!$E$19/2,Data!N4236,Data!O4236,Summary!$E$14,Summary!$E$20,Summary!$E$21,3),0)</f>
        <v>0</v>
      </c>
    </row>
    <row r="4238" spans="1:17" x14ac:dyDescent="0.2">
      <c r="A4238" s="32">
        <f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si="198"/>
        <v>0</v>
      </c>
      <c r="M4238">
        <f>IF(AND(B4238&gt;Summary!$E$12,B4238&lt;Summary!$E$13),1,0)</f>
        <v>0</v>
      </c>
      <c r="N4238">
        <f>IF(M4238=1,oneday(G4237,D4238,G4238,K4238,L4238,Summary!$E$19/2,Data!N4237,Data!O4237,Summary!$E$14,Summary!$E$20,Summary!$E$21,1),0)</f>
        <v>0</v>
      </c>
      <c r="O4238" s="31">
        <f>IF(M4238=1,oneday(G4237,D4238,G4238,K4238,L4238,Summary!$E$19/2,Data!N4237,Data!O4237,Summary!$E$14,Summary!$E$20,Summary!$E$21,2),0)</f>
        <v>0</v>
      </c>
      <c r="P4238" s="31">
        <f t="shared" si="197"/>
        <v>0</v>
      </c>
      <c r="Q4238" s="31">
        <f>IF(M4238=1,oneday(G4237,D4238,G4238,K4238,L4238,Summary!$E$19/2,Data!N4237,Data!O4237,Summary!$E$14,Summary!$E$20,Summary!$E$21,3),0)</f>
        <v>0</v>
      </c>
    </row>
    <row r="4239" spans="1:17" x14ac:dyDescent="0.2">
      <c r="A4239" s="32">
        <f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si="198"/>
        <v>1</v>
      </c>
      <c r="M4239">
        <f>IF(AND(B4239&gt;Summary!$E$12,B4239&lt;Summary!$E$13),1,0)</f>
        <v>0</v>
      </c>
      <c r="N4239">
        <f>IF(M4239=1,oneday(G4238,D4239,G4239,K4239,L4239,Summary!$E$19/2,Data!N4238,Data!O4238,Summary!$E$14,Summary!$E$20,Summary!$E$21,1),0)</f>
        <v>0</v>
      </c>
      <c r="O4239" s="31">
        <f>IF(M4239=1,oneday(G4238,D4239,G4239,K4239,L4239,Summary!$E$19/2,Data!N4238,Data!O4238,Summary!$E$14,Summary!$E$20,Summary!$E$21,2),0)</f>
        <v>0</v>
      </c>
      <c r="P4239" s="31">
        <f t="shared" si="197"/>
        <v>0</v>
      </c>
      <c r="Q4239" s="31">
        <f>IF(M4239=1,oneday(G4238,D4239,G4239,K4239,L4239,Summary!$E$19/2,Data!N4238,Data!O4238,Summary!$E$14,Summary!$E$20,Summary!$E$21,3),0)</f>
        <v>0</v>
      </c>
    </row>
    <row r="4240" spans="1:17" x14ac:dyDescent="0.2">
      <c r="A4240" s="32">
        <f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si="198"/>
        <v>0</v>
      </c>
      <c r="M4240">
        <f>IF(AND(B4240&gt;Summary!$E$12,B4240&lt;Summary!$E$13),1,0)</f>
        <v>0</v>
      </c>
      <c r="N4240">
        <f>IF(M4240=1,oneday(G4239,D4240,G4240,K4240,L4240,Summary!$E$19/2,Data!N4239,Data!O4239,Summary!$E$14,Summary!$E$20,Summary!$E$21,1),0)</f>
        <v>0</v>
      </c>
      <c r="O4240" s="31">
        <f>IF(M4240=1,oneday(G4239,D4240,G4240,K4240,L4240,Summary!$E$19/2,Data!N4239,Data!O4239,Summary!$E$14,Summary!$E$20,Summary!$E$21,2),0)</f>
        <v>0</v>
      </c>
      <c r="P4240" s="31">
        <f t="shared" ref="P4240:P4303" si="200">IF(M4240=1,O4240-O4239,0)</f>
        <v>0</v>
      </c>
      <c r="Q4240" s="31">
        <f>IF(M4240=1,oneday(G4239,D4240,G4240,K4240,L4240,Summary!$E$19/2,Data!N4239,Data!O4239,Summary!$E$14,Summary!$E$20,Summary!$E$21,3),0)</f>
        <v>0</v>
      </c>
    </row>
    <row r="4241" spans="1:17" x14ac:dyDescent="0.2">
      <c r="A4241" s="32">
        <f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si="198"/>
        <v>0</v>
      </c>
      <c r="M4241">
        <f>IF(AND(B4241&gt;Summary!$E$12,B4241&lt;Summary!$E$13),1,0)</f>
        <v>0</v>
      </c>
      <c r="N4241">
        <f>IF(M4241=1,oneday(G4240,D4241,G4241,K4241,L4241,Summary!$E$19/2,Data!N4240,Data!O4240,Summary!$E$14,Summary!$E$20,Summary!$E$21,1),0)</f>
        <v>0</v>
      </c>
      <c r="O4241" s="31">
        <f>IF(M4241=1,oneday(G4240,D4241,G4241,K4241,L4241,Summary!$E$19/2,Data!N4240,Data!O4240,Summary!$E$14,Summary!$E$20,Summary!$E$21,2),0)</f>
        <v>0</v>
      </c>
      <c r="P4241" s="31">
        <f t="shared" si="200"/>
        <v>0</v>
      </c>
      <c r="Q4241" s="31">
        <f>IF(M4241=1,oneday(G4240,D4241,G4241,K4241,L4241,Summary!$E$19/2,Data!N4240,Data!O4240,Summary!$E$14,Summary!$E$20,Summary!$E$21,3),0)</f>
        <v>0</v>
      </c>
    </row>
    <row r="4242" spans="1:17" x14ac:dyDescent="0.2">
      <c r="A4242" s="32">
        <f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si="198"/>
        <v>0</v>
      </c>
      <c r="M4242">
        <f>IF(AND(B4242&gt;Summary!$E$12,B4242&lt;Summary!$E$13),1,0)</f>
        <v>0</v>
      </c>
      <c r="N4242">
        <f>IF(M4242=1,oneday(G4241,D4242,G4242,K4242,L4242,Summary!$E$19/2,Data!N4241,Data!O4241,Summary!$E$14,Summary!$E$20,Summary!$E$21,1),0)</f>
        <v>0</v>
      </c>
      <c r="O4242" s="31">
        <f>IF(M4242=1,oneday(G4241,D4242,G4242,K4242,L4242,Summary!$E$19/2,Data!N4241,Data!O4241,Summary!$E$14,Summary!$E$20,Summary!$E$21,2),0)</f>
        <v>0</v>
      </c>
      <c r="P4242" s="31">
        <f t="shared" si="200"/>
        <v>0</v>
      </c>
      <c r="Q4242" s="31">
        <f>IF(M4242=1,oneday(G4241,D4242,G4242,K4242,L4242,Summary!$E$19/2,Data!N4241,Data!O4241,Summary!$E$14,Summary!$E$20,Summary!$E$21,3),0)</f>
        <v>0</v>
      </c>
    </row>
    <row r="4243" spans="1:17" x14ac:dyDescent="0.2">
      <c r="A4243" s="32">
        <f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si="198"/>
        <v>0</v>
      </c>
      <c r="M4243">
        <f>IF(AND(B4243&gt;Summary!$E$12,B4243&lt;Summary!$E$13),1,0)</f>
        <v>0</v>
      </c>
      <c r="N4243">
        <f>IF(M4243=1,oneday(G4242,D4243,G4243,K4243,L4243,Summary!$E$19/2,Data!N4242,Data!O4242,Summary!$E$14,Summary!$E$20,Summary!$E$21,1),0)</f>
        <v>0</v>
      </c>
      <c r="O4243" s="31">
        <f>IF(M4243=1,oneday(G4242,D4243,G4243,K4243,L4243,Summary!$E$19/2,Data!N4242,Data!O4242,Summary!$E$14,Summary!$E$20,Summary!$E$21,2),0)</f>
        <v>0</v>
      </c>
      <c r="P4243" s="31">
        <f t="shared" si="200"/>
        <v>0</v>
      </c>
      <c r="Q4243" s="31">
        <f>IF(M4243=1,oneday(G4242,D4243,G4243,K4243,L4243,Summary!$E$19/2,Data!N4242,Data!O4242,Summary!$E$14,Summary!$E$20,Summary!$E$21,3),0)</f>
        <v>0</v>
      </c>
    </row>
    <row r="4244" spans="1:17" x14ac:dyDescent="0.2">
      <c r="A4244" s="32">
        <f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si="198"/>
        <v>0</v>
      </c>
      <c r="M4244">
        <f>IF(AND(B4244&gt;Summary!$E$12,B4244&lt;Summary!$E$13),1,0)</f>
        <v>0</v>
      </c>
      <c r="N4244">
        <f>IF(M4244=1,oneday(G4243,D4244,G4244,K4244,L4244,Summary!$E$19/2,Data!N4243,Data!O4243,Summary!$E$14,Summary!$E$20,Summary!$E$21,1),0)</f>
        <v>0</v>
      </c>
      <c r="O4244" s="31">
        <f>IF(M4244=1,oneday(G4243,D4244,G4244,K4244,L4244,Summary!$E$19/2,Data!N4243,Data!O4243,Summary!$E$14,Summary!$E$20,Summary!$E$21,2),0)</f>
        <v>0</v>
      </c>
      <c r="P4244" s="31">
        <f t="shared" si="200"/>
        <v>0</v>
      </c>
      <c r="Q4244" s="31">
        <f>IF(M4244=1,oneday(G4243,D4244,G4244,K4244,L4244,Summary!$E$19/2,Data!N4243,Data!O4243,Summary!$E$14,Summary!$E$20,Summary!$E$21,3),0)</f>
        <v>0</v>
      </c>
    </row>
    <row r="4245" spans="1:17" x14ac:dyDescent="0.2">
      <c r="A4245" s="32">
        <f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si="198"/>
        <v>0</v>
      </c>
      <c r="M4245">
        <f>IF(AND(B4245&gt;Summary!$E$12,B4245&lt;Summary!$E$13),1,0)</f>
        <v>0</v>
      </c>
      <c r="N4245">
        <f>IF(M4245=1,oneday(G4244,D4245,G4245,K4245,L4245,Summary!$E$19/2,Data!N4244,Data!O4244,Summary!$E$14,Summary!$E$20,Summary!$E$21,1),0)</f>
        <v>0</v>
      </c>
      <c r="O4245" s="31">
        <f>IF(M4245=1,oneday(G4244,D4245,G4245,K4245,L4245,Summary!$E$19/2,Data!N4244,Data!O4244,Summary!$E$14,Summary!$E$20,Summary!$E$21,2),0)</f>
        <v>0</v>
      </c>
      <c r="P4245" s="31">
        <f t="shared" si="200"/>
        <v>0</v>
      </c>
      <c r="Q4245" s="31">
        <f>IF(M4245=1,oneday(G4244,D4245,G4245,K4245,L4245,Summary!$E$19/2,Data!N4244,Data!O4244,Summary!$E$14,Summary!$E$20,Summary!$E$21,3),0)</f>
        <v>0</v>
      </c>
    </row>
    <row r="4246" spans="1:17" x14ac:dyDescent="0.2">
      <c r="A4246" s="32">
        <f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si="198"/>
        <v>0</v>
      </c>
      <c r="M4246">
        <f>IF(AND(B4246&gt;Summary!$E$12,B4246&lt;Summary!$E$13),1,0)</f>
        <v>0</v>
      </c>
      <c r="N4246">
        <f>IF(M4246=1,oneday(G4245,D4246,G4246,K4246,L4246,Summary!$E$19/2,Data!N4245,Data!O4245,Summary!$E$14,Summary!$E$20,Summary!$E$21,1),0)</f>
        <v>0</v>
      </c>
      <c r="O4246" s="31">
        <f>IF(M4246=1,oneday(G4245,D4246,G4246,K4246,L4246,Summary!$E$19/2,Data!N4245,Data!O4245,Summary!$E$14,Summary!$E$20,Summary!$E$21,2),0)</f>
        <v>0</v>
      </c>
      <c r="P4246" s="31">
        <f t="shared" si="200"/>
        <v>0</v>
      </c>
      <c r="Q4246" s="31">
        <f>IF(M4246=1,oneday(G4245,D4246,G4246,K4246,L4246,Summary!$E$19/2,Data!N4245,Data!O4245,Summary!$E$14,Summary!$E$20,Summary!$E$21,3),0)</f>
        <v>0</v>
      </c>
    </row>
    <row r="4247" spans="1:17" x14ac:dyDescent="0.2">
      <c r="A4247" s="32">
        <f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si="198"/>
        <v>0</v>
      </c>
      <c r="M4247">
        <f>IF(AND(B4247&gt;Summary!$E$12,B4247&lt;Summary!$E$13),1,0)</f>
        <v>0</v>
      </c>
      <c r="N4247">
        <f>IF(M4247=1,oneday(G4246,D4247,G4247,K4247,L4247,Summary!$E$19/2,Data!N4246,Data!O4246,Summary!$E$14,Summary!$E$20,Summary!$E$21,1),0)</f>
        <v>0</v>
      </c>
      <c r="O4247" s="31">
        <f>IF(M4247=1,oneday(G4246,D4247,G4247,K4247,L4247,Summary!$E$19/2,Data!N4246,Data!O4246,Summary!$E$14,Summary!$E$20,Summary!$E$21,2),0)</f>
        <v>0</v>
      </c>
      <c r="P4247" s="31">
        <f t="shared" si="200"/>
        <v>0</v>
      </c>
      <c r="Q4247" s="31">
        <f>IF(M4247=1,oneday(G4246,D4247,G4247,K4247,L4247,Summary!$E$19/2,Data!N4246,Data!O4246,Summary!$E$14,Summary!$E$20,Summary!$E$21,3),0)</f>
        <v>0</v>
      </c>
    </row>
    <row r="4248" spans="1:17" x14ac:dyDescent="0.2">
      <c r="A4248" s="32">
        <f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si="198"/>
        <v>0</v>
      </c>
      <c r="M4248">
        <f>IF(AND(B4248&gt;Summary!$E$12,B4248&lt;Summary!$E$13),1,0)</f>
        <v>0</v>
      </c>
      <c r="N4248">
        <f>IF(M4248=1,oneday(G4247,D4248,G4248,K4248,L4248,Summary!$E$19/2,Data!N4247,Data!O4247,Summary!$E$14,Summary!$E$20,Summary!$E$21,1),0)</f>
        <v>0</v>
      </c>
      <c r="O4248" s="31">
        <f>IF(M4248=1,oneday(G4247,D4248,G4248,K4248,L4248,Summary!$E$19/2,Data!N4247,Data!O4247,Summary!$E$14,Summary!$E$20,Summary!$E$21,2),0)</f>
        <v>0</v>
      </c>
      <c r="P4248" s="31">
        <f t="shared" si="200"/>
        <v>0</v>
      </c>
      <c r="Q4248" s="31">
        <f>IF(M4248=1,oneday(G4247,D4248,G4248,K4248,L4248,Summary!$E$19/2,Data!N4247,Data!O4247,Summary!$E$14,Summary!$E$20,Summary!$E$21,3),0)</f>
        <v>0</v>
      </c>
    </row>
    <row r="4249" spans="1:17" x14ac:dyDescent="0.2">
      <c r="A4249" s="32">
        <f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si="198"/>
        <v>0</v>
      </c>
      <c r="M4249">
        <f>IF(AND(B4249&gt;Summary!$E$12,B4249&lt;Summary!$E$13),1,0)</f>
        <v>0</v>
      </c>
      <c r="N4249">
        <f>IF(M4249=1,oneday(G4248,D4249,G4249,K4249,L4249,Summary!$E$19/2,Data!N4248,Data!O4248,Summary!$E$14,Summary!$E$20,Summary!$E$21,1),0)</f>
        <v>0</v>
      </c>
      <c r="O4249" s="31">
        <f>IF(M4249=1,oneday(G4248,D4249,G4249,K4249,L4249,Summary!$E$19/2,Data!N4248,Data!O4248,Summary!$E$14,Summary!$E$20,Summary!$E$21,2),0)</f>
        <v>0</v>
      </c>
      <c r="P4249" s="31">
        <f t="shared" si="200"/>
        <v>0</v>
      </c>
      <c r="Q4249" s="31">
        <f>IF(M4249=1,oneday(G4248,D4249,G4249,K4249,L4249,Summary!$E$19/2,Data!N4248,Data!O4248,Summary!$E$14,Summary!$E$20,Summary!$E$21,3),0)</f>
        <v>0</v>
      </c>
    </row>
    <row r="4250" spans="1:17" x14ac:dyDescent="0.2">
      <c r="A4250" s="32">
        <f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si="198"/>
        <v>0</v>
      </c>
      <c r="M4250">
        <f>IF(AND(B4250&gt;Summary!$E$12,B4250&lt;Summary!$E$13),1,0)</f>
        <v>0</v>
      </c>
      <c r="N4250">
        <f>IF(M4250=1,oneday(G4249,D4250,G4250,K4250,L4250,Summary!$E$19/2,Data!N4249,Data!O4249,Summary!$E$14,Summary!$E$20,Summary!$E$21,1),0)</f>
        <v>0</v>
      </c>
      <c r="O4250" s="31">
        <f>IF(M4250=1,oneday(G4249,D4250,G4250,K4250,L4250,Summary!$E$19/2,Data!N4249,Data!O4249,Summary!$E$14,Summary!$E$20,Summary!$E$21,2),0)</f>
        <v>0</v>
      </c>
      <c r="P4250" s="31">
        <f t="shared" si="200"/>
        <v>0</v>
      </c>
      <c r="Q4250" s="31">
        <f>IF(M4250=1,oneday(G4249,D4250,G4250,K4250,L4250,Summary!$E$19/2,Data!N4249,Data!O4249,Summary!$E$14,Summary!$E$20,Summary!$E$21,3),0)</f>
        <v>0</v>
      </c>
    </row>
    <row r="4251" spans="1:17" x14ac:dyDescent="0.2">
      <c r="A4251" s="32">
        <f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si="198"/>
        <v>0</v>
      </c>
      <c r="M4251">
        <f>IF(AND(B4251&gt;Summary!$E$12,B4251&lt;Summary!$E$13),1,0)</f>
        <v>0</v>
      </c>
      <c r="N4251">
        <f>IF(M4251=1,oneday(G4250,D4251,G4251,K4251,L4251,Summary!$E$19/2,Data!N4250,Data!O4250,Summary!$E$14,Summary!$E$20,Summary!$E$21,1),0)</f>
        <v>0</v>
      </c>
      <c r="O4251" s="31">
        <f>IF(M4251=1,oneday(G4250,D4251,G4251,K4251,L4251,Summary!$E$19/2,Data!N4250,Data!O4250,Summary!$E$14,Summary!$E$20,Summary!$E$21,2),0)</f>
        <v>0</v>
      </c>
      <c r="P4251" s="31">
        <f t="shared" si="200"/>
        <v>0</v>
      </c>
      <c r="Q4251" s="31">
        <f>IF(M4251=1,oneday(G4250,D4251,G4251,K4251,L4251,Summary!$E$19/2,Data!N4250,Data!O4250,Summary!$E$14,Summary!$E$20,Summary!$E$21,3),0)</f>
        <v>0</v>
      </c>
    </row>
    <row r="4252" spans="1:17" x14ac:dyDescent="0.2">
      <c r="A4252" s="32">
        <f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si="198"/>
        <v>0</v>
      </c>
      <c r="M4252">
        <f>IF(AND(B4252&gt;Summary!$E$12,B4252&lt;Summary!$E$13),1,0)</f>
        <v>0</v>
      </c>
      <c r="N4252">
        <f>IF(M4252=1,oneday(G4251,D4252,G4252,K4252,L4252,Summary!$E$19/2,Data!N4251,Data!O4251,Summary!$E$14,Summary!$E$20,Summary!$E$21,1),0)</f>
        <v>0</v>
      </c>
      <c r="O4252" s="31">
        <f>IF(M4252=1,oneday(G4251,D4252,G4252,K4252,L4252,Summary!$E$19/2,Data!N4251,Data!O4251,Summary!$E$14,Summary!$E$20,Summary!$E$21,2),0)</f>
        <v>0</v>
      </c>
      <c r="P4252" s="31">
        <f t="shared" si="200"/>
        <v>0</v>
      </c>
      <c r="Q4252" s="31">
        <f>IF(M4252=1,oneday(G4251,D4252,G4252,K4252,L4252,Summary!$E$19/2,Data!N4251,Data!O4251,Summary!$E$14,Summary!$E$20,Summary!$E$21,3),0)</f>
        <v>0</v>
      </c>
    </row>
    <row r="4253" spans="1:17" x14ac:dyDescent="0.2">
      <c r="A4253" s="32">
        <f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si="198"/>
        <v>0</v>
      </c>
      <c r="M4253">
        <f>IF(AND(B4253&gt;Summary!$E$12,B4253&lt;Summary!$E$13),1,0)</f>
        <v>0</v>
      </c>
      <c r="N4253">
        <f>IF(M4253=1,oneday(G4252,D4253,G4253,K4253,L4253,Summary!$E$19/2,Data!N4252,Data!O4252,Summary!$E$14,Summary!$E$20,Summary!$E$21,1),0)</f>
        <v>0</v>
      </c>
      <c r="O4253" s="31">
        <f>IF(M4253=1,oneday(G4252,D4253,G4253,K4253,L4253,Summary!$E$19/2,Data!N4252,Data!O4252,Summary!$E$14,Summary!$E$20,Summary!$E$21,2),0)</f>
        <v>0</v>
      </c>
      <c r="P4253" s="31">
        <f t="shared" si="200"/>
        <v>0</v>
      </c>
      <c r="Q4253" s="31">
        <f>IF(M4253=1,oneday(G4252,D4253,G4253,K4253,L4253,Summary!$E$19/2,Data!N4252,Data!O4252,Summary!$E$14,Summary!$E$20,Summary!$E$21,3),0)</f>
        <v>0</v>
      </c>
    </row>
    <row r="4254" spans="1:17" x14ac:dyDescent="0.2">
      <c r="A4254" s="32">
        <f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si="198"/>
        <v>0</v>
      </c>
      <c r="M4254">
        <f>IF(AND(B4254&gt;Summary!$E$12,B4254&lt;Summary!$E$13),1,0)</f>
        <v>0</v>
      </c>
      <c r="N4254">
        <f>IF(M4254=1,oneday(G4253,D4254,G4254,K4254,L4254,Summary!$E$19/2,Data!N4253,Data!O4253,Summary!$E$14,Summary!$E$20,Summary!$E$21,1),0)</f>
        <v>0</v>
      </c>
      <c r="O4254" s="31">
        <f>IF(M4254=1,oneday(G4253,D4254,G4254,K4254,L4254,Summary!$E$19/2,Data!N4253,Data!O4253,Summary!$E$14,Summary!$E$20,Summary!$E$21,2),0)</f>
        <v>0</v>
      </c>
      <c r="P4254" s="31">
        <f t="shared" si="200"/>
        <v>0</v>
      </c>
      <c r="Q4254" s="31">
        <f>IF(M4254=1,oneday(G4253,D4254,G4254,K4254,L4254,Summary!$E$19/2,Data!N4253,Data!O4253,Summary!$E$14,Summary!$E$20,Summary!$E$21,3),0)</f>
        <v>0</v>
      </c>
    </row>
    <row r="4255" spans="1:17" x14ac:dyDescent="0.2">
      <c r="A4255" s="32">
        <f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si="198"/>
        <v>0</v>
      </c>
      <c r="M4255">
        <f>IF(AND(B4255&gt;Summary!$E$12,B4255&lt;Summary!$E$13),1,0)</f>
        <v>0</v>
      </c>
      <c r="N4255">
        <f>IF(M4255=1,oneday(G4254,D4255,G4255,K4255,L4255,Summary!$E$19/2,Data!N4254,Data!O4254,Summary!$E$14,Summary!$E$20,Summary!$E$21,1),0)</f>
        <v>0</v>
      </c>
      <c r="O4255" s="31">
        <f>IF(M4255=1,oneday(G4254,D4255,G4255,K4255,L4255,Summary!$E$19/2,Data!N4254,Data!O4254,Summary!$E$14,Summary!$E$20,Summary!$E$21,2),0)</f>
        <v>0</v>
      </c>
      <c r="P4255" s="31">
        <f t="shared" si="200"/>
        <v>0</v>
      </c>
      <c r="Q4255" s="31">
        <f>IF(M4255=1,oneday(G4254,D4255,G4255,K4255,L4255,Summary!$E$19/2,Data!N4254,Data!O4254,Summary!$E$14,Summary!$E$20,Summary!$E$21,3),0)</f>
        <v>0</v>
      </c>
    </row>
    <row r="4256" spans="1:17" x14ac:dyDescent="0.2">
      <c r="A4256" s="32">
        <f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si="198"/>
        <v>0</v>
      </c>
      <c r="M4256">
        <f>IF(AND(B4256&gt;Summary!$E$12,B4256&lt;Summary!$E$13),1,0)</f>
        <v>0</v>
      </c>
      <c r="N4256">
        <f>IF(M4256=1,oneday(G4255,D4256,G4256,K4256,L4256,Summary!$E$19/2,Data!N4255,Data!O4255,Summary!$E$14,Summary!$E$20,Summary!$E$21,1),0)</f>
        <v>0</v>
      </c>
      <c r="O4256" s="31">
        <f>IF(M4256=1,oneday(G4255,D4256,G4256,K4256,L4256,Summary!$E$19/2,Data!N4255,Data!O4255,Summary!$E$14,Summary!$E$20,Summary!$E$21,2),0)</f>
        <v>0</v>
      </c>
      <c r="P4256" s="31">
        <f t="shared" si="200"/>
        <v>0</v>
      </c>
      <c r="Q4256" s="31">
        <f>IF(M4256=1,oneday(G4255,D4256,G4256,K4256,L4256,Summary!$E$19/2,Data!N4255,Data!O4255,Summary!$E$14,Summary!$E$20,Summary!$E$21,3),0)</f>
        <v>0</v>
      </c>
    </row>
    <row r="4257" spans="1:17" x14ac:dyDescent="0.2">
      <c r="A4257" s="32">
        <f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si="198"/>
        <v>0</v>
      </c>
      <c r="M4257">
        <f>IF(AND(B4257&gt;Summary!$E$12,B4257&lt;Summary!$E$13),1,0)</f>
        <v>0</v>
      </c>
      <c r="N4257">
        <f>IF(M4257=1,oneday(G4256,D4257,G4257,K4257,L4257,Summary!$E$19/2,Data!N4256,Data!O4256,Summary!$E$14,Summary!$E$20,Summary!$E$21,1),0)</f>
        <v>0</v>
      </c>
      <c r="O4257" s="31">
        <f>IF(M4257=1,oneday(G4256,D4257,G4257,K4257,L4257,Summary!$E$19/2,Data!N4256,Data!O4256,Summary!$E$14,Summary!$E$20,Summary!$E$21,2),0)</f>
        <v>0</v>
      </c>
      <c r="P4257" s="31">
        <f t="shared" si="200"/>
        <v>0</v>
      </c>
      <c r="Q4257" s="31">
        <f>IF(M4257=1,oneday(G4256,D4257,G4257,K4257,L4257,Summary!$E$19/2,Data!N4256,Data!O4256,Summary!$E$14,Summary!$E$20,Summary!$E$21,3),0)</f>
        <v>0</v>
      </c>
    </row>
    <row r="4258" spans="1:17" x14ac:dyDescent="0.2">
      <c r="A4258" s="32">
        <f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si="198"/>
        <v>0</v>
      </c>
      <c r="M4258">
        <f>IF(AND(B4258&gt;Summary!$E$12,B4258&lt;Summary!$E$13),1,0)</f>
        <v>0</v>
      </c>
      <c r="N4258">
        <f>IF(M4258=1,oneday(G4257,D4258,G4258,K4258,L4258,Summary!$E$19/2,Data!N4257,Data!O4257,Summary!$E$14,Summary!$E$20,Summary!$E$21,1),0)</f>
        <v>0</v>
      </c>
      <c r="O4258" s="31">
        <f>IF(M4258=1,oneday(G4257,D4258,G4258,K4258,L4258,Summary!$E$19/2,Data!N4257,Data!O4257,Summary!$E$14,Summary!$E$20,Summary!$E$21,2),0)</f>
        <v>0</v>
      </c>
      <c r="P4258" s="31">
        <f t="shared" si="200"/>
        <v>0</v>
      </c>
      <c r="Q4258" s="31">
        <f>IF(M4258=1,oneday(G4257,D4258,G4258,K4258,L4258,Summary!$E$19/2,Data!N4257,Data!O4257,Summary!$E$14,Summary!$E$20,Summary!$E$21,3),0)</f>
        <v>0</v>
      </c>
    </row>
    <row r="4259" spans="1:17" x14ac:dyDescent="0.2">
      <c r="A4259" s="32">
        <f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si="198"/>
        <v>0</v>
      </c>
      <c r="M4259">
        <f>IF(AND(B4259&gt;Summary!$E$12,B4259&lt;Summary!$E$13),1,0)</f>
        <v>0</v>
      </c>
      <c r="N4259">
        <f>IF(M4259=1,oneday(G4258,D4259,G4259,K4259,L4259,Summary!$E$19/2,Data!N4258,Data!O4258,Summary!$E$14,Summary!$E$20,Summary!$E$21,1),0)</f>
        <v>0</v>
      </c>
      <c r="O4259" s="31">
        <f>IF(M4259=1,oneday(G4258,D4259,G4259,K4259,L4259,Summary!$E$19/2,Data!N4258,Data!O4258,Summary!$E$14,Summary!$E$20,Summary!$E$21,2),0)</f>
        <v>0</v>
      </c>
      <c r="P4259" s="31">
        <f t="shared" si="200"/>
        <v>0</v>
      </c>
      <c r="Q4259" s="31">
        <f>IF(M4259=1,oneday(G4258,D4259,G4259,K4259,L4259,Summary!$E$19/2,Data!N4258,Data!O4258,Summary!$E$14,Summary!$E$20,Summary!$E$21,3),0)</f>
        <v>0</v>
      </c>
    </row>
    <row r="4260" spans="1:17" x14ac:dyDescent="0.2">
      <c r="A4260" s="32">
        <f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si="201">IF(A4260=B4260,1,0)</f>
        <v>1</v>
      </c>
      <c r="M4260">
        <f>IF(AND(B4260&gt;Summary!$E$12,B4260&lt;Summary!$E$13),1,0)</f>
        <v>0</v>
      </c>
      <c r="N4260">
        <f>IF(M4260=1,oneday(G4259,D4260,G4260,K4260,L4260,Summary!$E$19/2,Data!N4259,Data!O4259,Summary!$E$14,Summary!$E$20,Summary!$E$21,1),0)</f>
        <v>0</v>
      </c>
      <c r="O4260" s="31">
        <f>IF(M4260=1,oneday(G4259,D4260,G4260,K4260,L4260,Summary!$E$19/2,Data!N4259,Data!O4259,Summary!$E$14,Summary!$E$20,Summary!$E$21,2),0)</f>
        <v>0</v>
      </c>
      <c r="P4260" s="31">
        <f t="shared" si="200"/>
        <v>0</v>
      </c>
      <c r="Q4260" s="31">
        <f>IF(M4260=1,oneday(G4259,D4260,G4260,K4260,L4260,Summary!$E$19/2,Data!N4259,Data!O4259,Summary!$E$14,Summary!$E$20,Summary!$E$21,3),0)</f>
        <v>0</v>
      </c>
    </row>
    <row r="4261" spans="1:17" x14ac:dyDescent="0.2">
      <c r="A4261" s="32">
        <f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si="201"/>
        <v>0</v>
      </c>
      <c r="M4261">
        <f>IF(AND(B4261&gt;Summary!$E$12,B4261&lt;Summary!$E$13),1,0)</f>
        <v>0</v>
      </c>
      <c r="N4261">
        <f>IF(M4261=1,oneday(G4260,D4261,G4261,K4261,L4261,Summary!$E$19/2,Data!N4260,Data!O4260,Summary!$E$14,Summary!$E$20,Summary!$E$21,1),0)</f>
        <v>0</v>
      </c>
      <c r="O4261" s="31">
        <f>IF(M4261=1,oneday(G4260,D4261,G4261,K4261,L4261,Summary!$E$19/2,Data!N4260,Data!O4260,Summary!$E$14,Summary!$E$20,Summary!$E$21,2),0)</f>
        <v>0</v>
      </c>
      <c r="P4261" s="31">
        <f t="shared" si="200"/>
        <v>0</v>
      </c>
      <c r="Q4261" s="31">
        <f>IF(M4261=1,oneday(G4260,D4261,G4261,K4261,L4261,Summary!$E$19/2,Data!N4260,Data!O4260,Summary!$E$14,Summary!$E$20,Summary!$E$21,3),0)</f>
        <v>0</v>
      </c>
    </row>
    <row r="4262" spans="1:17" x14ac:dyDescent="0.2">
      <c r="A4262" s="32">
        <f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si="201"/>
        <v>0</v>
      </c>
      <c r="M4262">
        <f>IF(AND(B4262&gt;Summary!$E$12,B4262&lt;Summary!$E$13),1,0)</f>
        <v>0</v>
      </c>
      <c r="N4262">
        <f>IF(M4262=1,oneday(G4261,D4262,G4262,K4262,L4262,Summary!$E$19/2,Data!N4261,Data!O4261,Summary!$E$14,Summary!$E$20,Summary!$E$21,1),0)</f>
        <v>0</v>
      </c>
      <c r="O4262" s="31">
        <f>IF(M4262=1,oneday(G4261,D4262,G4262,K4262,L4262,Summary!$E$19/2,Data!N4261,Data!O4261,Summary!$E$14,Summary!$E$20,Summary!$E$21,2),0)</f>
        <v>0</v>
      </c>
      <c r="P4262" s="31">
        <f t="shared" si="200"/>
        <v>0</v>
      </c>
      <c r="Q4262" s="31">
        <f>IF(M4262=1,oneday(G4261,D4262,G4262,K4262,L4262,Summary!$E$19/2,Data!N4261,Data!O4261,Summary!$E$14,Summary!$E$20,Summary!$E$21,3),0)</f>
        <v>0</v>
      </c>
    </row>
    <row r="4263" spans="1:17" x14ac:dyDescent="0.2">
      <c r="A4263" s="32">
        <f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si="201"/>
        <v>0</v>
      </c>
      <c r="M4263">
        <f>IF(AND(B4263&gt;Summary!$E$12,B4263&lt;Summary!$E$13),1,0)</f>
        <v>0</v>
      </c>
      <c r="N4263">
        <f>IF(M4263=1,oneday(G4262,D4263,G4263,K4263,L4263,Summary!$E$19/2,Data!N4262,Data!O4262,Summary!$E$14,Summary!$E$20,Summary!$E$21,1),0)</f>
        <v>0</v>
      </c>
      <c r="O4263" s="31">
        <f>IF(M4263=1,oneday(G4262,D4263,G4263,K4263,L4263,Summary!$E$19/2,Data!N4262,Data!O4262,Summary!$E$14,Summary!$E$20,Summary!$E$21,2),0)</f>
        <v>0</v>
      </c>
      <c r="P4263" s="31">
        <f t="shared" si="200"/>
        <v>0</v>
      </c>
      <c r="Q4263" s="31">
        <f>IF(M4263=1,oneday(G4262,D4263,G4263,K4263,L4263,Summary!$E$19/2,Data!N4262,Data!O4262,Summary!$E$14,Summary!$E$20,Summary!$E$21,3),0)</f>
        <v>0</v>
      </c>
    </row>
    <row r="4264" spans="1:17" x14ac:dyDescent="0.2">
      <c r="A4264" s="32">
        <f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si="201"/>
        <v>0</v>
      </c>
      <c r="M4264">
        <f>IF(AND(B4264&gt;Summary!$E$12,B4264&lt;Summary!$E$13),1,0)</f>
        <v>0</v>
      </c>
      <c r="N4264">
        <f>IF(M4264=1,oneday(G4263,D4264,G4264,K4264,L4264,Summary!$E$19/2,Data!N4263,Data!O4263,Summary!$E$14,Summary!$E$20,Summary!$E$21,1),0)</f>
        <v>0</v>
      </c>
      <c r="O4264" s="31">
        <f>IF(M4264=1,oneday(G4263,D4264,G4264,K4264,L4264,Summary!$E$19/2,Data!N4263,Data!O4263,Summary!$E$14,Summary!$E$20,Summary!$E$21,2),0)</f>
        <v>0</v>
      </c>
      <c r="P4264" s="31">
        <f t="shared" si="200"/>
        <v>0</v>
      </c>
      <c r="Q4264" s="31">
        <f>IF(M4264=1,oneday(G4263,D4264,G4264,K4264,L4264,Summary!$E$19/2,Data!N4263,Data!O4263,Summary!$E$14,Summary!$E$20,Summary!$E$21,3),0)</f>
        <v>0</v>
      </c>
    </row>
    <row r="4265" spans="1:17" x14ac:dyDescent="0.2">
      <c r="A4265" s="32">
        <f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si="201"/>
        <v>0</v>
      </c>
      <c r="M4265">
        <f>IF(AND(B4265&gt;Summary!$E$12,B4265&lt;Summary!$E$13),1,0)</f>
        <v>0</v>
      </c>
      <c r="N4265">
        <f>IF(M4265=1,oneday(G4264,D4265,G4265,K4265,L4265,Summary!$E$19/2,Data!N4264,Data!O4264,Summary!$E$14,Summary!$E$20,Summary!$E$21,1),0)</f>
        <v>0</v>
      </c>
      <c r="O4265" s="31">
        <f>IF(M4265=1,oneday(G4264,D4265,G4265,K4265,L4265,Summary!$E$19/2,Data!N4264,Data!O4264,Summary!$E$14,Summary!$E$20,Summary!$E$21,2),0)</f>
        <v>0</v>
      </c>
      <c r="P4265" s="31">
        <f t="shared" si="200"/>
        <v>0</v>
      </c>
      <c r="Q4265" s="31">
        <f>IF(M4265=1,oneday(G4264,D4265,G4265,K4265,L4265,Summary!$E$19/2,Data!N4264,Data!O4264,Summary!$E$14,Summary!$E$20,Summary!$E$21,3),0)</f>
        <v>0</v>
      </c>
    </row>
    <row r="4266" spans="1:17" x14ac:dyDescent="0.2">
      <c r="A4266" s="32">
        <f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si="201"/>
        <v>0</v>
      </c>
      <c r="M4266">
        <f>IF(AND(B4266&gt;Summary!$E$12,B4266&lt;Summary!$E$13),1,0)</f>
        <v>0</v>
      </c>
      <c r="N4266">
        <f>IF(M4266=1,oneday(G4265,D4266,G4266,K4266,L4266,Summary!$E$19/2,Data!N4265,Data!O4265,Summary!$E$14,Summary!$E$20,Summary!$E$21,1),0)</f>
        <v>0</v>
      </c>
      <c r="O4266" s="31">
        <f>IF(M4266=1,oneday(G4265,D4266,G4266,K4266,L4266,Summary!$E$19/2,Data!N4265,Data!O4265,Summary!$E$14,Summary!$E$20,Summary!$E$21,2),0)</f>
        <v>0</v>
      </c>
      <c r="P4266" s="31">
        <f t="shared" si="200"/>
        <v>0</v>
      </c>
      <c r="Q4266" s="31">
        <f>IF(M4266=1,oneday(G4265,D4266,G4266,K4266,L4266,Summary!$E$19/2,Data!N4265,Data!O4265,Summary!$E$14,Summary!$E$20,Summary!$E$21,3),0)</f>
        <v>0</v>
      </c>
    </row>
    <row r="4267" spans="1:17" x14ac:dyDescent="0.2">
      <c r="A4267" s="32">
        <f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si="201"/>
        <v>0</v>
      </c>
      <c r="M4267">
        <f>IF(AND(B4267&gt;Summary!$E$12,B4267&lt;Summary!$E$13),1,0)</f>
        <v>0</v>
      </c>
      <c r="N4267">
        <f>IF(M4267=1,oneday(G4266,D4267,G4267,K4267,L4267,Summary!$E$19/2,Data!N4266,Data!O4266,Summary!$E$14,Summary!$E$20,Summary!$E$21,1),0)</f>
        <v>0</v>
      </c>
      <c r="O4267" s="31">
        <f>IF(M4267=1,oneday(G4266,D4267,G4267,K4267,L4267,Summary!$E$19/2,Data!N4266,Data!O4266,Summary!$E$14,Summary!$E$20,Summary!$E$21,2),0)</f>
        <v>0</v>
      </c>
      <c r="P4267" s="31">
        <f t="shared" si="200"/>
        <v>0</v>
      </c>
      <c r="Q4267" s="31">
        <f>IF(M4267=1,oneday(G4266,D4267,G4267,K4267,L4267,Summary!$E$19/2,Data!N4266,Data!O4266,Summary!$E$14,Summary!$E$20,Summary!$E$21,3),0)</f>
        <v>0</v>
      </c>
    </row>
    <row r="4268" spans="1:17" x14ac:dyDescent="0.2">
      <c r="A4268" s="32">
        <f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si="201"/>
        <v>0</v>
      </c>
      <c r="M4268">
        <f>IF(AND(B4268&gt;Summary!$E$12,B4268&lt;Summary!$E$13),1,0)</f>
        <v>0</v>
      </c>
      <c r="N4268">
        <f>IF(M4268=1,oneday(G4267,D4268,G4268,K4268,L4268,Summary!$E$19/2,Data!N4267,Data!O4267,Summary!$E$14,Summary!$E$20,Summary!$E$21,1),0)</f>
        <v>0</v>
      </c>
      <c r="O4268" s="31">
        <f>IF(M4268=1,oneday(G4267,D4268,G4268,K4268,L4268,Summary!$E$19/2,Data!N4267,Data!O4267,Summary!$E$14,Summary!$E$20,Summary!$E$21,2),0)</f>
        <v>0</v>
      </c>
      <c r="P4268" s="31">
        <f t="shared" si="200"/>
        <v>0</v>
      </c>
      <c r="Q4268" s="31">
        <f>IF(M4268=1,oneday(G4267,D4268,G4268,K4268,L4268,Summary!$E$19/2,Data!N4267,Data!O4267,Summary!$E$14,Summary!$E$20,Summary!$E$21,3),0)</f>
        <v>0</v>
      </c>
    </row>
    <row r="4269" spans="1:17" x14ac:dyDescent="0.2">
      <c r="A4269" s="32">
        <f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si="201"/>
        <v>0</v>
      </c>
      <c r="M4269">
        <f>IF(AND(B4269&gt;Summary!$E$12,B4269&lt;Summary!$E$13),1,0)</f>
        <v>0</v>
      </c>
      <c r="N4269">
        <f>IF(M4269=1,oneday(G4268,D4269,G4269,K4269,L4269,Summary!$E$19/2,Data!N4268,Data!O4268,Summary!$E$14,Summary!$E$20,Summary!$E$21,1),0)</f>
        <v>0</v>
      </c>
      <c r="O4269" s="31">
        <f>IF(M4269=1,oneday(G4268,D4269,G4269,K4269,L4269,Summary!$E$19/2,Data!N4268,Data!O4268,Summary!$E$14,Summary!$E$20,Summary!$E$21,2),0)</f>
        <v>0</v>
      </c>
      <c r="P4269" s="31">
        <f t="shared" si="200"/>
        <v>0</v>
      </c>
      <c r="Q4269" s="31">
        <f>IF(M4269=1,oneday(G4268,D4269,G4269,K4269,L4269,Summary!$E$19/2,Data!N4268,Data!O4268,Summary!$E$14,Summary!$E$20,Summary!$E$21,3),0)</f>
        <v>0</v>
      </c>
    </row>
    <row r="4270" spans="1:17" x14ac:dyDescent="0.2">
      <c r="A4270" s="32">
        <f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si="201"/>
        <v>0</v>
      </c>
      <c r="M4270">
        <f>IF(AND(B4270&gt;Summary!$E$12,B4270&lt;Summary!$E$13),1,0)</f>
        <v>0</v>
      </c>
      <c r="N4270">
        <f>IF(M4270=1,oneday(G4269,D4270,G4270,K4270,L4270,Summary!$E$19/2,Data!N4269,Data!O4269,Summary!$E$14,Summary!$E$20,Summary!$E$21,1),0)</f>
        <v>0</v>
      </c>
      <c r="O4270" s="31">
        <f>IF(M4270=1,oneday(G4269,D4270,G4270,K4270,L4270,Summary!$E$19/2,Data!N4269,Data!O4269,Summary!$E$14,Summary!$E$20,Summary!$E$21,2),0)</f>
        <v>0</v>
      </c>
      <c r="P4270" s="31">
        <f t="shared" si="200"/>
        <v>0</v>
      </c>
      <c r="Q4270" s="31">
        <f>IF(M4270=1,oneday(G4269,D4270,G4270,K4270,L4270,Summary!$E$19/2,Data!N4269,Data!O4269,Summary!$E$14,Summary!$E$20,Summary!$E$21,3),0)</f>
        <v>0</v>
      </c>
    </row>
    <row r="4271" spans="1:17" x14ac:dyDescent="0.2">
      <c r="A4271" s="32">
        <f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si="201"/>
        <v>0</v>
      </c>
      <c r="M4271">
        <f>IF(AND(B4271&gt;Summary!$E$12,B4271&lt;Summary!$E$13),1,0)</f>
        <v>0</v>
      </c>
      <c r="N4271">
        <f>IF(M4271=1,oneday(G4270,D4271,G4271,K4271,L4271,Summary!$E$19/2,Data!N4270,Data!O4270,Summary!$E$14,Summary!$E$20,Summary!$E$21,1),0)</f>
        <v>0</v>
      </c>
      <c r="O4271" s="31">
        <f>IF(M4271=1,oneday(G4270,D4271,G4271,K4271,L4271,Summary!$E$19/2,Data!N4270,Data!O4270,Summary!$E$14,Summary!$E$20,Summary!$E$21,2),0)</f>
        <v>0</v>
      </c>
      <c r="P4271" s="31">
        <f t="shared" si="200"/>
        <v>0</v>
      </c>
      <c r="Q4271" s="31">
        <f>IF(M4271=1,oneday(G4270,D4271,G4271,K4271,L4271,Summary!$E$19/2,Data!N4270,Data!O4270,Summary!$E$14,Summary!$E$20,Summary!$E$21,3),0)</f>
        <v>0</v>
      </c>
    </row>
    <row r="4272" spans="1:17" x14ac:dyDescent="0.2">
      <c r="A4272" s="32">
        <f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si="201"/>
        <v>0</v>
      </c>
      <c r="M4272">
        <f>IF(AND(B4272&gt;Summary!$E$12,B4272&lt;Summary!$E$13),1,0)</f>
        <v>0</v>
      </c>
      <c r="N4272">
        <f>IF(M4272=1,oneday(G4271,D4272,G4272,K4272,L4272,Summary!$E$19/2,Data!N4271,Data!O4271,Summary!$E$14,Summary!$E$20,Summary!$E$21,1),0)</f>
        <v>0</v>
      </c>
      <c r="O4272" s="31">
        <f>IF(M4272=1,oneday(G4271,D4272,G4272,K4272,L4272,Summary!$E$19/2,Data!N4271,Data!O4271,Summary!$E$14,Summary!$E$20,Summary!$E$21,2),0)</f>
        <v>0</v>
      </c>
      <c r="P4272" s="31">
        <f t="shared" si="200"/>
        <v>0</v>
      </c>
      <c r="Q4272" s="31">
        <f>IF(M4272=1,oneday(G4271,D4272,G4272,K4272,L4272,Summary!$E$19/2,Data!N4271,Data!O4271,Summary!$E$14,Summary!$E$20,Summary!$E$21,3),0)</f>
        <v>0</v>
      </c>
    </row>
    <row r="4273" spans="1:17" x14ac:dyDescent="0.2">
      <c r="A4273" s="32">
        <f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si="201"/>
        <v>0</v>
      </c>
      <c r="M4273">
        <f>IF(AND(B4273&gt;Summary!$E$12,B4273&lt;Summary!$E$13),1,0)</f>
        <v>0</v>
      </c>
      <c r="N4273">
        <f>IF(M4273=1,oneday(G4272,D4273,G4273,K4273,L4273,Summary!$E$19/2,Data!N4272,Data!O4272,Summary!$E$14,Summary!$E$20,Summary!$E$21,1),0)</f>
        <v>0</v>
      </c>
      <c r="O4273" s="31">
        <f>IF(M4273=1,oneday(G4272,D4273,G4273,K4273,L4273,Summary!$E$19/2,Data!N4272,Data!O4272,Summary!$E$14,Summary!$E$20,Summary!$E$21,2),0)</f>
        <v>0</v>
      </c>
      <c r="P4273" s="31">
        <f t="shared" si="200"/>
        <v>0</v>
      </c>
      <c r="Q4273" s="31">
        <f>IF(M4273=1,oneday(G4272,D4273,G4273,K4273,L4273,Summary!$E$19/2,Data!N4272,Data!O4272,Summary!$E$14,Summary!$E$20,Summary!$E$21,3),0)</f>
        <v>0</v>
      </c>
    </row>
    <row r="4274" spans="1:17" x14ac:dyDescent="0.2">
      <c r="A4274" s="32">
        <f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si="201"/>
        <v>0</v>
      </c>
      <c r="M4274">
        <f>IF(AND(B4274&gt;Summary!$E$12,B4274&lt;Summary!$E$13),1,0)</f>
        <v>0</v>
      </c>
      <c r="N4274">
        <f>IF(M4274=1,oneday(G4273,D4274,G4274,K4274,L4274,Summary!$E$19/2,Data!N4273,Data!O4273,Summary!$E$14,Summary!$E$20,Summary!$E$21,1),0)</f>
        <v>0</v>
      </c>
      <c r="O4274" s="31">
        <f>IF(M4274=1,oneday(G4273,D4274,G4274,K4274,L4274,Summary!$E$19/2,Data!N4273,Data!O4273,Summary!$E$14,Summary!$E$20,Summary!$E$21,2),0)</f>
        <v>0</v>
      </c>
      <c r="P4274" s="31">
        <f t="shared" si="200"/>
        <v>0</v>
      </c>
      <c r="Q4274" s="31">
        <f>IF(M4274=1,oneday(G4273,D4274,G4274,K4274,L4274,Summary!$E$19/2,Data!N4273,Data!O4273,Summary!$E$14,Summary!$E$20,Summary!$E$21,3),0)</f>
        <v>0</v>
      </c>
    </row>
    <row r="4275" spans="1:17" x14ac:dyDescent="0.2">
      <c r="A4275" s="32">
        <f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si="201"/>
        <v>0</v>
      </c>
      <c r="M4275">
        <f>IF(AND(B4275&gt;Summary!$E$12,B4275&lt;Summary!$E$13),1,0)</f>
        <v>0</v>
      </c>
      <c r="N4275">
        <f>IF(M4275=1,oneday(G4274,D4275,G4275,K4275,L4275,Summary!$E$19/2,Data!N4274,Data!O4274,Summary!$E$14,Summary!$E$20,Summary!$E$21,1),0)</f>
        <v>0</v>
      </c>
      <c r="O4275" s="31">
        <f>IF(M4275=1,oneday(G4274,D4275,G4275,K4275,L4275,Summary!$E$19/2,Data!N4274,Data!O4274,Summary!$E$14,Summary!$E$20,Summary!$E$21,2),0)</f>
        <v>0</v>
      </c>
      <c r="P4275" s="31">
        <f t="shared" si="200"/>
        <v>0</v>
      </c>
      <c r="Q4275" s="31">
        <f>IF(M4275=1,oneday(G4274,D4275,G4275,K4275,L4275,Summary!$E$19/2,Data!N4274,Data!O4274,Summary!$E$14,Summary!$E$20,Summary!$E$21,3),0)</f>
        <v>0</v>
      </c>
    </row>
    <row r="4276" spans="1:17" x14ac:dyDescent="0.2">
      <c r="A4276" s="32">
        <f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si="201"/>
        <v>0</v>
      </c>
      <c r="M4276">
        <f>IF(AND(B4276&gt;Summary!$E$12,B4276&lt;Summary!$E$13),1,0)</f>
        <v>0</v>
      </c>
      <c r="N4276">
        <f>IF(M4276=1,oneday(G4275,D4276,G4276,K4276,L4276,Summary!$E$19/2,Data!N4275,Data!O4275,Summary!$E$14,Summary!$E$20,Summary!$E$21,1),0)</f>
        <v>0</v>
      </c>
      <c r="O4276" s="31">
        <f>IF(M4276=1,oneday(G4275,D4276,G4276,K4276,L4276,Summary!$E$19/2,Data!N4275,Data!O4275,Summary!$E$14,Summary!$E$20,Summary!$E$21,2),0)</f>
        <v>0</v>
      </c>
      <c r="P4276" s="31">
        <f t="shared" si="200"/>
        <v>0</v>
      </c>
      <c r="Q4276" s="31">
        <f>IF(M4276=1,oneday(G4275,D4276,G4276,K4276,L4276,Summary!$E$19/2,Data!N4275,Data!O4275,Summary!$E$14,Summary!$E$20,Summary!$E$21,3),0)</f>
        <v>0</v>
      </c>
    </row>
    <row r="4277" spans="1:17" x14ac:dyDescent="0.2">
      <c r="A4277" s="32">
        <f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si="201"/>
        <v>0</v>
      </c>
      <c r="M4277">
        <f>IF(AND(B4277&gt;Summary!$E$12,B4277&lt;Summary!$E$13),1,0)</f>
        <v>0</v>
      </c>
      <c r="N4277">
        <f>IF(M4277=1,oneday(G4276,D4277,G4277,K4277,L4277,Summary!$E$19/2,Data!N4276,Data!O4276,Summary!$E$14,Summary!$E$20,Summary!$E$21,1),0)</f>
        <v>0</v>
      </c>
      <c r="O4277" s="31">
        <f>IF(M4277=1,oneday(G4276,D4277,G4277,K4277,L4277,Summary!$E$19/2,Data!N4276,Data!O4276,Summary!$E$14,Summary!$E$20,Summary!$E$21,2),0)</f>
        <v>0</v>
      </c>
      <c r="P4277" s="31">
        <f t="shared" si="200"/>
        <v>0</v>
      </c>
      <c r="Q4277" s="31">
        <f>IF(M4277=1,oneday(G4276,D4277,G4277,K4277,L4277,Summary!$E$19/2,Data!N4276,Data!O4276,Summary!$E$14,Summary!$E$20,Summary!$E$21,3),0)</f>
        <v>0</v>
      </c>
    </row>
    <row r="4278" spans="1:17" x14ac:dyDescent="0.2">
      <c r="A4278" s="32">
        <f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si="201"/>
        <v>0</v>
      </c>
      <c r="M4278">
        <f>IF(AND(B4278&gt;Summary!$E$12,B4278&lt;Summary!$E$13),1,0)</f>
        <v>0</v>
      </c>
      <c r="N4278">
        <f>IF(M4278=1,oneday(G4277,D4278,G4278,K4278,L4278,Summary!$E$19/2,Data!N4277,Data!O4277,Summary!$E$14,Summary!$E$20,Summary!$E$21,1),0)</f>
        <v>0</v>
      </c>
      <c r="O4278" s="31">
        <f>IF(M4278=1,oneday(G4277,D4278,G4278,K4278,L4278,Summary!$E$19/2,Data!N4277,Data!O4277,Summary!$E$14,Summary!$E$20,Summary!$E$21,2),0)</f>
        <v>0</v>
      </c>
      <c r="P4278" s="31">
        <f t="shared" si="200"/>
        <v>0</v>
      </c>
      <c r="Q4278" s="31">
        <f>IF(M4278=1,oneday(G4277,D4278,G4278,K4278,L4278,Summary!$E$19/2,Data!N4277,Data!O4277,Summary!$E$14,Summary!$E$20,Summary!$E$21,3),0)</f>
        <v>0</v>
      </c>
    </row>
    <row r="4279" spans="1:17" x14ac:dyDescent="0.2">
      <c r="A4279" s="32">
        <f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si="201"/>
        <v>0</v>
      </c>
      <c r="M4279">
        <f>IF(AND(B4279&gt;Summary!$E$12,B4279&lt;Summary!$E$13),1,0)</f>
        <v>0</v>
      </c>
      <c r="N4279">
        <f>IF(M4279=1,oneday(G4278,D4279,G4279,K4279,L4279,Summary!$E$19/2,Data!N4278,Data!O4278,Summary!$E$14,Summary!$E$20,Summary!$E$21,1),0)</f>
        <v>0</v>
      </c>
      <c r="O4279" s="31">
        <f>IF(M4279=1,oneday(G4278,D4279,G4279,K4279,L4279,Summary!$E$19/2,Data!N4278,Data!O4278,Summary!$E$14,Summary!$E$20,Summary!$E$21,2),0)</f>
        <v>0</v>
      </c>
      <c r="P4279" s="31">
        <f t="shared" si="200"/>
        <v>0</v>
      </c>
      <c r="Q4279" s="31">
        <f>IF(M4279=1,oneday(G4278,D4279,G4279,K4279,L4279,Summary!$E$19/2,Data!N4278,Data!O4278,Summary!$E$14,Summary!$E$20,Summary!$E$21,3),0)</f>
        <v>0</v>
      </c>
    </row>
    <row r="4280" spans="1:17" x14ac:dyDescent="0.2">
      <c r="A4280" s="32">
        <f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si="201"/>
        <v>0</v>
      </c>
      <c r="M4280">
        <f>IF(AND(B4280&gt;Summary!$E$12,B4280&lt;Summary!$E$13),1,0)</f>
        <v>0</v>
      </c>
      <c r="N4280">
        <f>IF(M4280=1,oneday(G4279,D4280,G4280,K4280,L4280,Summary!$E$19/2,Data!N4279,Data!O4279,Summary!$E$14,Summary!$E$20,Summary!$E$21,1),0)</f>
        <v>0</v>
      </c>
      <c r="O4280" s="31">
        <f>IF(M4280=1,oneday(G4279,D4280,G4280,K4280,L4280,Summary!$E$19/2,Data!N4279,Data!O4279,Summary!$E$14,Summary!$E$20,Summary!$E$21,2),0)</f>
        <v>0</v>
      </c>
      <c r="P4280" s="31">
        <f t="shared" si="200"/>
        <v>0</v>
      </c>
      <c r="Q4280" s="31">
        <f>IF(M4280=1,oneday(G4279,D4280,G4280,K4280,L4280,Summary!$E$19/2,Data!N4279,Data!O4279,Summary!$E$14,Summary!$E$20,Summary!$E$21,3),0)</f>
        <v>0</v>
      </c>
    </row>
    <row r="4281" spans="1:17" x14ac:dyDescent="0.2">
      <c r="A4281" s="32">
        <f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si="201"/>
        <v>1</v>
      </c>
      <c r="M4281">
        <f>IF(AND(B4281&gt;Summary!$E$12,B4281&lt;Summary!$E$13),1,0)</f>
        <v>0</v>
      </c>
      <c r="N4281">
        <f>IF(M4281=1,oneday(G4280,D4281,G4281,K4281,L4281,Summary!$E$19/2,Data!N4280,Data!O4280,Summary!$E$14,Summary!$E$20,Summary!$E$21,1),0)</f>
        <v>0</v>
      </c>
      <c r="O4281" s="31">
        <f>IF(M4281=1,oneday(G4280,D4281,G4281,K4281,L4281,Summary!$E$19/2,Data!N4280,Data!O4280,Summary!$E$14,Summary!$E$20,Summary!$E$21,2),0)</f>
        <v>0</v>
      </c>
      <c r="P4281" s="31">
        <f t="shared" si="200"/>
        <v>0</v>
      </c>
      <c r="Q4281" s="31">
        <f>IF(M4281=1,oneday(G4280,D4281,G4281,K4281,L4281,Summary!$E$19/2,Data!N4280,Data!O4280,Summary!$E$14,Summary!$E$20,Summary!$E$21,3),0)</f>
        <v>0</v>
      </c>
    </row>
    <row r="4282" spans="1:17" x14ac:dyDescent="0.2">
      <c r="A4282" s="32">
        <f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si="201"/>
        <v>0</v>
      </c>
      <c r="M4282">
        <f>IF(AND(B4282&gt;Summary!$E$12,B4282&lt;Summary!$E$13),1,0)</f>
        <v>0</v>
      </c>
      <c r="N4282">
        <f>IF(M4282=1,oneday(G4281,D4282,G4282,K4282,L4282,Summary!$E$19/2,Data!N4281,Data!O4281,Summary!$E$14,Summary!$E$20,Summary!$E$21,1),0)</f>
        <v>0</v>
      </c>
      <c r="O4282" s="31">
        <f>IF(M4282=1,oneday(G4281,D4282,G4282,K4282,L4282,Summary!$E$19/2,Data!N4281,Data!O4281,Summary!$E$14,Summary!$E$20,Summary!$E$21,2),0)</f>
        <v>0</v>
      </c>
      <c r="P4282" s="31">
        <f t="shared" si="200"/>
        <v>0</v>
      </c>
      <c r="Q4282" s="31">
        <f>IF(M4282=1,oneday(G4281,D4282,G4282,K4282,L4282,Summary!$E$19/2,Data!N4281,Data!O4281,Summary!$E$14,Summary!$E$20,Summary!$E$21,3),0)</f>
        <v>0</v>
      </c>
    </row>
    <row r="4283" spans="1:17" x14ac:dyDescent="0.2">
      <c r="A4283" s="32">
        <f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si="201"/>
        <v>0</v>
      </c>
      <c r="M4283">
        <f>IF(AND(B4283&gt;Summary!$E$12,B4283&lt;Summary!$E$13),1,0)</f>
        <v>0</v>
      </c>
      <c r="N4283">
        <f>IF(M4283=1,oneday(G4282,D4283,G4283,K4283,L4283,Summary!$E$19/2,Data!N4282,Data!O4282,Summary!$E$14,Summary!$E$20,Summary!$E$21,1),0)</f>
        <v>0</v>
      </c>
      <c r="O4283" s="31">
        <f>IF(M4283=1,oneday(G4282,D4283,G4283,K4283,L4283,Summary!$E$19/2,Data!N4282,Data!O4282,Summary!$E$14,Summary!$E$20,Summary!$E$21,2),0)</f>
        <v>0</v>
      </c>
      <c r="P4283" s="31">
        <f t="shared" si="200"/>
        <v>0</v>
      </c>
      <c r="Q4283" s="31">
        <f>IF(M4283=1,oneday(G4282,D4283,G4283,K4283,L4283,Summary!$E$19/2,Data!N4282,Data!O4282,Summary!$E$14,Summary!$E$20,Summary!$E$21,3),0)</f>
        <v>0</v>
      </c>
    </row>
    <row r="4284" spans="1:17" x14ac:dyDescent="0.2">
      <c r="A4284" s="32">
        <f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si="201"/>
        <v>0</v>
      </c>
      <c r="M4284">
        <f>IF(AND(B4284&gt;Summary!$E$12,B4284&lt;Summary!$E$13),1,0)</f>
        <v>0</v>
      </c>
      <c r="N4284">
        <f>IF(M4284=1,oneday(G4283,D4284,G4284,K4284,L4284,Summary!$E$19/2,Data!N4283,Data!O4283,Summary!$E$14,Summary!$E$20,Summary!$E$21,1),0)</f>
        <v>0</v>
      </c>
      <c r="O4284" s="31">
        <f>IF(M4284=1,oneday(G4283,D4284,G4284,K4284,L4284,Summary!$E$19/2,Data!N4283,Data!O4283,Summary!$E$14,Summary!$E$20,Summary!$E$21,2),0)</f>
        <v>0</v>
      </c>
      <c r="P4284" s="31">
        <f t="shared" si="200"/>
        <v>0</v>
      </c>
      <c r="Q4284" s="31">
        <f>IF(M4284=1,oneday(G4283,D4284,G4284,K4284,L4284,Summary!$E$19/2,Data!N4283,Data!O4283,Summary!$E$14,Summary!$E$20,Summary!$E$21,3),0)</f>
        <v>0</v>
      </c>
    </row>
    <row r="4285" spans="1:17" x14ac:dyDescent="0.2">
      <c r="A4285" s="32">
        <f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si="201"/>
        <v>0</v>
      </c>
      <c r="M4285">
        <f>IF(AND(B4285&gt;Summary!$E$12,B4285&lt;Summary!$E$13),1,0)</f>
        <v>0</v>
      </c>
      <c r="N4285">
        <f>IF(M4285=1,oneday(G4284,D4285,G4285,K4285,L4285,Summary!$E$19/2,Data!N4284,Data!O4284,Summary!$E$14,Summary!$E$20,Summary!$E$21,1),0)</f>
        <v>0</v>
      </c>
      <c r="O4285" s="31">
        <f>IF(M4285=1,oneday(G4284,D4285,G4285,K4285,L4285,Summary!$E$19/2,Data!N4284,Data!O4284,Summary!$E$14,Summary!$E$20,Summary!$E$21,2),0)</f>
        <v>0</v>
      </c>
      <c r="P4285" s="31">
        <f t="shared" si="200"/>
        <v>0</v>
      </c>
      <c r="Q4285" s="31">
        <f>IF(M4285=1,oneday(G4284,D4285,G4285,K4285,L4285,Summary!$E$19/2,Data!N4284,Data!O4284,Summary!$E$14,Summary!$E$20,Summary!$E$21,3),0)</f>
        <v>0</v>
      </c>
    </row>
    <row r="4286" spans="1:17" x14ac:dyDescent="0.2">
      <c r="A4286" s="32">
        <f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si="201"/>
        <v>0</v>
      </c>
      <c r="M4286">
        <f>IF(AND(B4286&gt;Summary!$E$12,B4286&lt;Summary!$E$13),1,0)</f>
        <v>0</v>
      </c>
      <c r="N4286">
        <f>IF(M4286=1,oneday(G4285,D4286,G4286,K4286,L4286,Summary!$E$19/2,Data!N4285,Data!O4285,Summary!$E$14,Summary!$E$20,Summary!$E$21,1),0)</f>
        <v>0</v>
      </c>
      <c r="O4286" s="31">
        <f>IF(M4286=1,oneday(G4285,D4286,G4286,K4286,L4286,Summary!$E$19/2,Data!N4285,Data!O4285,Summary!$E$14,Summary!$E$20,Summary!$E$21,2),0)</f>
        <v>0</v>
      </c>
      <c r="P4286" s="31">
        <f t="shared" si="200"/>
        <v>0</v>
      </c>
      <c r="Q4286" s="31">
        <f>IF(M4286=1,oneday(G4285,D4286,G4286,K4286,L4286,Summary!$E$19/2,Data!N4285,Data!O4285,Summary!$E$14,Summary!$E$20,Summary!$E$21,3),0)</f>
        <v>0</v>
      </c>
    </row>
    <row r="4287" spans="1:17" x14ac:dyDescent="0.2">
      <c r="A4287" s="32">
        <f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si="201"/>
        <v>0</v>
      </c>
      <c r="M4287">
        <f>IF(AND(B4287&gt;Summary!$E$12,B4287&lt;Summary!$E$13),1,0)</f>
        <v>0</v>
      </c>
      <c r="N4287">
        <f>IF(M4287=1,oneday(G4286,D4287,G4287,K4287,L4287,Summary!$E$19/2,Data!N4286,Data!O4286,Summary!$E$14,Summary!$E$20,Summary!$E$21,1),0)</f>
        <v>0</v>
      </c>
      <c r="O4287" s="31">
        <f>IF(M4287=1,oneday(G4286,D4287,G4287,K4287,L4287,Summary!$E$19/2,Data!N4286,Data!O4286,Summary!$E$14,Summary!$E$20,Summary!$E$21,2),0)</f>
        <v>0</v>
      </c>
      <c r="P4287" s="31">
        <f t="shared" si="200"/>
        <v>0</v>
      </c>
      <c r="Q4287" s="31">
        <f>IF(M4287=1,oneday(G4286,D4287,G4287,K4287,L4287,Summary!$E$19/2,Data!N4286,Data!O4286,Summary!$E$14,Summary!$E$20,Summary!$E$21,3),0)</f>
        <v>0</v>
      </c>
    </row>
    <row r="4288" spans="1:17" x14ac:dyDescent="0.2">
      <c r="A4288" s="32">
        <f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si="201"/>
        <v>0</v>
      </c>
      <c r="M4288">
        <f>IF(AND(B4288&gt;Summary!$E$12,B4288&lt;Summary!$E$13),1,0)</f>
        <v>0</v>
      </c>
      <c r="N4288">
        <f>IF(M4288=1,oneday(G4287,D4288,G4288,K4288,L4288,Summary!$E$19/2,Data!N4287,Data!O4287,Summary!$E$14,Summary!$E$20,Summary!$E$21,1),0)</f>
        <v>0</v>
      </c>
      <c r="O4288" s="31">
        <f>IF(M4288=1,oneday(G4287,D4288,G4288,K4288,L4288,Summary!$E$19/2,Data!N4287,Data!O4287,Summary!$E$14,Summary!$E$20,Summary!$E$21,2),0)</f>
        <v>0</v>
      </c>
      <c r="P4288" s="31">
        <f t="shared" si="200"/>
        <v>0</v>
      </c>
      <c r="Q4288" s="31">
        <f>IF(M4288=1,oneday(G4287,D4288,G4288,K4288,L4288,Summary!$E$19/2,Data!N4287,Data!O4287,Summary!$E$14,Summary!$E$20,Summary!$E$21,3),0)</f>
        <v>0</v>
      </c>
    </row>
    <row r="4289" spans="1:17" x14ac:dyDescent="0.2">
      <c r="A4289" s="32">
        <f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si="201"/>
        <v>0</v>
      </c>
      <c r="M4289">
        <f>IF(AND(B4289&gt;Summary!$E$12,B4289&lt;Summary!$E$13),1,0)</f>
        <v>0</v>
      </c>
      <c r="N4289">
        <f>IF(M4289=1,oneday(G4288,D4289,G4289,K4289,L4289,Summary!$E$19/2,Data!N4288,Data!O4288,Summary!$E$14,Summary!$E$20,Summary!$E$21,1),0)</f>
        <v>0</v>
      </c>
      <c r="O4289" s="31">
        <f>IF(M4289=1,oneday(G4288,D4289,G4289,K4289,L4289,Summary!$E$19/2,Data!N4288,Data!O4288,Summary!$E$14,Summary!$E$20,Summary!$E$21,2),0)</f>
        <v>0</v>
      </c>
      <c r="P4289" s="31">
        <f t="shared" si="200"/>
        <v>0</v>
      </c>
      <c r="Q4289" s="31">
        <f>IF(M4289=1,oneday(G4288,D4289,G4289,K4289,L4289,Summary!$E$19/2,Data!N4288,Data!O4288,Summary!$E$14,Summary!$E$20,Summary!$E$21,3),0)</f>
        <v>0</v>
      </c>
    </row>
    <row r="4290" spans="1:17" x14ac:dyDescent="0.2">
      <c r="A4290" s="32">
        <f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si="201"/>
        <v>0</v>
      </c>
      <c r="M4290">
        <f>IF(AND(B4290&gt;Summary!$E$12,B4290&lt;Summary!$E$13),1,0)</f>
        <v>0</v>
      </c>
      <c r="N4290">
        <f>IF(M4290=1,oneday(G4289,D4290,G4290,K4290,L4290,Summary!$E$19/2,Data!N4289,Data!O4289,Summary!$E$14,Summary!$E$20,Summary!$E$21,1),0)</f>
        <v>0</v>
      </c>
      <c r="O4290" s="31">
        <f>IF(M4290=1,oneday(G4289,D4290,G4290,K4290,L4290,Summary!$E$19/2,Data!N4289,Data!O4289,Summary!$E$14,Summary!$E$20,Summary!$E$21,2),0)</f>
        <v>0</v>
      </c>
      <c r="P4290" s="31">
        <f t="shared" si="200"/>
        <v>0</v>
      </c>
      <c r="Q4290" s="31">
        <f>IF(M4290=1,oneday(G4289,D4290,G4290,K4290,L4290,Summary!$E$19/2,Data!N4289,Data!O4289,Summary!$E$14,Summary!$E$20,Summary!$E$21,3),0)</f>
        <v>0</v>
      </c>
    </row>
    <row r="4291" spans="1:17" x14ac:dyDescent="0.2">
      <c r="A4291" s="32">
        <f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si="201"/>
        <v>0</v>
      </c>
      <c r="M4291">
        <f>IF(AND(B4291&gt;Summary!$E$12,B4291&lt;Summary!$E$13),1,0)</f>
        <v>0</v>
      </c>
      <c r="N4291">
        <f>IF(M4291=1,oneday(G4290,D4291,G4291,K4291,L4291,Summary!$E$19/2,Data!N4290,Data!O4290,Summary!$E$14,Summary!$E$20,Summary!$E$21,1),0)</f>
        <v>0</v>
      </c>
      <c r="O4291" s="31">
        <f>IF(M4291=1,oneday(G4290,D4291,G4291,K4291,L4291,Summary!$E$19/2,Data!N4290,Data!O4290,Summary!$E$14,Summary!$E$20,Summary!$E$21,2),0)</f>
        <v>0</v>
      </c>
      <c r="P4291" s="31">
        <f t="shared" si="200"/>
        <v>0</v>
      </c>
      <c r="Q4291" s="31">
        <f>IF(M4291=1,oneday(G4290,D4291,G4291,K4291,L4291,Summary!$E$19/2,Data!N4290,Data!O4290,Summary!$E$14,Summary!$E$20,Summary!$E$21,3),0)</f>
        <v>0</v>
      </c>
    </row>
    <row r="4292" spans="1:17" x14ac:dyDescent="0.2">
      <c r="A4292" s="32">
        <f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si="201"/>
        <v>0</v>
      </c>
      <c r="M4292">
        <f>IF(AND(B4292&gt;Summary!$E$12,B4292&lt;Summary!$E$13),1,0)</f>
        <v>0</v>
      </c>
      <c r="N4292">
        <f>IF(M4292=1,oneday(G4291,D4292,G4292,K4292,L4292,Summary!$E$19/2,Data!N4291,Data!O4291,Summary!$E$14,Summary!$E$20,Summary!$E$21,1),0)</f>
        <v>0</v>
      </c>
      <c r="O4292" s="31">
        <f>IF(M4292=1,oneday(G4291,D4292,G4292,K4292,L4292,Summary!$E$19/2,Data!N4291,Data!O4291,Summary!$E$14,Summary!$E$20,Summary!$E$21,2),0)</f>
        <v>0</v>
      </c>
      <c r="P4292" s="31">
        <f t="shared" si="200"/>
        <v>0</v>
      </c>
      <c r="Q4292" s="31">
        <f>IF(M4292=1,oneday(G4291,D4292,G4292,K4292,L4292,Summary!$E$19/2,Data!N4291,Data!O4291,Summary!$E$14,Summary!$E$20,Summary!$E$21,3),0)</f>
        <v>0</v>
      </c>
    </row>
    <row r="4293" spans="1:17" x14ac:dyDescent="0.2">
      <c r="A4293" s="32">
        <f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si="201"/>
        <v>0</v>
      </c>
      <c r="M4293">
        <f>IF(AND(B4293&gt;Summary!$E$12,B4293&lt;Summary!$E$13),1,0)</f>
        <v>0</v>
      </c>
      <c r="N4293">
        <f>IF(M4293=1,oneday(G4292,D4293,G4293,K4293,L4293,Summary!$E$19/2,Data!N4292,Data!O4292,Summary!$E$14,Summary!$E$20,Summary!$E$21,1),0)</f>
        <v>0</v>
      </c>
      <c r="O4293" s="31">
        <f>IF(M4293=1,oneday(G4292,D4293,G4293,K4293,L4293,Summary!$E$19/2,Data!N4292,Data!O4292,Summary!$E$14,Summary!$E$20,Summary!$E$21,2),0)</f>
        <v>0</v>
      </c>
      <c r="P4293" s="31">
        <f t="shared" si="200"/>
        <v>0</v>
      </c>
      <c r="Q4293" s="31">
        <f>IF(M4293=1,oneday(G4292,D4293,G4293,K4293,L4293,Summary!$E$19/2,Data!N4292,Data!O4292,Summary!$E$14,Summary!$E$20,Summary!$E$21,3),0)</f>
        <v>0</v>
      </c>
    </row>
    <row r="4294" spans="1:17" x14ac:dyDescent="0.2">
      <c r="A4294" s="32">
        <f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si="201"/>
        <v>0</v>
      </c>
      <c r="M4294">
        <f>IF(AND(B4294&gt;Summary!$E$12,B4294&lt;Summary!$E$13),1,0)</f>
        <v>0</v>
      </c>
      <c r="N4294">
        <f>IF(M4294=1,oneday(G4293,D4294,G4294,K4294,L4294,Summary!$E$19/2,Data!N4293,Data!O4293,Summary!$E$14,Summary!$E$20,Summary!$E$21,1),0)</f>
        <v>0</v>
      </c>
      <c r="O4294" s="31">
        <f>IF(M4294=1,oneday(G4293,D4294,G4294,K4294,L4294,Summary!$E$19/2,Data!N4293,Data!O4293,Summary!$E$14,Summary!$E$20,Summary!$E$21,2),0)</f>
        <v>0</v>
      </c>
      <c r="P4294" s="31">
        <f t="shared" si="200"/>
        <v>0</v>
      </c>
      <c r="Q4294" s="31">
        <f>IF(M4294=1,oneday(G4293,D4294,G4294,K4294,L4294,Summary!$E$19/2,Data!N4293,Data!O4293,Summary!$E$14,Summary!$E$20,Summary!$E$21,3),0)</f>
        <v>0</v>
      </c>
    </row>
    <row r="4295" spans="1:17" x14ac:dyDescent="0.2">
      <c r="A4295" s="32">
        <f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si="201"/>
        <v>0</v>
      </c>
      <c r="M4295">
        <f>IF(AND(B4295&gt;Summary!$E$12,B4295&lt;Summary!$E$13),1,0)</f>
        <v>0</v>
      </c>
      <c r="N4295">
        <f>IF(M4295=1,oneday(G4294,D4295,G4295,K4295,L4295,Summary!$E$19/2,Data!N4294,Data!O4294,Summary!$E$14,Summary!$E$20,Summary!$E$21,1),0)</f>
        <v>0</v>
      </c>
      <c r="O4295" s="31">
        <f>IF(M4295=1,oneday(G4294,D4295,G4295,K4295,L4295,Summary!$E$19/2,Data!N4294,Data!O4294,Summary!$E$14,Summary!$E$20,Summary!$E$21,2),0)</f>
        <v>0</v>
      </c>
      <c r="P4295" s="31">
        <f t="shared" si="200"/>
        <v>0</v>
      </c>
      <c r="Q4295" s="31">
        <f>IF(M4295=1,oneday(G4294,D4295,G4295,K4295,L4295,Summary!$E$19/2,Data!N4294,Data!O4294,Summary!$E$14,Summary!$E$20,Summary!$E$21,3),0)</f>
        <v>0</v>
      </c>
    </row>
    <row r="4296" spans="1:17" x14ac:dyDescent="0.2">
      <c r="A4296" s="32">
        <f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si="201"/>
        <v>0</v>
      </c>
      <c r="M4296">
        <f>IF(AND(B4296&gt;Summary!$E$12,B4296&lt;Summary!$E$13),1,0)</f>
        <v>0</v>
      </c>
      <c r="N4296">
        <f>IF(M4296=1,oneday(G4295,D4296,G4296,K4296,L4296,Summary!$E$19/2,Data!N4295,Data!O4295,Summary!$E$14,Summary!$E$20,Summary!$E$21,1),0)</f>
        <v>0</v>
      </c>
      <c r="O4296" s="31">
        <f>IF(M4296=1,oneday(G4295,D4296,G4296,K4296,L4296,Summary!$E$19/2,Data!N4295,Data!O4295,Summary!$E$14,Summary!$E$20,Summary!$E$21,2),0)</f>
        <v>0</v>
      </c>
      <c r="P4296" s="31">
        <f t="shared" si="200"/>
        <v>0</v>
      </c>
      <c r="Q4296" s="31">
        <f>IF(M4296=1,oneday(G4295,D4296,G4296,K4296,L4296,Summary!$E$19/2,Data!N4295,Data!O4295,Summary!$E$14,Summary!$E$20,Summary!$E$21,3),0)</f>
        <v>0</v>
      </c>
    </row>
    <row r="4297" spans="1:17" x14ac:dyDescent="0.2">
      <c r="A4297" s="32">
        <f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si="201"/>
        <v>0</v>
      </c>
      <c r="M4297">
        <f>IF(AND(B4297&gt;Summary!$E$12,B4297&lt;Summary!$E$13),1,0)</f>
        <v>0</v>
      </c>
      <c r="N4297">
        <f>IF(M4297=1,oneday(G4296,D4297,G4297,K4297,L4297,Summary!$E$19/2,Data!N4296,Data!O4296,Summary!$E$14,Summary!$E$20,Summary!$E$21,1),0)</f>
        <v>0</v>
      </c>
      <c r="O4297" s="31">
        <f>IF(M4297=1,oneday(G4296,D4297,G4297,K4297,L4297,Summary!$E$19/2,Data!N4296,Data!O4296,Summary!$E$14,Summary!$E$20,Summary!$E$21,2),0)</f>
        <v>0</v>
      </c>
      <c r="P4297" s="31">
        <f t="shared" si="200"/>
        <v>0</v>
      </c>
      <c r="Q4297" s="31">
        <f>IF(M4297=1,oneday(G4296,D4297,G4297,K4297,L4297,Summary!$E$19/2,Data!N4296,Data!O4296,Summary!$E$14,Summary!$E$20,Summary!$E$21,3),0)</f>
        <v>0</v>
      </c>
    </row>
    <row r="4298" spans="1:17" x14ac:dyDescent="0.2">
      <c r="A4298" s="32">
        <f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si="201"/>
        <v>0</v>
      </c>
      <c r="M4298">
        <f>IF(AND(B4298&gt;Summary!$E$12,B4298&lt;Summary!$E$13),1,0)</f>
        <v>0</v>
      </c>
      <c r="N4298">
        <f>IF(M4298=1,oneday(G4297,D4298,G4298,K4298,L4298,Summary!$E$19/2,Data!N4297,Data!O4297,Summary!$E$14,Summary!$E$20,Summary!$E$21,1),0)</f>
        <v>0</v>
      </c>
      <c r="O4298" s="31">
        <f>IF(M4298=1,oneday(G4297,D4298,G4298,K4298,L4298,Summary!$E$19/2,Data!N4297,Data!O4297,Summary!$E$14,Summary!$E$20,Summary!$E$21,2),0)</f>
        <v>0</v>
      </c>
      <c r="P4298" s="31">
        <f t="shared" si="200"/>
        <v>0</v>
      </c>
      <c r="Q4298" s="31">
        <f>IF(M4298=1,oneday(G4297,D4298,G4298,K4298,L4298,Summary!$E$19/2,Data!N4297,Data!O4297,Summary!$E$14,Summary!$E$20,Summary!$E$21,3),0)</f>
        <v>0</v>
      </c>
    </row>
    <row r="4299" spans="1:17" x14ac:dyDescent="0.2">
      <c r="A4299" s="32">
        <f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si="201"/>
        <v>0</v>
      </c>
      <c r="M4299">
        <f>IF(AND(B4299&gt;Summary!$E$12,B4299&lt;Summary!$E$13),1,0)</f>
        <v>0</v>
      </c>
      <c r="N4299">
        <f>IF(M4299=1,oneday(G4298,D4299,G4299,K4299,L4299,Summary!$E$19/2,Data!N4298,Data!O4298,Summary!$E$14,Summary!$E$20,Summary!$E$21,1),0)</f>
        <v>0</v>
      </c>
      <c r="O4299" s="31">
        <f>IF(M4299=1,oneday(G4298,D4299,G4299,K4299,L4299,Summary!$E$19/2,Data!N4298,Data!O4298,Summary!$E$14,Summary!$E$20,Summary!$E$21,2),0)</f>
        <v>0</v>
      </c>
      <c r="P4299" s="31">
        <f t="shared" si="200"/>
        <v>0</v>
      </c>
      <c r="Q4299" s="31">
        <f>IF(M4299=1,oneday(G4298,D4299,G4299,K4299,L4299,Summary!$E$19/2,Data!N4298,Data!O4298,Summary!$E$14,Summary!$E$20,Summary!$E$21,3),0)</f>
        <v>0</v>
      </c>
    </row>
    <row r="4300" spans="1:17" x14ac:dyDescent="0.2">
      <c r="A4300" s="32">
        <f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si="201"/>
        <v>0</v>
      </c>
      <c r="M4300">
        <f>IF(AND(B4300&gt;Summary!$E$12,B4300&lt;Summary!$E$13),1,0)</f>
        <v>0</v>
      </c>
      <c r="N4300">
        <f>IF(M4300=1,oneday(G4299,D4300,G4300,K4300,L4300,Summary!$E$19/2,Data!N4299,Data!O4299,Summary!$E$14,Summary!$E$20,Summary!$E$21,1),0)</f>
        <v>0</v>
      </c>
      <c r="O4300" s="31">
        <f>IF(M4300=1,oneday(G4299,D4300,G4300,K4300,L4300,Summary!$E$19/2,Data!N4299,Data!O4299,Summary!$E$14,Summary!$E$20,Summary!$E$21,2),0)</f>
        <v>0</v>
      </c>
      <c r="P4300" s="31">
        <f t="shared" si="200"/>
        <v>0</v>
      </c>
      <c r="Q4300" s="31">
        <f>IF(M4300=1,oneday(G4299,D4300,G4300,K4300,L4300,Summary!$E$19/2,Data!N4299,Data!O4299,Summary!$E$14,Summary!$E$20,Summary!$E$21,3),0)</f>
        <v>0</v>
      </c>
    </row>
    <row r="4301" spans="1:17" x14ac:dyDescent="0.2">
      <c r="A4301" s="32">
        <f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si="201"/>
        <v>0</v>
      </c>
      <c r="M4301">
        <f>IF(AND(B4301&gt;Summary!$E$12,B4301&lt;Summary!$E$13),1,0)</f>
        <v>0</v>
      </c>
      <c r="N4301">
        <f>IF(M4301=1,oneday(G4300,D4301,G4301,K4301,L4301,Summary!$E$19/2,Data!N4300,Data!O4300,Summary!$E$14,Summary!$E$20,Summary!$E$21,1),0)</f>
        <v>0</v>
      </c>
      <c r="O4301" s="31">
        <f>IF(M4301=1,oneday(G4300,D4301,G4301,K4301,L4301,Summary!$E$19/2,Data!N4300,Data!O4300,Summary!$E$14,Summary!$E$20,Summary!$E$21,2),0)</f>
        <v>0</v>
      </c>
      <c r="P4301" s="31">
        <f t="shared" si="200"/>
        <v>0</v>
      </c>
      <c r="Q4301" s="31">
        <f>IF(M4301=1,oneday(G4300,D4301,G4301,K4301,L4301,Summary!$E$19/2,Data!N4300,Data!O4300,Summary!$E$14,Summary!$E$20,Summary!$E$21,3),0)</f>
        <v>0</v>
      </c>
    </row>
    <row r="4302" spans="1:17" x14ac:dyDescent="0.2">
      <c r="A4302" s="32">
        <f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si="201"/>
        <v>0</v>
      </c>
      <c r="M4302">
        <f>IF(AND(B4302&gt;Summary!$E$12,B4302&lt;Summary!$E$13),1,0)</f>
        <v>0</v>
      </c>
      <c r="N4302">
        <f>IF(M4302=1,oneday(G4301,D4302,G4302,K4302,L4302,Summary!$E$19/2,Data!N4301,Data!O4301,Summary!$E$14,Summary!$E$20,Summary!$E$21,1),0)</f>
        <v>0</v>
      </c>
      <c r="O4302" s="31">
        <f>IF(M4302=1,oneday(G4301,D4302,G4302,K4302,L4302,Summary!$E$19/2,Data!N4301,Data!O4301,Summary!$E$14,Summary!$E$20,Summary!$E$21,2),0)</f>
        <v>0</v>
      </c>
      <c r="P4302" s="31">
        <f t="shared" si="200"/>
        <v>0</v>
      </c>
      <c r="Q4302" s="31">
        <f>IF(M4302=1,oneday(G4301,D4302,G4302,K4302,L4302,Summary!$E$19/2,Data!N4301,Data!O4301,Summary!$E$14,Summary!$E$20,Summary!$E$21,3),0)</f>
        <v>0</v>
      </c>
    </row>
    <row r="4303" spans="1:17" x14ac:dyDescent="0.2">
      <c r="A4303" s="32">
        <f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si="201"/>
        <v>1</v>
      </c>
      <c r="M4303">
        <f>IF(AND(B4303&gt;Summary!$E$12,B4303&lt;Summary!$E$13),1,0)</f>
        <v>0</v>
      </c>
      <c r="N4303">
        <f>IF(M4303=1,oneday(G4302,D4303,G4303,K4303,L4303,Summary!$E$19/2,Data!N4302,Data!O4302,Summary!$E$14,Summary!$E$20,Summary!$E$21,1),0)</f>
        <v>0</v>
      </c>
      <c r="O4303" s="31">
        <f>IF(M4303=1,oneday(G4302,D4303,G4303,K4303,L4303,Summary!$E$19/2,Data!N4302,Data!O4302,Summary!$E$14,Summary!$E$20,Summary!$E$21,2),0)</f>
        <v>0</v>
      </c>
      <c r="P4303" s="31">
        <f t="shared" si="200"/>
        <v>0</v>
      </c>
      <c r="Q4303" s="31">
        <f>IF(M4303=1,oneday(G4302,D4303,G4303,K4303,L4303,Summary!$E$19/2,Data!N4302,Data!O4302,Summary!$E$14,Summary!$E$20,Summary!$E$21,3),0)</f>
        <v>0</v>
      </c>
    </row>
    <row r="4304" spans="1:17" x14ac:dyDescent="0.2">
      <c r="A4304" s="32">
        <f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si="201"/>
        <v>0</v>
      </c>
      <c r="M4304">
        <f>IF(AND(B4304&gt;Summary!$E$12,B4304&lt;Summary!$E$13),1,0)</f>
        <v>0</v>
      </c>
      <c r="N4304">
        <f>IF(M4304=1,oneday(G4303,D4304,G4304,K4304,L4304,Summary!$E$19/2,Data!N4303,Data!O4303,Summary!$E$14,Summary!$E$20,Summary!$E$21,1),0)</f>
        <v>0</v>
      </c>
      <c r="O4304" s="31">
        <f>IF(M4304=1,oneday(G4303,D4304,G4304,K4304,L4304,Summary!$E$19/2,Data!N4303,Data!O4303,Summary!$E$14,Summary!$E$20,Summary!$E$21,2),0)</f>
        <v>0</v>
      </c>
      <c r="P4304" s="31">
        <f t="shared" ref="P4304:P4367" si="203">IF(M4304=1,O4304-O4303,0)</f>
        <v>0</v>
      </c>
      <c r="Q4304" s="31">
        <f>IF(M4304=1,oneday(G4303,D4304,G4304,K4304,L4304,Summary!$E$19/2,Data!N4303,Data!O4303,Summary!$E$14,Summary!$E$20,Summary!$E$21,3),0)</f>
        <v>0</v>
      </c>
    </row>
    <row r="4305" spans="1:17" x14ac:dyDescent="0.2">
      <c r="A4305" s="32">
        <f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si="201"/>
        <v>0</v>
      </c>
      <c r="M4305">
        <f>IF(AND(B4305&gt;Summary!$E$12,B4305&lt;Summary!$E$13),1,0)</f>
        <v>0</v>
      </c>
      <c r="N4305">
        <f>IF(M4305=1,oneday(G4304,D4305,G4305,K4305,L4305,Summary!$E$19/2,Data!N4304,Data!O4304,Summary!$E$14,Summary!$E$20,Summary!$E$21,1),0)</f>
        <v>0</v>
      </c>
      <c r="O4305" s="31">
        <f>IF(M4305=1,oneday(G4304,D4305,G4305,K4305,L4305,Summary!$E$19/2,Data!N4304,Data!O4304,Summary!$E$14,Summary!$E$20,Summary!$E$21,2),0)</f>
        <v>0</v>
      </c>
      <c r="P4305" s="31">
        <f t="shared" si="203"/>
        <v>0</v>
      </c>
      <c r="Q4305" s="31">
        <f>IF(M4305=1,oneday(G4304,D4305,G4305,K4305,L4305,Summary!$E$19/2,Data!N4304,Data!O4304,Summary!$E$14,Summary!$E$20,Summary!$E$21,3),0)</f>
        <v>0</v>
      </c>
    </row>
    <row r="4306" spans="1:17" x14ac:dyDescent="0.2">
      <c r="A4306" s="32">
        <f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si="201"/>
        <v>0</v>
      </c>
      <c r="M4306">
        <f>IF(AND(B4306&gt;Summary!$E$12,B4306&lt;Summary!$E$13),1,0)</f>
        <v>0</v>
      </c>
      <c r="N4306">
        <f>IF(M4306=1,oneday(G4305,D4306,G4306,K4306,L4306,Summary!$E$19/2,Data!N4305,Data!O4305,Summary!$E$14,Summary!$E$20,Summary!$E$21,1),0)</f>
        <v>0</v>
      </c>
      <c r="O4306" s="31">
        <f>IF(M4306=1,oneday(G4305,D4306,G4306,K4306,L4306,Summary!$E$19/2,Data!N4305,Data!O4305,Summary!$E$14,Summary!$E$20,Summary!$E$21,2),0)</f>
        <v>0</v>
      </c>
      <c r="P4306" s="31">
        <f t="shared" si="203"/>
        <v>0</v>
      </c>
      <c r="Q4306" s="31">
        <f>IF(M4306=1,oneday(G4305,D4306,G4306,K4306,L4306,Summary!$E$19/2,Data!N4305,Data!O4305,Summary!$E$14,Summary!$E$20,Summary!$E$21,3),0)</f>
        <v>0</v>
      </c>
    </row>
    <row r="4307" spans="1:17" x14ac:dyDescent="0.2">
      <c r="A4307" s="32">
        <f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si="201"/>
        <v>0</v>
      </c>
      <c r="M4307">
        <f>IF(AND(B4307&gt;Summary!$E$12,B4307&lt;Summary!$E$13),1,0)</f>
        <v>0</v>
      </c>
      <c r="N4307">
        <f>IF(M4307=1,oneday(G4306,D4307,G4307,K4307,L4307,Summary!$E$19/2,Data!N4306,Data!O4306,Summary!$E$14,Summary!$E$20,Summary!$E$21,1),0)</f>
        <v>0</v>
      </c>
      <c r="O4307" s="31">
        <f>IF(M4307=1,oneday(G4306,D4307,G4307,K4307,L4307,Summary!$E$19/2,Data!N4306,Data!O4306,Summary!$E$14,Summary!$E$20,Summary!$E$21,2),0)</f>
        <v>0</v>
      </c>
      <c r="P4307" s="31">
        <f t="shared" si="203"/>
        <v>0</v>
      </c>
      <c r="Q4307" s="31">
        <f>IF(M4307=1,oneday(G4306,D4307,G4307,K4307,L4307,Summary!$E$19/2,Data!N4306,Data!O4306,Summary!$E$14,Summary!$E$20,Summary!$E$21,3),0)</f>
        <v>0</v>
      </c>
    </row>
    <row r="4308" spans="1:17" x14ac:dyDescent="0.2">
      <c r="A4308" s="32">
        <f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si="201"/>
        <v>0</v>
      </c>
      <c r="M4308">
        <f>IF(AND(B4308&gt;Summary!$E$12,B4308&lt;Summary!$E$13),1,0)</f>
        <v>0</v>
      </c>
      <c r="N4308">
        <f>IF(M4308=1,oneday(G4307,D4308,G4308,K4308,L4308,Summary!$E$19/2,Data!N4307,Data!O4307,Summary!$E$14,Summary!$E$20,Summary!$E$21,1),0)</f>
        <v>0</v>
      </c>
      <c r="O4308" s="31">
        <f>IF(M4308=1,oneday(G4307,D4308,G4308,K4308,L4308,Summary!$E$19/2,Data!N4307,Data!O4307,Summary!$E$14,Summary!$E$20,Summary!$E$21,2),0)</f>
        <v>0</v>
      </c>
      <c r="P4308" s="31">
        <f t="shared" si="203"/>
        <v>0</v>
      </c>
      <c r="Q4308" s="31">
        <f>IF(M4308=1,oneday(G4307,D4308,G4308,K4308,L4308,Summary!$E$19/2,Data!N4307,Data!O4307,Summary!$E$14,Summary!$E$20,Summary!$E$21,3),0)</f>
        <v>0</v>
      </c>
    </row>
    <row r="4309" spans="1:17" x14ac:dyDescent="0.2">
      <c r="A4309" s="32">
        <f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si="201"/>
        <v>0</v>
      </c>
      <c r="M4309">
        <f>IF(AND(B4309&gt;Summary!$E$12,B4309&lt;Summary!$E$13),1,0)</f>
        <v>0</v>
      </c>
      <c r="N4309">
        <f>IF(M4309=1,oneday(G4308,D4309,G4309,K4309,L4309,Summary!$E$19/2,Data!N4308,Data!O4308,Summary!$E$14,Summary!$E$20,Summary!$E$21,1),0)</f>
        <v>0</v>
      </c>
      <c r="O4309" s="31">
        <f>IF(M4309=1,oneday(G4308,D4309,G4309,K4309,L4309,Summary!$E$19/2,Data!N4308,Data!O4308,Summary!$E$14,Summary!$E$20,Summary!$E$21,2),0)</f>
        <v>0</v>
      </c>
      <c r="P4309" s="31">
        <f t="shared" si="203"/>
        <v>0</v>
      </c>
      <c r="Q4309" s="31">
        <f>IF(M4309=1,oneday(G4308,D4309,G4309,K4309,L4309,Summary!$E$19/2,Data!N4308,Data!O4308,Summary!$E$14,Summary!$E$20,Summary!$E$21,3),0)</f>
        <v>0</v>
      </c>
    </row>
    <row r="4310" spans="1:17" x14ac:dyDescent="0.2">
      <c r="A4310" s="32">
        <f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si="201"/>
        <v>0</v>
      </c>
      <c r="M4310">
        <f>IF(AND(B4310&gt;Summary!$E$12,B4310&lt;Summary!$E$13),1,0)</f>
        <v>0</v>
      </c>
      <c r="N4310">
        <f>IF(M4310=1,oneday(G4309,D4310,G4310,K4310,L4310,Summary!$E$19/2,Data!N4309,Data!O4309,Summary!$E$14,Summary!$E$20,Summary!$E$21,1),0)</f>
        <v>0</v>
      </c>
      <c r="O4310" s="31">
        <f>IF(M4310=1,oneday(G4309,D4310,G4310,K4310,L4310,Summary!$E$19/2,Data!N4309,Data!O4309,Summary!$E$14,Summary!$E$20,Summary!$E$21,2),0)</f>
        <v>0</v>
      </c>
      <c r="P4310" s="31">
        <f t="shared" si="203"/>
        <v>0</v>
      </c>
      <c r="Q4310" s="31">
        <f>IF(M4310=1,oneday(G4309,D4310,G4310,K4310,L4310,Summary!$E$19/2,Data!N4309,Data!O4309,Summary!$E$14,Summary!$E$20,Summary!$E$21,3),0)</f>
        <v>0</v>
      </c>
    </row>
    <row r="4311" spans="1:17" x14ac:dyDescent="0.2">
      <c r="A4311" s="32">
        <f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si="201"/>
        <v>0</v>
      </c>
      <c r="M4311">
        <f>IF(AND(B4311&gt;Summary!$E$12,B4311&lt;Summary!$E$13),1,0)</f>
        <v>0</v>
      </c>
      <c r="N4311">
        <f>IF(M4311=1,oneday(G4310,D4311,G4311,K4311,L4311,Summary!$E$19/2,Data!N4310,Data!O4310,Summary!$E$14,Summary!$E$20,Summary!$E$21,1),0)</f>
        <v>0</v>
      </c>
      <c r="O4311" s="31">
        <f>IF(M4311=1,oneday(G4310,D4311,G4311,K4311,L4311,Summary!$E$19/2,Data!N4310,Data!O4310,Summary!$E$14,Summary!$E$20,Summary!$E$21,2),0)</f>
        <v>0</v>
      </c>
      <c r="P4311" s="31">
        <f t="shared" si="203"/>
        <v>0</v>
      </c>
      <c r="Q4311" s="31">
        <f>IF(M4311=1,oneday(G4310,D4311,G4311,K4311,L4311,Summary!$E$19/2,Data!N4310,Data!O4310,Summary!$E$14,Summary!$E$20,Summary!$E$21,3),0)</f>
        <v>0</v>
      </c>
    </row>
    <row r="4312" spans="1:17" x14ac:dyDescent="0.2">
      <c r="A4312" s="32">
        <f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si="201"/>
        <v>0</v>
      </c>
      <c r="M4312">
        <f>IF(AND(B4312&gt;Summary!$E$12,B4312&lt;Summary!$E$13),1,0)</f>
        <v>0</v>
      </c>
      <c r="N4312">
        <f>IF(M4312=1,oneday(G4311,D4312,G4312,K4312,L4312,Summary!$E$19/2,Data!N4311,Data!O4311,Summary!$E$14,Summary!$E$20,Summary!$E$21,1),0)</f>
        <v>0</v>
      </c>
      <c r="O4312" s="31">
        <f>IF(M4312=1,oneday(G4311,D4312,G4312,K4312,L4312,Summary!$E$19/2,Data!N4311,Data!O4311,Summary!$E$14,Summary!$E$20,Summary!$E$21,2),0)</f>
        <v>0</v>
      </c>
      <c r="P4312" s="31">
        <f t="shared" si="203"/>
        <v>0</v>
      </c>
      <c r="Q4312" s="31">
        <f>IF(M4312=1,oneday(G4311,D4312,G4312,K4312,L4312,Summary!$E$19/2,Data!N4311,Data!O4311,Summary!$E$14,Summary!$E$20,Summary!$E$21,3),0)</f>
        <v>0</v>
      </c>
    </row>
    <row r="4313" spans="1:17" x14ac:dyDescent="0.2">
      <c r="A4313" s="32">
        <f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si="201"/>
        <v>0</v>
      </c>
      <c r="M4313">
        <f>IF(AND(B4313&gt;Summary!$E$12,B4313&lt;Summary!$E$13),1,0)</f>
        <v>0</v>
      </c>
      <c r="N4313">
        <f>IF(M4313=1,oneday(G4312,D4313,G4313,K4313,L4313,Summary!$E$19/2,Data!N4312,Data!O4312,Summary!$E$14,Summary!$E$20,Summary!$E$21,1),0)</f>
        <v>0</v>
      </c>
      <c r="O4313" s="31">
        <f>IF(M4313=1,oneday(G4312,D4313,G4313,K4313,L4313,Summary!$E$19/2,Data!N4312,Data!O4312,Summary!$E$14,Summary!$E$20,Summary!$E$21,2),0)</f>
        <v>0</v>
      </c>
      <c r="P4313" s="31">
        <f t="shared" si="203"/>
        <v>0</v>
      </c>
      <c r="Q4313" s="31">
        <f>IF(M4313=1,oneday(G4312,D4313,G4313,K4313,L4313,Summary!$E$19/2,Data!N4312,Data!O4312,Summary!$E$14,Summary!$E$20,Summary!$E$21,3),0)</f>
        <v>0</v>
      </c>
    </row>
    <row r="4314" spans="1:17" x14ac:dyDescent="0.2">
      <c r="A4314" s="32">
        <f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si="201"/>
        <v>0</v>
      </c>
      <c r="M4314">
        <f>IF(AND(B4314&gt;Summary!$E$12,B4314&lt;Summary!$E$13),1,0)</f>
        <v>0</v>
      </c>
      <c r="N4314">
        <f>IF(M4314=1,oneday(G4313,D4314,G4314,K4314,L4314,Summary!$E$19/2,Data!N4313,Data!O4313,Summary!$E$14,Summary!$E$20,Summary!$E$21,1),0)</f>
        <v>0</v>
      </c>
      <c r="O4314" s="31">
        <f>IF(M4314=1,oneday(G4313,D4314,G4314,K4314,L4314,Summary!$E$19/2,Data!N4313,Data!O4313,Summary!$E$14,Summary!$E$20,Summary!$E$21,2),0)</f>
        <v>0</v>
      </c>
      <c r="P4314" s="31">
        <f t="shared" si="203"/>
        <v>0</v>
      </c>
      <c r="Q4314" s="31">
        <f>IF(M4314=1,oneday(G4313,D4314,G4314,K4314,L4314,Summary!$E$19/2,Data!N4313,Data!O4313,Summary!$E$14,Summary!$E$20,Summary!$E$21,3),0)</f>
        <v>0</v>
      </c>
    </row>
    <row r="4315" spans="1:17" x14ac:dyDescent="0.2">
      <c r="A4315" s="32">
        <f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si="201"/>
        <v>0</v>
      </c>
      <c r="M4315">
        <f>IF(AND(B4315&gt;Summary!$E$12,B4315&lt;Summary!$E$13),1,0)</f>
        <v>0</v>
      </c>
      <c r="N4315">
        <f>IF(M4315=1,oneday(G4314,D4315,G4315,K4315,L4315,Summary!$E$19/2,Data!N4314,Data!O4314,Summary!$E$14,Summary!$E$20,Summary!$E$21,1),0)</f>
        <v>0</v>
      </c>
      <c r="O4315" s="31">
        <f>IF(M4315=1,oneday(G4314,D4315,G4315,K4315,L4315,Summary!$E$19/2,Data!N4314,Data!O4314,Summary!$E$14,Summary!$E$20,Summary!$E$21,2),0)</f>
        <v>0</v>
      </c>
      <c r="P4315" s="31">
        <f t="shared" si="203"/>
        <v>0</v>
      </c>
      <c r="Q4315" s="31">
        <f>IF(M4315=1,oneday(G4314,D4315,G4315,K4315,L4315,Summary!$E$19/2,Data!N4314,Data!O4314,Summary!$E$14,Summary!$E$20,Summary!$E$21,3),0)</f>
        <v>0</v>
      </c>
    </row>
    <row r="4316" spans="1:17" x14ac:dyDescent="0.2">
      <c r="A4316" s="32">
        <f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si="201"/>
        <v>0</v>
      </c>
      <c r="M4316">
        <f>IF(AND(B4316&gt;Summary!$E$12,B4316&lt;Summary!$E$13),1,0)</f>
        <v>0</v>
      </c>
      <c r="N4316">
        <f>IF(M4316=1,oneday(G4315,D4316,G4316,K4316,L4316,Summary!$E$19/2,Data!N4315,Data!O4315,Summary!$E$14,Summary!$E$20,Summary!$E$21,1),0)</f>
        <v>0</v>
      </c>
      <c r="O4316" s="31">
        <f>IF(M4316=1,oneday(G4315,D4316,G4316,K4316,L4316,Summary!$E$19/2,Data!N4315,Data!O4315,Summary!$E$14,Summary!$E$20,Summary!$E$21,2),0)</f>
        <v>0</v>
      </c>
      <c r="P4316" s="31">
        <f t="shared" si="203"/>
        <v>0</v>
      </c>
      <c r="Q4316" s="31">
        <f>IF(M4316=1,oneday(G4315,D4316,G4316,K4316,L4316,Summary!$E$19/2,Data!N4315,Data!O4315,Summary!$E$14,Summary!$E$20,Summary!$E$21,3),0)</f>
        <v>0</v>
      </c>
    </row>
    <row r="4317" spans="1:17" x14ac:dyDescent="0.2">
      <c r="A4317" s="32">
        <f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si="201"/>
        <v>0</v>
      </c>
      <c r="M4317">
        <f>IF(AND(B4317&gt;Summary!$E$12,B4317&lt;Summary!$E$13),1,0)</f>
        <v>0</v>
      </c>
      <c r="N4317">
        <f>IF(M4317=1,oneday(G4316,D4317,G4317,K4317,L4317,Summary!$E$19/2,Data!N4316,Data!O4316,Summary!$E$14,Summary!$E$20,Summary!$E$21,1),0)</f>
        <v>0</v>
      </c>
      <c r="O4317" s="31">
        <f>IF(M4317=1,oneday(G4316,D4317,G4317,K4317,L4317,Summary!$E$19/2,Data!N4316,Data!O4316,Summary!$E$14,Summary!$E$20,Summary!$E$21,2),0)</f>
        <v>0</v>
      </c>
      <c r="P4317" s="31">
        <f t="shared" si="203"/>
        <v>0</v>
      </c>
      <c r="Q4317" s="31">
        <f>IF(M4317=1,oneday(G4316,D4317,G4317,K4317,L4317,Summary!$E$19/2,Data!N4316,Data!O4316,Summary!$E$14,Summary!$E$20,Summary!$E$21,3),0)</f>
        <v>0</v>
      </c>
    </row>
    <row r="4318" spans="1:17" x14ac:dyDescent="0.2">
      <c r="A4318" s="32">
        <f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si="201"/>
        <v>0</v>
      </c>
      <c r="M4318">
        <f>IF(AND(B4318&gt;Summary!$E$12,B4318&lt;Summary!$E$13),1,0)</f>
        <v>0</v>
      </c>
      <c r="N4318">
        <f>IF(M4318=1,oneday(G4317,D4318,G4318,K4318,L4318,Summary!$E$19/2,Data!N4317,Data!O4317,Summary!$E$14,Summary!$E$20,Summary!$E$21,1),0)</f>
        <v>0</v>
      </c>
      <c r="O4318" s="31">
        <f>IF(M4318=1,oneday(G4317,D4318,G4318,K4318,L4318,Summary!$E$19/2,Data!N4317,Data!O4317,Summary!$E$14,Summary!$E$20,Summary!$E$21,2),0)</f>
        <v>0</v>
      </c>
      <c r="P4318" s="31">
        <f t="shared" si="203"/>
        <v>0</v>
      </c>
      <c r="Q4318" s="31">
        <f>IF(M4318=1,oneday(G4317,D4318,G4318,K4318,L4318,Summary!$E$19/2,Data!N4317,Data!O4317,Summary!$E$14,Summary!$E$20,Summary!$E$21,3),0)</f>
        <v>0</v>
      </c>
    </row>
    <row r="4319" spans="1:17" x14ac:dyDescent="0.2">
      <c r="A4319" s="32">
        <f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si="201"/>
        <v>0</v>
      </c>
      <c r="M4319">
        <f>IF(AND(B4319&gt;Summary!$E$12,B4319&lt;Summary!$E$13),1,0)</f>
        <v>0</v>
      </c>
      <c r="N4319">
        <f>IF(M4319=1,oneday(G4318,D4319,G4319,K4319,L4319,Summary!$E$19/2,Data!N4318,Data!O4318,Summary!$E$14,Summary!$E$20,Summary!$E$21,1),0)</f>
        <v>0</v>
      </c>
      <c r="O4319" s="31">
        <f>IF(M4319=1,oneday(G4318,D4319,G4319,K4319,L4319,Summary!$E$19/2,Data!N4318,Data!O4318,Summary!$E$14,Summary!$E$20,Summary!$E$21,2),0)</f>
        <v>0</v>
      </c>
      <c r="P4319" s="31">
        <f t="shared" si="203"/>
        <v>0</v>
      </c>
      <c r="Q4319" s="31">
        <f>IF(M4319=1,oneday(G4318,D4319,G4319,K4319,L4319,Summary!$E$19/2,Data!N4318,Data!O4318,Summary!$E$14,Summary!$E$20,Summary!$E$21,3),0)</f>
        <v>0</v>
      </c>
    </row>
    <row r="4320" spans="1:17" x14ac:dyDescent="0.2">
      <c r="A4320" s="32">
        <f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si="201"/>
        <v>0</v>
      </c>
      <c r="M4320">
        <f>IF(AND(B4320&gt;Summary!$E$12,B4320&lt;Summary!$E$13),1,0)</f>
        <v>0</v>
      </c>
      <c r="N4320">
        <f>IF(M4320=1,oneday(G4319,D4320,G4320,K4320,L4320,Summary!$E$19/2,Data!N4319,Data!O4319,Summary!$E$14,Summary!$E$20,Summary!$E$21,1),0)</f>
        <v>0</v>
      </c>
      <c r="O4320" s="31">
        <f>IF(M4320=1,oneday(G4319,D4320,G4320,K4320,L4320,Summary!$E$19/2,Data!N4319,Data!O4319,Summary!$E$14,Summary!$E$20,Summary!$E$21,2),0)</f>
        <v>0</v>
      </c>
      <c r="P4320" s="31">
        <f t="shared" si="203"/>
        <v>0</v>
      </c>
      <c r="Q4320" s="31">
        <f>IF(M4320=1,oneday(G4319,D4320,G4320,K4320,L4320,Summary!$E$19/2,Data!N4319,Data!O4319,Summary!$E$14,Summary!$E$20,Summary!$E$21,3),0)</f>
        <v>0</v>
      </c>
    </row>
    <row r="4321" spans="1:17" x14ac:dyDescent="0.2">
      <c r="A4321" s="32">
        <f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si="201"/>
        <v>0</v>
      </c>
      <c r="M4321">
        <f>IF(AND(B4321&gt;Summary!$E$12,B4321&lt;Summary!$E$13),1,0)</f>
        <v>0</v>
      </c>
      <c r="N4321">
        <f>IF(M4321=1,oneday(G4320,D4321,G4321,K4321,L4321,Summary!$E$19/2,Data!N4320,Data!O4320,Summary!$E$14,Summary!$E$20,Summary!$E$21,1),0)</f>
        <v>0</v>
      </c>
      <c r="O4321" s="31">
        <f>IF(M4321=1,oneday(G4320,D4321,G4321,K4321,L4321,Summary!$E$19/2,Data!N4320,Data!O4320,Summary!$E$14,Summary!$E$20,Summary!$E$21,2),0)</f>
        <v>0</v>
      </c>
      <c r="P4321" s="31">
        <f t="shared" si="203"/>
        <v>0</v>
      </c>
      <c r="Q4321" s="31">
        <f>IF(M4321=1,oneday(G4320,D4321,G4321,K4321,L4321,Summary!$E$19/2,Data!N4320,Data!O4320,Summary!$E$14,Summary!$E$20,Summary!$E$21,3),0)</f>
        <v>0</v>
      </c>
    </row>
    <row r="4322" spans="1:17" x14ac:dyDescent="0.2">
      <c r="A4322" s="32">
        <f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si="201"/>
        <v>0</v>
      </c>
      <c r="M4322">
        <f>IF(AND(B4322&gt;Summary!$E$12,B4322&lt;Summary!$E$13),1,0)</f>
        <v>0</v>
      </c>
      <c r="N4322">
        <f>IF(M4322=1,oneday(G4321,D4322,G4322,K4322,L4322,Summary!$E$19/2,Data!N4321,Data!O4321,Summary!$E$14,Summary!$E$20,Summary!$E$21,1),0)</f>
        <v>0</v>
      </c>
      <c r="O4322" s="31">
        <f>IF(M4322=1,oneday(G4321,D4322,G4322,K4322,L4322,Summary!$E$19/2,Data!N4321,Data!O4321,Summary!$E$14,Summary!$E$20,Summary!$E$21,2),0)</f>
        <v>0</v>
      </c>
      <c r="P4322" s="31">
        <f t="shared" si="203"/>
        <v>0</v>
      </c>
      <c r="Q4322" s="31">
        <f>IF(M4322=1,oneday(G4321,D4322,G4322,K4322,L4322,Summary!$E$19/2,Data!N4321,Data!O4321,Summary!$E$14,Summary!$E$20,Summary!$E$21,3),0)</f>
        <v>0</v>
      </c>
    </row>
    <row r="4323" spans="1:17" x14ac:dyDescent="0.2">
      <c r="A4323" s="32">
        <f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si="201"/>
        <v>0</v>
      </c>
      <c r="M4323">
        <f>IF(AND(B4323&gt;Summary!$E$12,B4323&lt;Summary!$E$13),1,0)</f>
        <v>0</v>
      </c>
      <c r="N4323">
        <f>IF(M4323=1,oneday(G4322,D4323,G4323,K4323,L4323,Summary!$E$19/2,Data!N4322,Data!O4322,Summary!$E$14,Summary!$E$20,Summary!$E$21,1),0)</f>
        <v>0</v>
      </c>
      <c r="O4323" s="31">
        <f>IF(M4323=1,oneday(G4322,D4323,G4323,K4323,L4323,Summary!$E$19/2,Data!N4322,Data!O4322,Summary!$E$14,Summary!$E$20,Summary!$E$21,2),0)</f>
        <v>0</v>
      </c>
      <c r="P4323" s="31">
        <f t="shared" si="203"/>
        <v>0</v>
      </c>
      <c r="Q4323" s="31">
        <f>IF(M4323=1,oneday(G4322,D4323,G4323,K4323,L4323,Summary!$E$19/2,Data!N4322,Data!O4322,Summary!$E$14,Summary!$E$20,Summary!$E$21,3),0)</f>
        <v>0</v>
      </c>
    </row>
    <row r="4324" spans="1:17" x14ac:dyDescent="0.2">
      <c r="A4324" s="32">
        <f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si="204">IF(A4324=B4324,1,0)</f>
        <v>1</v>
      </c>
      <c r="M4324">
        <f>IF(AND(B4324&gt;Summary!$E$12,B4324&lt;Summary!$E$13),1,0)</f>
        <v>0</v>
      </c>
      <c r="N4324">
        <f>IF(M4324=1,oneday(G4323,D4324,G4324,K4324,L4324,Summary!$E$19/2,Data!N4323,Data!O4323,Summary!$E$14,Summary!$E$20,Summary!$E$21,1),0)</f>
        <v>0</v>
      </c>
      <c r="O4324" s="31">
        <f>IF(M4324=1,oneday(G4323,D4324,G4324,K4324,L4324,Summary!$E$19/2,Data!N4323,Data!O4323,Summary!$E$14,Summary!$E$20,Summary!$E$21,2),0)</f>
        <v>0</v>
      </c>
      <c r="P4324" s="31">
        <f t="shared" si="203"/>
        <v>0</v>
      </c>
      <c r="Q4324" s="31">
        <f>IF(M4324=1,oneday(G4323,D4324,G4324,K4324,L4324,Summary!$E$19/2,Data!N4323,Data!O4323,Summary!$E$14,Summary!$E$20,Summary!$E$21,3),0)</f>
        <v>0</v>
      </c>
    </row>
    <row r="4325" spans="1:17" x14ac:dyDescent="0.2">
      <c r="A4325" s="32">
        <f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si="204"/>
        <v>0</v>
      </c>
      <c r="M4325">
        <f>IF(AND(B4325&gt;Summary!$E$12,B4325&lt;Summary!$E$13),1,0)</f>
        <v>0</v>
      </c>
      <c r="N4325">
        <f>IF(M4325=1,oneday(G4324,D4325,G4325,K4325,L4325,Summary!$E$19/2,Data!N4324,Data!O4324,Summary!$E$14,Summary!$E$20,Summary!$E$21,1),0)</f>
        <v>0</v>
      </c>
      <c r="O4325" s="31">
        <f>IF(M4325=1,oneday(G4324,D4325,G4325,K4325,L4325,Summary!$E$19/2,Data!N4324,Data!O4324,Summary!$E$14,Summary!$E$20,Summary!$E$21,2),0)</f>
        <v>0</v>
      </c>
      <c r="P4325" s="31">
        <f t="shared" si="203"/>
        <v>0</v>
      </c>
      <c r="Q4325" s="31">
        <f>IF(M4325=1,oneday(G4324,D4325,G4325,K4325,L4325,Summary!$E$19/2,Data!N4324,Data!O4324,Summary!$E$14,Summary!$E$20,Summary!$E$21,3),0)</f>
        <v>0</v>
      </c>
    </row>
    <row r="4326" spans="1:17" x14ac:dyDescent="0.2">
      <c r="A4326" s="32">
        <f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si="204"/>
        <v>0</v>
      </c>
      <c r="M4326">
        <f>IF(AND(B4326&gt;Summary!$E$12,B4326&lt;Summary!$E$13),1,0)</f>
        <v>0</v>
      </c>
      <c r="N4326">
        <f>IF(M4326=1,oneday(G4325,D4326,G4326,K4326,L4326,Summary!$E$19/2,Data!N4325,Data!O4325,Summary!$E$14,Summary!$E$20,Summary!$E$21,1),0)</f>
        <v>0</v>
      </c>
      <c r="O4326" s="31">
        <f>IF(M4326=1,oneday(G4325,D4326,G4326,K4326,L4326,Summary!$E$19/2,Data!N4325,Data!O4325,Summary!$E$14,Summary!$E$20,Summary!$E$21,2),0)</f>
        <v>0</v>
      </c>
      <c r="P4326" s="31">
        <f t="shared" si="203"/>
        <v>0</v>
      </c>
      <c r="Q4326" s="31">
        <f>IF(M4326=1,oneday(G4325,D4326,G4326,K4326,L4326,Summary!$E$19/2,Data!N4325,Data!O4325,Summary!$E$14,Summary!$E$20,Summary!$E$21,3),0)</f>
        <v>0</v>
      </c>
    </row>
    <row r="4327" spans="1:17" x14ac:dyDescent="0.2">
      <c r="A4327" s="32">
        <f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si="204"/>
        <v>0</v>
      </c>
      <c r="M4327">
        <f>IF(AND(B4327&gt;Summary!$E$12,B4327&lt;Summary!$E$13),1,0)</f>
        <v>0</v>
      </c>
      <c r="N4327">
        <f>IF(M4327=1,oneday(G4326,D4327,G4327,K4327,L4327,Summary!$E$19/2,Data!N4326,Data!O4326,Summary!$E$14,Summary!$E$20,Summary!$E$21,1),0)</f>
        <v>0</v>
      </c>
      <c r="O4327" s="31">
        <f>IF(M4327=1,oneday(G4326,D4327,G4327,K4327,L4327,Summary!$E$19/2,Data!N4326,Data!O4326,Summary!$E$14,Summary!$E$20,Summary!$E$21,2),0)</f>
        <v>0</v>
      </c>
      <c r="P4327" s="31">
        <f t="shared" si="203"/>
        <v>0</v>
      </c>
      <c r="Q4327" s="31">
        <f>IF(M4327=1,oneday(G4326,D4327,G4327,K4327,L4327,Summary!$E$19/2,Data!N4326,Data!O4326,Summary!$E$14,Summary!$E$20,Summary!$E$21,3),0)</f>
        <v>0</v>
      </c>
    </row>
    <row r="4328" spans="1:17" x14ac:dyDescent="0.2">
      <c r="A4328" s="32">
        <f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si="204"/>
        <v>0</v>
      </c>
      <c r="M4328">
        <f>IF(AND(B4328&gt;Summary!$E$12,B4328&lt;Summary!$E$13),1,0)</f>
        <v>0</v>
      </c>
      <c r="N4328">
        <f>IF(M4328=1,oneday(G4327,D4328,G4328,K4328,L4328,Summary!$E$19/2,Data!N4327,Data!O4327,Summary!$E$14,Summary!$E$20,Summary!$E$21,1),0)</f>
        <v>0</v>
      </c>
      <c r="O4328" s="31">
        <f>IF(M4328=1,oneday(G4327,D4328,G4328,K4328,L4328,Summary!$E$19/2,Data!N4327,Data!O4327,Summary!$E$14,Summary!$E$20,Summary!$E$21,2),0)</f>
        <v>0</v>
      </c>
      <c r="P4328" s="31">
        <f t="shared" si="203"/>
        <v>0</v>
      </c>
      <c r="Q4328" s="31">
        <f>IF(M4328=1,oneday(G4327,D4328,G4328,K4328,L4328,Summary!$E$19/2,Data!N4327,Data!O4327,Summary!$E$14,Summary!$E$20,Summary!$E$21,3),0)</f>
        <v>0</v>
      </c>
    </row>
    <row r="4329" spans="1:17" x14ac:dyDescent="0.2">
      <c r="A4329" s="32">
        <f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si="204"/>
        <v>0</v>
      </c>
      <c r="M4329">
        <f>IF(AND(B4329&gt;Summary!$E$12,B4329&lt;Summary!$E$13),1,0)</f>
        <v>0</v>
      </c>
      <c r="N4329">
        <f>IF(M4329=1,oneday(G4328,D4329,G4329,K4329,L4329,Summary!$E$19/2,Data!N4328,Data!O4328,Summary!$E$14,Summary!$E$20,Summary!$E$21,1),0)</f>
        <v>0</v>
      </c>
      <c r="O4329" s="31">
        <f>IF(M4329=1,oneday(G4328,D4329,G4329,K4329,L4329,Summary!$E$19/2,Data!N4328,Data!O4328,Summary!$E$14,Summary!$E$20,Summary!$E$21,2),0)</f>
        <v>0</v>
      </c>
      <c r="P4329" s="31">
        <f t="shared" si="203"/>
        <v>0</v>
      </c>
      <c r="Q4329" s="31">
        <f>IF(M4329=1,oneday(G4328,D4329,G4329,K4329,L4329,Summary!$E$19/2,Data!N4328,Data!O4328,Summary!$E$14,Summary!$E$20,Summary!$E$21,3),0)</f>
        <v>0</v>
      </c>
    </row>
    <row r="4330" spans="1:17" x14ac:dyDescent="0.2">
      <c r="A4330" s="32">
        <f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si="204"/>
        <v>0</v>
      </c>
      <c r="M4330">
        <f>IF(AND(B4330&gt;Summary!$E$12,B4330&lt;Summary!$E$13),1,0)</f>
        <v>0</v>
      </c>
      <c r="N4330">
        <f>IF(M4330=1,oneday(G4329,D4330,G4330,K4330,L4330,Summary!$E$19/2,Data!N4329,Data!O4329,Summary!$E$14,Summary!$E$20,Summary!$E$21,1),0)</f>
        <v>0</v>
      </c>
      <c r="O4330" s="31">
        <f>IF(M4330=1,oneday(G4329,D4330,G4330,K4330,L4330,Summary!$E$19/2,Data!N4329,Data!O4329,Summary!$E$14,Summary!$E$20,Summary!$E$21,2),0)</f>
        <v>0</v>
      </c>
      <c r="P4330" s="31">
        <f t="shared" si="203"/>
        <v>0</v>
      </c>
      <c r="Q4330" s="31">
        <f>IF(M4330=1,oneday(G4329,D4330,G4330,K4330,L4330,Summary!$E$19/2,Data!N4329,Data!O4329,Summary!$E$14,Summary!$E$20,Summary!$E$21,3),0)</f>
        <v>0</v>
      </c>
    </row>
    <row r="4331" spans="1:17" x14ac:dyDescent="0.2">
      <c r="A4331" s="32">
        <f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si="204"/>
        <v>0</v>
      </c>
      <c r="M4331">
        <f>IF(AND(B4331&gt;Summary!$E$12,B4331&lt;Summary!$E$13),1,0)</f>
        <v>0</v>
      </c>
      <c r="N4331">
        <f>IF(M4331=1,oneday(G4330,D4331,G4331,K4331,L4331,Summary!$E$19/2,Data!N4330,Data!O4330,Summary!$E$14,Summary!$E$20,Summary!$E$21,1),0)</f>
        <v>0</v>
      </c>
      <c r="O4331" s="31">
        <f>IF(M4331=1,oneday(G4330,D4331,G4331,K4331,L4331,Summary!$E$19/2,Data!N4330,Data!O4330,Summary!$E$14,Summary!$E$20,Summary!$E$21,2),0)</f>
        <v>0</v>
      </c>
      <c r="P4331" s="31">
        <f t="shared" si="203"/>
        <v>0</v>
      </c>
      <c r="Q4331" s="31">
        <f>IF(M4331=1,oneday(G4330,D4331,G4331,K4331,L4331,Summary!$E$19/2,Data!N4330,Data!O4330,Summary!$E$14,Summary!$E$20,Summary!$E$21,3),0)</f>
        <v>0</v>
      </c>
    </row>
    <row r="4332" spans="1:17" x14ac:dyDescent="0.2">
      <c r="A4332" s="32">
        <f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si="204"/>
        <v>0</v>
      </c>
      <c r="M4332">
        <f>IF(AND(B4332&gt;Summary!$E$12,B4332&lt;Summary!$E$13),1,0)</f>
        <v>0</v>
      </c>
      <c r="N4332">
        <f>IF(M4332=1,oneday(G4331,D4332,G4332,K4332,L4332,Summary!$E$19/2,Data!N4331,Data!O4331,Summary!$E$14,Summary!$E$20,Summary!$E$21,1),0)</f>
        <v>0</v>
      </c>
      <c r="O4332" s="31">
        <f>IF(M4332=1,oneday(G4331,D4332,G4332,K4332,L4332,Summary!$E$19/2,Data!N4331,Data!O4331,Summary!$E$14,Summary!$E$20,Summary!$E$21,2),0)</f>
        <v>0</v>
      </c>
      <c r="P4332" s="31">
        <f t="shared" si="203"/>
        <v>0</v>
      </c>
      <c r="Q4332" s="31">
        <f>IF(M4332=1,oneday(G4331,D4332,G4332,K4332,L4332,Summary!$E$19/2,Data!N4331,Data!O4331,Summary!$E$14,Summary!$E$20,Summary!$E$21,3),0)</f>
        <v>0</v>
      </c>
    </row>
    <row r="4333" spans="1:17" x14ac:dyDescent="0.2">
      <c r="A4333" s="32">
        <f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si="204"/>
        <v>0</v>
      </c>
      <c r="M4333">
        <f>IF(AND(B4333&gt;Summary!$E$12,B4333&lt;Summary!$E$13),1,0)</f>
        <v>0</v>
      </c>
      <c r="N4333">
        <f>IF(M4333=1,oneday(G4332,D4333,G4333,K4333,L4333,Summary!$E$19/2,Data!N4332,Data!O4332,Summary!$E$14,Summary!$E$20,Summary!$E$21,1),0)</f>
        <v>0</v>
      </c>
      <c r="O4333" s="31">
        <f>IF(M4333=1,oneday(G4332,D4333,G4333,K4333,L4333,Summary!$E$19/2,Data!N4332,Data!O4332,Summary!$E$14,Summary!$E$20,Summary!$E$21,2),0)</f>
        <v>0</v>
      </c>
      <c r="P4333" s="31">
        <f t="shared" si="203"/>
        <v>0</v>
      </c>
      <c r="Q4333" s="31">
        <f>IF(M4333=1,oneday(G4332,D4333,G4333,K4333,L4333,Summary!$E$19/2,Data!N4332,Data!O4332,Summary!$E$14,Summary!$E$20,Summary!$E$21,3),0)</f>
        <v>0</v>
      </c>
    </row>
    <row r="4334" spans="1:17" x14ac:dyDescent="0.2">
      <c r="A4334" s="32">
        <f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si="204"/>
        <v>0</v>
      </c>
      <c r="M4334">
        <f>IF(AND(B4334&gt;Summary!$E$12,B4334&lt;Summary!$E$13),1,0)</f>
        <v>0</v>
      </c>
      <c r="N4334">
        <f>IF(M4334=1,oneday(G4333,D4334,G4334,K4334,L4334,Summary!$E$19/2,Data!N4333,Data!O4333,Summary!$E$14,Summary!$E$20,Summary!$E$21,1),0)</f>
        <v>0</v>
      </c>
      <c r="O4334" s="31">
        <f>IF(M4334=1,oneday(G4333,D4334,G4334,K4334,L4334,Summary!$E$19/2,Data!N4333,Data!O4333,Summary!$E$14,Summary!$E$20,Summary!$E$21,2),0)</f>
        <v>0</v>
      </c>
      <c r="P4334" s="31">
        <f t="shared" si="203"/>
        <v>0</v>
      </c>
      <c r="Q4334" s="31">
        <f>IF(M4334=1,oneday(G4333,D4334,G4334,K4334,L4334,Summary!$E$19/2,Data!N4333,Data!O4333,Summary!$E$14,Summary!$E$20,Summary!$E$21,3),0)</f>
        <v>0</v>
      </c>
    </row>
    <row r="4335" spans="1:17" x14ac:dyDescent="0.2">
      <c r="A4335" s="32">
        <f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si="204"/>
        <v>0</v>
      </c>
      <c r="M4335">
        <f>IF(AND(B4335&gt;Summary!$E$12,B4335&lt;Summary!$E$13),1,0)</f>
        <v>0</v>
      </c>
      <c r="N4335">
        <f>IF(M4335=1,oneday(G4334,D4335,G4335,K4335,L4335,Summary!$E$19/2,Data!N4334,Data!O4334,Summary!$E$14,Summary!$E$20,Summary!$E$21,1),0)</f>
        <v>0</v>
      </c>
      <c r="O4335" s="31">
        <f>IF(M4335=1,oneday(G4334,D4335,G4335,K4335,L4335,Summary!$E$19/2,Data!N4334,Data!O4334,Summary!$E$14,Summary!$E$20,Summary!$E$21,2),0)</f>
        <v>0</v>
      </c>
      <c r="P4335" s="31">
        <f t="shared" si="203"/>
        <v>0</v>
      </c>
      <c r="Q4335" s="31">
        <f>IF(M4335=1,oneday(G4334,D4335,G4335,K4335,L4335,Summary!$E$19/2,Data!N4334,Data!O4334,Summary!$E$14,Summary!$E$20,Summary!$E$21,3),0)</f>
        <v>0</v>
      </c>
    </row>
    <row r="4336" spans="1:17" x14ac:dyDescent="0.2">
      <c r="A4336" s="32">
        <f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si="204"/>
        <v>0</v>
      </c>
      <c r="M4336">
        <f>IF(AND(B4336&gt;Summary!$E$12,B4336&lt;Summary!$E$13),1,0)</f>
        <v>0</v>
      </c>
      <c r="N4336">
        <f>IF(M4336=1,oneday(G4335,D4336,G4336,K4336,L4336,Summary!$E$19/2,Data!N4335,Data!O4335,Summary!$E$14,Summary!$E$20,Summary!$E$21,1),0)</f>
        <v>0</v>
      </c>
      <c r="O4336" s="31">
        <f>IF(M4336=1,oneday(G4335,D4336,G4336,K4336,L4336,Summary!$E$19/2,Data!N4335,Data!O4335,Summary!$E$14,Summary!$E$20,Summary!$E$21,2),0)</f>
        <v>0</v>
      </c>
      <c r="P4336" s="31">
        <f t="shared" si="203"/>
        <v>0</v>
      </c>
      <c r="Q4336" s="31">
        <f>IF(M4336=1,oneday(G4335,D4336,G4336,K4336,L4336,Summary!$E$19/2,Data!N4335,Data!O4335,Summary!$E$14,Summary!$E$20,Summary!$E$21,3),0)</f>
        <v>0</v>
      </c>
    </row>
    <row r="4337" spans="1:17" x14ac:dyDescent="0.2">
      <c r="A4337" s="32">
        <f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si="204"/>
        <v>0</v>
      </c>
      <c r="M4337">
        <f>IF(AND(B4337&gt;Summary!$E$12,B4337&lt;Summary!$E$13),1,0)</f>
        <v>0</v>
      </c>
      <c r="N4337">
        <f>IF(M4337=1,oneday(G4336,D4337,G4337,K4337,L4337,Summary!$E$19/2,Data!N4336,Data!O4336,Summary!$E$14,Summary!$E$20,Summary!$E$21,1),0)</f>
        <v>0</v>
      </c>
      <c r="O4337" s="31">
        <f>IF(M4337=1,oneday(G4336,D4337,G4337,K4337,L4337,Summary!$E$19/2,Data!N4336,Data!O4336,Summary!$E$14,Summary!$E$20,Summary!$E$21,2),0)</f>
        <v>0</v>
      </c>
      <c r="P4337" s="31">
        <f t="shared" si="203"/>
        <v>0</v>
      </c>
      <c r="Q4337" s="31">
        <f>IF(M4337=1,oneday(G4336,D4337,G4337,K4337,L4337,Summary!$E$19/2,Data!N4336,Data!O4336,Summary!$E$14,Summary!$E$20,Summary!$E$21,3),0)</f>
        <v>0</v>
      </c>
    </row>
    <row r="4338" spans="1:17" x14ac:dyDescent="0.2">
      <c r="A4338" s="32">
        <f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si="204"/>
        <v>0</v>
      </c>
      <c r="M4338">
        <f>IF(AND(B4338&gt;Summary!$E$12,B4338&lt;Summary!$E$13),1,0)</f>
        <v>0</v>
      </c>
      <c r="N4338">
        <f>IF(M4338=1,oneday(G4337,D4338,G4338,K4338,L4338,Summary!$E$19/2,Data!N4337,Data!O4337,Summary!$E$14,Summary!$E$20,Summary!$E$21,1),0)</f>
        <v>0</v>
      </c>
      <c r="O4338" s="31">
        <f>IF(M4338=1,oneday(G4337,D4338,G4338,K4338,L4338,Summary!$E$19/2,Data!N4337,Data!O4337,Summary!$E$14,Summary!$E$20,Summary!$E$21,2),0)</f>
        <v>0</v>
      </c>
      <c r="P4338" s="31">
        <f t="shared" si="203"/>
        <v>0</v>
      </c>
      <c r="Q4338" s="31">
        <f>IF(M4338=1,oneday(G4337,D4338,G4338,K4338,L4338,Summary!$E$19/2,Data!N4337,Data!O4337,Summary!$E$14,Summary!$E$20,Summary!$E$21,3),0)</f>
        <v>0</v>
      </c>
    </row>
    <row r="4339" spans="1:17" x14ac:dyDescent="0.2">
      <c r="A4339" s="32">
        <f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si="204"/>
        <v>0</v>
      </c>
      <c r="M4339">
        <f>IF(AND(B4339&gt;Summary!$E$12,B4339&lt;Summary!$E$13),1,0)</f>
        <v>0</v>
      </c>
      <c r="N4339">
        <f>IF(M4339=1,oneday(G4338,D4339,G4339,K4339,L4339,Summary!$E$19/2,Data!N4338,Data!O4338,Summary!$E$14,Summary!$E$20,Summary!$E$21,1),0)</f>
        <v>0</v>
      </c>
      <c r="O4339" s="31">
        <f>IF(M4339=1,oneday(G4338,D4339,G4339,K4339,L4339,Summary!$E$19/2,Data!N4338,Data!O4338,Summary!$E$14,Summary!$E$20,Summary!$E$21,2),0)</f>
        <v>0</v>
      </c>
      <c r="P4339" s="31">
        <f t="shared" si="203"/>
        <v>0</v>
      </c>
      <c r="Q4339" s="31">
        <f>IF(M4339=1,oneday(G4338,D4339,G4339,K4339,L4339,Summary!$E$19/2,Data!N4338,Data!O4338,Summary!$E$14,Summary!$E$20,Summary!$E$21,3),0)</f>
        <v>0</v>
      </c>
    </row>
    <row r="4340" spans="1:17" x14ac:dyDescent="0.2">
      <c r="A4340" s="32">
        <f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si="204"/>
        <v>0</v>
      </c>
      <c r="M4340">
        <f>IF(AND(B4340&gt;Summary!$E$12,B4340&lt;Summary!$E$13),1,0)</f>
        <v>0</v>
      </c>
      <c r="N4340">
        <f>IF(M4340=1,oneday(G4339,D4340,G4340,K4340,L4340,Summary!$E$19/2,Data!N4339,Data!O4339,Summary!$E$14,Summary!$E$20,Summary!$E$21,1),0)</f>
        <v>0</v>
      </c>
      <c r="O4340" s="31">
        <f>IF(M4340=1,oneday(G4339,D4340,G4340,K4340,L4340,Summary!$E$19/2,Data!N4339,Data!O4339,Summary!$E$14,Summary!$E$20,Summary!$E$21,2),0)</f>
        <v>0</v>
      </c>
      <c r="P4340" s="31">
        <f t="shared" si="203"/>
        <v>0</v>
      </c>
      <c r="Q4340" s="31">
        <f>IF(M4340=1,oneday(G4339,D4340,G4340,K4340,L4340,Summary!$E$19/2,Data!N4339,Data!O4339,Summary!$E$14,Summary!$E$20,Summary!$E$21,3),0)</f>
        <v>0</v>
      </c>
    </row>
    <row r="4341" spans="1:17" x14ac:dyDescent="0.2">
      <c r="A4341" s="32">
        <f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si="204"/>
        <v>0</v>
      </c>
      <c r="M4341">
        <f>IF(AND(B4341&gt;Summary!$E$12,B4341&lt;Summary!$E$13),1,0)</f>
        <v>0</v>
      </c>
      <c r="N4341">
        <f>IF(M4341=1,oneday(G4340,D4341,G4341,K4341,L4341,Summary!$E$19/2,Data!N4340,Data!O4340,Summary!$E$14,Summary!$E$20,Summary!$E$21,1),0)</f>
        <v>0</v>
      </c>
      <c r="O4341" s="31">
        <f>IF(M4341=1,oneday(G4340,D4341,G4341,K4341,L4341,Summary!$E$19/2,Data!N4340,Data!O4340,Summary!$E$14,Summary!$E$20,Summary!$E$21,2),0)</f>
        <v>0</v>
      </c>
      <c r="P4341" s="31">
        <f t="shared" si="203"/>
        <v>0</v>
      </c>
      <c r="Q4341" s="31">
        <f>IF(M4341=1,oneday(G4340,D4341,G4341,K4341,L4341,Summary!$E$19/2,Data!N4340,Data!O4340,Summary!$E$14,Summary!$E$20,Summary!$E$21,3),0)</f>
        <v>0</v>
      </c>
    </row>
    <row r="4342" spans="1:17" x14ac:dyDescent="0.2">
      <c r="A4342" s="32">
        <f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si="204"/>
        <v>0</v>
      </c>
      <c r="M4342">
        <f>IF(AND(B4342&gt;Summary!$E$12,B4342&lt;Summary!$E$13),1,0)</f>
        <v>0</v>
      </c>
      <c r="N4342">
        <f>IF(M4342=1,oneday(G4341,D4342,G4342,K4342,L4342,Summary!$E$19/2,Data!N4341,Data!O4341,Summary!$E$14,Summary!$E$20,Summary!$E$21,1),0)</f>
        <v>0</v>
      </c>
      <c r="O4342" s="31">
        <f>IF(M4342=1,oneday(G4341,D4342,G4342,K4342,L4342,Summary!$E$19/2,Data!N4341,Data!O4341,Summary!$E$14,Summary!$E$20,Summary!$E$21,2),0)</f>
        <v>0</v>
      </c>
      <c r="P4342" s="31">
        <f t="shared" si="203"/>
        <v>0</v>
      </c>
      <c r="Q4342" s="31">
        <f>IF(M4342=1,oneday(G4341,D4342,G4342,K4342,L4342,Summary!$E$19/2,Data!N4341,Data!O4341,Summary!$E$14,Summary!$E$20,Summary!$E$21,3),0)</f>
        <v>0</v>
      </c>
    </row>
    <row r="4343" spans="1:17" x14ac:dyDescent="0.2">
      <c r="A4343" s="32">
        <f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si="204"/>
        <v>0</v>
      </c>
      <c r="M4343">
        <f>IF(AND(B4343&gt;Summary!$E$12,B4343&lt;Summary!$E$13),1,0)</f>
        <v>0</v>
      </c>
      <c r="N4343">
        <f>IF(M4343=1,oneday(G4342,D4343,G4343,K4343,L4343,Summary!$E$19/2,Data!N4342,Data!O4342,Summary!$E$14,Summary!$E$20,Summary!$E$21,1),0)</f>
        <v>0</v>
      </c>
      <c r="O4343" s="31">
        <f>IF(M4343=1,oneday(G4342,D4343,G4343,K4343,L4343,Summary!$E$19/2,Data!N4342,Data!O4342,Summary!$E$14,Summary!$E$20,Summary!$E$21,2),0)</f>
        <v>0</v>
      </c>
      <c r="P4343" s="31">
        <f t="shared" si="203"/>
        <v>0</v>
      </c>
      <c r="Q4343" s="31">
        <f>IF(M4343=1,oneday(G4342,D4343,G4343,K4343,L4343,Summary!$E$19/2,Data!N4342,Data!O4342,Summary!$E$14,Summary!$E$20,Summary!$E$21,3),0)</f>
        <v>0</v>
      </c>
    </row>
    <row r="4344" spans="1:17" x14ac:dyDescent="0.2">
      <c r="A4344" s="32">
        <f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si="204"/>
        <v>0</v>
      </c>
      <c r="M4344">
        <f>IF(AND(B4344&gt;Summary!$E$12,B4344&lt;Summary!$E$13),1,0)</f>
        <v>0</v>
      </c>
      <c r="N4344">
        <f>IF(M4344=1,oneday(G4343,D4344,G4344,K4344,L4344,Summary!$E$19/2,Data!N4343,Data!O4343,Summary!$E$14,Summary!$E$20,Summary!$E$21,1),0)</f>
        <v>0</v>
      </c>
      <c r="O4344" s="31">
        <f>IF(M4344=1,oneday(G4343,D4344,G4344,K4344,L4344,Summary!$E$19/2,Data!N4343,Data!O4343,Summary!$E$14,Summary!$E$20,Summary!$E$21,2),0)</f>
        <v>0</v>
      </c>
      <c r="P4344" s="31">
        <f t="shared" si="203"/>
        <v>0</v>
      </c>
      <c r="Q4344" s="31">
        <f>IF(M4344=1,oneday(G4343,D4344,G4344,K4344,L4344,Summary!$E$19/2,Data!N4343,Data!O4343,Summary!$E$14,Summary!$E$20,Summary!$E$21,3),0)</f>
        <v>0</v>
      </c>
    </row>
    <row r="4345" spans="1:17" x14ac:dyDescent="0.2">
      <c r="A4345" s="32">
        <f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si="204"/>
        <v>1</v>
      </c>
      <c r="M4345">
        <f>IF(AND(B4345&gt;Summary!$E$12,B4345&lt;Summary!$E$13),1,0)</f>
        <v>0</v>
      </c>
      <c r="N4345">
        <f>IF(M4345=1,oneday(G4344,D4345,G4345,K4345,L4345,Summary!$E$19/2,Data!N4344,Data!O4344,Summary!$E$14,Summary!$E$20,Summary!$E$21,1),0)</f>
        <v>0</v>
      </c>
      <c r="O4345" s="31">
        <f>IF(M4345=1,oneday(G4344,D4345,G4345,K4345,L4345,Summary!$E$19/2,Data!N4344,Data!O4344,Summary!$E$14,Summary!$E$20,Summary!$E$21,2),0)</f>
        <v>0</v>
      </c>
      <c r="P4345" s="31">
        <f t="shared" si="203"/>
        <v>0</v>
      </c>
      <c r="Q4345" s="31">
        <f>IF(M4345=1,oneday(G4344,D4345,G4345,K4345,L4345,Summary!$E$19/2,Data!N4344,Data!O4344,Summary!$E$14,Summary!$E$20,Summary!$E$21,3),0)</f>
        <v>0</v>
      </c>
    </row>
    <row r="4346" spans="1:17" x14ac:dyDescent="0.2">
      <c r="A4346" s="32">
        <f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si="204"/>
        <v>0</v>
      </c>
      <c r="M4346">
        <f>IF(AND(B4346&gt;Summary!$E$12,B4346&lt;Summary!$E$13),1,0)</f>
        <v>0</v>
      </c>
      <c r="N4346">
        <f>IF(M4346=1,oneday(G4345,D4346,G4346,K4346,L4346,Summary!$E$19/2,Data!N4345,Data!O4345,Summary!$E$14,Summary!$E$20,Summary!$E$21,1),0)</f>
        <v>0</v>
      </c>
      <c r="O4346" s="31">
        <f>IF(M4346=1,oneday(G4345,D4346,G4346,K4346,L4346,Summary!$E$19/2,Data!N4345,Data!O4345,Summary!$E$14,Summary!$E$20,Summary!$E$21,2),0)</f>
        <v>0</v>
      </c>
      <c r="P4346" s="31">
        <f t="shared" si="203"/>
        <v>0</v>
      </c>
      <c r="Q4346" s="31">
        <f>IF(M4346=1,oneday(G4345,D4346,G4346,K4346,L4346,Summary!$E$19/2,Data!N4345,Data!O4345,Summary!$E$14,Summary!$E$20,Summary!$E$21,3),0)</f>
        <v>0</v>
      </c>
    </row>
    <row r="4347" spans="1:17" x14ac:dyDescent="0.2">
      <c r="A4347" s="32">
        <f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si="204"/>
        <v>0</v>
      </c>
      <c r="M4347">
        <f>IF(AND(B4347&gt;Summary!$E$12,B4347&lt;Summary!$E$13),1,0)</f>
        <v>0</v>
      </c>
      <c r="N4347">
        <f>IF(M4347=1,oneday(G4346,D4347,G4347,K4347,L4347,Summary!$E$19/2,Data!N4346,Data!O4346,Summary!$E$14,Summary!$E$20,Summary!$E$21,1),0)</f>
        <v>0</v>
      </c>
      <c r="O4347" s="31">
        <f>IF(M4347=1,oneday(G4346,D4347,G4347,K4347,L4347,Summary!$E$19/2,Data!N4346,Data!O4346,Summary!$E$14,Summary!$E$20,Summary!$E$21,2),0)</f>
        <v>0</v>
      </c>
      <c r="P4347" s="31">
        <f t="shared" si="203"/>
        <v>0</v>
      </c>
      <c r="Q4347" s="31">
        <f>IF(M4347=1,oneday(G4346,D4347,G4347,K4347,L4347,Summary!$E$19/2,Data!N4346,Data!O4346,Summary!$E$14,Summary!$E$20,Summary!$E$21,3),0)</f>
        <v>0</v>
      </c>
    </row>
    <row r="4348" spans="1:17" x14ac:dyDescent="0.2">
      <c r="A4348" s="32">
        <f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si="204"/>
        <v>0</v>
      </c>
      <c r="M4348">
        <f>IF(AND(B4348&gt;Summary!$E$12,B4348&lt;Summary!$E$13),1,0)</f>
        <v>0</v>
      </c>
      <c r="N4348">
        <f>IF(M4348=1,oneday(G4347,D4348,G4348,K4348,L4348,Summary!$E$19/2,Data!N4347,Data!O4347,Summary!$E$14,Summary!$E$20,Summary!$E$21,1),0)</f>
        <v>0</v>
      </c>
      <c r="O4348" s="31">
        <f>IF(M4348=1,oneday(G4347,D4348,G4348,K4348,L4348,Summary!$E$19/2,Data!N4347,Data!O4347,Summary!$E$14,Summary!$E$20,Summary!$E$21,2),0)</f>
        <v>0</v>
      </c>
      <c r="P4348" s="31">
        <f t="shared" si="203"/>
        <v>0</v>
      </c>
      <c r="Q4348" s="31">
        <f>IF(M4348=1,oneday(G4347,D4348,G4348,K4348,L4348,Summary!$E$19/2,Data!N4347,Data!O4347,Summary!$E$14,Summary!$E$20,Summary!$E$21,3),0)</f>
        <v>0</v>
      </c>
    </row>
    <row r="4349" spans="1:17" x14ac:dyDescent="0.2">
      <c r="A4349" s="32">
        <f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si="204"/>
        <v>0</v>
      </c>
      <c r="M4349">
        <f>IF(AND(B4349&gt;Summary!$E$12,B4349&lt;Summary!$E$13),1,0)</f>
        <v>0</v>
      </c>
      <c r="N4349">
        <f>IF(M4349=1,oneday(G4348,D4349,G4349,K4349,L4349,Summary!$E$19/2,Data!N4348,Data!O4348,Summary!$E$14,Summary!$E$20,Summary!$E$21,1),0)</f>
        <v>0</v>
      </c>
      <c r="O4349" s="31">
        <f>IF(M4349=1,oneday(G4348,D4349,G4349,K4349,L4349,Summary!$E$19/2,Data!N4348,Data!O4348,Summary!$E$14,Summary!$E$20,Summary!$E$21,2),0)</f>
        <v>0</v>
      </c>
      <c r="P4349" s="31">
        <f t="shared" si="203"/>
        <v>0</v>
      </c>
      <c r="Q4349" s="31">
        <f>IF(M4349=1,oneday(G4348,D4349,G4349,K4349,L4349,Summary!$E$19/2,Data!N4348,Data!O4348,Summary!$E$14,Summary!$E$20,Summary!$E$21,3),0)</f>
        <v>0</v>
      </c>
    </row>
    <row r="4350" spans="1:17" x14ac:dyDescent="0.2">
      <c r="A4350" s="32">
        <f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si="204"/>
        <v>0</v>
      </c>
      <c r="M4350">
        <f>IF(AND(B4350&gt;Summary!$E$12,B4350&lt;Summary!$E$13),1,0)</f>
        <v>0</v>
      </c>
      <c r="N4350">
        <f>IF(M4350=1,oneday(G4349,D4350,G4350,K4350,L4350,Summary!$E$19/2,Data!N4349,Data!O4349,Summary!$E$14,Summary!$E$20,Summary!$E$21,1),0)</f>
        <v>0</v>
      </c>
      <c r="O4350" s="31">
        <f>IF(M4350=1,oneday(G4349,D4350,G4350,K4350,L4350,Summary!$E$19/2,Data!N4349,Data!O4349,Summary!$E$14,Summary!$E$20,Summary!$E$21,2),0)</f>
        <v>0</v>
      </c>
      <c r="P4350" s="31">
        <f t="shared" si="203"/>
        <v>0</v>
      </c>
      <c r="Q4350" s="31">
        <f>IF(M4350=1,oneday(G4349,D4350,G4350,K4350,L4350,Summary!$E$19/2,Data!N4349,Data!O4349,Summary!$E$14,Summary!$E$20,Summary!$E$21,3),0)</f>
        <v>0</v>
      </c>
    </row>
    <row r="4351" spans="1:17" x14ac:dyDescent="0.2">
      <c r="A4351" s="32">
        <f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si="204"/>
        <v>0</v>
      </c>
      <c r="M4351">
        <f>IF(AND(B4351&gt;Summary!$E$12,B4351&lt;Summary!$E$13),1,0)</f>
        <v>0</v>
      </c>
      <c r="N4351">
        <f>IF(M4351=1,oneday(G4350,D4351,G4351,K4351,L4351,Summary!$E$19/2,Data!N4350,Data!O4350,Summary!$E$14,Summary!$E$20,Summary!$E$21,1),0)</f>
        <v>0</v>
      </c>
      <c r="O4351" s="31">
        <f>IF(M4351=1,oneday(G4350,D4351,G4351,K4351,L4351,Summary!$E$19/2,Data!N4350,Data!O4350,Summary!$E$14,Summary!$E$20,Summary!$E$21,2),0)</f>
        <v>0</v>
      </c>
      <c r="P4351" s="31">
        <f t="shared" si="203"/>
        <v>0</v>
      </c>
      <c r="Q4351" s="31">
        <f>IF(M4351=1,oneday(G4350,D4351,G4351,K4351,L4351,Summary!$E$19/2,Data!N4350,Data!O4350,Summary!$E$14,Summary!$E$20,Summary!$E$21,3),0)</f>
        <v>0</v>
      </c>
    </row>
    <row r="4352" spans="1:17" x14ac:dyDescent="0.2">
      <c r="A4352" s="32">
        <f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si="204"/>
        <v>0</v>
      </c>
      <c r="M4352">
        <f>IF(AND(B4352&gt;Summary!$E$12,B4352&lt;Summary!$E$13),1,0)</f>
        <v>0</v>
      </c>
      <c r="N4352">
        <f>IF(M4352=1,oneday(G4351,D4352,G4352,K4352,L4352,Summary!$E$19/2,Data!N4351,Data!O4351,Summary!$E$14,Summary!$E$20,Summary!$E$21,1),0)</f>
        <v>0</v>
      </c>
      <c r="O4352" s="31">
        <f>IF(M4352=1,oneday(G4351,D4352,G4352,K4352,L4352,Summary!$E$19/2,Data!N4351,Data!O4351,Summary!$E$14,Summary!$E$20,Summary!$E$21,2),0)</f>
        <v>0</v>
      </c>
      <c r="P4352" s="31">
        <f t="shared" si="203"/>
        <v>0</v>
      </c>
      <c r="Q4352" s="31">
        <f>IF(M4352=1,oneday(G4351,D4352,G4352,K4352,L4352,Summary!$E$19/2,Data!N4351,Data!O4351,Summary!$E$14,Summary!$E$20,Summary!$E$21,3),0)</f>
        <v>0</v>
      </c>
    </row>
    <row r="4353" spans="1:17" x14ac:dyDescent="0.2">
      <c r="A4353" s="32">
        <f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si="204"/>
        <v>0</v>
      </c>
      <c r="M4353">
        <f>IF(AND(B4353&gt;Summary!$E$12,B4353&lt;Summary!$E$13),1,0)</f>
        <v>0</v>
      </c>
      <c r="N4353">
        <f>IF(M4353=1,oneday(G4352,D4353,G4353,K4353,L4353,Summary!$E$19/2,Data!N4352,Data!O4352,Summary!$E$14,Summary!$E$20,Summary!$E$21,1),0)</f>
        <v>0</v>
      </c>
      <c r="O4353" s="31">
        <f>IF(M4353=1,oneday(G4352,D4353,G4353,K4353,L4353,Summary!$E$19/2,Data!N4352,Data!O4352,Summary!$E$14,Summary!$E$20,Summary!$E$21,2),0)</f>
        <v>0</v>
      </c>
      <c r="P4353" s="31">
        <f t="shared" si="203"/>
        <v>0</v>
      </c>
      <c r="Q4353" s="31">
        <f>IF(M4353=1,oneday(G4352,D4353,G4353,K4353,L4353,Summary!$E$19/2,Data!N4352,Data!O4352,Summary!$E$14,Summary!$E$20,Summary!$E$21,3),0)</f>
        <v>0</v>
      </c>
    </row>
    <row r="4354" spans="1:17" x14ac:dyDescent="0.2">
      <c r="A4354" s="32">
        <f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si="204"/>
        <v>0</v>
      </c>
      <c r="M4354">
        <f>IF(AND(B4354&gt;Summary!$E$12,B4354&lt;Summary!$E$13),1,0)</f>
        <v>0</v>
      </c>
      <c r="N4354">
        <f>IF(M4354=1,oneday(G4353,D4354,G4354,K4354,L4354,Summary!$E$19/2,Data!N4353,Data!O4353,Summary!$E$14,Summary!$E$20,Summary!$E$21,1),0)</f>
        <v>0</v>
      </c>
      <c r="O4354" s="31">
        <f>IF(M4354=1,oneday(G4353,D4354,G4354,K4354,L4354,Summary!$E$19/2,Data!N4353,Data!O4353,Summary!$E$14,Summary!$E$20,Summary!$E$21,2),0)</f>
        <v>0</v>
      </c>
      <c r="P4354" s="31">
        <f t="shared" si="203"/>
        <v>0</v>
      </c>
      <c r="Q4354" s="31">
        <f>IF(M4354=1,oneday(G4353,D4354,G4354,K4354,L4354,Summary!$E$19/2,Data!N4353,Data!O4353,Summary!$E$14,Summary!$E$20,Summary!$E$21,3),0)</f>
        <v>0</v>
      </c>
    </row>
    <row r="4355" spans="1:17" x14ac:dyDescent="0.2">
      <c r="A4355" s="32">
        <f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si="204"/>
        <v>0</v>
      </c>
      <c r="M4355">
        <f>IF(AND(B4355&gt;Summary!$E$12,B4355&lt;Summary!$E$13),1,0)</f>
        <v>0</v>
      </c>
      <c r="N4355">
        <f>IF(M4355=1,oneday(G4354,D4355,G4355,K4355,L4355,Summary!$E$19/2,Data!N4354,Data!O4354,Summary!$E$14,Summary!$E$20,Summary!$E$21,1),0)</f>
        <v>0</v>
      </c>
      <c r="O4355" s="31">
        <f>IF(M4355=1,oneday(G4354,D4355,G4355,K4355,L4355,Summary!$E$19/2,Data!N4354,Data!O4354,Summary!$E$14,Summary!$E$20,Summary!$E$21,2),0)</f>
        <v>0</v>
      </c>
      <c r="P4355" s="31">
        <f t="shared" si="203"/>
        <v>0</v>
      </c>
      <c r="Q4355" s="31">
        <f>IF(M4355=1,oneday(G4354,D4355,G4355,K4355,L4355,Summary!$E$19/2,Data!N4354,Data!O4354,Summary!$E$14,Summary!$E$20,Summary!$E$21,3),0)</f>
        <v>0</v>
      </c>
    </row>
    <row r="4356" spans="1:17" x14ac:dyDescent="0.2">
      <c r="A4356" s="32">
        <f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si="204"/>
        <v>0</v>
      </c>
      <c r="M4356">
        <f>IF(AND(B4356&gt;Summary!$E$12,B4356&lt;Summary!$E$13),1,0)</f>
        <v>0</v>
      </c>
      <c r="N4356">
        <f>IF(M4356=1,oneday(G4355,D4356,G4356,K4356,L4356,Summary!$E$19/2,Data!N4355,Data!O4355,Summary!$E$14,Summary!$E$20,Summary!$E$21,1),0)</f>
        <v>0</v>
      </c>
      <c r="O4356" s="31">
        <f>IF(M4356=1,oneday(G4355,D4356,G4356,K4356,L4356,Summary!$E$19/2,Data!N4355,Data!O4355,Summary!$E$14,Summary!$E$20,Summary!$E$21,2),0)</f>
        <v>0</v>
      </c>
      <c r="P4356" s="31">
        <f t="shared" si="203"/>
        <v>0</v>
      </c>
      <c r="Q4356" s="31">
        <f>IF(M4356=1,oneday(G4355,D4356,G4356,K4356,L4356,Summary!$E$19/2,Data!N4355,Data!O4355,Summary!$E$14,Summary!$E$20,Summary!$E$21,3),0)</f>
        <v>0</v>
      </c>
    </row>
    <row r="4357" spans="1:17" x14ac:dyDescent="0.2">
      <c r="A4357" s="32">
        <f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si="204"/>
        <v>0</v>
      </c>
      <c r="M4357">
        <f>IF(AND(B4357&gt;Summary!$E$12,B4357&lt;Summary!$E$13),1,0)</f>
        <v>0</v>
      </c>
      <c r="N4357">
        <f>IF(M4357=1,oneday(G4356,D4357,G4357,K4357,L4357,Summary!$E$19/2,Data!N4356,Data!O4356,Summary!$E$14,Summary!$E$20,Summary!$E$21,1),0)</f>
        <v>0</v>
      </c>
      <c r="O4357" s="31">
        <f>IF(M4357=1,oneday(G4356,D4357,G4357,K4357,L4357,Summary!$E$19/2,Data!N4356,Data!O4356,Summary!$E$14,Summary!$E$20,Summary!$E$21,2),0)</f>
        <v>0</v>
      </c>
      <c r="P4357" s="31">
        <f t="shared" si="203"/>
        <v>0</v>
      </c>
      <c r="Q4357" s="31">
        <f>IF(M4357=1,oneday(G4356,D4357,G4357,K4357,L4357,Summary!$E$19/2,Data!N4356,Data!O4356,Summary!$E$14,Summary!$E$20,Summary!$E$21,3),0)</f>
        <v>0</v>
      </c>
    </row>
    <row r="4358" spans="1:17" x14ac:dyDescent="0.2">
      <c r="A4358" s="32">
        <f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si="204"/>
        <v>0</v>
      </c>
      <c r="M4358">
        <f>IF(AND(B4358&gt;Summary!$E$12,B4358&lt;Summary!$E$13),1,0)</f>
        <v>0</v>
      </c>
      <c r="N4358">
        <f>IF(M4358=1,oneday(G4357,D4358,G4358,K4358,L4358,Summary!$E$19/2,Data!N4357,Data!O4357,Summary!$E$14,Summary!$E$20,Summary!$E$21,1),0)</f>
        <v>0</v>
      </c>
      <c r="O4358" s="31">
        <f>IF(M4358=1,oneday(G4357,D4358,G4358,K4358,L4358,Summary!$E$19/2,Data!N4357,Data!O4357,Summary!$E$14,Summary!$E$20,Summary!$E$21,2),0)</f>
        <v>0</v>
      </c>
      <c r="P4358" s="31">
        <f t="shared" si="203"/>
        <v>0</v>
      </c>
      <c r="Q4358" s="31">
        <f>IF(M4358=1,oneday(G4357,D4358,G4358,K4358,L4358,Summary!$E$19/2,Data!N4357,Data!O4357,Summary!$E$14,Summary!$E$20,Summary!$E$21,3),0)</f>
        <v>0</v>
      </c>
    </row>
    <row r="4359" spans="1:17" x14ac:dyDescent="0.2">
      <c r="A4359" s="32">
        <f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si="204"/>
        <v>0</v>
      </c>
      <c r="M4359">
        <f>IF(AND(B4359&gt;Summary!$E$12,B4359&lt;Summary!$E$13),1,0)</f>
        <v>0</v>
      </c>
      <c r="N4359">
        <f>IF(M4359=1,oneday(G4358,D4359,G4359,K4359,L4359,Summary!$E$19/2,Data!N4358,Data!O4358,Summary!$E$14,Summary!$E$20,Summary!$E$21,1),0)</f>
        <v>0</v>
      </c>
      <c r="O4359" s="31">
        <f>IF(M4359=1,oneday(G4358,D4359,G4359,K4359,L4359,Summary!$E$19/2,Data!N4358,Data!O4358,Summary!$E$14,Summary!$E$20,Summary!$E$21,2),0)</f>
        <v>0</v>
      </c>
      <c r="P4359" s="31">
        <f t="shared" si="203"/>
        <v>0</v>
      </c>
      <c r="Q4359" s="31">
        <f>IF(M4359=1,oneday(G4358,D4359,G4359,K4359,L4359,Summary!$E$19/2,Data!N4358,Data!O4358,Summary!$E$14,Summary!$E$20,Summary!$E$21,3),0)</f>
        <v>0</v>
      </c>
    </row>
    <row r="4360" spans="1:17" x14ac:dyDescent="0.2">
      <c r="A4360" s="32">
        <f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si="204"/>
        <v>0</v>
      </c>
      <c r="M4360">
        <f>IF(AND(B4360&gt;Summary!$E$12,B4360&lt;Summary!$E$13),1,0)</f>
        <v>0</v>
      </c>
      <c r="N4360">
        <f>IF(M4360=1,oneday(G4359,D4360,G4360,K4360,L4360,Summary!$E$19/2,Data!N4359,Data!O4359,Summary!$E$14,Summary!$E$20,Summary!$E$21,1),0)</f>
        <v>0</v>
      </c>
      <c r="O4360" s="31">
        <f>IF(M4360=1,oneday(G4359,D4360,G4360,K4360,L4360,Summary!$E$19/2,Data!N4359,Data!O4359,Summary!$E$14,Summary!$E$20,Summary!$E$21,2),0)</f>
        <v>0</v>
      </c>
      <c r="P4360" s="31">
        <f t="shared" si="203"/>
        <v>0</v>
      </c>
      <c r="Q4360" s="31">
        <f>IF(M4360=1,oneday(G4359,D4360,G4360,K4360,L4360,Summary!$E$19/2,Data!N4359,Data!O4359,Summary!$E$14,Summary!$E$20,Summary!$E$21,3),0)</f>
        <v>0</v>
      </c>
    </row>
    <row r="4361" spans="1:17" x14ac:dyDescent="0.2">
      <c r="A4361" s="32">
        <f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si="204"/>
        <v>0</v>
      </c>
      <c r="M4361">
        <f>IF(AND(B4361&gt;Summary!$E$12,B4361&lt;Summary!$E$13),1,0)</f>
        <v>0</v>
      </c>
      <c r="N4361">
        <f>IF(M4361=1,oneday(G4360,D4361,G4361,K4361,L4361,Summary!$E$19/2,Data!N4360,Data!O4360,Summary!$E$14,Summary!$E$20,Summary!$E$21,1),0)</f>
        <v>0</v>
      </c>
      <c r="O4361" s="31">
        <f>IF(M4361=1,oneday(G4360,D4361,G4361,K4361,L4361,Summary!$E$19/2,Data!N4360,Data!O4360,Summary!$E$14,Summary!$E$20,Summary!$E$21,2),0)</f>
        <v>0</v>
      </c>
      <c r="P4361" s="31">
        <f t="shared" si="203"/>
        <v>0</v>
      </c>
      <c r="Q4361" s="31">
        <f>IF(M4361=1,oneday(G4360,D4361,G4361,K4361,L4361,Summary!$E$19/2,Data!N4360,Data!O4360,Summary!$E$14,Summary!$E$20,Summary!$E$21,3),0)</f>
        <v>0</v>
      </c>
    </row>
    <row r="4362" spans="1:17" x14ac:dyDescent="0.2">
      <c r="A4362" s="32">
        <f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si="204"/>
        <v>0</v>
      </c>
      <c r="M4362">
        <f>IF(AND(B4362&gt;Summary!$E$12,B4362&lt;Summary!$E$13),1,0)</f>
        <v>0</v>
      </c>
      <c r="N4362">
        <f>IF(M4362=1,oneday(G4361,D4362,G4362,K4362,L4362,Summary!$E$19/2,Data!N4361,Data!O4361,Summary!$E$14,Summary!$E$20,Summary!$E$21,1),0)</f>
        <v>0</v>
      </c>
      <c r="O4362" s="31">
        <f>IF(M4362=1,oneday(G4361,D4362,G4362,K4362,L4362,Summary!$E$19/2,Data!N4361,Data!O4361,Summary!$E$14,Summary!$E$20,Summary!$E$21,2),0)</f>
        <v>0</v>
      </c>
      <c r="P4362" s="31">
        <f t="shared" si="203"/>
        <v>0</v>
      </c>
      <c r="Q4362" s="31">
        <f>IF(M4362=1,oneday(G4361,D4362,G4362,K4362,L4362,Summary!$E$19/2,Data!N4361,Data!O4361,Summary!$E$14,Summary!$E$20,Summary!$E$21,3),0)</f>
        <v>0</v>
      </c>
    </row>
    <row r="4363" spans="1:17" x14ac:dyDescent="0.2">
      <c r="A4363" s="32">
        <f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si="204"/>
        <v>0</v>
      </c>
      <c r="M4363">
        <f>IF(AND(B4363&gt;Summary!$E$12,B4363&lt;Summary!$E$13),1,0)</f>
        <v>0</v>
      </c>
      <c r="N4363">
        <f>IF(M4363=1,oneday(G4362,D4363,G4363,K4363,L4363,Summary!$E$19/2,Data!N4362,Data!O4362,Summary!$E$14,Summary!$E$20,Summary!$E$21,1),0)</f>
        <v>0</v>
      </c>
      <c r="O4363" s="31">
        <f>IF(M4363=1,oneday(G4362,D4363,G4363,K4363,L4363,Summary!$E$19/2,Data!N4362,Data!O4362,Summary!$E$14,Summary!$E$20,Summary!$E$21,2),0)</f>
        <v>0</v>
      </c>
      <c r="P4363" s="31">
        <f t="shared" si="203"/>
        <v>0</v>
      </c>
      <c r="Q4363" s="31">
        <f>IF(M4363=1,oneday(G4362,D4363,G4363,K4363,L4363,Summary!$E$19/2,Data!N4362,Data!O4362,Summary!$E$14,Summary!$E$20,Summary!$E$21,3),0)</f>
        <v>0</v>
      </c>
    </row>
    <row r="4364" spans="1:17" x14ac:dyDescent="0.2">
      <c r="A4364" s="32">
        <f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si="204"/>
        <v>1</v>
      </c>
      <c r="M4364">
        <f>IF(AND(B4364&gt;Summary!$E$12,B4364&lt;Summary!$E$13),1,0)</f>
        <v>0</v>
      </c>
      <c r="N4364">
        <f>IF(M4364=1,oneday(G4363,D4364,G4364,K4364,L4364,Summary!$E$19/2,Data!N4363,Data!O4363,Summary!$E$14,Summary!$E$20,Summary!$E$21,1),0)</f>
        <v>0</v>
      </c>
      <c r="O4364" s="31">
        <f>IF(M4364=1,oneday(G4363,D4364,G4364,K4364,L4364,Summary!$E$19/2,Data!N4363,Data!O4363,Summary!$E$14,Summary!$E$20,Summary!$E$21,2),0)</f>
        <v>0</v>
      </c>
      <c r="P4364" s="31">
        <f t="shared" si="203"/>
        <v>0</v>
      </c>
      <c r="Q4364" s="31">
        <f>IF(M4364=1,oneday(G4363,D4364,G4364,K4364,L4364,Summary!$E$19/2,Data!N4363,Data!O4363,Summary!$E$14,Summary!$E$20,Summary!$E$21,3),0)</f>
        <v>0</v>
      </c>
    </row>
    <row r="4365" spans="1:17" x14ac:dyDescent="0.2">
      <c r="A4365" s="32">
        <f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si="204"/>
        <v>0</v>
      </c>
      <c r="M4365">
        <f>IF(AND(B4365&gt;Summary!$E$12,B4365&lt;Summary!$E$13),1,0)</f>
        <v>0</v>
      </c>
      <c r="N4365">
        <f>IF(M4365=1,oneday(G4364,D4365,G4365,K4365,L4365,Summary!$E$19/2,Data!N4364,Data!O4364,Summary!$E$14,Summary!$E$20,Summary!$E$21,1),0)</f>
        <v>0</v>
      </c>
      <c r="O4365" s="31">
        <f>IF(M4365=1,oneday(G4364,D4365,G4365,K4365,L4365,Summary!$E$19/2,Data!N4364,Data!O4364,Summary!$E$14,Summary!$E$20,Summary!$E$21,2),0)</f>
        <v>0</v>
      </c>
      <c r="P4365" s="31">
        <f t="shared" si="203"/>
        <v>0</v>
      </c>
      <c r="Q4365" s="31">
        <f>IF(M4365=1,oneday(G4364,D4365,G4365,K4365,L4365,Summary!$E$19/2,Data!N4364,Data!O4364,Summary!$E$14,Summary!$E$20,Summary!$E$21,3),0)</f>
        <v>0</v>
      </c>
    </row>
    <row r="4366" spans="1:17" x14ac:dyDescent="0.2">
      <c r="A4366" s="32">
        <f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si="204"/>
        <v>0</v>
      </c>
      <c r="M4366">
        <f>IF(AND(B4366&gt;Summary!$E$12,B4366&lt;Summary!$E$13),1,0)</f>
        <v>0</v>
      </c>
      <c r="N4366">
        <f>IF(M4366=1,oneday(G4365,D4366,G4366,K4366,L4366,Summary!$E$19/2,Data!N4365,Data!O4365,Summary!$E$14,Summary!$E$20,Summary!$E$21,1),0)</f>
        <v>0</v>
      </c>
      <c r="O4366" s="31">
        <f>IF(M4366=1,oneday(G4365,D4366,G4366,K4366,L4366,Summary!$E$19/2,Data!N4365,Data!O4365,Summary!$E$14,Summary!$E$20,Summary!$E$21,2),0)</f>
        <v>0</v>
      </c>
      <c r="P4366" s="31">
        <f t="shared" si="203"/>
        <v>0</v>
      </c>
      <c r="Q4366" s="31">
        <f>IF(M4366=1,oneday(G4365,D4366,G4366,K4366,L4366,Summary!$E$19/2,Data!N4365,Data!O4365,Summary!$E$14,Summary!$E$20,Summary!$E$21,3),0)</f>
        <v>0</v>
      </c>
    </row>
    <row r="4367" spans="1:17" x14ac:dyDescent="0.2">
      <c r="A4367" s="32">
        <f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si="204"/>
        <v>0</v>
      </c>
      <c r="M4367">
        <f>IF(AND(B4367&gt;Summary!$E$12,B4367&lt;Summary!$E$13),1,0)</f>
        <v>0</v>
      </c>
      <c r="N4367">
        <f>IF(M4367=1,oneday(G4366,D4367,G4367,K4367,L4367,Summary!$E$19/2,Data!N4366,Data!O4366,Summary!$E$14,Summary!$E$20,Summary!$E$21,1),0)</f>
        <v>0</v>
      </c>
      <c r="O4367" s="31">
        <f>IF(M4367=1,oneday(G4366,D4367,G4367,K4367,L4367,Summary!$E$19/2,Data!N4366,Data!O4366,Summary!$E$14,Summary!$E$20,Summary!$E$21,2),0)</f>
        <v>0</v>
      </c>
      <c r="P4367" s="31">
        <f t="shared" si="203"/>
        <v>0</v>
      </c>
      <c r="Q4367" s="31">
        <f>IF(M4367=1,oneday(G4366,D4367,G4367,K4367,L4367,Summary!$E$19/2,Data!N4366,Data!O4366,Summary!$E$14,Summary!$E$20,Summary!$E$21,3),0)</f>
        <v>0</v>
      </c>
    </row>
    <row r="4368" spans="1:17" x14ac:dyDescent="0.2">
      <c r="A4368" s="32">
        <f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si="204"/>
        <v>0</v>
      </c>
      <c r="M4368">
        <f>IF(AND(B4368&gt;Summary!$E$12,B4368&lt;Summary!$E$13),1,0)</f>
        <v>0</v>
      </c>
      <c r="N4368">
        <f>IF(M4368=1,oneday(G4367,D4368,G4368,K4368,L4368,Summary!$E$19/2,Data!N4367,Data!O4367,Summary!$E$14,Summary!$E$20,Summary!$E$21,1),0)</f>
        <v>0</v>
      </c>
      <c r="O4368" s="31">
        <f>IF(M4368=1,oneday(G4367,D4368,G4368,K4368,L4368,Summary!$E$19/2,Data!N4367,Data!O4367,Summary!$E$14,Summary!$E$20,Summary!$E$21,2),0)</f>
        <v>0</v>
      </c>
      <c r="P4368" s="31">
        <f t="shared" ref="P4368:P4431" si="206">IF(M4368=1,O4368-O4367,0)</f>
        <v>0</v>
      </c>
      <c r="Q4368" s="31">
        <f>IF(M4368=1,oneday(G4367,D4368,G4368,K4368,L4368,Summary!$E$19/2,Data!N4367,Data!O4367,Summary!$E$14,Summary!$E$20,Summary!$E$21,3),0)</f>
        <v>0</v>
      </c>
    </row>
    <row r="4369" spans="1:17" x14ac:dyDescent="0.2">
      <c r="A4369" s="32">
        <f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si="204"/>
        <v>0</v>
      </c>
      <c r="M4369">
        <f>IF(AND(B4369&gt;Summary!$E$12,B4369&lt;Summary!$E$13),1,0)</f>
        <v>0</v>
      </c>
      <c r="N4369">
        <f>IF(M4369=1,oneday(G4368,D4369,G4369,K4369,L4369,Summary!$E$19/2,Data!N4368,Data!O4368,Summary!$E$14,Summary!$E$20,Summary!$E$21,1),0)</f>
        <v>0</v>
      </c>
      <c r="O4369" s="31">
        <f>IF(M4369=1,oneday(G4368,D4369,G4369,K4369,L4369,Summary!$E$19/2,Data!N4368,Data!O4368,Summary!$E$14,Summary!$E$20,Summary!$E$21,2),0)</f>
        <v>0</v>
      </c>
      <c r="P4369" s="31">
        <f t="shared" si="206"/>
        <v>0</v>
      </c>
      <c r="Q4369" s="31">
        <f>IF(M4369=1,oneday(G4368,D4369,G4369,K4369,L4369,Summary!$E$19/2,Data!N4368,Data!O4368,Summary!$E$14,Summary!$E$20,Summary!$E$21,3),0)</f>
        <v>0</v>
      </c>
    </row>
    <row r="4370" spans="1:17" x14ac:dyDescent="0.2">
      <c r="A4370" s="32">
        <f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si="204"/>
        <v>0</v>
      </c>
      <c r="M4370">
        <f>IF(AND(B4370&gt;Summary!$E$12,B4370&lt;Summary!$E$13),1,0)</f>
        <v>0</v>
      </c>
      <c r="N4370">
        <f>IF(M4370=1,oneday(G4369,D4370,G4370,K4370,L4370,Summary!$E$19/2,Data!N4369,Data!O4369,Summary!$E$14,Summary!$E$20,Summary!$E$21,1),0)</f>
        <v>0</v>
      </c>
      <c r="O4370" s="31">
        <f>IF(M4370=1,oneday(G4369,D4370,G4370,K4370,L4370,Summary!$E$19/2,Data!N4369,Data!O4369,Summary!$E$14,Summary!$E$20,Summary!$E$21,2),0)</f>
        <v>0</v>
      </c>
      <c r="P4370" s="31">
        <f t="shared" si="206"/>
        <v>0</v>
      </c>
      <c r="Q4370" s="31">
        <f>IF(M4370=1,oneday(G4369,D4370,G4370,K4370,L4370,Summary!$E$19/2,Data!N4369,Data!O4369,Summary!$E$14,Summary!$E$20,Summary!$E$21,3),0)</f>
        <v>0</v>
      </c>
    </row>
    <row r="4371" spans="1:17" x14ac:dyDescent="0.2">
      <c r="A4371" s="32">
        <f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si="204"/>
        <v>0</v>
      </c>
      <c r="M4371">
        <f>IF(AND(B4371&gt;Summary!$E$12,B4371&lt;Summary!$E$13),1,0)</f>
        <v>0</v>
      </c>
      <c r="N4371">
        <f>IF(M4371=1,oneday(G4370,D4371,G4371,K4371,L4371,Summary!$E$19/2,Data!N4370,Data!O4370,Summary!$E$14,Summary!$E$20,Summary!$E$21,1),0)</f>
        <v>0</v>
      </c>
      <c r="O4371" s="31">
        <f>IF(M4371=1,oneday(G4370,D4371,G4371,K4371,L4371,Summary!$E$19/2,Data!N4370,Data!O4370,Summary!$E$14,Summary!$E$20,Summary!$E$21,2),0)</f>
        <v>0</v>
      </c>
      <c r="P4371" s="31">
        <f t="shared" si="206"/>
        <v>0</v>
      </c>
      <c r="Q4371" s="31">
        <f>IF(M4371=1,oneday(G4370,D4371,G4371,K4371,L4371,Summary!$E$19/2,Data!N4370,Data!O4370,Summary!$E$14,Summary!$E$20,Summary!$E$21,3),0)</f>
        <v>0</v>
      </c>
    </row>
    <row r="4372" spans="1:17" x14ac:dyDescent="0.2">
      <c r="A4372" s="32">
        <f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si="204"/>
        <v>0</v>
      </c>
      <c r="M4372">
        <f>IF(AND(B4372&gt;Summary!$E$12,B4372&lt;Summary!$E$13),1,0)</f>
        <v>0</v>
      </c>
      <c r="N4372">
        <f>IF(M4372=1,oneday(G4371,D4372,G4372,K4372,L4372,Summary!$E$19/2,Data!N4371,Data!O4371,Summary!$E$14,Summary!$E$20,Summary!$E$21,1),0)</f>
        <v>0</v>
      </c>
      <c r="O4372" s="31">
        <f>IF(M4372=1,oneday(G4371,D4372,G4372,K4372,L4372,Summary!$E$19/2,Data!N4371,Data!O4371,Summary!$E$14,Summary!$E$20,Summary!$E$21,2),0)</f>
        <v>0</v>
      </c>
      <c r="P4372" s="31">
        <f t="shared" si="206"/>
        <v>0</v>
      </c>
      <c r="Q4372" s="31">
        <f>IF(M4372=1,oneday(G4371,D4372,G4372,K4372,L4372,Summary!$E$19/2,Data!N4371,Data!O4371,Summary!$E$14,Summary!$E$20,Summary!$E$21,3),0)</f>
        <v>0</v>
      </c>
    </row>
    <row r="4373" spans="1:17" x14ac:dyDescent="0.2">
      <c r="A4373" s="32">
        <f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si="204"/>
        <v>0</v>
      </c>
      <c r="M4373">
        <f>IF(AND(B4373&gt;Summary!$E$12,B4373&lt;Summary!$E$13),1,0)</f>
        <v>0</v>
      </c>
      <c r="N4373">
        <f>IF(M4373=1,oneday(G4372,D4373,G4373,K4373,L4373,Summary!$E$19/2,Data!N4372,Data!O4372,Summary!$E$14,Summary!$E$20,Summary!$E$21,1),0)</f>
        <v>0</v>
      </c>
      <c r="O4373" s="31">
        <f>IF(M4373=1,oneday(G4372,D4373,G4373,K4373,L4373,Summary!$E$19/2,Data!N4372,Data!O4372,Summary!$E$14,Summary!$E$20,Summary!$E$21,2),0)</f>
        <v>0</v>
      </c>
      <c r="P4373" s="31">
        <f t="shared" si="206"/>
        <v>0</v>
      </c>
      <c r="Q4373" s="31">
        <f>IF(M4373=1,oneday(G4372,D4373,G4373,K4373,L4373,Summary!$E$19/2,Data!N4372,Data!O4372,Summary!$E$14,Summary!$E$20,Summary!$E$21,3),0)</f>
        <v>0</v>
      </c>
    </row>
    <row r="4374" spans="1:17" x14ac:dyDescent="0.2">
      <c r="A4374" s="32">
        <f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si="204"/>
        <v>0</v>
      </c>
      <c r="M4374">
        <f>IF(AND(B4374&gt;Summary!$E$12,B4374&lt;Summary!$E$13),1,0)</f>
        <v>0</v>
      </c>
      <c r="N4374">
        <f>IF(M4374=1,oneday(G4373,D4374,G4374,K4374,L4374,Summary!$E$19/2,Data!N4373,Data!O4373,Summary!$E$14,Summary!$E$20,Summary!$E$21,1),0)</f>
        <v>0</v>
      </c>
      <c r="O4374" s="31">
        <f>IF(M4374=1,oneday(G4373,D4374,G4374,K4374,L4374,Summary!$E$19/2,Data!N4373,Data!O4373,Summary!$E$14,Summary!$E$20,Summary!$E$21,2),0)</f>
        <v>0</v>
      </c>
      <c r="P4374" s="31">
        <f t="shared" si="206"/>
        <v>0</v>
      </c>
      <c r="Q4374" s="31">
        <f>IF(M4374=1,oneday(G4373,D4374,G4374,K4374,L4374,Summary!$E$19/2,Data!N4373,Data!O4373,Summary!$E$14,Summary!$E$20,Summary!$E$21,3),0)</f>
        <v>0</v>
      </c>
    </row>
    <row r="4375" spans="1:17" x14ac:dyDescent="0.2">
      <c r="A4375" s="32">
        <f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si="204"/>
        <v>0</v>
      </c>
      <c r="M4375">
        <f>IF(AND(B4375&gt;Summary!$E$12,B4375&lt;Summary!$E$13),1,0)</f>
        <v>0</v>
      </c>
      <c r="N4375">
        <f>IF(M4375=1,oneday(G4374,D4375,G4375,K4375,L4375,Summary!$E$19/2,Data!N4374,Data!O4374,Summary!$E$14,Summary!$E$20,Summary!$E$21,1),0)</f>
        <v>0</v>
      </c>
      <c r="O4375" s="31">
        <f>IF(M4375=1,oneday(G4374,D4375,G4375,K4375,L4375,Summary!$E$19/2,Data!N4374,Data!O4374,Summary!$E$14,Summary!$E$20,Summary!$E$21,2),0)</f>
        <v>0</v>
      </c>
      <c r="P4375" s="31">
        <f t="shared" si="206"/>
        <v>0</v>
      </c>
      <c r="Q4375" s="31">
        <f>IF(M4375=1,oneday(G4374,D4375,G4375,K4375,L4375,Summary!$E$19/2,Data!N4374,Data!O4374,Summary!$E$14,Summary!$E$20,Summary!$E$21,3),0)</f>
        <v>0</v>
      </c>
    </row>
    <row r="4376" spans="1:17" x14ac:dyDescent="0.2">
      <c r="A4376" s="32">
        <f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si="204"/>
        <v>0</v>
      </c>
      <c r="M4376">
        <f>IF(AND(B4376&gt;Summary!$E$12,B4376&lt;Summary!$E$13),1,0)</f>
        <v>0</v>
      </c>
      <c r="N4376">
        <f>IF(M4376=1,oneday(G4375,D4376,G4376,K4376,L4376,Summary!$E$19/2,Data!N4375,Data!O4375,Summary!$E$14,Summary!$E$20,Summary!$E$21,1),0)</f>
        <v>0</v>
      </c>
      <c r="O4376" s="31">
        <f>IF(M4376=1,oneday(G4375,D4376,G4376,K4376,L4376,Summary!$E$19/2,Data!N4375,Data!O4375,Summary!$E$14,Summary!$E$20,Summary!$E$21,2),0)</f>
        <v>0</v>
      </c>
      <c r="P4376" s="31">
        <f t="shared" si="206"/>
        <v>0</v>
      </c>
      <c r="Q4376" s="31">
        <f>IF(M4376=1,oneday(G4375,D4376,G4376,K4376,L4376,Summary!$E$19/2,Data!N4375,Data!O4375,Summary!$E$14,Summary!$E$20,Summary!$E$21,3),0)</f>
        <v>0</v>
      </c>
    </row>
    <row r="4377" spans="1:17" x14ac:dyDescent="0.2">
      <c r="A4377" s="32">
        <f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si="204"/>
        <v>0</v>
      </c>
      <c r="M4377">
        <f>IF(AND(B4377&gt;Summary!$E$12,B4377&lt;Summary!$E$13),1,0)</f>
        <v>0</v>
      </c>
      <c r="N4377">
        <f>IF(M4377=1,oneday(G4376,D4377,G4377,K4377,L4377,Summary!$E$19/2,Data!N4376,Data!O4376,Summary!$E$14,Summary!$E$20,Summary!$E$21,1),0)</f>
        <v>0</v>
      </c>
      <c r="O4377" s="31">
        <f>IF(M4377=1,oneday(G4376,D4377,G4377,K4377,L4377,Summary!$E$19/2,Data!N4376,Data!O4376,Summary!$E$14,Summary!$E$20,Summary!$E$21,2),0)</f>
        <v>0</v>
      </c>
      <c r="P4377" s="31">
        <f t="shared" si="206"/>
        <v>0</v>
      </c>
      <c r="Q4377" s="31">
        <f>IF(M4377=1,oneday(G4376,D4377,G4377,K4377,L4377,Summary!$E$19/2,Data!N4376,Data!O4376,Summary!$E$14,Summary!$E$20,Summary!$E$21,3),0)</f>
        <v>0</v>
      </c>
    </row>
    <row r="4378" spans="1:17" x14ac:dyDescent="0.2">
      <c r="A4378" s="32">
        <f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si="204"/>
        <v>0</v>
      </c>
      <c r="M4378">
        <f>IF(AND(B4378&gt;Summary!$E$12,B4378&lt;Summary!$E$13),1,0)</f>
        <v>0</v>
      </c>
      <c r="N4378">
        <f>IF(M4378=1,oneday(G4377,D4378,G4378,K4378,L4378,Summary!$E$19/2,Data!N4377,Data!O4377,Summary!$E$14,Summary!$E$20,Summary!$E$21,1),0)</f>
        <v>0</v>
      </c>
      <c r="O4378" s="31">
        <f>IF(M4378=1,oneday(G4377,D4378,G4378,K4378,L4378,Summary!$E$19/2,Data!N4377,Data!O4377,Summary!$E$14,Summary!$E$20,Summary!$E$21,2),0)</f>
        <v>0</v>
      </c>
      <c r="P4378" s="31">
        <f t="shared" si="206"/>
        <v>0</v>
      </c>
      <c r="Q4378" s="31">
        <f>IF(M4378=1,oneday(G4377,D4378,G4378,K4378,L4378,Summary!$E$19/2,Data!N4377,Data!O4377,Summary!$E$14,Summary!$E$20,Summary!$E$21,3),0)</f>
        <v>0</v>
      </c>
    </row>
    <row r="4379" spans="1:17" x14ac:dyDescent="0.2">
      <c r="A4379" s="32">
        <f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si="204"/>
        <v>0</v>
      </c>
      <c r="M4379">
        <f>IF(AND(B4379&gt;Summary!$E$12,B4379&lt;Summary!$E$13),1,0)</f>
        <v>0</v>
      </c>
      <c r="N4379">
        <f>IF(M4379=1,oneday(G4378,D4379,G4379,K4379,L4379,Summary!$E$19/2,Data!N4378,Data!O4378,Summary!$E$14,Summary!$E$20,Summary!$E$21,1),0)</f>
        <v>0</v>
      </c>
      <c r="O4379" s="31">
        <f>IF(M4379=1,oneday(G4378,D4379,G4379,K4379,L4379,Summary!$E$19/2,Data!N4378,Data!O4378,Summary!$E$14,Summary!$E$20,Summary!$E$21,2),0)</f>
        <v>0</v>
      </c>
      <c r="P4379" s="31">
        <f t="shared" si="206"/>
        <v>0</v>
      </c>
      <c r="Q4379" s="31">
        <f>IF(M4379=1,oneday(G4378,D4379,G4379,K4379,L4379,Summary!$E$19/2,Data!N4378,Data!O4378,Summary!$E$14,Summary!$E$20,Summary!$E$21,3),0)</f>
        <v>0</v>
      </c>
    </row>
    <row r="4380" spans="1:17" x14ac:dyDescent="0.2">
      <c r="A4380" s="32">
        <f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si="204"/>
        <v>0</v>
      </c>
      <c r="M4380">
        <f>IF(AND(B4380&gt;Summary!$E$12,B4380&lt;Summary!$E$13),1,0)</f>
        <v>0</v>
      </c>
      <c r="N4380">
        <f>IF(M4380=1,oneday(G4379,D4380,G4380,K4380,L4380,Summary!$E$19/2,Data!N4379,Data!O4379,Summary!$E$14,Summary!$E$20,Summary!$E$21,1),0)</f>
        <v>0</v>
      </c>
      <c r="O4380" s="31">
        <f>IF(M4380=1,oneday(G4379,D4380,G4380,K4380,L4380,Summary!$E$19/2,Data!N4379,Data!O4379,Summary!$E$14,Summary!$E$20,Summary!$E$21,2),0)</f>
        <v>0</v>
      </c>
      <c r="P4380" s="31">
        <f t="shared" si="206"/>
        <v>0</v>
      </c>
      <c r="Q4380" s="31">
        <f>IF(M4380=1,oneday(G4379,D4380,G4380,K4380,L4380,Summary!$E$19/2,Data!N4379,Data!O4379,Summary!$E$14,Summary!$E$20,Summary!$E$21,3),0)</f>
        <v>0</v>
      </c>
    </row>
    <row r="4381" spans="1:17" x14ac:dyDescent="0.2">
      <c r="A4381" s="32">
        <f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si="204"/>
        <v>0</v>
      </c>
      <c r="M4381">
        <f>IF(AND(B4381&gt;Summary!$E$12,B4381&lt;Summary!$E$13),1,0)</f>
        <v>0</v>
      </c>
      <c r="N4381">
        <f>IF(M4381=1,oneday(G4380,D4381,G4381,K4381,L4381,Summary!$E$19/2,Data!N4380,Data!O4380,Summary!$E$14,Summary!$E$20,Summary!$E$21,1),0)</f>
        <v>0</v>
      </c>
      <c r="O4381" s="31">
        <f>IF(M4381=1,oneday(G4380,D4381,G4381,K4381,L4381,Summary!$E$19/2,Data!N4380,Data!O4380,Summary!$E$14,Summary!$E$20,Summary!$E$21,2),0)</f>
        <v>0</v>
      </c>
      <c r="P4381" s="31">
        <f t="shared" si="206"/>
        <v>0</v>
      </c>
      <c r="Q4381" s="31">
        <f>IF(M4381=1,oneday(G4380,D4381,G4381,K4381,L4381,Summary!$E$19/2,Data!N4380,Data!O4380,Summary!$E$14,Summary!$E$20,Summary!$E$21,3),0)</f>
        <v>0</v>
      </c>
    </row>
    <row r="4382" spans="1:17" x14ac:dyDescent="0.2">
      <c r="A4382" s="32">
        <f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si="204"/>
        <v>0</v>
      </c>
      <c r="M4382">
        <f>IF(AND(B4382&gt;Summary!$E$12,B4382&lt;Summary!$E$13),1,0)</f>
        <v>0</v>
      </c>
      <c r="N4382">
        <f>IF(M4382=1,oneday(G4381,D4382,G4382,K4382,L4382,Summary!$E$19/2,Data!N4381,Data!O4381,Summary!$E$14,Summary!$E$20,Summary!$E$21,1),0)</f>
        <v>0</v>
      </c>
      <c r="O4382" s="31">
        <f>IF(M4382=1,oneday(G4381,D4382,G4382,K4382,L4382,Summary!$E$19/2,Data!N4381,Data!O4381,Summary!$E$14,Summary!$E$20,Summary!$E$21,2),0)</f>
        <v>0</v>
      </c>
      <c r="P4382" s="31">
        <f t="shared" si="206"/>
        <v>0</v>
      </c>
      <c r="Q4382" s="31">
        <f>IF(M4382=1,oneday(G4381,D4382,G4382,K4382,L4382,Summary!$E$19/2,Data!N4381,Data!O4381,Summary!$E$14,Summary!$E$20,Summary!$E$21,3),0)</f>
        <v>0</v>
      </c>
    </row>
    <row r="4383" spans="1:17" x14ac:dyDescent="0.2">
      <c r="A4383" s="32">
        <f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si="204"/>
        <v>0</v>
      </c>
      <c r="M4383">
        <f>IF(AND(B4383&gt;Summary!$E$12,B4383&lt;Summary!$E$13),1,0)</f>
        <v>0</v>
      </c>
      <c r="N4383">
        <f>IF(M4383=1,oneday(G4382,D4383,G4383,K4383,L4383,Summary!$E$19/2,Data!N4382,Data!O4382,Summary!$E$14,Summary!$E$20,Summary!$E$21,1),0)</f>
        <v>0</v>
      </c>
      <c r="O4383" s="31">
        <f>IF(M4383=1,oneday(G4382,D4383,G4383,K4383,L4383,Summary!$E$19/2,Data!N4382,Data!O4382,Summary!$E$14,Summary!$E$20,Summary!$E$21,2),0)</f>
        <v>0</v>
      </c>
      <c r="P4383" s="31">
        <f t="shared" si="206"/>
        <v>0</v>
      </c>
      <c r="Q4383" s="31">
        <f>IF(M4383=1,oneday(G4382,D4383,G4383,K4383,L4383,Summary!$E$19/2,Data!N4382,Data!O4382,Summary!$E$14,Summary!$E$20,Summary!$E$21,3),0)</f>
        <v>0</v>
      </c>
    </row>
    <row r="4384" spans="1:17" x14ac:dyDescent="0.2">
      <c r="A4384" s="32">
        <f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si="204"/>
        <v>0</v>
      </c>
      <c r="M4384">
        <f>IF(AND(B4384&gt;Summary!$E$12,B4384&lt;Summary!$E$13),1,0)</f>
        <v>0</v>
      </c>
      <c r="N4384">
        <f>IF(M4384=1,oneday(G4383,D4384,G4384,K4384,L4384,Summary!$E$19/2,Data!N4383,Data!O4383,Summary!$E$14,Summary!$E$20,Summary!$E$21,1),0)</f>
        <v>0</v>
      </c>
      <c r="O4384" s="31">
        <f>IF(M4384=1,oneday(G4383,D4384,G4384,K4384,L4384,Summary!$E$19/2,Data!N4383,Data!O4383,Summary!$E$14,Summary!$E$20,Summary!$E$21,2),0)</f>
        <v>0</v>
      </c>
      <c r="P4384" s="31">
        <f t="shared" si="206"/>
        <v>0</v>
      </c>
      <c r="Q4384" s="31">
        <f>IF(M4384=1,oneday(G4383,D4384,G4384,K4384,L4384,Summary!$E$19/2,Data!N4383,Data!O4383,Summary!$E$14,Summary!$E$20,Summary!$E$21,3),0)</f>
        <v>0</v>
      </c>
    </row>
    <row r="4385" spans="1:17" x14ac:dyDescent="0.2">
      <c r="A4385" s="32">
        <f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si="204"/>
        <v>0</v>
      </c>
      <c r="M4385">
        <f>IF(AND(B4385&gt;Summary!$E$12,B4385&lt;Summary!$E$13),1,0)</f>
        <v>0</v>
      </c>
      <c r="N4385">
        <f>IF(M4385=1,oneday(G4384,D4385,G4385,K4385,L4385,Summary!$E$19/2,Data!N4384,Data!O4384,Summary!$E$14,Summary!$E$20,Summary!$E$21,1),0)</f>
        <v>0</v>
      </c>
      <c r="O4385" s="31">
        <f>IF(M4385=1,oneday(G4384,D4385,G4385,K4385,L4385,Summary!$E$19/2,Data!N4384,Data!O4384,Summary!$E$14,Summary!$E$20,Summary!$E$21,2),0)</f>
        <v>0</v>
      </c>
      <c r="P4385" s="31">
        <f t="shared" si="206"/>
        <v>0</v>
      </c>
      <c r="Q4385" s="31">
        <f>IF(M4385=1,oneday(G4384,D4385,G4385,K4385,L4385,Summary!$E$19/2,Data!N4384,Data!O4384,Summary!$E$14,Summary!$E$20,Summary!$E$21,3),0)</f>
        <v>0</v>
      </c>
    </row>
    <row r="4386" spans="1:17" x14ac:dyDescent="0.2">
      <c r="A4386" s="32">
        <f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si="204"/>
        <v>1</v>
      </c>
      <c r="M4386">
        <f>IF(AND(B4386&gt;Summary!$E$12,B4386&lt;Summary!$E$13),1,0)</f>
        <v>0</v>
      </c>
      <c r="N4386">
        <f>IF(M4386=1,oneday(G4385,D4386,G4386,K4386,L4386,Summary!$E$19/2,Data!N4385,Data!O4385,Summary!$E$14,Summary!$E$20,Summary!$E$21,1),0)</f>
        <v>0</v>
      </c>
      <c r="O4386" s="31">
        <f>IF(M4386=1,oneday(G4385,D4386,G4386,K4386,L4386,Summary!$E$19/2,Data!N4385,Data!O4385,Summary!$E$14,Summary!$E$20,Summary!$E$21,2),0)</f>
        <v>0</v>
      </c>
      <c r="P4386" s="31">
        <f t="shared" si="206"/>
        <v>0</v>
      </c>
      <c r="Q4386" s="31">
        <f>IF(M4386=1,oneday(G4385,D4386,G4386,K4386,L4386,Summary!$E$19/2,Data!N4385,Data!O4385,Summary!$E$14,Summary!$E$20,Summary!$E$21,3),0)</f>
        <v>0</v>
      </c>
    </row>
    <row r="4387" spans="1:17" x14ac:dyDescent="0.2">
      <c r="A4387" s="32">
        <f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si="204"/>
        <v>0</v>
      </c>
      <c r="M4387">
        <f>IF(AND(B4387&gt;Summary!$E$12,B4387&lt;Summary!$E$13),1,0)</f>
        <v>0</v>
      </c>
      <c r="N4387">
        <f>IF(M4387=1,oneday(G4386,D4387,G4387,K4387,L4387,Summary!$E$19/2,Data!N4386,Data!O4386,Summary!$E$14,Summary!$E$20,Summary!$E$21,1),0)</f>
        <v>0</v>
      </c>
      <c r="O4387" s="31">
        <f>IF(M4387=1,oneday(G4386,D4387,G4387,K4387,L4387,Summary!$E$19/2,Data!N4386,Data!O4386,Summary!$E$14,Summary!$E$20,Summary!$E$21,2),0)</f>
        <v>0</v>
      </c>
      <c r="P4387" s="31">
        <f t="shared" si="206"/>
        <v>0</v>
      </c>
      <c r="Q4387" s="31">
        <f>IF(M4387=1,oneday(G4386,D4387,G4387,K4387,L4387,Summary!$E$19/2,Data!N4386,Data!O4386,Summary!$E$14,Summary!$E$20,Summary!$E$21,3),0)</f>
        <v>0</v>
      </c>
    </row>
    <row r="4388" spans="1:17" x14ac:dyDescent="0.2">
      <c r="A4388" s="32">
        <f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si="207">IF(A4388=B4388,1,0)</f>
        <v>0</v>
      </c>
      <c r="M4388">
        <f>IF(AND(B4388&gt;Summary!$E$12,B4388&lt;Summary!$E$13),1,0)</f>
        <v>0</v>
      </c>
      <c r="N4388">
        <f>IF(M4388=1,oneday(G4387,D4388,G4388,K4388,L4388,Summary!$E$19/2,Data!N4387,Data!O4387,Summary!$E$14,Summary!$E$20,Summary!$E$21,1),0)</f>
        <v>0</v>
      </c>
      <c r="O4388" s="31">
        <f>IF(M4388=1,oneday(G4387,D4388,G4388,K4388,L4388,Summary!$E$19/2,Data!N4387,Data!O4387,Summary!$E$14,Summary!$E$20,Summary!$E$21,2),0)</f>
        <v>0</v>
      </c>
      <c r="P4388" s="31">
        <f t="shared" si="206"/>
        <v>0</v>
      </c>
      <c r="Q4388" s="31">
        <f>IF(M4388=1,oneday(G4387,D4388,G4388,K4388,L4388,Summary!$E$19/2,Data!N4387,Data!O4387,Summary!$E$14,Summary!$E$20,Summary!$E$21,3),0)</f>
        <v>0</v>
      </c>
    </row>
    <row r="4389" spans="1:17" x14ac:dyDescent="0.2">
      <c r="A4389" s="32">
        <f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si="207"/>
        <v>0</v>
      </c>
      <c r="M4389">
        <f>IF(AND(B4389&gt;Summary!$E$12,B4389&lt;Summary!$E$13),1,0)</f>
        <v>0</v>
      </c>
      <c r="N4389">
        <f>IF(M4389=1,oneday(G4388,D4389,G4389,K4389,L4389,Summary!$E$19/2,Data!N4388,Data!O4388,Summary!$E$14,Summary!$E$20,Summary!$E$21,1),0)</f>
        <v>0</v>
      </c>
      <c r="O4389" s="31">
        <f>IF(M4389=1,oneday(G4388,D4389,G4389,K4389,L4389,Summary!$E$19/2,Data!N4388,Data!O4388,Summary!$E$14,Summary!$E$20,Summary!$E$21,2),0)</f>
        <v>0</v>
      </c>
      <c r="P4389" s="31">
        <f t="shared" si="206"/>
        <v>0</v>
      </c>
      <c r="Q4389" s="31">
        <f>IF(M4389=1,oneday(G4388,D4389,G4389,K4389,L4389,Summary!$E$19/2,Data!N4388,Data!O4388,Summary!$E$14,Summary!$E$20,Summary!$E$21,3),0)</f>
        <v>0</v>
      </c>
    </row>
    <row r="4390" spans="1:17" x14ac:dyDescent="0.2">
      <c r="A4390" s="32">
        <f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si="207"/>
        <v>0</v>
      </c>
      <c r="M4390">
        <f>IF(AND(B4390&gt;Summary!$E$12,B4390&lt;Summary!$E$13),1,0)</f>
        <v>0</v>
      </c>
      <c r="N4390">
        <f>IF(M4390=1,oneday(G4389,D4390,G4390,K4390,L4390,Summary!$E$19/2,Data!N4389,Data!O4389,Summary!$E$14,Summary!$E$20,Summary!$E$21,1),0)</f>
        <v>0</v>
      </c>
      <c r="O4390" s="31">
        <f>IF(M4390=1,oneday(G4389,D4390,G4390,K4390,L4390,Summary!$E$19/2,Data!N4389,Data!O4389,Summary!$E$14,Summary!$E$20,Summary!$E$21,2),0)</f>
        <v>0</v>
      </c>
      <c r="P4390" s="31">
        <f t="shared" si="206"/>
        <v>0</v>
      </c>
      <c r="Q4390" s="31">
        <f>IF(M4390=1,oneday(G4389,D4390,G4390,K4390,L4390,Summary!$E$19/2,Data!N4389,Data!O4389,Summary!$E$14,Summary!$E$20,Summary!$E$21,3),0)</f>
        <v>0</v>
      </c>
    </row>
    <row r="4391" spans="1:17" x14ac:dyDescent="0.2">
      <c r="A4391" s="32">
        <f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si="207"/>
        <v>0</v>
      </c>
      <c r="M4391">
        <f>IF(AND(B4391&gt;Summary!$E$12,B4391&lt;Summary!$E$13),1,0)</f>
        <v>0</v>
      </c>
      <c r="N4391">
        <f>IF(M4391=1,oneday(G4390,D4391,G4391,K4391,L4391,Summary!$E$19/2,Data!N4390,Data!O4390,Summary!$E$14,Summary!$E$20,Summary!$E$21,1),0)</f>
        <v>0</v>
      </c>
      <c r="O4391" s="31">
        <f>IF(M4391=1,oneday(G4390,D4391,G4391,K4391,L4391,Summary!$E$19/2,Data!N4390,Data!O4390,Summary!$E$14,Summary!$E$20,Summary!$E$21,2),0)</f>
        <v>0</v>
      </c>
      <c r="P4391" s="31">
        <f t="shared" si="206"/>
        <v>0</v>
      </c>
      <c r="Q4391" s="31">
        <f>IF(M4391=1,oneday(G4390,D4391,G4391,K4391,L4391,Summary!$E$19/2,Data!N4390,Data!O4390,Summary!$E$14,Summary!$E$20,Summary!$E$21,3),0)</f>
        <v>0</v>
      </c>
    </row>
    <row r="4392" spans="1:17" x14ac:dyDescent="0.2">
      <c r="A4392" s="32">
        <f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si="207"/>
        <v>0</v>
      </c>
      <c r="M4392">
        <f>IF(AND(B4392&gt;Summary!$E$12,B4392&lt;Summary!$E$13),1,0)</f>
        <v>0</v>
      </c>
      <c r="N4392">
        <f>IF(M4392=1,oneday(G4391,D4392,G4392,K4392,L4392,Summary!$E$19/2,Data!N4391,Data!O4391,Summary!$E$14,Summary!$E$20,Summary!$E$21,1),0)</f>
        <v>0</v>
      </c>
      <c r="O4392" s="31">
        <f>IF(M4392=1,oneday(G4391,D4392,G4392,K4392,L4392,Summary!$E$19/2,Data!N4391,Data!O4391,Summary!$E$14,Summary!$E$20,Summary!$E$21,2),0)</f>
        <v>0</v>
      </c>
      <c r="P4392" s="31">
        <f t="shared" si="206"/>
        <v>0</v>
      </c>
      <c r="Q4392" s="31">
        <f>IF(M4392=1,oneday(G4391,D4392,G4392,K4392,L4392,Summary!$E$19/2,Data!N4391,Data!O4391,Summary!$E$14,Summary!$E$20,Summary!$E$21,3),0)</f>
        <v>0</v>
      </c>
    </row>
    <row r="4393" spans="1:17" x14ac:dyDescent="0.2">
      <c r="A4393" s="32">
        <f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si="207"/>
        <v>0</v>
      </c>
      <c r="M4393">
        <f>IF(AND(B4393&gt;Summary!$E$12,B4393&lt;Summary!$E$13),1,0)</f>
        <v>0</v>
      </c>
      <c r="N4393">
        <f>IF(M4393=1,oneday(G4392,D4393,G4393,K4393,L4393,Summary!$E$19/2,Data!N4392,Data!O4392,Summary!$E$14,Summary!$E$20,Summary!$E$21,1),0)</f>
        <v>0</v>
      </c>
      <c r="O4393" s="31">
        <f>IF(M4393=1,oneday(G4392,D4393,G4393,K4393,L4393,Summary!$E$19/2,Data!N4392,Data!O4392,Summary!$E$14,Summary!$E$20,Summary!$E$21,2),0)</f>
        <v>0</v>
      </c>
      <c r="P4393" s="31">
        <f t="shared" si="206"/>
        <v>0</v>
      </c>
      <c r="Q4393" s="31">
        <f>IF(M4393=1,oneday(G4392,D4393,G4393,K4393,L4393,Summary!$E$19/2,Data!N4392,Data!O4392,Summary!$E$14,Summary!$E$20,Summary!$E$21,3),0)</f>
        <v>0</v>
      </c>
    </row>
    <row r="4394" spans="1:17" x14ac:dyDescent="0.2">
      <c r="A4394" s="32">
        <f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si="207"/>
        <v>0</v>
      </c>
      <c r="M4394">
        <f>IF(AND(B4394&gt;Summary!$E$12,B4394&lt;Summary!$E$13),1,0)</f>
        <v>0</v>
      </c>
      <c r="N4394">
        <f>IF(M4394=1,oneday(G4393,D4394,G4394,K4394,L4394,Summary!$E$19/2,Data!N4393,Data!O4393,Summary!$E$14,Summary!$E$20,Summary!$E$21,1),0)</f>
        <v>0</v>
      </c>
      <c r="O4394" s="31">
        <f>IF(M4394=1,oneday(G4393,D4394,G4394,K4394,L4394,Summary!$E$19/2,Data!N4393,Data!O4393,Summary!$E$14,Summary!$E$20,Summary!$E$21,2),0)</f>
        <v>0</v>
      </c>
      <c r="P4394" s="31">
        <f t="shared" si="206"/>
        <v>0</v>
      </c>
      <c r="Q4394" s="31">
        <f>IF(M4394=1,oneday(G4393,D4394,G4394,K4394,L4394,Summary!$E$19/2,Data!N4393,Data!O4393,Summary!$E$14,Summary!$E$20,Summary!$E$21,3),0)</f>
        <v>0</v>
      </c>
    </row>
    <row r="4395" spans="1:17" x14ac:dyDescent="0.2">
      <c r="A4395" s="32">
        <f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si="207"/>
        <v>0</v>
      </c>
      <c r="M4395">
        <f>IF(AND(B4395&gt;Summary!$E$12,B4395&lt;Summary!$E$13),1,0)</f>
        <v>0</v>
      </c>
      <c r="N4395">
        <f>IF(M4395=1,oneday(G4394,D4395,G4395,K4395,L4395,Summary!$E$19/2,Data!N4394,Data!O4394,Summary!$E$14,Summary!$E$20,Summary!$E$21,1),0)</f>
        <v>0</v>
      </c>
      <c r="O4395" s="31">
        <f>IF(M4395=1,oneday(G4394,D4395,G4395,K4395,L4395,Summary!$E$19/2,Data!N4394,Data!O4394,Summary!$E$14,Summary!$E$20,Summary!$E$21,2),0)</f>
        <v>0</v>
      </c>
      <c r="P4395" s="31">
        <f t="shared" si="206"/>
        <v>0</v>
      </c>
      <c r="Q4395" s="31">
        <f>IF(M4395=1,oneday(G4394,D4395,G4395,K4395,L4395,Summary!$E$19/2,Data!N4394,Data!O4394,Summary!$E$14,Summary!$E$20,Summary!$E$21,3),0)</f>
        <v>0</v>
      </c>
    </row>
    <row r="4396" spans="1:17" x14ac:dyDescent="0.2">
      <c r="A4396" s="32">
        <f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si="207"/>
        <v>0</v>
      </c>
      <c r="M4396">
        <f>IF(AND(B4396&gt;Summary!$E$12,B4396&lt;Summary!$E$13),1,0)</f>
        <v>0</v>
      </c>
      <c r="N4396">
        <f>IF(M4396=1,oneday(G4395,D4396,G4396,K4396,L4396,Summary!$E$19/2,Data!N4395,Data!O4395,Summary!$E$14,Summary!$E$20,Summary!$E$21,1),0)</f>
        <v>0</v>
      </c>
      <c r="O4396" s="31">
        <f>IF(M4396=1,oneday(G4395,D4396,G4396,K4396,L4396,Summary!$E$19/2,Data!N4395,Data!O4395,Summary!$E$14,Summary!$E$20,Summary!$E$21,2),0)</f>
        <v>0</v>
      </c>
      <c r="P4396" s="31">
        <f t="shared" si="206"/>
        <v>0</v>
      </c>
      <c r="Q4396" s="31">
        <f>IF(M4396=1,oneday(G4395,D4396,G4396,K4396,L4396,Summary!$E$19/2,Data!N4395,Data!O4395,Summary!$E$14,Summary!$E$20,Summary!$E$21,3),0)</f>
        <v>0</v>
      </c>
    </row>
    <row r="4397" spans="1:17" x14ac:dyDescent="0.2">
      <c r="A4397" s="32">
        <f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si="207"/>
        <v>0</v>
      </c>
      <c r="M4397">
        <f>IF(AND(B4397&gt;Summary!$E$12,B4397&lt;Summary!$E$13),1,0)</f>
        <v>0</v>
      </c>
      <c r="N4397">
        <f>IF(M4397=1,oneday(G4396,D4397,G4397,K4397,L4397,Summary!$E$19/2,Data!N4396,Data!O4396,Summary!$E$14,Summary!$E$20,Summary!$E$21,1),0)</f>
        <v>0</v>
      </c>
      <c r="O4397" s="31">
        <f>IF(M4397=1,oneday(G4396,D4397,G4397,K4397,L4397,Summary!$E$19/2,Data!N4396,Data!O4396,Summary!$E$14,Summary!$E$20,Summary!$E$21,2),0)</f>
        <v>0</v>
      </c>
      <c r="P4397" s="31">
        <f t="shared" si="206"/>
        <v>0</v>
      </c>
      <c r="Q4397" s="31">
        <f>IF(M4397=1,oneday(G4396,D4397,G4397,K4397,L4397,Summary!$E$19/2,Data!N4396,Data!O4396,Summary!$E$14,Summary!$E$20,Summary!$E$21,3),0)</f>
        <v>0</v>
      </c>
    </row>
    <row r="4398" spans="1:17" x14ac:dyDescent="0.2">
      <c r="A4398" s="32">
        <f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si="207"/>
        <v>0</v>
      </c>
      <c r="M4398">
        <f>IF(AND(B4398&gt;Summary!$E$12,B4398&lt;Summary!$E$13),1,0)</f>
        <v>0</v>
      </c>
      <c r="N4398">
        <f>IF(M4398=1,oneday(G4397,D4398,G4398,K4398,L4398,Summary!$E$19/2,Data!N4397,Data!O4397,Summary!$E$14,Summary!$E$20,Summary!$E$21,1),0)</f>
        <v>0</v>
      </c>
      <c r="O4398" s="31">
        <f>IF(M4398=1,oneday(G4397,D4398,G4398,K4398,L4398,Summary!$E$19/2,Data!N4397,Data!O4397,Summary!$E$14,Summary!$E$20,Summary!$E$21,2),0)</f>
        <v>0</v>
      </c>
      <c r="P4398" s="31">
        <f t="shared" si="206"/>
        <v>0</v>
      </c>
      <c r="Q4398" s="31">
        <f>IF(M4398=1,oneday(G4397,D4398,G4398,K4398,L4398,Summary!$E$19/2,Data!N4397,Data!O4397,Summary!$E$14,Summary!$E$20,Summary!$E$21,3),0)</f>
        <v>0</v>
      </c>
    </row>
    <row r="4399" spans="1:17" x14ac:dyDescent="0.2">
      <c r="A4399" s="32">
        <f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si="207"/>
        <v>0</v>
      </c>
      <c r="M4399">
        <f>IF(AND(B4399&gt;Summary!$E$12,B4399&lt;Summary!$E$13),1,0)</f>
        <v>0</v>
      </c>
      <c r="N4399">
        <f>IF(M4399=1,oneday(G4398,D4399,G4399,K4399,L4399,Summary!$E$19/2,Data!N4398,Data!O4398,Summary!$E$14,Summary!$E$20,Summary!$E$21,1),0)</f>
        <v>0</v>
      </c>
      <c r="O4399" s="31">
        <f>IF(M4399=1,oneday(G4398,D4399,G4399,K4399,L4399,Summary!$E$19/2,Data!N4398,Data!O4398,Summary!$E$14,Summary!$E$20,Summary!$E$21,2),0)</f>
        <v>0</v>
      </c>
      <c r="P4399" s="31">
        <f t="shared" si="206"/>
        <v>0</v>
      </c>
      <c r="Q4399" s="31">
        <f>IF(M4399=1,oneday(G4398,D4399,G4399,K4399,L4399,Summary!$E$19/2,Data!N4398,Data!O4398,Summary!$E$14,Summary!$E$20,Summary!$E$21,3),0)</f>
        <v>0</v>
      </c>
    </row>
    <row r="4400" spans="1:17" x14ac:dyDescent="0.2">
      <c r="A4400" s="32">
        <f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si="207"/>
        <v>0</v>
      </c>
      <c r="M4400">
        <f>IF(AND(B4400&gt;Summary!$E$12,B4400&lt;Summary!$E$13),1,0)</f>
        <v>0</v>
      </c>
      <c r="N4400">
        <f>IF(M4400=1,oneday(G4399,D4400,G4400,K4400,L4400,Summary!$E$19/2,Data!N4399,Data!O4399,Summary!$E$14,Summary!$E$20,Summary!$E$21,1),0)</f>
        <v>0</v>
      </c>
      <c r="O4400" s="31">
        <f>IF(M4400=1,oneday(G4399,D4400,G4400,K4400,L4400,Summary!$E$19/2,Data!N4399,Data!O4399,Summary!$E$14,Summary!$E$20,Summary!$E$21,2),0)</f>
        <v>0</v>
      </c>
      <c r="P4400" s="31">
        <f t="shared" si="206"/>
        <v>0</v>
      </c>
      <c r="Q4400" s="31">
        <f>IF(M4400=1,oneday(G4399,D4400,G4400,K4400,L4400,Summary!$E$19/2,Data!N4399,Data!O4399,Summary!$E$14,Summary!$E$20,Summary!$E$21,3),0)</f>
        <v>0</v>
      </c>
    </row>
    <row r="4401" spans="1:17" x14ac:dyDescent="0.2">
      <c r="A4401" s="32">
        <f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si="207"/>
        <v>0</v>
      </c>
      <c r="M4401">
        <f>IF(AND(B4401&gt;Summary!$E$12,B4401&lt;Summary!$E$13),1,0)</f>
        <v>0</v>
      </c>
      <c r="N4401">
        <f>IF(M4401=1,oneday(G4400,D4401,G4401,K4401,L4401,Summary!$E$19/2,Data!N4400,Data!O4400,Summary!$E$14,Summary!$E$20,Summary!$E$21,1),0)</f>
        <v>0</v>
      </c>
      <c r="O4401" s="31">
        <f>IF(M4401=1,oneday(G4400,D4401,G4401,K4401,L4401,Summary!$E$19/2,Data!N4400,Data!O4400,Summary!$E$14,Summary!$E$20,Summary!$E$21,2),0)</f>
        <v>0</v>
      </c>
      <c r="P4401" s="31">
        <f t="shared" si="206"/>
        <v>0</v>
      </c>
      <c r="Q4401" s="31">
        <f>IF(M4401=1,oneday(G4400,D4401,G4401,K4401,L4401,Summary!$E$19/2,Data!N4400,Data!O4400,Summary!$E$14,Summary!$E$20,Summary!$E$21,3),0)</f>
        <v>0</v>
      </c>
    </row>
    <row r="4402" spans="1:17" x14ac:dyDescent="0.2">
      <c r="A4402" s="32">
        <f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si="207"/>
        <v>0</v>
      </c>
      <c r="M4402">
        <f>IF(AND(B4402&gt;Summary!$E$12,B4402&lt;Summary!$E$13),1,0)</f>
        <v>0</v>
      </c>
      <c r="N4402">
        <f>IF(M4402=1,oneday(G4401,D4402,G4402,K4402,L4402,Summary!$E$19/2,Data!N4401,Data!O4401,Summary!$E$14,Summary!$E$20,Summary!$E$21,1),0)</f>
        <v>0</v>
      </c>
      <c r="O4402" s="31">
        <f>IF(M4402=1,oneday(G4401,D4402,G4402,K4402,L4402,Summary!$E$19/2,Data!N4401,Data!O4401,Summary!$E$14,Summary!$E$20,Summary!$E$21,2),0)</f>
        <v>0</v>
      </c>
      <c r="P4402" s="31">
        <f t="shared" si="206"/>
        <v>0</v>
      </c>
      <c r="Q4402" s="31">
        <f>IF(M4402=1,oneday(G4401,D4402,G4402,K4402,L4402,Summary!$E$19/2,Data!N4401,Data!O4401,Summary!$E$14,Summary!$E$20,Summary!$E$21,3),0)</f>
        <v>0</v>
      </c>
    </row>
    <row r="4403" spans="1:17" x14ac:dyDescent="0.2">
      <c r="A4403" s="32">
        <f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si="207"/>
        <v>0</v>
      </c>
      <c r="M4403">
        <f>IF(AND(B4403&gt;Summary!$E$12,B4403&lt;Summary!$E$13),1,0)</f>
        <v>0</v>
      </c>
      <c r="N4403">
        <f>IF(M4403=1,oneday(G4402,D4403,G4403,K4403,L4403,Summary!$E$19/2,Data!N4402,Data!O4402,Summary!$E$14,Summary!$E$20,Summary!$E$21,1),0)</f>
        <v>0</v>
      </c>
      <c r="O4403" s="31">
        <f>IF(M4403=1,oneday(G4402,D4403,G4403,K4403,L4403,Summary!$E$19/2,Data!N4402,Data!O4402,Summary!$E$14,Summary!$E$20,Summary!$E$21,2),0)</f>
        <v>0</v>
      </c>
      <c r="P4403" s="31">
        <f t="shared" si="206"/>
        <v>0</v>
      </c>
      <c r="Q4403" s="31">
        <f>IF(M4403=1,oneday(G4402,D4403,G4403,K4403,L4403,Summary!$E$19/2,Data!N4402,Data!O4402,Summary!$E$14,Summary!$E$20,Summary!$E$21,3),0)</f>
        <v>0</v>
      </c>
    </row>
    <row r="4404" spans="1:17" x14ac:dyDescent="0.2">
      <c r="A4404" s="32">
        <f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si="207"/>
        <v>0</v>
      </c>
      <c r="M4404">
        <f>IF(AND(B4404&gt;Summary!$E$12,B4404&lt;Summary!$E$13),1,0)</f>
        <v>0</v>
      </c>
      <c r="N4404">
        <f>IF(M4404=1,oneday(G4403,D4404,G4404,K4404,L4404,Summary!$E$19/2,Data!N4403,Data!O4403,Summary!$E$14,Summary!$E$20,Summary!$E$21,1),0)</f>
        <v>0</v>
      </c>
      <c r="O4404" s="31">
        <f>IF(M4404=1,oneday(G4403,D4404,G4404,K4404,L4404,Summary!$E$19/2,Data!N4403,Data!O4403,Summary!$E$14,Summary!$E$20,Summary!$E$21,2),0)</f>
        <v>0</v>
      </c>
      <c r="P4404" s="31">
        <f t="shared" si="206"/>
        <v>0</v>
      </c>
      <c r="Q4404" s="31">
        <f>IF(M4404=1,oneday(G4403,D4404,G4404,K4404,L4404,Summary!$E$19/2,Data!N4403,Data!O4403,Summary!$E$14,Summary!$E$20,Summary!$E$21,3),0)</f>
        <v>0</v>
      </c>
    </row>
    <row r="4405" spans="1:17" x14ac:dyDescent="0.2">
      <c r="A4405" s="32">
        <f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si="207"/>
        <v>0</v>
      </c>
      <c r="M4405">
        <f>IF(AND(B4405&gt;Summary!$E$12,B4405&lt;Summary!$E$13),1,0)</f>
        <v>0</v>
      </c>
      <c r="N4405">
        <f>IF(M4405=1,oneday(G4404,D4405,G4405,K4405,L4405,Summary!$E$19/2,Data!N4404,Data!O4404,Summary!$E$14,Summary!$E$20,Summary!$E$21,1),0)</f>
        <v>0</v>
      </c>
      <c r="O4405" s="31">
        <f>IF(M4405=1,oneday(G4404,D4405,G4405,K4405,L4405,Summary!$E$19/2,Data!N4404,Data!O4404,Summary!$E$14,Summary!$E$20,Summary!$E$21,2),0)</f>
        <v>0</v>
      </c>
      <c r="P4405" s="31">
        <f t="shared" si="206"/>
        <v>0</v>
      </c>
      <c r="Q4405" s="31">
        <f>IF(M4405=1,oneday(G4404,D4405,G4405,K4405,L4405,Summary!$E$19/2,Data!N4404,Data!O4404,Summary!$E$14,Summary!$E$20,Summary!$E$21,3),0)</f>
        <v>0</v>
      </c>
    </row>
    <row r="4406" spans="1:17" x14ac:dyDescent="0.2">
      <c r="A4406" s="32">
        <f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si="207"/>
        <v>0</v>
      </c>
      <c r="M4406">
        <f>IF(AND(B4406&gt;Summary!$E$12,B4406&lt;Summary!$E$13),1,0)</f>
        <v>0</v>
      </c>
      <c r="N4406">
        <f>IF(M4406=1,oneday(G4405,D4406,G4406,K4406,L4406,Summary!$E$19/2,Data!N4405,Data!O4405,Summary!$E$14,Summary!$E$20,Summary!$E$21,1),0)</f>
        <v>0</v>
      </c>
      <c r="O4406" s="31">
        <f>IF(M4406=1,oneday(G4405,D4406,G4406,K4406,L4406,Summary!$E$19/2,Data!N4405,Data!O4405,Summary!$E$14,Summary!$E$20,Summary!$E$21,2),0)</f>
        <v>0</v>
      </c>
      <c r="P4406" s="31">
        <f t="shared" si="206"/>
        <v>0</v>
      </c>
      <c r="Q4406" s="31">
        <f>IF(M4406=1,oneday(G4405,D4406,G4406,K4406,L4406,Summary!$E$19/2,Data!N4405,Data!O4405,Summary!$E$14,Summary!$E$20,Summary!$E$21,3),0)</f>
        <v>0</v>
      </c>
    </row>
    <row r="4407" spans="1:17" x14ac:dyDescent="0.2">
      <c r="A4407" s="32">
        <f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si="207"/>
        <v>0</v>
      </c>
      <c r="M4407">
        <f>IF(AND(B4407&gt;Summary!$E$12,B4407&lt;Summary!$E$13),1,0)</f>
        <v>0</v>
      </c>
      <c r="N4407">
        <f>IF(M4407=1,oneday(G4406,D4407,G4407,K4407,L4407,Summary!$E$19/2,Data!N4406,Data!O4406,Summary!$E$14,Summary!$E$20,Summary!$E$21,1),0)</f>
        <v>0</v>
      </c>
      <c r="O4407" s="31">
        <f>IF(M4407=1,oneday(G4406,D4407,G4407,K4407,L4407,Summary!$E$19/2,Data!N4406,Data!O4406,Summary!$E$14,Summary!$E$20,Summary!$E$21,2),0)</f>
        <v>0</v>
      </c>
      <c r="P4407" s="31">
        <f t="shared" si="206"/>
        <v>0</v>
      </c>
      <c r="Q4407" s="31">
        <f>IF(M4407=1,oneday(G4406,D4407,G4407,K4407,L4407,Summary!$E$19/2,Data!N4406,Data!O4406,Summary!$E$14,Summary!$E$20,Summary!$E$21,3),0)</f>
        <v>0</v>
      </c>
    </row>
    <row r="4408" spans="1:17" x14ac:dyDescent="0.2">
      <c r="A4408" s="32">
        <f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si="207"/>
        <v>1</v>
      </c>
      <c r="M4408">
        <f>IF(AND(B4408&gt;Summary!$E$12,B4408&lt;Summary!$E$13),1,0)</f>
        <v>0</v>
      </c>
      <c r="N4408">
        <f>IF(M4408=1,oneday(G4407,D4408,G4408,K4408,L4408,Summary!$E$19/2,Data!N4407,Data!O4407,Summary!$E$14,Summary!$E$20,Summary!$E$21,1),0)</f>
        <v>0</v>
      </c>
      <c r="O4408" s="31">
        <f>IF(M4408=1,oneday(G4407,D4408,G4408,K4408,L4408,Summary!$E$19/2,Data!N4407,Data!O4407,Summary!$E$14,Summary!$E$20,Summary!$E$21,2),0)</f>
        <v>0</v>
      </c>
      <c r="P4408" s="31">
        <f t="shared" si="206"/>
        <v>0</v>
      </c>
      <c r="Q4408" s="31">
        <f>IF(M4408=1,oneday(G4407,D4408,G4408,K4408,L4408,Summary!$E$19/2,Data!N4407,Data!O4407,Summary!$E$14,Summary!$E$20,Summary!$E$21,3),0)</f>
        <v>0</v>
      </c>
    </row>
    <row r="4409" spans="1:17" x14ac:dyDescent="0.2">
      <c r="A4409" s="32">
        <f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si="207"/>
        <v>0</v>
      </c>
      <c r="M4409">
        <f>IF(AND(B4409&gt;Summary!$E$12,B4409&lt;Summary!$E$13),1,0)</f>
        <v>0</v>
      </c>
      <c r="N4409">
        <f>IF(M4409=1,oneday(G4408,D4409,G4409,K4409,L4409,Summary!$E$19/2,Data!N4408,Data!O4408,Summary!$E$14,Summary!$E$20,Summary!$E$21,1),0)</f>
        <v>0</v>
      </c>
      <c r="O4409" s="31">
        <f>IF(M4409=1,oneday(G4408,D4409,G4409,K4409,L4409,Summary!$E$19/2,Data!N4408,Data!O4408,Summary!$E$14,Summary!$E$20,Summary!$E$21,2),0)</f>
        <v>0</v>
      </c>
      <c r="P4409" s="31">
        <f t="shared" si="206"/>
        <v>0</v>
      </c>
      <c r="Q4409" s="31">
        <f>IF(M4409=1,oneday(G4408,D4409,G4409,K4409,L4409,Summary!$E$19/2,Data!N4408,Data!O4408,Summary!$E$14,Summary!$E$20,Summary!$E$21,3),0)</f>
        <v>0</v>
      </c>
    </row>
    <row r="4410" spans="1:17" x14ac:dyDescent="0.2">
      <c r="A4410" s="32">
        <f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si="207"/>
        <v>0</v>
      </c>
      <c r="M4410">
        <f>IF(AND(B4410&gt;Summary!$E$12,B4410&lt;Summary!$E$13),1,0)</f>
        <v>0</v>
      </c>
      <c r="N4410">
        <f>IF(M4410=1,oneday(G4409,D4410,G4410,K4410,L4410,Summary!$E$19/2,Data!N4409,Data!O4409,Summary!$E$14,Summary!$E$20,Summary!$E$21,1),0)</f>
        <v>0</v>
      </c>
      <c r="O4410" s="31">
        <f>IF(M4410=1,oneday(G4409,D4410,G4410,K4410,L4410,Summary!$E$19/2,Data!N4409,Data!O4409,Summary!$E$14,Summary!$E$20,Summary!$E$21,2),0)</f>
        <v>0</v>
      </c>
      <c r="P4410" s="31">
        <f t="shared" si="206"/>
        <v>0</v>
      </c>
      <c r="Q4410" s="31">
        <f>IF(M4410=1,oneday(G4409,D4410,G4410,K4410,L4410,Summary!$E$19/2,Data!N4409,Data!O4409,Summary!$E$14,Summary!$E$20,Summary!$E$21,3),0)</f>
        <v>0</v>
      </c>
    </row>
    <row r="4411" spans="1:17" x14ac:dyDescent="0.2">
      <c r="A4411" s="32">
        <f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si="207"/>
        <v>0</v>
      </c>
      <c r="M4411">
        <f>IF(AND(B4411&gt;Summary!$E$12,B4411&lt;Summary!$E$13),1,0)</f>
        <v>0</v>
      </c>
      <c r="N4411">
        <f>IF(M4411=1,oneday(G4410,D4411,G4411,K4411,L4411,Summary!$E$19/2,Data!N4410,Data!O4410,Summary!$E$14,Summary!$E$20,Summary!$E$21,1),0)</f>
        <v>0</v>
      </c>
      <c r="O4411" s="31">
        <f>IF(M4411=1,oneday(G4410,D4411,G4411,K4411,L4411,Summary!$E$19/2,Data!N4410,Data!O4410,Summary!$E$14,Summary!$E$20,Summary!$E$21,2),0)</f>
        <v>0</v>
      </c>
      <c r="P4411" s="31">
        <f t="shared" si="206"/>
        <v>0</v>
      </c>
      <c r="Q4411" s="31">
        <f>IF(M4411=1,oneday(G4410,D4411,G4411,K4411,L4411,Summary!$E$19/2,Data!N4410,Data!O4410,Summary!$E$14,Summary!$E$20,Summary!$E$21,3),0)</f>
        <v>0</v>
      </c>
    </row>
    <row r="4412" spans="1:17" x14ac:dyDescent="0.2">
      <c r="A4412" s="32">
        <f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si="207"/>
        <v>0</v>
      </c>
      <c r="M4412">
        <f>IF(AND(B4412&gt;Summary!$E$12,B4412&lt;Summary!$E$13),1,0)</f>
        <v>0</v>
      </c>
      <c r="N4412">
        <f>IF(M4412=1,oneday(G4411,D4412,G4412,K4412,L4412,Summary!$E$19/2,Data!N4411,Data!O4411,Summary!$E$14,Summary!$E$20,Summary!$E$21,1),0)</f>
        <v>0</v>
      </c>
      <c r="O4412" s="31">
        <f>IF(M4412=1,oneday(G4411,D4412,G4412,K4412,L4412,Summary!$E$19/2,Data!N4411,Data!O4411,Summary!$E$14,Summary!$E$20,Summary!$E$21,2),0)</f>
        <v>0</v>
      </c>
      <c r="P4412" s="31">
        <f t="shared" si="206"/>
        <v>0</v>
      </c>
      <c r="Q4412" s="31">
        <f>IF(M4412=1,oneday(G4411,D4412,G4412,K4412,L4412,Summary!$E$19/2,Data!N4411,Data!O4411,Summary!$E$14,Summary!$E$20,Summary!$E$21,3),0)</f>
        <v>0</v>
      </c>
    </row>
    <row r="4413" spans="1:17" x14ac:dyDescent="0.2">
      <c r="A4413" s="32">
        <f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si="207"/>
        <v>0</v>
      </c>
      <c r="M4413">
        <f>IF(AND(B4413&gt;Summary!$E$12,B4413&lt;Summary!$E$13),1,0)</f>
        <v>0</v>
      </c>
      <c r="N4413">
        <f>IF(M4413=1,oneday(G4412,D4413,G4413,K4413,L4413,Summary!$E$19/2,Data!N4412,Data!O4412,Summary!$E$14,Summary!$E$20,Summary!$E$21,1),0)</f>
        <v>0</v>
      </c>
      <c r="O4413" s="31">
        <f>IF(M4413=1,oneday(G4412,D4413,G4413,K4413,L4413,Summary!$E$19/2,Data!N4412,Data!O4412,Summary!$E$14,Summary!$E$20,Summary!$E$21,2),0)</f>
        <v>0</v>
      </c>
      <c r="P4413" s="31">
        <f t="shared" si="206"/>
        <v>0</v>
      </c>
      <c r="Q4413" s="31">
        <f>IF(M4413=1,oneday(G4412,D4413,G4413,K4413,L4413,Summary!$E$19/2,Data!N4412,Data!O4412,Summary!$E$14,Summary!$E$20,Summary!$E$21,3),0)</f>
        <v>0</v>
      </c>
    </row>
    <row r="4414" spans="1:17" x14ac:dyDescent="0.2">
      <c r="A4414" s="32">
        <f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si="207"/>
        <v>0</v>
      </c>
      <c r="M4414">
        <f>IF(AND(B4414&gt;Summary!$E$12,B4414&lt;Summary!$E$13),1,0)</f>
        <v>0</v>
      </c>
      <c r="N4414">
        <f>IF(M4414=1,oneday(G4413,D4414,G4414,K4414,L4414,Summary!$E$19/2,Data!N4413,Data!O4413,Summary!$E$14,Summary!$E$20,Summary!$E$21,1),0)</f>
        <v>0</v>
      </c>
      <c r="O4414" s="31">
        <f>IF(M4414=1,oneday(G4413,D4414,G4414,K4414,L4414,Summary!$E$19/2,Data!N4413,Data!O4413,Summary!$E$14,Summary!$E$20,Summary!$E$21,2),0)</f>
        <v>0</v>
      </c>
      <c r="P4414" s="31">
        <f t="shared" si="206"/>
        <v>0</v>
      </c>
      <c r="Q4414" s="31">
        <f>IF(M4414=1,oneday(G4413,D4414,G4414,K4414,L4414,Summary!$E$19/2,Data!N4413,Data!O4413,Summary!$E$14,Summary!$E$20,Summary!$E$21,3),0)</f>
        <v>0</v>
      </c>
    </row>
    <row r="4415" spans="1:17" x14ac:dyDescent="0.2">
      <c r="A4415" s="32">
        <f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si="207"/>
        <v>0</v>
      </c>
      <c r="M4415">
        <f>IF(AND(B4415&gt;Summary!$E$12,B4415&lt;Summary!$E$13),1,0)</f>
        <v>0</v>
      </c>
      <c r="N4415">
        <f>IF(M4415=1,oneday(G4414,D4415,G4415,K4415,L4415,Summary!$E$19/2,Data!N4414,Data!O4414,Summary!$E$14,Summary!$E$20,Summary!$E$21,1),0)</f>
        <v>0</v>
      </c>
      <c r="O4415" s="31">
        <f>IF(M4415=1,oneday(G4414,D4415,G4415,K4415,L4415,Summary!$E$19/2,Data!N4414,Data!O4414,Summary!$E$14,Summary!$E$20,Summary!$E$21,2),0)</f>
        <v>0</v>
      </c>
      <c r="P4415" s="31">
        <f t="shared" si="206"/>
        <v>0</v>
      </c>
      <c r="Q4415" s="31">
        <f>IF(M4415=1,oneday(G4414,D4415,G4415,K4415,L4415,Summary!$E$19/2,Data!N4414,Data!O4414,Summary!$E$14,Summary!$E$20,Summary!$E$21,3),0)</f>
        <v>0</v>
      </c>
    </row>
    <row r="4416" spans="1:17" x14ac:dyDescent="0.2">
      <c r="A4416" s="32">
        <f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si="207"/>
        <v>0</v>
      </c>
      <c r="M4416">
        <f>IF(AND(B4416&gt;Summary!$E$12,B4416&lt;Summary!$E$13),1,0)</f>
        <v>0</v>
      </c>
      <c r="N4416">
        <f>IF(M4416=1,oneday(G4415,D4416,G4416,K4416,L4416,Summary!$E$19/2,Data!N4415,Data!O4415,Summary!$E$14,Summary!$E$20,Summary!$E$21,1),0)</f>
        <v>0</v>
      </c>
      <c r="O4416" s="31">
        <f>IF(M4416=1,oneday(G4415,D4416,G4416,K4416,L4416,Summary!$E$19/2,Data!N4415,Data!O4415,Summary!$E$14,Summary!$E$20,Summary!$E$21,2),0)</f>
        <v>0</v>
      </c>
      <c r="P4416" s="31">
        <f t="shared" si="206"/>
        <v>0</v>
      </c>
      <c r="Q4416" s="31">
        <f>IF(M4416=1,oneday(G4415,D4416,G4416,K4416,L4416,Summary!$E$19/2,Data!N4415,Data!O4415,Summary!$E$14,Summary!$E$20,Summary!$E$21,3),0)</f>
        <v>0</v>
      </c>
    </row>
    <row r="4417" spans="1:17" x14ac:dyDescent="0.2">
      <c r="A4417" s="32">
        <f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si="207"/>
        <v>0</v>
      </c>
      <c r="M4417">
        <f>IF(AND(B4417&gt;Summary!$E$12,B4417&lt;Summary!$E$13),1,0)</f>
        <v>0</v>
      </c>
      <c r="N4417">
        <f>IF(M4417=1,oneday(G4416,D4417,G4417,K4417,L4417,Summary!$E$19/2,Data!N4416,Data!O4416,Summary!$E$14,Summary!$E$20,Summary!$E$21,1),0)</f>
        <v>0</v>
      </c>
      <c r="O4417" s="31">
        <f>IF(M4417=1,oneday(G4416,D4417,G4417,K4417,L4417,Summary!$E$19/2,Data!N4416,Data!O4416,Summary!$E$14,Summary!$E$20,Summary!$E$21,2),0)</f>
        <v>0</v>
      </c>
      <c r="P4417" s="31">
        <f t="shared" si="206"/>
        <v>0</v>
      </c>
      <c r="Q4417" s="31">
        <f>IF(M4417=1,oneday(G4416,D4417,G4417,K4417,L4417,Summary!$E$19/2,Data!N4416,Data!O4416,Summary!$E$14,Summary!$E$20,Summary!$E$21,3),0)</f>
        <v>0</v>
      </c>
    </row>
    <row r="4418" spans="1:17" x14ac:dyDescent="0.2">
      <c r="A4418" s="32">
        <f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si="207"/>
        <v>0</v>
      </c>
      <c r="M4418">
        <f>IF(AND(B4418&gt;Summary!$E$12,B4418&lt;Summary!$E$13),1,0)</f>
        <v>0</v>
      </c>
      <c r="N4418">
        <f>IF(M4418=1,oneday(G4417,D4418,G4418,K4418,L4418,Summary!$E$19/2,Data!N4417,Data!O4417,Summary!$E$14,Summary!$E$20,Summary!$E$21,1),0)</f>
        <v>0</v>
      </c>
      <c r="O4418" s="31">
        <f>IF(M4418=1,oneday(G4417,D4418,G4418,K4418,L4418,Summary!$E$19/2,Data!N4417,Data!O4417,Summary!$E$14,Summary!$E$20,Summary!$E$21,2),0)</f>
        <v>0</v>
      </c>
      <c r="P4418" s="31">
        <f t="shared" si="206"/>
        <v>0</v>
      </c>
      <c r="Q4418" s="31">
        <f>IF(M4418=1,oneday(G4417,D4418,G4418,K4418,L4418,Summary!$E$19/2,Data!N4417,Data!O4417,Summary!$E$14,Summary!$E$20,Summary!$E$21,3),0)</f>
        <v>0</v>
      </c>
    </row>
    <row r="4419" spans="1:17" x14ac:dyDescent="0.2">
      <c r="A4419" s="32">
        <f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si="207"/>
        <v>0</v>
      </c>
      <c r="M4419">
        <f>IF(AND(B4419&gt;Summary!$E$12,B4419&lt;Summary!$E$13),1,0)</f>
        <v>0</v>
      </c>
      <c r="N4419">
        <f>IF(M4419=1,oneday(G4418,D4419,G4419,K4419,L4419,Summary!$E$19/2,Data!N4418,Data!O4418,Summary!$E$14,Summary!$E$20,Summary!$E$21,1),0)</f>
        <v>0</v>
      </c>
      <c r="O4419" s="31">
        <f>IF(M4419=1,oneday(G4418,D4419,G4419,K4419,L4419,Summary!$E$19/2,Data!N4418,Data!O4418,Summary!$E$14,Summary!$E$20,Summary!$E$21,2),0)</f>
        <v>0</v>
      </c>
      <c r="P4419" s="31">
        <f t="shared" si="206"/>
        <v>0</v>
      </c>
      <c r="Q4419" s="31">
        <f>IF(M4419=1,oneday(G4418,D4419,G4419,K4419,L4419,Summary!$E$19/2,Data!N4418,Data!O4418,Summary!$E$14,Summary!$E$20,Summary!$E$21,3),0)</f>
        <v>0</v>
      </c>
    </row>
    <row r="4420" spans="1:17" x14ac:dyDescent="0.2">
      <c r="A4420" s="32">
        <f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si="207"/>
        <v>0</v>
      </c>
      <c r="M4420">
        <f>IF(AND(B4420&gt;Summary!$E$12,B4420&lt;Summary!$E$13),1,0)</f>
        <v>0</v>
      </c>
      <c r="N4420">
        <f>IF(M4420=1,oneday(G4419,D4420,G4420,K4420,L4420,Summary!$E$19/2,Data!N4419,Data!O4419,Summary!$E$14,Summary!$E$20,Summary!$E$21,1),0)</f>
        <v>0</v>
      </c>
      <c r="O4420" s="31">
        <f>IF(M4420=1,oneday(G4419,D4420,G4420,K4420,L4420,Summary!$E$19/2,Data!N4419,Data!O4419,Summary!$E$14,Summary!$E$20,Summary!$E$21,2),0)</f>
        <v>0</v>
      </c>
      <c r="P4420" s="31">
        <f t="shared" si="206"/>
        <v>0</v>
      </c>
      <c r="Q4420" s="31">
        <f>IF(M4420=1,oneday(G4419,D4420,G4420,K4420,L4420,Summary!$E$19/2,Data!N4419,Data!O4419,Summary!$E$14,Summary!$E$20,Summary!$E$21,3),0)</f>
        <v>0</v>
      </c>
    </row>
    <row r="4421" spans="1:17" x14ac:dyDescent="0.2">
      <c r="A4421" s="32">
        <f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si="207"/>
        <v>0</v>
      </c>
      <c r="M4421">
        <f>IF(AND(B4421&gt;Summary!$E$12,B4421&lt;Summary!$E$13),1,0)</f>
        <v>0</v>
      </c>
      <c r="N4421">
        <f>IF(M4421=1,oneday(G4420,D4421,G4421,K4421,L4421,Summary!$E$19/2,Data!N4420,Data!O4420,Summary!$E$14,Summary!$E$20,Summary!$E$21,1),0)</f>
        <v>0</v>
      </c>
      <c r="O4421" s="31">
        <f>IF(M4421=1,oneday(G4420,D4421,G4421,K4421,L4421,Summary!$E$19/2,Data!N4420,Data!O4420,Summary!$E$14,Summary!$E$20,Summary!$E$21,2),0)</f>
        <v>0</v>
      </c>
      <c r="P4421" s="31">
        <f t="shared" si="206"/>
        <v>0</v>
      </c>
      <c r="Q4421" s="31">
        <f>IF(M4421=1,oneday(G4420,D4421,G4421,K4421,L4421,Summary!$E$19/2,Data!N4420,Data!O4420,Summary!$E$14,Summary!$E$20,Summary!$E$21,3),0)</f>
        <v>0</v>
      </c>
    </row>
    <row r="4422" spans="1:17" x14ac:dyDescent="0.2">
      <c r="A4422" s="32">
        <f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si="207"/>
        <v>0</v>
      </c>
      <c r="M4422">
        <f>IF(AND(B4422&gt;Summary!$E$12,B4422&lt;Summary!$E$13),1,0)</f>
        <v>0</v>
      </c>
      <c r="N4422">
        <f>IF(M4422=1,oneday(G4421,D4422,G4422,K4422,L4422,Summary!$E$19/2,Data!N4421,Data!O4421,Summary!$E$14,Summary!$E$20,Summary!$E$21,1),0)</f>
        <v>0</v>
      </c>
      <c r="O4422" s="31">
        <f>IF(M4422=1,oneday(G4421,D4422,G4422,K4422,L4422,Summary!$E$19/2,Data!N4421,Data!O4421,Summary!$E$14,Summary!$E$20,Summary!$E$21,2),0)</f>
        <v>0</v>
      </c>
      <c r="P4422" s="31">
        <f t="shared" si="206"/>
        <v>0</v>
      </c>
      <c r="Q4422" s="31">
        <f>IF(M4422=1,oneday(G4421,D4422,G4422,K4422,L4422,Summary!$E$19/2,Data!N4421,Data!O4421,Summary!$E$14,Summary!$E$20,Summary!$E$21,3),0)</f>
        <v>0</v>
      </c>
    </row>
    <row r="4423" spans="1:17" x14ac:dyDescent="0.2">
      <c r="A4423" s="32">
        <f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si="207"/>
        <v>0</v>
      </c>
      <c r="M4423">
        <f>IF(AND(B4423&gt;Summary!$E$12,B4423&lt;Summary!$E$13),1,0)</f>
        <v>0</v>
      </c>
      <c r="N4423">
        <f>IF(M4423=1,oneday(G4422,D4423,G4423,K4423,L4423,Summary!$E$19/2,Data!N4422,Data!O4422,Summary!$E$14,Summary!$E$20,Summary!$E$21,1),0)</f>
        <v>0</v>
      </c>
      <c r="O4423" s="31">
        <f>IF(M4423=1,oneday(G4422,D4423,G4423,K4423,L4423,Summary!$E$19/2,Data!N4422,Data!O4422,Summary!$E$14,Summary!$E$20,Summary!$E$21,2),0)</f>
        <v>0</v>
      </c>
      <c r="P4423" s="31">
        <f t="shared" si="206"/>
        <v>0</v>
      </c>
      <c r="Q4423" s="31">
        <f>IF(M4423=1,oneday(G4422,D4423,G4423,K4423,L4423,Summary!$E$19/2,Data!N4422,Data!O4422,Summary!$E$14,Summary!$E$20,Summary!$E$21,3),0)</f>
        <v>0</v>
      </c>
    </row>
    <row r="4424" spans="1:17" x14ac:dyDescent="0.2">
      <c r="A4424" s="32">
        <f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si="207"/>
        <v>0</v>
      </c>
      <c r="M4424">
        <f>IF(AND(B4424&gt;Summary!$E$12,B4424&lt;Summary!$E$13),1,0)</f>
        <v>0</v>
      </c>
      <c r="N4424">
        <f>IF(M4424=1,oneday(G4423,D4424,G4424,K4424,L4424,Summary!$E$19/2,Data!N4423,Data!O4423,Summary!$E$14,Summary!$E$20,Summary!$E$21,1),0)</f>
        <v>0</v>
      </c>
      <c r="O4424" s="31">
        <f>IF(M4424=1,oneday(G4423,D4424,G4424,K4424,L4424,Summary!$E$19/2,Data!N4423,Data!O4423,Summary!$E$14,Summary!$E$20,Summary!$E$21,2),0)</f>
        <v>0</v>
      </c>
      <c r="P4424" s="31">
        <f t="shared" si="206"/>
        <v>0</v>
      </c>
      <c r="Q4424" s="31">
        <f>IF(M4424=1,oneday(G4423,D4424,G4424,K4424,L4424,Summary!$E$19/2,Data!N4423,Data!O4423,Summary!$E$14,Summary!$E$20,Summary!$E$21,3),0)</f>
        <v>0</v>
      </c>
    </row>
    <row r="4425" spans="1:17" x14ac:dyDescent="0.2">
      <c r="A4425" s="32">
        <f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si="207"/>
        <v>0</v>
      </c>
      <c r="M4425">
        <f>IF(AND(B4425&gt;Summary!$E$12,B4425&lt;Summary!$E$13),1,0)</f>
        <v>0</v>
      </c>
      <c r="N4425">
        <f>IF(M4425=1,oneday(G4424,D4425,G4425,K4425,L4425,Summary!$E$19/2,Data!N4424,Data!O4424,Summary!$E$14,Summary!$E$20,Summary!$E$21,1),0)</f>
        <v>0</v>
      </c>
      <c r="O4425" s="31">
        <f>IF(M4425=1,oneday(G4424,D4425,G4425,K4425,L4425,Summary!$E$19/2,Data!N4424,Data!O4424,Summary!$E$14,Summary!$E$20,Summary!$E$21,2),0)</f>
        <v>0</v>
      </c>
      <c r="P4425" s="31">
        <f t="shared" si="206"/>
        <v>0</v>
      </c>
      <c r="Q4425" s="31">
        <f>IF(M4425=1,oneday(G4424,D4425,G4425,K4425,L4425,Summary!$E$19/2,Data!N4424,Data!O4424,Summary!$E$14,Summary!$E$20,Summary!$E$21,3),0)</f>
        <v>0</v>
      </c>
    </row>
    <row r="4426" spans="1:17" x14ac:dyDescent="0.2">
      <c r="A4426" s="32">
        <f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si="207"/>
        <v>0</v>
      </c>
      <c r="M4426">
        <f>IF(AND(B4426&gt;Summary!$E$12,B4426&lt;Summary!$E$13),1,0)</f>
        <v>0</v>
      </c>
      <c r="N4426">
        <f>IF(M4426=1,oneday(G4425,D4426,G4426,K4426,L4426,Summary!$E$19/2,Data!N4425,Data!O4425,Summary!$E$14,Summary!$E$20,Summary!$E$21,1),0)</f>
        <v>0</v>
      </c>
      <c r="O4426" s="31">
        <f>IF(M4426=1,oneday(G4425,D4426,G4426,K4426,L4426,Summary!$E$19/2,Data!N4425,Data!O4425,Summary!$E$14,Summary!$E$20,Summary!$E$21,2),0)</f>
        <v>0</v>
      </c>
      <c r="P4426" s="31">
        <f t="shared" si="206"/>
        <v>0</v>
      </c>
      <c r="Q4426" s="31">
        <f>IF(M4426=1,oneday(G4425,D4426,G4426,K4426,L4426,Summary!$E$19/2,Data!N4425,Data!O4425,Summary!$E$14,Summary!$E$20,Summary!$E$21,3),0)</f>
        <v>0</v>
      </c>
    </row>
    <row r="4427" spans="1:17" x14ac:dyDescent="0.2">
      <c r="A4427" s="32">
        <f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si="207"/>
        <v>0</v>
      </c>
      <c r="M4427">
        <f>IF(AND(B4427&gt;Summary!$E$12,B4427&lt;Summary!$E$13),1,0)</f>
        <v>0</v>
      </c>
      <c r="N4427">
        <f>IF(M4427=1,oneday(G4426,D4427,G4427,K4427,L4427,Summary!$E$19/2,Data!N4426,Data!O4426,Summary!$E$14,Summary!$E$20,Summary!$E$21,1),0)</f>
        <v>0</v>
      </c>
      <c r="O4427" s="31">
        <f>IF(M4427=1,oneday(G4426,D4427,G4427,K4427,L4427,Summary!$E$19/2,Data!N4426,Data!O4426,Summary!$E$14,Summary!$E$20,Summary!$E$21,2),0)</f>
        <v>0</v>
      </c>
      <c r="P4427" s="31">
        <f t="shared" si="206"/>
        <v>0</v>
      </c>
      <c r="Q4427" s="31">
        <f>IF(M4427=1,oneday(G4426,D4427,G4427,K4427,L4427,Summary!$E$19/2,Data!N4426,Data!O4426,Summary!$E$14,Summary!$E$20,Summary!$E$21,3),0)</f>
        <v>0</v>
      </c>
    </row>
    <row r="4428" spans="1:17" x14ac:dyDescent="0.2">
      <c r="A4428" s="32">
        <f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si="207"/>
        <v>0</v>
      </c>
      <c r="M4428">
        <f>IF(AND(B4428&gt;Summary!$E$12,B4428&lt;Summary!$E$13),1,0)</f>
        <v>0</v>
      </c>
      <c r="N4428">
        <f>IF(M4428=1,oneday(G4427,D4428,G4428,K4428,L4428,Summary!$E$19/2,Data!N4427,Data!O4427,Summary!$E$14,Summary!$E$20,Summary!$E$21,1),0)</f>
        <v>0</v>
      </c>
      <c r="O4428" s="31">
        <f>IF(M4428=1,oneday(G4427,D4428,G4428,K4428,L4428,Summary!$E$19/2,Data!N4427,Data!O4427,Summary!$E$14,Summary!$E$20,Summary!$E$21,2),0)</f>
        <v>0</v>
      </c>
      <c r="P4428" s="31">
        <f t="shared" si="206"/>
        <v>0</v>
      </c>
      <c r="Q4428" s="31">
        <f>IF(M4428=1,oneday(G4427,D4428,G4428,K4428,L4428,Summary!$E$19/2,Data!N4427,Data!O4427,Summary!$E$14,Summary!$E$20,Summary!$E$21,3),0)</f>
        <v>0</v>
      </c>
    </row>
    <row r="4429" spans="1:17" x14ac:dyDescent="0.2">
      <c r="A4429" s="32">
        <f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si="207"/>
        <v>1</v>
      </c>
      <c r="M4429">
        <f>IF(AND(B4429&gt;Summary!$E$12,B4429&lt;Summary!$E$13),1,0)</f>
        <v>0</v>
      </c>
      <c r="N4429">
        <f>IF(M4429=1,oneday(G4428,D4429,G4429,K4429,L4429,Summary!$E$19/2,Data!N4428,Data!O4428,Summary!$E$14,Summary!$E$20,Summary!$E$21,1),0)</f>
        <v>0</v>
      </c>
      <c r="O4429" s="31">
        <f>IF(M4429=1,oneday(G4428,D4429,G4429,K4429,L4429,Summary!$E$19/2,Data!N4428,Data!O4428,Summary!$E$14,Summary!$E$20,Summary!$E$21,2),0)</f>
        <v>0</v>
      </c>
      <c r="P4429" s="31">
        <f t="shared" si="206"/>
        <v>0</v>
      </c>
      <c r="Q4429" s="31">
        <f>IF(M4429=1,oneday(G4428,D4429,G4429,K4429,L4429,Summary!$E$19/2,Data!N4428,Data!O4428,Summary!$E$14,Summary!$E$20,Summary!$E$21,3),0)</f>
        <v>0</v>
      </c>
    </row>
    <row r="4430" spans="1:17" x14ac:dyDescent="0.2">
      <c r="A4430" s="32">
        <f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si="207"/>
        <v>0</v>
      </c>
      <c r="M4430">
        <f>IF(AND(B4430&gt;Summary!$E$12,B4430&lt;Summary!$E$13),1,0)</f>
        <v>0</v>
      </c>
      <c r="N4430">
        <f>IF(M4430=1,oneday(G4429,D4430,G4430,K4430,L4430,Summary!$E$19/2,Data!N4429,Data!O4429,Summary!$E$14,Summary!$E$20,Summary!$E$21,1),0)</f>
        <v>0</v>
      </c>
      <c r="O4430" s="31">
        <f>IF(M4430=1,oneday(G4429,D4430,G4430,K4430,L4430,Summary!$E$19/2,Data!N4429,Data!O4429,Summary!$E$14,Summary!$E$20,Summary!$E$21,2),0)</f>
        <v>0</v>
      </c>
      <c r="P4430" s="31">
        <f t="shared" si="206"/>
        <v>0</v>
      </c>
      <c r="Q4430" s="31">
        <f>IF(M4430=1,oneday(G4429,D4430,G4430,K4430,L4430,Summary!$E$19/2,Data!N4429,Data!O4429,Summary!$E$14,Summary!$E$20,Summary!$E$21,3),0)</f>
        <v>0</v>
      </c>
    </row>
    <row r="4431" spans="1:17" x14ac:dyDescent="0.2">
      <c r="A4431" s="32">
        <f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si="207"/>
        <v>0</v>
      </c>
      <c r="M4431">
        <f>IF(AND(B4431&gt;Summary!$E$12,B4431&lt;Summary!$E$13),1,0)</f>
        <v>0</v>
      </c>
      <c r="N4431">
        <f>IF(M4431=1,oneday(G4430,D4431,G4431,K4431,L4431,Summary!$E$19/2,Data!N4430,Data!O4430,Summary!$E$14,Summary!$E$20,Summary!$E$21,1),0)</f>
        <v>0</v>
      </c>
      <c r="O4431" s="31">
        <f>IF(M4431=1,oneday(G4430,D4431,G4431,K4431,L4431,Summary!$E$19/2,Data!N4430,Data!O4430,Summary!$E$14,Summary!$E$20,Summary!$E$21,2),0)</f>
        <v>0</v>
      </c>
      <c r="P4431" s="31">
        <f t="shared" si="206"/>
        <v>0</v>
      </c>
      <c r="Q4431" s="31">
        <f>IF(M4431=1,oneday(G4430,D4431,G4431,K4431,L4431,Summary!$E$19/2,Data!N4430,Data!O4430,Summary!$E$14,Summary!$E$20,Summary!$E$21,3),0)</f>
        <v>0</v>
      </c>
    </row>
    <row r="4432" spans="1:17" x14ac:dyDescent="0.2">
      <c r="A4432" s="32">
        <f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si="207"/>
        <v>0</v>
      </c>
      <c r="M4432">
        <f>IF(AND(B4432&gt;Summary!$E$12,B4432&lt;Summary!$E$13),1,0)</f>
        <v>0</v>
      </c>
      <c r="N4432">
        <f>IF(M4432=1,oneday(G4431,D4432,G4432,K4432,L4432,Summary!$E$19/2,Data!N4431,Data!O4431,Summary!$E$14,Summary!$E$20,Summary!$E$21,1),0)</f>
        <v>0</v>
      </c>
      <c r="O4432" s="31">
        <f>IF(M4432=1,oneday(G4431,D4432,G4432,K4432,L4432,Summary!$E$19/2,Data!N4431,Data!O4431,Summary!$E$14,Summary!$E$20,Summary!$E$21,2),0)</f>
        <v>0</v>
      </c>
      <c r="P4432" s="31">
        <f t="shared" ref="P4432:P4441" si="209">IF(M4432=1,O4432-O4431,0)</f>
        <v>0</v>
      </c>
      <c r="Q4432" s="31">
        <f>IF(M4432=1,oneday(G4431,D4432,G4432,K4432,L4432,Summary!$E$19/2,Data!N4431,Data!O4431,Summary!$E$14,Summary!$E$20,Summary!$E$21,3),0)</f>
        <v>0</v>
      </c>
    </row>
    <row r="4433" spans="1:17" x14ac:dyDescent="0.2">
      <c r="A4433" s="32">
        <f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si="207"/>
        <v>0</v>
      </c>
      <c r="M4433">
        <f>IF(AND(B4433&gt;Summary!$E$12,B4433&lt;Summary!$E$13),1,0)</f>
        <v>0</v>
      </c>
      <c r="N4433">
        <f>IF(M4433=1,oneday(G4432,D4433,G4433,K4433,L4433,Summary!$E$19/2,Data!N4432,Data!O4432,Summary!$E$14,Summary!$E$20,Summary!$E$21,1),0)</f>
        <v>0</v>
      </c>
      <c r="O4433" s="31">
        <f>IF(M4433=1,oneday(G4432,D4433,G4433,K4433,L4433,Summary!$E$19/2,Data!N4432,Data!O4432,Summary!$E$14,Summary!$E$20,Summary!$E$21,2),0)</f>
        <v>0</v>
      </c>
      <c r="P4433" s="31">
        <f t="shared" si="209"/>
        <v>0</v>
      </c>
      <c r="Q4433" s="31">
        <f>IF(M4433=1,oneday(G4432,D4433,G4433,K4433,L4433,Summary!$E$19/2,Data!N4432,Data!O4432,Summary!$E$14,Summary!$E$20,Summary!$E$21,3),0)</f>
        <v>0</v>
      </c>
    </row>
    <row r="4434" spans="1:17" x14ac:dyDescent="0.2">
      <c r="A4434" s="32">
        <f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si="207"/>
        <v>0</v>
      </c>
      <c r="M4434">
        <f>IF(AND(B4434&gt;Summary!$E$12,B4434&lt;Summary!$E$13),1,0)</f>
        <v>0</v>
      </c>
      <c r="N4434">
        <f>IF(M4434=1,oneday(G4433,D4434,G4434,K4434,L4434,Summary!$E$19/2,Data!N4433,Data!O4433,Summary!$E$14,Summary!$E$20,Summary!$E$21,1),0)</f>
        <v>0</v>
      </c>
      <c r="O4434" s="31">
        <f>IF(M4434=1,oneday(G4433,D4434,G4434,K4434,L4434,Summary!$E$19/2,Data!N4433,Data!O4433,Summary!$E$14,Summary!$E$20,Summary!$E$21,2),0)</f>
        <v>0</v>
      </c>
      <c r="P4434" s="31">
        <f t="shared" si="209"/>
        <v>0</v>
      </c>
      <c r="Q4434" s="31">
        <f>IF(M4434=1,oneday(G4433,D4434,G4434,K4434,L4434,Summary!$E$19/2,Data!N4433,Data!O4433,Summary!$E$14,Summary!$E$20,Summary!$E$21,3),0)</f>
        <v>0</v>
      </c>
    </row>
    <row r="4435" spans="1:17" x14ac:dyDescent="0.2">
      <c r="A4435" s="32">
        <f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si="207"/>
        <v>0</v>
      </c>
      <c r="M4435">
        <f>IF(AND(B4435&gt;Summary!$E$12,B4435&lt;Summary!$E$13),1,0)</f>
        <v>0</v>
      </c>
      <c r="N4435">
        <f>IF(M4435=1,oneday(G4434,D4435,G4435,K4435,L4435,Summary!$E$19/2,Data!N4434,Data!O4434,Summary!$E$14,Summary!$E$20,Summary!$E$21,1),0)</f>
        <v>0</v>
      </c>
      <c r="O4435" s="31">
        <f>IF(M4435=1,oneday(G4434,D4435,G4435,K4435,L4435,Summary!$E$19/2,Data!N4434,Data!O4434,Summary!$E$14,Summary!$E$20,Summary!$E$21,2),0)</f>
        <v>0</v>
      </c>
      <c r="P4435" s="31">
        <f t="shared" si="209"/>
        <v>0</v>
      </c>
      <c r="Q4435" s="31">
        <f>IF(M4435=1,oneday(G4434,D4435,G4435,K4435,L4435,Summary!$E$19/2,Data!N4434,Data!O4434,Summary!$E$14,Summary!$E$20,Summary!$E$21,3),0)</f>
        <v>0</v>
      </c>
    </row>
    <row r="4436" spans="1:17" x14ac:dyDescent="0.2">
      <c r="A4436" s="32">
        <f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si="207"/>
        <v>0</v>
      </c>
      <c r="M4436">
        <f>IF(AND(B4436&gt;Summary!$E$12,B4436&lt;Summary!$E$13),1,0)</f>
        <v>0</v>
      </c>
      <c r="N4436">
        <f>IF(M4436=1,oneday(G4435,D4436,G4436,K4436,L4436,Summary!$E$19/2,Data!N4435,Data!O4435,Summary!$E$14,Summary!$E$20,Summary!$E$21,1),0)</f>
        <v>0</v>
      </c>
      <c r="O4436" s="31">
        <f>IF(M4436=1,oneday(G4435,D4436,G4436,K4436,L4436,Summary!$E$19/2,Data!N4435,Data!O4435,Summary!$E$14,Summary!$E$20,Summary!$E$21,2),0)</f>
        <v>0</v>
      </c>
      <c r="P4436" s="31">
        <f t="shared" si="209"/>
        <v>0</v>
      </c>
      <c r="Q4436" s="31">
        <f>IF(M4436=1,oneday(G4435,D4436,G4436,K4436,L4436,Summary!$E$19/2,Data!N4435,Data!O4435,Summary!$E$14,Summary!$E$20,Summary!$E$21,3),0)</f>
        <v>0</v>
      </c>
    </row>
    <row r="4437" spans="1:17" x14ac:dyDescent="0.2">
      <c r="A4437" s="32">
        <f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si="207"/>
        <v>0</v>
      </c>
      <c r="M4437">
        <f>IF(AND(B4437&gt;Summary!$E$12,B4437&lt;Summary!$E$13),1,0)</f>
        <v>0</v>
      </c>
      <c r="N4437">
        <f>IF(M4437=1,oneday(G4436,D4437,G4437,K4437,L4437,Summary!$E$19/2,Data!N4436,Data!O4436,Summary!$E$14,Summary!$E$20,Summary!$E$21,1),0)</f>
        <v>0</v>
      </c>
      <c r="O4437" s="31">
        <f>IF(M4437=1,oneday(G4436,D4437,G4437,K4437,L4437,Summary!$E$19/2,Data!N4436,Data!O4436,Summary!$E$14,Summary!$E$20,Summary!$E$21,2),0)</f>
        <v>0</v>
      </c>
      <c r="P4437" s="31">
        <f t="shared" si="209"/>
        <v>0</v>
      </c>
      <c r="Q4437" s="31">
        <f>IF(M4437=1,oneday(G4436,D4437,G4437,K4437,L4437,Summary!$E$19/2,Data!N4436,Data!O4436,Summary!$E$14,Summary!$E$20,Summary!$E$21,3),0)</f>
        <v>0</v>
      </c>
    </row>
    <row r="4438" spans="1:17" x14ac:dyDescent="0.2">
      <c r="A4438" s="32">
        <f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si="207"/>
        <v>0</v>
      </c>
      <c r="M4438">
        <f>IF(AND(B4438&gt;Summary!$E$12,B4438&lt;Summary!$E$13),1,0)</f>
        <v>0</v>
      </c>
      <c r="N4438">
        <f>IF(M4438=1,oneday(G4437,D4438,G4438,K4438,L4438,Summary!$E$19/2,Data!N4437,Data!O4437,Summary!$E$14,Summary!$E$20,Summary!$E$21,1),0)</f>
        <v>0</v>
      </c>
      <c r="O4438" s="31">
        <f>IF(M4438=1,oneday(G4437,D4438,G4438,K4438,L4438,Summary!$E$19/2,Data!N4437,Data!O4437,Summary!$E$14,Summary!$E$20,Summary!$E$21,2),0)</f>
        <v>0</v>
      </c>
      <c r="P4438" s="31">
        <f t="shared" si="209"/>
        <v>0</v>
      </c>
      <c r="Q4438" s="31">
        <f>IF(M4438=1,oneday(G4437,D4438,G4438,K4438,L4438,Summary!$E$19/2,Data!N4437,Data!O4437,Summary!$E$14,Summary!$E$20,Summary!$E$21,3),0)</f>
        <v>0</v>
      </c>
    </row>
    <row r="4439" spans="1:17" x14ac:dyDescent="0.2">
      <c r="A4439" s="32">
        <f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si="207"/>
        <v>0</v>
      </c>
      <c r="M4439">
        <f>IF(AND(B4439&gt;Summary!$E$12,B4439&lt;Summary!$E$13),1,0)</f>
        <v>0</v>
      </c>
      <c r="N4439">
        <f>IF(M4439=1,oneday(G4438,D4439,G4439,K4439,L4439,Summary!$E$19/2,Data!N4438,Data!O4438,Summary!$E$14,Summary!$E$20,Summary!$E$21,1),0)</f>
        <v>0</v>
      </c>
      <c r="O4439" s="31">
        <f>IF(M4439=1,oneday(G4438,D4439,G4439,K4439,L4439,Summary!$E$19/2,Data!N4438,Data!O4438,Summary!$E$14,Summary!$E$20,Summary!$E$21,2),0)</f>
        <v>0</v>
      </c>
      <c r="P4439" s="31">
        <f t="shared" si="209"/>
        <v>0</v>
      </c>
      <c r="Q4439" s="31">
        <f>IF(M4439=1,oneday(G4438,D4439,G4439,K4439,L4439,Summary!$E$19/2,Data!N4438,Data!O4438,Summary!$E$14,Summary!$E$20,Summary!$E$21,3),0)</f>
        <v>0</v>
      </c>
    </row>
    <row r="4440" spans="1:17" x14ac:dyDescent="0.2">
      <c r="A4440" s="32">
        <f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si="207"/>
        <v>0</v>
      </c>
      <c r="M4440">
        <f>IF(AND(B4440&gt;Summary!$E$12,B4440&lt;Summary!$E$13),1,0)</f>
        <v>0</v>
      </c>
      <c r="N4440">
        <f>IF(M4440=1,oneday(G4439,D4440,G4440,K4440,L4440,Summary!$E$19/2,Data!N4439,Data!O4439,Summary!$E$14,Summary!$E$20,Summary!$E$21,1),0)</f>
        <v>0</v>
      </c>
      <c r="O4440" s="31">
        <f>IF(M4440=1,oneday(G4439,D4440,G4440,K4440,L4440,Summary!$E$19/2,Data!N4439,Data!O4439,Summary!$E$14,Summary!$E$20,Summary!$E$21,2),0)</f>
        <v>0</v>
      </c>
      <c r="P4440" s="31">
        <f t="shared" si="209"/>
        <v>0</v>
      </c>
      <c r="Q4440" s="31">
        <f>IF(M4440=1,oneday(G4439,D4440,G4440,K4440,L4440,Summary!$E$19/2,Data!N4439,Data!O4439,Summary!$E$14,Summary!$E$20,Summary!$E$21,3),0)</f>
        <v>0</v>
      </c>
    </row>
    <row r="4441" spans="1:17" x14ac:dyDescent="0.2">
      <c r="A4441" s="32">
        <f>VLOOKUP(B4441,'Expiration Dates'!$C$40:$J$272,8)</f>
        <v>36847</v>
      </c>
      <c r="B4441" s="1">
        <v>36837</v>
      </c>
      <c r="C4441">
        <f t="shared" si="208"/>
        <v>4441</v>
      </c>
      <c r="D4441" s="40">
        <v>33.049999237060547</v>
      </c>
      <c r="E4441" s="41">
        <v>33.490001678466797</v>
      </c>
      <c r="F4441" s="41">
        <v>32.990001678466797</v>
      </c>
      <c r="G4441" s="42">
        <v>33.400001525878906</v>
      </c>
      <c r="H4441" s="43">
        <v>32</v>
      </c>
      <c r="I4441" s="44">
        <v>32.330001831054688</v>
      </c>
      <c r="J4441" s="44">
        <v>31.899999618530273</v>
      </c>
      <c r="K4441" s="42">
        <v>32.290000915527344</v>
      </c>
      <c r="L4441">
        <f t="shared" si="207"/>
        <v>0</v>
      </c>
      <c r="M4441">
        <f>IF(AND(B4441&gt;Summary!$E$12,B4441&lt;Summary!$E$13),1,0)</f>
        <v>0</v>
      </c>
      <c r="N4441">
        <f>IF(M4441=1,oneday(G4440,D4441,G4441,K4441,L4441,Summary!$E$19/2,Data!N4440,Data!O4440,Summary!$E$14,Summary!$E$20,Summary!$E$21,1),0)</f>
        <v>0</v>
      </c>
      <c r="O4441" s="31">
        <f>IF(M4441=1,oneday(G4440,D4441,G4441,K4441,L4441,Summary!$E$19/2,Data!N4440,Data!O4440,Summary!$E$14,Summary!$E$20,Summary!$E$21,2),0)</f>
        <v>0</v>
      </c>
      <c r="P4441" s="31">
        <f t="shared" si="209"/>
        <v>0</v>
      </c>
      <c r="Q4441" s="31">
        <f>IF(M4441=1,oneday(G4440,D4441,G4441,K4441,L4441,Summary!$E$19/2,Data!N4440,Data!O4440,Summary!$E$14,Summary!$E$20,Summary!$E$21,3),0)</f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A8" workbookViewId="0">
      <selection activeCell="B29" sqref="B29"/>
    </sheetView>
  </sheetViews>
  <sheetFormatPr defaultRowHeight="12.75" x14ac:dyDescent="0.2"/>
  <cols>
    <col min="3" max="3" width="9.42578125" customWidth="1"/>
    <col min="4" max="5" width="11" customWidth="1"/>
    <col min="6" max="7" width="9.42578125" customWidth="1"/>
    <col min="8" max="8" width="10.7109375" customWidth="1"/>
    <col min="9" max="9" width="12.140625" customWidth="1"/>
    <col min="10" max="10" width="11.5703125" customWidth="1"/>
    <col min="11" max="11" width="14.28515625" customWidth="1"/>
  </cols>
  <sheetData>
    <row r="5" spans="3:13" ht="23.25" x14ac:dyDescent="0.35">
      <c r="E5" s="45" t="s">
        <v>35</v>
      </c>
    </row>
    <row r="8" spans="3:13" x14ac:dyDescent="0.2">
      <c r="F8" s="46" t="s">
        <v>36</v>
      </c>
    </row>
    <row r="9" spans="3:13" x14ac:dyDescent="0.2">
      <c r="F9" s="47">
        <v>8</v>
      </c>
      <c r="L9" t="s">
        <v>37</v>
      </c>
    </row>
    <row r="10" spans="3:13" ht="13.5" thickBot="1" x14ac:dyDescent="0.25">
      <c r="L10" t="s">
        <v>38</v>
      </c>
    </row>
    <row r="11" spans="3:13" x14ac:dyDescent="0.2">
      <c r="C11" s="48">
        <v>36800</v>
      </c>
      <c r="D11" s="48">
        <f t="shared" ref="D11:D74" si="0">EOMONTH(C11,0)</f>
        <v>36830</v>
      </c>
      <c r="E11" s="48">
        <f>IF(WEEKDAY(D11)=1,D11-2,IF(WEEKDAY(D11)=7,D11-1,D11))</f>
        <v>36830</v>
      </c>
      <c r="F11" s="48">
        <f>E11-$F$9</f>
        <v>36822</v>
      </c>
      <c r="G11" s="49">
        <f t="shared" ref="G11:G74" si="1">NETWORKDAYS(F11,E11)</f>
        <v>7</v>
      </c>
      <c r="H11" s="48">
        <f>IF(WEEKDAY(F11+(G11-$F$9))=1,F11+(G11-$F$9)-2,IF(WEEKDAY(F11+(G11-$F$9))=6,F11+(G11-$F$9)-1,F11+(G11-$F$9)))</f>
        <v>36819</v>
      </c>
      <c r="I11" s="48">
        <f>IF(OR(MONTH(H11)=12,MONTH(H11)=8),H11-1,IF(MONTH(H11)=11,H11-2,IF(OR(MONTH(H11)=4,MONTH(H11)=2,MONTH(H11)=9),H11+1,H11)))</f>
        <v>36819</v>
      </c>
      <c r="J11" s="48">
        <f>IF(WEEKDAY(I11)=1,I11-2,IF(WEEKDAY(I11)=7,I11-1,I11))</f>
        <v>36819</v>
      </c>
      <c r="K11" s="50">
        <f t="shared" ref="K11:K39" si="2">J11-L11</f>
        <v>0</v>
      </c>
      <c r="L11" s="51">
        <v>36819</v>
      </c>
      <c r="M11" s="49">
        <f t="shared" ref="M11:M39" si="3">NETWORKDAYS(L11,E11)</f>
        <v>8</v>
      </c>
    </row>
    <row r="12" spans="3:13" x14ac:dyDescent="0.2">
      <c r="C12" s="52">
        <v>36831</v>
      </c>
      <c r="D12" s="48">
        <f t="shared" si="0"/>
        <v>36860</v>
      </c>
      <c r="E12" s="48">
        <f t="shared" ref="E12:E75" si="4">IF(WEEKDAY(D12)=1,D12-2,IF(WEEKDAY(D12)=7,D12-1,D12))</f>
        <v>36860</v>
      </c>
      <c r="F12" s="48">
        <f t="shared" ref="F12:F75" si="5">E12-$F$9</f>
        <v>36852</v>
      </c>
      <c r="G12" s="49">
        <f t="shared" si="1"/>
        <v>7</v>
      </c>
      <c r="H12" s="48">
        <f>IF(WEEKDAY(F12+(G12-$F$9))=1,F12+(G12-$F$9)-2,IF(WEEKDAY(F12+(G12-$F$9))=6,F12+(G12-$F$9)-1,F12+(G12-$F$9)))</f>
        <v>36851</v>
      </c>
      <c r="I12" s="48">
        <f t="shared" ref="I12:I75" si="6">IF(OR(MONTH(H12)=12,MONTH(H12)=3,MONTH(H12)=8),H12-1,IF(MONTH(H12)=11,H12-2,IF(OR(MONTH(H12)=4,MONTH(H12)=2,MONTH(H12)=9),H12+1,H12)))</f>
        <v>36849</v>
      </c>
      <c r="J12" s="48">
        <f t="shared" ref="J12:J75" si="7">IF(WEEKDAY(I12)=1,I12-2,IF(WEEKDAY(I12)=7,I12-1,I12))</f>
        <v>36847</v>
      </c>
      <c r="K12" s="50">
        <f t="shared" si="2"/>
        <v>0</v>
      </c>
      <c r="L12" s="53">
        <v>36847</v>
      </c>
      <c r="M12" s="49">
        <f t="shared" si="3"/>
        <v>10</v>
      </c>
    </row>
    <row r="13" spans="3:13" x14ac:dyDescent="0.2">
      <c r="C13" s="48">
        <v>36861</v>
      </c>
      <c r="D13" s="48">
        <f t="shared" si="0"/>
        <v>36891</v>
      </c>
      <c r="E13" s="48">
        <f t="shared" si="4"/>
        <v>36889</v>
      </c>
      <c r="F13" s="48">
        <f t="shared" si="5"/>
        <v>36881</v>
      </c>
      <c r="G13" s="49">
        <f t="shared" si="1"/>
        <v>7</v>
      </c>
      <c r="H13" s="48">
        <f>IF(WEEKDAY(F13+(G13-$F$9))=1,F13+(G13-$F$9)-2,IF(WEEKDAY(F13+(G13-$F$9))=6,F13+(G13-$F$9)-1,F13+(G13-$F$9)))</f>
        <v>36880</v>
      </c>
      <c r="I13" s="48">
        <f t="shared" si="6"/>
        <v>36879</v>
      </c>
      <c r="J13" s="48">
        <f t="shared" si="7"/>
        <v>36879</v>
      </c>
      <c r="K13" s="50">
        <f t="shared" si="2"/>
        <v>0</v>
      </c>
      <c r="L13" s="53">
        <v>36879</v>
      </c>
      <c r="M13" s="49">
        <f t="shared" si="3"/>
        <v>9</v>
      </c>
    </row>
    <row r="14" spans="3:13" x14ac:dyDescent="0.2">
      <c r="C14" s="52">
        <v>36892</v>
      </c>
      <c r="D14" s="48">
        <f t="shared" si="0"/>
        <v>36922</v>
      </c>
      <c r="E14" s="48">
        <f t="shared" si="4"/>
        <v>36922</v>
      </c>
      <c r="F14" s="48">
        <f t="shared" si="5"/>
        <v>36914</v>
      </c>
      <c r="G14" s="49">
        <f t="shared" si="1"/>
        <v>7</v>
      </c>
      <c r="H14" s="48">
        <f t="shared" ref="H14:H77" si="8">IF(WEEKDAY(F14+(G14-$F$9))=1,F14+(G14-$F$9)-2,IF(WEEKDAY(F14+(G14-$F$9))=6,F14+(G14-$F$9)-1,F14+(G14-$F$9)))</f>
        <v>36913</v>
      </c>
      <c r="I14" s="48">
        <f t="shared" si="6"/>
        <v>36913</v>
      </c>
      <c r="J14" s="48">
        <f t="shared" si="7"/>
        <v>36913</v>
      </c>
      <c r="K14" s="50">
        <f t="shared" si="2"/>
        <v>0</v>
      </c>
      <c r="L14" s="53">
        <v>36913</v>
      </c>
      <c r="M14" s="49">
        <f t="shared" si="3"/>
        <v>8</v>
      </c>
    </row>
    <row r="15" spans="3:13" x14ac:dyDescent="0.2">
      <c r="C15" s="48">
        <v>36923</v>
      </c>
      <c r="D15" s="48">
        <f t="shared" si="0"/>
        <v>36950</v>
      </c>
      <c r="E15" s="48">
        <f t="shared" si="4"/>
        <v>36950</v>
      </c>
      <c r="F15" s="48">
        <f t="shared" si="5"/>
        <v>36942</v>
      </c>
      <c r="G15" s="49">
        <f t="shared" si="1"/>
        <v>7</v>
      </c>
      <c r="H15" s="48">
        <f t="shared" si="8"/>
        <v>36941</v>
      </c>
      <c r="I15" s="48">
        <f t="shared" si="6"/>
        <v>36942</v>
      </c>
      <c r="J15" s="48">
        <f t="shared" si="7"/>
        <v>36942</v>
      </c>
      <c r="K15" s="50">
        <f t="shared" si="2"/>
        <v>0</v>
      </c>
      <c r="L15" s="53">
        <v>36942</v>
      </c>
      <c r="M15" s="49">
        <f t="shared" si="3"/>
        <v>7</v>
      </c>
    </row>
    <row r="16" spans="3:13" x14ac:dyDescent="0.2">
      <c r="C16" s="52">
        <v>36951</v>
      </c>
      <c r="D16" s="48">
        <f t="shared" si="0"/>
        <v>36981</v>
      </c>
      <c r="E16" s="48">
        <f t="shared" si="4"/>
        <v>36980</v>
      </c>
      <c r="F16" s="48">
        <f t="shared" si="5"/>
        <v>36972</v>
      </c>
      <c r="G16" s="49">
        <f t="shared" si="1"/>
        <v>7</v>
      </c>
      <c r="H16" s="48">
        <f t="shared" si="8"/>
        <v>36971</v>
      </c>
      <c r="I16" s="48">
        <f t="shared" si="6"/>
        <v>36970</v>
      </c>
      <c r="J16" s="48">
        <f t="shared" si="7"/>
        <v>36970</v>
      </c>
      <c r="K16" s="50">
        <f t="shared" si="2"/>
        <v>0</v>
      </c>
      <c r="L16" s="53">
        <v>36970</v>
      </c>
      <c r="M16" s="49">
        <f t="shared" si="3"/>
        <v>9</v>
      </c>
    </row>
    <row r="17" spans="3:13" x14ac:dyDescent="0.2">
      <c r="C17" s="48">
        <v>36982</v>
      </c>
      <c r="D17" s="48">
        <f t="shared" si="0"/>
        <v>37011</v>
      </c>
      <c r="E17" s="48">
        <f t="shared" si="4"/>
        <v>37011</v>
      </c>
      <c r="F17" s="48">
        <f t="shared" si="5"/>
        <v>37003</v>
      </c>
      <c r="G17" s="49">
        <f t="shared" si="1"/>
        <v>6</v>
      </c>
      <c r="H17" s="48">
        <f t="shared" si="8"/>
        <v>37000</v>
      </c>
      <c r="I17" s="48">
        <f t="shared" si="6"/>
        <v>37001</v>
      </c>
      <c r="J17" s="48">
        <f t="shared" si="7"/>
        <v>37001</v>
      </c>
      <c r="K17" s="50">
        <f t="shared" si="2"/>
        <v>0</v>
      </c>
      <c r="L17" s="53">
        <v>37001</v>
      </c>
      <c r="M17" s="49">
        <f t="shared" si="3"/>
        <v>7</v>
      </c>
    </row>
    <row r="18" spans="3:13" x14ac:dyDescent="0.2">
      <c r="C18" s="52">
        <v>37012</v>
      </c>
      <c r="D18" s="48">
        <f t="shared" si="0"/>
        <v>37042</v>
      </c>
      <c r="E18" s="48">
        <f t="shared" si="4"/>
        <v>37042</v>
      </c>
      <c r="F18" s="48">
        <f t="shared" si="5"/>
        <v>37034</v>
      </c>
      <c r="G18" s="49">
        <f t="shared" si="1"/>
        <v>7</v>
      </c>
      <c r="H18" s="48">
        <f t="shared" si="8"/>
        <v>37033</v>
      </c>
      <c r="I18" s="48">
        <f t="shared" si="6"/>
        <v>37033</v>
      </c>
      <c r="J18" s="48">
        <f t="shared" si="7"/>
        <v>37033</v>
      </c>
      <c r="K18" s="50">
        <f t="shared" si="2"/>
        <v>0</v>
      </c>
      <c r="L18" s="53">
        <v>37033</v>
      </c>
      <c r="M18" s="49">
        <f t="shared" si="3"/>
        <v>8</v>
      </c>
    </row>
    <row r="19" spans="3:13" x14ac:dyDescent="0.2">
      <c r="C19" s="48">
        <v>37043</v>
      </c>
      <c r="D19" s="48">
        <f t="shared" si="0"/>
        <v>37072</v>
      </c>
      <c r="E19" s="48">
        <f t="shared" si="4"/>
        <v>37071</v>
      </c>
      <c r="F19" s="48">
        <f t="shared" si="5"/>
        <v>37063</v>
      </c>
      <c r="G19" s="49">
        <f t="shared" si="1"/>
        <v>7</v>
      </c>
      <c r="H19" s="48">
        <f t="shared" si="8"/>
        <v>37062</v>
      </c>
      <c r="I19" s="48">
        <f t="shared" si="6"/>
        <v>37062</v>
      </c>
      <c r="J19" s="48">
        <f t="shared" si="7"/>
        <v>37062</v>
      </c>
      <c r="K19" s="50">
        <f t="shared" si="2"/>
        <v>0</v>
      </c>
      <c r="L19" s="53">
        <v>37062</v>
      </c>
      <c r="M19" s="49">
        <f t="shared" si="3"/>
        <v>8</v>
      </c>
    </row>
    <row r="20" spans="3:13" x14ac:dyDescent="0.2">
      <c r="C20" s="52">
        <v>37073</v>
      </c>
      <c r="D20" s="48">
        <f t="shared" si="0"/>
        <v>37103</v>
      </c>
      <c r="E20" s="48">
        <f t="shared" si="4"/>
        <v>37103</v>
      </c>
      <c r="F20" s="48">
        <f t="shared" si="5"/>
        <v>37095</v>
      </c>
      <c r="G20" s="49">
        <f t="shared" si="1"/>
        <v>7</v>
      </c>
      <c r="H20" s="48">
        <f t="shared" si="8"/>
        <v>37092</v>
      </c>
      <c r="I20" s="48">
        <f t="shared" si="6"/>
        <v>37092</v>
      </c>
      <c r="J20" s="48">
        <f t="shared" si="7"/>
        <v>37092</v>
      </c>
      <c r="K20" s="50">
        <f t="shared" si="2"/>
        <v>0</v>
      </c>
      <c r="L20" s="53">
        <v>37092</v>
      </c>
      <c r="M20" s="49">
        <f t="shared" si="3"/>
        <v>8</v>
      </c>
    </row>
    <row r="21" spans="3:13" x14ac:dyDescent="0.2">
      <c r="C21" s="48">
        <v>37104</v>
      </c>
      <c r="D21" s="48">
        <f t="shared" si="0"/>
        <v>37134</v>
      </c>
      <c r="E21" s="48">
        <f t="shared" si="4"/>
        <v>37134</v>
      </c>
      <c r="F21" s="48">
        <f t="shared" si="5"/>
        <v>37126</v>
      </c>
      <c r="G21" s="49">
        <f t="shared" si="1"/>
        <v>7</v>
      </c>
      <c r="H21" s="48">
        <f t="shared" si="8"/>
        <v>37125</v>
      </c>
      <c r="I21" s="48">
        <f t="shared" si="6"/>
        <v>37124</v>
      </c>
      <c r="J21" s="48">
        <f t="shared" si="7"/>
        <v>37124</v>
      </c>
      <c r="K21" s="50">
        <f t="shared" si="2"/>
        <v>0</v>
      </c>
      <c r="L21" s="53">
        <v>37124</v>
      </c>
      <c r="M21" s="49">
        <f t="shared" si="3"/>
        <v>9</v>
      </c>
    </row>
    <row r="22" spans="3:13" x14ac:dyDescent="0.2">
      <c r="C22" s="52">
        <v>37135</v>
      </c>
      <c r="D22" s="48">
        <f t="shared" si="0"/>
        <v>37164</v>
      </c>
      <c r="E22" s="48">
        <f t="shared" si="4"/>
        <v>37162</v>
      </c>
      <c r="F22" s="48">
        <f t="shared" si="5"/>
        <v>37154</v>
      </c>
      <c r="G22" s="49">
        <f t="shared" si="1"/>
        <v>7</v>
      </c>
      <c r="H22" s="48">
        <f t="shared" si="8"/>
        <v>37153</v>
      </c>
      <c r="I22" s="48">
        <f t="shared" si="6"/>
        <v>37154</v>
      </c>
      <c r="J22" s="48">
        <f t="shared" si="7"/>
        <v>37154</v>
      </c>
      <c r="K22" s="50">
        <f t="shared" si="2"/>
        <v>0</v>
      </c>
      <c r="L22" s="53">
        <v>37154</v>
      </c>
      <c r="M22" s="49">
        <f t="shared" si="3"/>
        <v>7</v>
      </c>
    </row>
    <row r="23" spans="3:13" x14ac:dyDescent="0.2">
      <c r="C23" s="48">
        <v>37165</v>
      </c>
      <c r="D23" s="48">
        <f t="shared" si="0"/>
        <v>37195</v>
      </c>
      <c r="E23" s="48">
        <f t="shared" si="4"/>
        <v>37195</v>
      </c>
      <c r="F23" s="48">
        <f t="shared" si="5"/>
        <v>37187</v>
      </c>
      <c r="G23" s="49">
        <f t="shared" si="1"/>
        <v>7</v>
      </c>
      <c r="H23" s="48">
        <f t="shared" si="8"/>
        <v>37186</v>
      </c>
      <c r="I23" s="48">
        <f t="shared" si="6"/>
        <v>37186</v>
      </c>
      <c r="J23" s="48">
        <f t="shared" si="7"/>
        <v>37186</v>
      </c>
      <c r="K23" s="50">
        <f t="shared" si="2"/>
        <v>0</v>
      </c>
      <c r="L23" s="53">
        <v>37186</v>
      </c>
      <c r="M23" s="49">
        <f t="shared" si="3"/>
        <v>8</v>
      </c>
    </row>
    <row r="24" spans="3:13" x14ac:dyDescent="0.2">
      <c r="C24" s="52">
        <v>37196</v>
      </c>
      <c r="D24" s="48">
        <f t="shared" si="0"/>
        <v>37225</v>
      </c>
      <c r="E24" s="48">
        <f t="shared" si="4"/>
        <v>37225</v>
      </c>
      <c r="F24" s="48">
        <f t="shared" si="5"/>
        <v>37217</v>
      </c>
      <c r="G24" s="49">
        <f t="shared" si="1"/>
        <v>7</v>
      </c>
      <c r="H24" s="48">
        <f t="shared" si="8"/>
        <v>37216</v>
      </c>
      <c r="I24" s="48">
        <f t="shared" si="6"/>
        <v>37214</v>
      </c>
      <c r="J24" s="48">
        <f t="shared" si="7"/>
        <v>37214</v>
      </c>
      <c r="K24" s="50">
        <f t="shared" si="2"/>
        <v>0</v>
      </c>
      <c r="L24" s="53">
        <v>37214</v>
      </c>
      <c r="M24" s="49">
        <f t="shared" si="3"/>
        <v>10</v>
      </c>
    </row>
    <row r="25" spans="3:13" x14ac:dyDescent="0.2">
      <c r="C25" s="48">
        <v>37226</v>
      </c>
      <c r="D25" s="48">
        <f t="shared" si="0"/>
        <v>37256</v>
      </c>
      <c r="E25" s="48">
        <f t="shared" si="4"/>
        <v>37256</v>
      </c>
      <c r="F25" s="48">
        <f t="shared" si="5"/>
        <v>37248</v>
      </c>
      <c r="G25" s="49">
        <f t="shared" si="1"/>
        <v>6</v>
      </c>
      <c r="H25" s="48">
        <f t="shared" si="8"/>
        <v>37245</v>
      </c>
      <c r="I25" s="48">
        <f t="shared" si="6"/>
        <v>37244</v>
      </c>
      <c r="J25" s="48">
        <f t="shared" si="7"/>
        <v>37244</v>
      </c>
      <c r="K25" s="50">
        <f t="shared" si="2"/>
        <v>0</v>
      </c>
      <c r="L25" s="53">
        <v>37244</v>
      </c>
      <c r="M25" s="49">
        <f t="shared" si="3"/>
        <v>9</v>
      </c>
    </row>
    <row r="26" spans="3:13" x14ac:dyDescent="0.2">
      <c r="C26" s="52">
        <v>37257</v>
      </c>
      <c r="D26" s="48">
        <f t="shared" si="0"/>
        <v>37287</v>
      </c>
      <c r="E26" s="48">
        <f t="shared" si="4"/>
        <v>37287</v>
      </c>
      <c r="F26" s="48">
        <f t="shared" si="5"/>
        <v>37279</v>
      </c>
      <c r="G26" s="49">
        <f t="shared" si="1"/>
        <v>7</v>
      </c>
      <c r="H26" s="48">
        <f t="shared" si="8"/>
        <v>37278</v>
      </c>
      <c r="I26" s="48">
        <f t="shared" si="6"/>
        <v>37278</v>
      </c>
      <c r="J26" s="48">
        <f t="shared" si="7"/>
        <v>37278</v>
      </c>
      <c r="K26" s="50">
        <f t="shared" si="2"/>
        <v>0</v>
      </c>
      <c r="L26" s="53">
        <v>37278</v>
      </c>
      <c r="M26" s="49">
        <f t="shared" si="3"/>
        <v>8</v>
      </c>
    </row>
    <row r="27" spans="3:13" x14ac:dyDescent="0.2">
      <c r="C27" s="48">
        <v>37288</v>
      </c>
      <c r="D27" s="48">
        <f t="shared" si="0"/>
        <v>37315</v>
      </c>
      <c r="E27" s="48">
        <f t="shared" si="4"/>
        <v>37315</v>
      </c>
      <c r="F27" s="48">
        <f t="shared" si="5"/>
        <v>37307</v>
      </c>
      <c r="G27" s="49">
        <f t="shared" si="1"/>
        <v>7</v>
      </c>
      <c r="H27" s="48">
        <f t="shared" si="8"/>
        <v>37306</v>
      </c>
      <c r="I27" s="48">
        <f t="shared" si="6"/>
        <v>37307</v>
      </c>
      <c r="J27" s="48">
        <f t="shared" si="7"/>
        <v>37307</v>
      </c>
      <c r="K27" s="50">
        <f t="shared" si="2"/>
        <v>0</v>
      </c>
      <c r="L27" s="53">
        <v>37307</v>
      </c>
      <c r="M27" s="49">
        <f t="shared" si="3"/>
        <v>7</v>
      </c>
    </row>
    <row r="28" spans="3:13" x14ac:dyDescent="0.2">
      <c r="C28" s="52">
        <v>37316</v>
      </c>
      <c r="D28" s="48">
        <f t="shared" si="0"/>
        <v>37346</v>
      </c>
      <c r="E28" s="48">
        <f t="shared" si="4"/>
        <v>37344</v>
      </c>
      <c r="F28" s="48">
        <f t="shared" si="5"/>
        <v>37336</v>
      </c>
      <c r="G28" s="49">
        <f t="shared" si="1"/>
        <v>7</v>
      </c>
      <c r="H28" s="48">
        <f t="shared" si="8"/>
        <v>37335</v>
      </c>
      <c r="I28" s="48">
        <f t="shared" si="6"/>
        <v>37334</v>
      </c>
      <c r="J28" s="48">
        <f t="shared" si="7"/>
        <v>37334</v>
      </c>
      <c r="K28" s="50">
        <f t="shared" si="2"/>
        <v>-1</v>
      </c>
      <c r="L28" s="53">
        <v>37335</v>
      </c>
      <c r="M28" s="49">
        <f t="shared" si="3"/>
        <v>8</v>
      </c>
    </row>
    <row r="29" spans="3:13" x14ac:dyDescent="0.2">
      <c r="C29" s="48">
        <v>37347</v>
      </c>
      <c r="D29" s="48">
        <f t="shared" si="0"/>
        <v>37376</v>
      </c>
      <c r="E29" s="48">
        <f t="shared" si="4"/>
        <v>37376</v>
      </c>
      <c r="F29" s="48">
        <f t="shared" si="5"/>
        <v>37368</v>
      </c>
      <c r="G29" s="49">
        <f t="shared" si="1"/>
        <v>7</v>
      </c>
      <c r="H29" s="48">
        <f t="shared" si="8"/>
        <v>37365</v>
      </c>
      <c r="I29" s="48">
        <f t="shared" si="6"/>
        <v>37366</v>
      </c>
      <c r="J29" s="48">
        <f t="shared" si="7"/>
        <v>37365</v>
      </c>
      <c r="K29" s="50">
        <f t="shared" si="2"/>
        <v>-3</v>
      </c>
      <c r="L29" s="53">
        <v>37368</v>
      </c>
      <c r="M29" s="49">
        <f t="shared" si="3"/>
        <v>7</v>
      </c>
    </row>
    <row r="30" spans="3:13" x14ac:dyDescent="0.2">
      <c r="C30" s="52">
        <v>37377</v>
      </c>
      <c r="D30" s="48">
        <f t="shared" si="0"/>
        <v>37407</v>
      </c>
      <c r="E30" s="48">
        <f t="shared" si="4"/>
        <v>37407</v>
      </c>
      <c r="F30" s="48">
        <f t="shared" si="5"/>
        <v>37399</v>
      </c>
      <c r="G30" s="49">
        <f t="shared" si="1"/>
        <v>7</v>
      </c>
      <c r="H30" s="48">
        <f t="shared" si="8"/>
        <v>37398</v>
      </c>
      <c r="I30" s="48">
        <f t="shared" si="6"/>
        <v>37398</v>
      </c>
      <c r="J30" s="48">
        <f t="shared" si="7"/>
        <v>37398</v>
      </c>
      <c r="K30" s="50">
        <f t="shared" si="2"/>
        <v>1</v>
      </c>
      <c r="L30" s="53">
        <v>37397</v>
      </c>
      <c r="M30" s="49">
        <f t="shared" si="3"/>
        <v>9</v>
      </c>
    </row>
    <row r="31" spans="3:13" x14ac:dyDescent="0.2">
      <c r="C31" s="48">
        <v>37408</v>
      </c>
      <c r="D31" s="48">
        <f t="shared" si="0"/>
        <v>37437</v>
      </c>
      <c r="E31" s="48">
        <f t="shared" si="4"/>
        <v>37435</v>
      </c>
      <c r="F31" s="48">
        <f t="shared" si="5"/>
        <v>37427</v>
      </c>
      <c r="G31" s="49">
        <f t="shared" si="1"/>
        <v>7</v>
      </c>
      <c r="H31" s="48">
        <f t="shared" si="8"/>
        <v>37426</v>
      </c>
      <c r="I31" s="48">
        <f t="shared" si="6"/>
        <v>37426</v>
      </c>
      <c r="J31" s="48">
        <f t="shared" si="7"/>
        <v>37426</v>
      </c>
      <c r="K31" s="50">
        <f t="shared" si="2"/>
        <v>-1</v>
      </c>
      <c r="L31" s="53">
        <v>37427</v>
      </c>
      <c r="M31" s="49">
        <f t="shared" si="3"/>
        <v>7</v>
      </c>
    </row>
    <row r="32" spans="3:13" x14ac:dyDescent="0.2">
      <c r="C32" s="52">
        <v>37438</v>
      </c>
      <c r="D32" s="48">
        <f t="shared" si="0"/>
        <v>37468</v>
      </c>
      <c r="E32" s="48">
        <f t="shared" si="4"/>
        <v>37468</v>
      </c>
      <c r="F32" s="48">
        <f t="shared" si="5"/>
        <v>37460</v>
      </c>
      <c r="G32" s="49">
        <f t="shared" si="1"/>
        <v>7</v>
      </c>
      <c r="H32" s="48">
        <f t="shared" si="8"/>
        <v>37459</v>
      </c>
      <c r="I32" s="48">
        <f t="shared" si="6"/>
        <v>37459</v>
      </c>
      <c r="J32" s="48">
        <f t="shared" si="7"/>
        <v>37459</v>
      </c>
      <c r="K32" s="50">
        <f t="shared" si="2"/>
        <v>0</v>
      </c>
      <c r="L32" s="53">
        <v>37459</v>
      </c>
      <c r="M32" s="49">
        <f t="shared" si="3"/>
        <v>8</v>
      </c>
    </row>
    <row r="33" spans="3:13" x14ac:dyDescent="0.2">
      <c r="C33" s="48">
        <v>37469</v>
      </c>
      <c r="D33" s="48">
        <f t="shared" si="0"/>
        <v>37499</v>
      </c>
      <c r="E33" s="48">
        <f t="shared" si="4"/>
        <v>37498</v>
      </c>
      <c r="F33" s="48">
        <f t="shared" si="5"/>
        <v>37490</v>
      </c>
      <c r="G33" s="49">
        <f t="shared" si="1"/>
        <v>7</v>
      </c>
      <c r="H33" s="48">
        <f t="shared" si="8"/>
        <v>37489</v>
      </c>
      <c r="I33" s="48">
        <f t="shared" si="6"/>
        <v>37488</v>
      </c>
      <c r="J33" s="48">
        <f t="shared" si="7"/>
        <v>37488</v>
      </c>
      <c r="K33" s="50">
        <f t="shared" si="2"/>
        <v>0</v>
      </c>
      <c r="L33" s="53">
        <v>37488</v>
      </c>
      <c r="M33" s="49">
        <f t="shared" si="3"/>
        <v>9</v>
      </c>
    </row>
    <row r="34" spans="3:13" x14ac:dyDescent="0.2">
      <c r="C34" s="52">
        <v>37500</v>
      </c>
      <c r="D34" s="48">
        <f t="shared" si="0"/>
        <v>37529</v>
      </c>
      <c r="E34" s="48">
        <f t="shared" si="4"/>
        <v>37529</v>
      </c>
      <c r="F34" s="48">
        <f t="shared" si="5"/>
        <v>37521</v>
      </c>
      <c r="G34" s="49">
        <f t="shared" si="1"/>
        <v>6</v>
      </c>
      <c r="H34" s="48">
        <f t="shared" si="8"/>
        <v>37518</v>
      </c>
      <c r="I34" s="48">
        <f t="shared" si="6"/>
        <v>37519</v>
      </c>
      <c r="J34" s="48">
        <f t="shared" si="7"/>
        <v>37519</v>
      </c>
      <c r="K34" s="50">
        <f t="shared" si="2"/>
        <v>0</v>
      </c>
      <c r="L34" s="53">
        <v>37519</v>
      </c>
      <c r="M34" s="49">
        <f t="shared" si="3"/>
        <v>7</v>
      </c>
    </row>
    <row r="35" spans="3:13" x14ac:dyDescent="0.2">
      <c r="C35" s="48">
        <v>37530</v>
      </c>
      <c r="D35" s="48">
        <f t="shared" si="0"/>
        <v>37560</v>
      </c>
      <c r="E35" s="48">
        <f t="shared" si="4"/>
        <v>37560</v>
      </c>
      <c r="F35" s="48">
        <f t="shared" si="5"/>
        <v>37552</v>
      </c>
      <c r="G35" s="49">
        <f t="shared" si="1"/>
        <v>7</v>
      </c>
      <c r="H35" s="48">
        <f t="shared" si="8"/>
        <v>37551</v>
      </c>
      <c r="I35" s="48">
        <f t="shared" si="6"/>
        <v>37551</v>
      </c>
      <c r="J35" s="48">
        <f t="shared" si="7"/>
        <v>37551</v>
      </c>
      <c r="K35" s="50">
        <f t="shared" si="2"/>
        <v>0</v>
      </c>
      <c r="L35" s="53">
        <v>37551</v>
      </c>
      <c r="M35" s="49">
        <f t="shared" si="3"/>
        <v>8</v>
      </c>
    </row>
    <row r="36" spans="3:13" x14ac:dyDescent="0.2">
      <c r="C36" s="52">
        <v>37561</v>
      </c>
      <c r="D36" s="48">
        <f t="shared" si="0"/>
        <v>37590</v>
      </c>
      <c r="E36" s="48">
        <f t="shared" si="4"/>
        <v>37589</v>
      </c>
      <c r="F36" s="48">
        <f t="shared" si="5"/>
        <v>37581</v>
      </c>
      <c r="G36" s="49">
        <f t="shared" si="1"/>
        <v>7</v>
      </c>
      <c r="H36" s="48">
        <f t="shared" si="8"/>
        <v>37580</v>
      </c>
      <c r="I36" s="48">
        <f t="shared" si="6"/>
        <v>37578</v>
      </c>
      <c r="J36" s="48">
        <f t="shared" si="7"/>
        <v>37578</v>
      </c>
      <c r="K36" s="50">
        <f t="shared" si="2"/>
        <v>-2</v>
      </c>
      <c r="L36" s="53">
        <v>37580</v>
      </c>
      <c r="M36" s="49">
        <f t="shared" si="3"/>
        <v>8</v>
      </c>
    </row>
    <row r="37" spans="3:13" x14ac:dyDescent="0.2">
      <c r="C37" s="48">
        <v>37591</v>
      </c>
      <c r="D37" s="48">
        <f t="shared" si="0"/>
        <v>37621</v>
      </c>
      <c r="E37" s="48">
        <f t="shared" si="4"/>
        <v>37621</v>
      </c>
      <c r="F37" s="48">
        <f t="shared" si="5"/>
        <v>37613</v>
      </c>
      <c r="G37" s="49">
        <f t="shared" si="1"/>
        <v>7</v>
      </c>
      <c r="H37" s="48">
        <f t="shared" si="8"/>
        <v>37610</v>
      </c>
      <c r="I37" s="48">
        <f t="shared" si="6"/>
        <v>37609</v>
      </c>
      <c r="J37" s="48">
        <f t="shared" si="7"/>
        <v>37609</v>
      </c>
      <c r="K37" s="50">
        <f t="shared" si="2"/>
        <v>-1</v>
      </c>
      <c r="L37" s="53">
        <v>37610</v>
      </c>
      <c r="M37" s="49">
        <f t="shared" si="3"/>
        <v>8</v>
      </c>
    </row>
    <row r="38" spans="3:13" x14ac:dyDescent="0.2">
      <c r="C38" s="52">
        <v>37622</v>
      </c>
      <c r="D38" s="48">
        <f t="shared" si="0"/>
        <v>37652</v>
      </c>
      <c r="E38" s="48">
        <f t="shared" si="4"/>
        <v>37652</v>
      </c>
      <c r="F38" s="48">
        <f t="shared" si="5"/>
        <v>37644</v>
      </c>
      <c r="G38" s="49">
        <f t="shared" si="1"/>
        <v>7</v>
      </c>
      <c r="H38" s="48">
        <f t="shared" si="8"/>
        <v>37643</v>
      </c>
      <c r="I38" s="48">
        <f t="shared" si="6"/>
        <v>37643</v>
      </c>
      <c r="J38" s="48">
        <f t="shared" si="7"/>
        <v>37643</v>
      </c>
      <c r="K38" s="50">
        <f t="shared" si="2"/>
        <v>2</v>
      </c>
      <c r="L38" s="53">
        <v>37641</v>
      </c>
      <c r="M38" s="49">
        <f t="shared" si="3"/>
        <v>10</v>
      </c>
    </row>
    <row r="39" spans="3:13" x14ac:dyDescent="0.2">
      <c r="C39" s="48">
        <v>37653</v>
      </c>
      <c r="D39" s="48">
        <f t="shared" si="0"/>
        <v>37680</v>
      </c>
      <c r="E39" s="48">
        <f t="shared" si="4"/>
        <v>37680</v>
      </c>
      <c r="F39" s="48">
        <f t="shared" si="5"/>
        <v>37672</v>
      </c>
      <c r="G39" s="49">
        <f t="shared" si="1"/>
        <v>7</v>
      </c>
      <c r="H39" s="48">
        <f t="shared" si="8"/>
        <v>37671</v>
      </c>
      <c r="I39" s="48">
        <f t="shared" si="6"/>
        <v>37672</v>
      </c>
      <c r="J39" s="48">
        <f t="shared" si="7"/>
        <v>37672</v>
      </c>
      <c r="K39" s="50">
        <f t="shared" si="2"/>
        <v>0</v>
      </c>
      <c r="L39" s="53">
        <v>37672</v>
      </c>
      <c r="M39" s="49">
        <f t="shared" si="3"/>
        <v>7</v>
      </c>
    </row>
    <row r="40" spans="3:13" x14ac:dyDescent="0.2">
      <c r="C40" s="54">
        <v>30317</v>
      </c>
      <c r="D40" s="55">
        <f t="shared" si="0"/>
        <v>30347</v>
      </c>
      <c r="E40" s="55">
        <f t="shared" si="4"/>
        <v>30347</v>
      </c>
      <c r="F40" s="55">
        <f t="shared" si="5"/>
        <v>30339</v>
      </c>
      <c r="G40" s="56">
        <f t="shared" si="1"/>
        <v>6</v>
      </c>
      <c r="H40" s="55">
        <f t="shared" si="8"/>
        <v>30336</v>
      </c>
      <c r="I40" s="55">
        <f t="shared" si="6"/>
        <v>30336</v>
      </c>
      <c r="J40" s="57">
        <f t="shared" si="7"/>
        <v>30336</v>
      </c>
      <c r="L40" s="53">
        <v>37700</v>
      </c>
    </row>
    <row r="41" spans="3:13" x14ac:dyDescent="0.2">
      <c r="C41" s="58">
        <v>30348</v>
      </c>
      <c r="D41" s="58">
        <f t="shared" si="0"/>
        <v>30375</v>
      </c>
      <c r="E41" s="58">
        <f t="shared" si="4"/>
        <v>30375</v>
      </c>
      <c r="F41" s="58">
        <f t="shared" si="5"/>
        <v>30367</v>
      </c>
      <c r="G41" s="56">
        <f t="shared" si="1"/>
        <v>6</v>
      </c>
      <c r="H41" s="55">
        <f t="shared" si="8"/>
        <v>30364</v>
      </c>
      <c r="I41" s="55">
        <f t="shared" si="6"/>
        <v>30365</v>
      </c>
      <c r="J41" s="57">
        <f t="shared" si="7"/>
        <v>30365</v>
      </c>
      <c r="L41" s="53">
        <v>37731</v>
      </c>
    </row>
    <row r="42" spans="3:13" x14ac:dyDescent="0.2">
      <c r="C42" s="54">
        <v>30376</v>
      </c>
      <c r="D42" s="58">
        <f t="shared" si="0"/>
        <v>30406</v>
      </c>
      <c r="E42" s="58">
        <f t="shared" si="4"/>
        <v>30406</v>
      </c>
      <c r="F42" s="58">
        <f t="shared" si="5"/>
        <v>30398</v>
      </c>
      <c r="G42" s="56">
        <f t="shared" si="1"/>
        <v>7</v>
      </c>
      <c r="H42" s="55">
        <f t="shared" si="8"/>
        <v>30397</v>
      </c>
      <c r="I42" s="55">
        <f t="shared" si="6"/>
        <v>30396</v>
      </c>
      <c r="J42" s="57">
        <f t="shared" si="7"/>
        <v>30396</v>
      </c>
      <c r="L42" s="53">
        <v>37761</v>
      </c>
    </row>
    <row r="43" spans="3:13" x14ac:dyDescent="0.2">
      <c r="C43" s="58">
        <v>30407</v>
      </c>
      <c r="D43" s="58">
        <f t="shared" si="0"/>
        <v>30436</v>
      </c>
      <c r="E43" s="58">
        <f t="shared" si="4"/>
        <v>30435</v>
      </c>
      <c r="F43" s="58">
        <f t="shared" si="5"/>
        <v>30427</v>
      </c>
      <c r="G43" s="56">
        <f t="shared" si="1"/>
        <v>7</v>
      </c>
      <c r="H43" s="55">
        <f t="shared" si="8"/>
        <v>30426</v>
      </c>
      <c r="I43" s="55">
        <f t="shared" si="6"/>
        <v>30427</v>
      </c>
      <c r="J43" s="57">
        <f t="shared" si="7"/>
        <v>30427</v>
      </c>
      <c r="L43" s="53">
        <v>37792</v>
      </c>
    </row>
    <row r="44" spans="3:13" x14ac:dyDescent="0.2">
      <c r="C44" s="54">
        <v>30437</v>
      </c>
      <c r="D44" s="58">
        <f t="shared" si="0"/>
        <v>30467</v>
      </c>
      <c r="E44" s="58">
        <f t="shared" si="4"/>
        <v>30467</v>
      </c>
      <c r="F44" s="58">
        <f t="shared" si="5"/>
        <v>30459</v>
      </c>
      <c r="G44" s="56">
        <f t="shared" si="1"/>
        <v>7</v>
      </c>
      <c r="H44" s="55">
        <f t="shared" si="8"/>
        <v>30456</v>
      </c>
      <c r="I44" s="55">
        <f t="shared" si="6"/>
        <v>30456</v>
      </c>
      <c r="J44" s="57">
        <f t="shared" si="7"/>
        <v>30456</v>
      </c>
      <c r="L44" s="53">
        <v>37822</v>
      </c>
    </row>
    <row r="45" spans="3:13" x14ac:dyDescent="0.2">
      <c r="C45" s="58">
        <v>30468</v>
      </c>
      <c r="D45" s="58">
        <f t="shared" si="0"/>
        <v>30497</v>
      </c>
      <c r="E45" s="58">
        <f t="shared" si="4"/>
        <v>30497</v>
      </c>
      <c r="F45" s="58">
        <f t="shared" si="5"/>
        <v>30489</v>
      </c>
      <c r="G45" s="56">
        <f t="shared" si="1"/>
        <v>7</v>
      </c>
      <c r="H45" s="55">
        <f t="shared" si="8"/>
        <v>30488</v>
      </c>
      <c r="I45" s="55">
        <f t="shared" si="6"/>
        <v>30488</v>
      </c>
      <c r="J45" s="57">
        <f t="shared" si="7"/>
        <v>30488</v>
      </c>
      <c r="L45" s="53">
        <v>37853</v>
      </c>
    </row>
    <row r="46" spans="3:13" x14ac:dyDescent="0.2">
      <c r="C46" s="54">
        <v>30498</v>
      </c>
      <c r="D46" s="58">
        <f t="shared" si="0"/>
        <v>30528</v>
      </c>
      <c r="E46" s="58">
        <f t="shared" si="4"/>
        <v>30526</v>
      </c>
      <c r="F46" s="58">
        <f t="shared" si="5"/>
        <v>30518</v>
      </c>
      <c r="G46" s="56">
        <f t="shared" si="1"/>
        <v>7</v>
      </c>
      <c r="H46" s="55">
        <f t="shared" si="8"/>
        <v>30517</v>
      </c>
      <c r="I46" s="55">
        <f t="shared" si="6"/>
        <v>30517</v>
      </c>
      <c r="J46" s="57">
        <f t="shared" si="7"/>
        <v>30517</v>
      </c>
      <c r="L46" s="53">
        <v>37884</v>
      </c>
    </row>
    <row r="47" spans="3:13" x14ac:dyDescent="0.2">
      <c r="C47" s="58">
        <v>30529</v>
      </c>
      <c r="D47" s="58">
        <f t="shared" si="0"/>
        <v>30559</v>
      </c>
      <c r="E47" s="58">
        <f t="shared" si="4"/>
        <v>30559</v>
      </c>
      <c r="F47" s="58">
        <f t="shared" si="5"/>
        <v>30551</v>
      </c>
      <c r="G47" s="56">
        <f t="shared" si="1"/>
        <v>7</v>
      </c>
      <c r="H47" s="55">
        <f t="shared" si="8"/>
        <v>30550</v>
      </c>
      <c r="I47" s="55">
        <f t="shared" si="6"/>
        <v>30549</v>
      </c>
      <c r="J47" s="57">
        <f t="shared" si="7"/>
        <v>30547</v>
      </c>
      <c r="L47" s="53">
        <v>37914</v>
      </c>
    </row>
    <row r="48" spans="3:13" x14ac:dyDescent="0.2">
      <c r="C48" s="54">
        <v>30560</v>
      </c>
      <c r="D48" s="58">
        <f t="shared" si="0"/>
        <v>30589</v>
      </c>
      <c r="E48" s="58">
        <f t="shared" si="4"/>
        <v>30589</v>
      </c>
      <c r="F48" s="58">
        <f t="shared" si="5"/>
        <v>30581</v>
      </c>
      <c r="G48" s="56">
        <f t="shared" si="1"/>
        <v>7</v>
      </c>
      <c r="H48" s="55">
        <f t="shared" si="8"/>
        <v>30580</v>
      </c>
      <c r="I48" s="55">
        <f t="shared" si="6"/>
        <v>30581</v>
      </c>
      <c r="J48" s="57">
        <f t="shared" si="7"/>
        <v>30581</v>
      </c>
      <c r="L48" s="53">
        <v>37945</v>
      </c>
    </row>
    <row r="49" spans="3:12" x14ac:dyDescent="0.2">
      <c r="C49" s="58">
        <v>30590</v>
      </c>
      <c r="D49" s="58">
        <f t="shared" si="0"/>
        <v>30620</v>
      </c>
      <c r="E49" s="58">
        <f t="shared" si="4"/>
        <v>30620</v>
      </c>
      <c r="F49" s="58">
        <f t="shared" si="5"/>
        <v>30612</v>
      </c>
      <c r="G49" s="56">
        <f t="shared" si="1"/>
        <v>6</v>
      </c>
      <c r="H49" s="55">
        <f t="shared" si="8"/>
        <v>30609</v>
      </c>
      <c r="I49" s="55">
        <f t="shared" si="6"/>
        <v>30609</v>
      </c>
      <c r="J49" s="57">
        <f t="shared" si="7"/>
        <v>30609</v>
      </c>
      <c r="L49" s="53">
        <v>37975</v>
      </c>
    </row>
    <row r="50" spans="3:12" x14ac:dyDescent="0.2">
      <c r="C50" s="54">
        <v>30621</v>
      </c>
      <c r="D50" s="58">
        <f t="shared" si="0"/>
        <v>30650</v>
      </c>
      <c r="E50" s="58">
        <f t="shared" si="4"/>
        <v>30650</v>
      </c>
      <c r="F50" s="58">
        <f t="shared" si="5"/>
        <v>30642</v>
      </c>
      <c r="G50" s="56">
        <f t="shared" si="1"/>
        <v>7</v>
      </c>
      <c r="H50" s="55">
        <f t="shared" si="8"/>
        <v>30641</v>
      </c>
      <c r="I50" s="55">
        <f t="shared" si="6"/>
        <v>30639</v>
      </c>
      <c r="J50" s="57">
        <f t="shared" si="7"/>
        <v>30638</v>
      </c>
      <c r="L50" s="53">
        <v>38006</v>
      </c>
    </row>
    <row r="51" spans="3:12" x14ac:dyDescent="0.2">
      <c r="C51" s="58">
        <v>30651</v>
      </c>
      <c r="D51" s="58">
        <f t="shared" si="0"/>
        <v>30681</v>
      </c>
      <c r="E51" s="58">
        <f t="shared" si="4"/>
        <v>30680</v>
      </c>
      <c r="F51" s="58">
        <f t="shared" si="5"/>
        <v>30672</v>
      </c>
      <c r="G51" s="56">
        <f t="shared" si="1"/>
        <v>7</v>
      </c>
      <c r="H51" s="55">
        <f t="shared" si="8"/>
        <v>30671</v>
      </c>
      <c r="I51" s="55">
        <f t="shared" si="6"/>
        <v>30670</v>
      </c>
      <c r="J51" s="57">
        <f t="shared" si="7"/>
        <v>30670</v>
      </c>
      <c r="L51" s="53">
        <v>38037</v>
      </c>
    </row>
    <row r="52" spans="3:12" x14ac:dyDescent="0.2">
      <c r="C52" s="54">
        <v>30682</v>
      </c>
      <c r="D52" s="58">
        <f t="shared" si="0"/>
        <v>30712</v>
      </c>
      <c r="E52" s="58">
        <f t="shared" si="4"/>
        <v>30712</v>
      </c>
      <c r="F52" s="58">
        <f t="shared" si="5"/>
        <v>30704</v>
      </c>
      <c r="G52" s="56">
        <f t="shared" si="1"/>
        <v>7</v>
      </c>
      <c r="H52" s="55">
        <f t="shared" si="8"/>
        <v>30701</v>
      </c>
      <c r="I52" s="55">
        <f t="shared" si="6"/>
        <v>30701</v>
      </c>
      <c r="J52" s="57">
        <f t="shared" si="7"/>
        <v>30701</v>
      </c>
      <c r="L52" s="53">
        <v>38066</v>
      </c>
    </row>
    <row r="53" spans="3:12" x14ac:dyDescent="0.2">
      <c r="C53" s="58">
        <v>30713</v>
      </c>
      <c r="D53" s="58">
        <f t="shared" si="0"/>
        <v>30741</v>
      </c>
      <c r="E53" s="58">
        <f t="shared" si="4"/>
        <v>30741</v>
      </c>
      <c r="F53" s="58">
        <f t="shared" si="5"/>
        <v>30733</v>
      </c>
      <c r="G53" s="56">
        <f t="shared" si="1"/>
        <v>7</v>
      </c>
      <c r="H53" s="55">
        <f t="shared" si="8"/>
        <v>30732</v>
      </c>
      <c r="I53" s="55">
        <f t="shared" si="6"/>
        <v>30733</v>
      </c>
      <c r="J53" s="57">
        <f t="shared" si="7"/>
        <v>30733</v>
      </c>
      <c r="L53" s="59">
        <v>38097</v>
      </c>
    </row>
    <row r="54" spans="3:12" x14ac:dyDescent="0.2">
      <c r="C54" s="54">
        <v>30742</v>
      </c>
      <c r="D54" s="58">
        <f t="shared" si="0"/>
        <v>30772</v>
      </c>
      <c r="E54" s="58">
        <f t="shared" si="4"/>
        <v>30771</v>
      </c>
      <c r="F54" s="58">
        <f t="shared" si="5"/>
        <v>30763</v>
      </c>
      <c r="G54" s="56">
        <f t="shared" si="1"/>
        <v>7</v>
      </c>
      <c r="H54" s="55">
        <f t="shared" si="8"/>
        <v>30762</v>
      </c>
      <c r="I54" s="55">
        <f t="shared" si="6"/>
        <v>30761</v>
      </c>
      <c r="J54" s="57">
        <f t="shared" si="7"/>
        <v>30761</v>
      </c>
      <c r="L54" s="59">
        <v>38127</v>
      </c>
    </row>
    <row r="55" spans="3:12" x14ac:dyDescent="0.2">
      <c r="C55" s="58">
        <v>30773</v>
      </c>
      <c r="D55" s="58">
        <f t="shared" si="0"/>
        <v>30802</v>
      </c>
      <c r="E55" s="58">
        <f t="shared" si="4"/>
        <v>30802</v>
      </c>
      <c r="F55" s="58">
        <f t="shared" si="5"/>
        <v>30794</v>
      </c>
      <c r="G55" s="56">
        <f t="shared" si="1"/>
        <v>6</v>
      </c>
      <c r="H55" s="55">
        <f t="shared" si="8"/>
        <v>30791</v>
      </c>
      <c r="I55" s="55">
        <f t="shared" si="6"/>
        <v>30792</v>
      </c>
      <c r="J55" s="57">
        <f t="shared" si="7"/>
        <v>30792</v>
      </c>
      <c r="L55" s="59">
        <v>38158</v>
      </c>
    </row>
    <row r="56" spans="3:12" x14ac:dyDescent="0.2">
      <c r="C56" s="54">
        <v>30803</v>
      </c>
      <c r="D56" s="58">
        <f t="shared" si="0"/>
        <v>30833</v>
      </c>
      <c r="E56" s="58">
        <f t="shared" si="4"/>
        <v>30833</v>
      </c>
      <c r="F56" s="58">
        <f t="shared" si="5"/>
        <v>30825</v>
      </c>
      <c r="G56" s="56">
        <f t="shared" si="1"/>
        <v>7</v>
      </c>
      <c r="H56" s="55">
        <f t="shared" si="8"/>
        <v>30824</v>
      </c>
      <c r="I56" s="55">
        <f t="shared" si="6"/>
        <v>30824</v>
      </c>
      <c r="J56" s="57">
        <f t="shared" si="7"/>
        <v>30824</v>
      </c>
      <c r="L56" s="59">
        <v>38188</v>
      </c>
    </row>
    <row r="57" spans="3:12" x14ac:dyDescent="0.2">
      <c r="C57" s="58">
        <v>30834</v>
      </c>
      <c r="D57" s="58">
        <f t="shared" si="0"/>
        <v>30863</v>
      </c>
      <c r="E57" s="58">
        <f t="shared" si="4"/>
        <v>30862</v>
      </c>
      <c r="F57" s="58">
        <f t="shared" si="5"/>
        <v>30854</v>
      </c>
      <c r="G57" s="56">
        <f t="shared" si="1"/>
        <v>7</v>
      </c>
      <c r="H57" s="55">
        <f t="shared" si="8"/>
        <v>30853</v>
      </c>
      <c r="I57" s="55">
        <f t="shared" si="6"/>
        <v>30853</v>
      </c>
      <c r="J57" s="57">
        <f t="shared" si="7"/>
        <v>30853</v>
      </c>
      <c r="L57" s="59">
        <v>38219</v>
      </c>
    </row>
    <row r="58" spans="3:12" x14ac:dyDescent="0.2">
      <c r="C58" s="54">
        <v>30864</v>
      </c>
      <c r="D58" s="58">
        <f t="shared" si="0"/>
        <v>30894</v>
      </c>
      <c r="E58" s="58">
        <f t="shared" si="4"/>
        <v>30894</v>
      </c>
      <c r="F58" s="58">
        <f t="shared" si="5"/>
        <v>30886</v>
      </c>
      <c r="G58" s="56">
        <f t="shared" si="1"/>
        <v>7</v>
      </c>
      <c r="H58" s="55">
        <f t="shared" si="8"/>
        <v>30883</v>
      </c>
      <c r="I58" s="55">
        <f t="shared" si="6"/>
        <v>30883</v>
      </c>
      <c r="J58" s="57">
        <f t="shared" si="7"/>
        <v>30883</v>
      </c>
      <c r="L58" s="59">
        <v>38250</v>
      </c>
    </row>
    <row r="59" spans="3:12" x14ac:dyDescent="0.2">
      <c r="C59" s="58">
        <v>30895</v>
      </c>
      <c r="D59" s="58">
        <f t="shared" si="0"/>
        <v>30925</v>
      </c>
      <c r="E59" s="58">
        <f t="shared" si="4"/>
        <v>30925</v>
      </c>
      <c r="F59" s="58">
        <f t="shared" si="5"/>
        <v>30917</v>
      </c>
      <c r="G59" s="56">
        <f t="shared" si="1"/>
        <v>7</v>
      </c>
      <c r="H59" s="55">
        <f t="shared" si="8"/>
        <v>30916</v>
      </c>
      <c r="I59" s="55">
        <f t="shared" si="6"/>
        <v>30915</v>
      </c>
      <c r="J59" s="57">
        <f t="shared" si="7"/>
        <v>30915</v>
      </c>
      <c r="L59" s="59">
        <v>38280</v>
      </c>
    </row>
    <row r="60" spans="3:12" x14ac:dyDescent="0.2">
      <c r="C60" s="54">
        <v>30926</v>
      </c>
      <c r="D60" s="58">
        <f t="shared" si="0"/>
        <v>30955</v>
      </c>
      <c r="E60" s="58">
        <f t="shared" si="4"/>
        <v>30953</v>
      </c>
      <c r="F60" s="58">
        <f t="shared" si="5"/>
        <v>30945</v>
      </c>
      <c r="G60" s="56">
        <f t="shared" si="1"/>
        <v>7</v>
      </c>
      <c r="H60" s="55">
        <f t="shared" si="8"/>
        <v>30944</v>
      </c>
      <c r="I60" s="55">
        <f t="shared" si="6"/>
        <v>30945</v>
      </c>
      <c r="J60" s="57">
        <f t="shared" si="7"/>
        <v>30945</v>
      </c>
      <c r="L60" s="59">
        <v>38311</v>
      </c>
    </row>
    <row r="61" spans="3:12" x14ac:dyDescent="0.2">
      <c r="C61" s="58">
        <v>30956</v>
      </c>
      <c r="D61" s="58">
        <f t="shared" si="0"/>
        <v>30986</v>
      </c>
      <c r="E61" s="58">
        <f t="shared" si="4"/>
        <v>30986</v>
      </c>
      <c r="F61" s="58">
        <f t="shared" si="5"/>
        <v>30978</v>
      </c>
      <c r="G61" s="56">
        <f t="shared" si="1"/>
        <v>7</v>
      </c>
      <c r="H61" s="55">
        <f t="shared" si="8"/>
        <v>30977</v>
      </c>
      <c r="I61" s="55">
        <f t="shared" si="6"/>
        <v>30977</v>
      </c>
      <c r="J61" s="57">
        <f t="shared" si="7"/>
        <v>30977</v>
      </c>
      <c r="L61" s="59">
        <v>38341</v>
      </c>
    </row>
    <row r="62" spans="3:12" x14ac:dyDescent="0.2">
      <c r="C62" s="54">
        <v>30987</v>
      </c>
      <c r="D62" s="58">
        <f t="shared" si="0"/>
        <v>31016</v>
      </c>
      <c r="E62" s="58">
        <f t="shared" si="4"/>
        <v>31016</v>
      </c>
      <c r="F62" s="58">
        <f t="shared" si="5"/>
        <v>31008</v>
      </c>
      <c r="G62" s="56">
        <f t="shared" si="1"/>
        <v>7</v>
      </c>
      <c r="H62" s="55">
        <f t="shared" si="8"/>
        <v>31007</v>
      </c>
      <c r="I62" s="55">
        <f t="shared" si="6"/>
        <v>31005</v>
      </c>
      <c r="J62" s="57">
        <f t="shared" si="7"/>
        <v>31005</v>
      </c>
      <c r="L62" s="59">
        <v>38372</v>
      </c>
    </row>
    <row r="63" spans="3:12" x14ac:dyDescent="0.2">
      <c r="C63" s="58">
        <v>31017</v>
      </c>
      <c r="D63" s="58">
        <f t="shared" si="0"/>
        <v>31047</v>
      </c>
      <c r="E63" s="58">
        <f t="shared" si="4"/>
        <v>31047</v>
      </c>
      <c r="F63" s="58">
        <f t="shared" si="5"/>
        <v>31039</v>
      </c>
      <c r="G63" s="56">
        <f t="shared" si="1"/>
        <v>6</v>
      </c>
      <c r="H63" s="55">
        <f t="shared" si="8"/>
        <v>31036</v>
      </c>
      <c r="I63" s="55">
        <f t="shared" si="6"/>
        <v>31035</v>
      </c>
      <c r="J63" s="57">
        <f t="shared" si="7"/>
        <v>31035</v>
      </c>
      <c r="L63" s="59">
        <v>38403</v>
      </c>
    </row>
    <row r="64" spans="3:12" x14ac:dyDescent="0.2">
      <c r="C64" s="54">
        <v>31048</v>
      </c>
      <c r="D64" s="58">
        <f t="shared" si="0"/>
        <v>31078</v>
      </c>
      <c r="E64" s="58">
        <f t="shared" si="4"/>
        <v>31078</v>
      </c>
      <c r="F64" s="58">
        <f t="shared" si="5"/>
        <v>31070</v>
      </c>
      <c r="G64" s="56">
        <f t="shared" si="1"/>
        <v>7</v>
      </c>
      <c r="H64" s="55">
        <f t="shared" si="8"/>
        <v>31069</v>
      </c>
      <c r="I64" s="55">
        <f t="shared" si="6"/>
        <v>31069</v>
      </c>
      <c r="J64" s="57">
        <f t="shared" si="7"/>
        <v>31069</v>
      </c>
      <c r="L64" s="59">
        <v>38431</v>
      </c>
    </row>
    <row r="65" spans="3:12" x14ac:dyDescent="0.2">
      <c r="C65" s="58">
        <v>31079</v>
      </c>
      <c r="D65" s="58">
        <f t="shared" si="0"/>
        <v>31106</v>
      </c>
      <c r="E65" s="58">
        <f t="shared" si="4"/>
        <v>31106</v>
      </c>
      <c r="F65" s="58">
        <f t="shared" si="5"/>
        <v>31098</v>
      </c>
      <c r="G65" s="56">
        <f t="shared" si="1"/>
        <v>7</v>
      </c>
      <c r="H65" s="55">
        <f t="shared" si="8"/>
        <v>31097</v>
      </c>
      <c r="I65" s="55">
        <f t="shared" si="6"/>
        <v>31098</v>
      </c>
      <c r="J65" s="57">
        <f t="shared" si="7"/>
        <v>31098</v>
      </c>
      <c r="L65" s="59">
        <v>38462</v>
      </c>
    </row>
    <row r="66" spans="3:12" x14ac:dyDescent="0.2">
      <c r="C66" s="54">
        <v>31107</v>
      </c>
      <c r="D66" s="58">
        <f t="shared" si="0"/>
        <v>31137</v>
      </c>
      <c r="E66" s="58">
        <f t="shared" si="4"/>
        <v>31135</v>
      </c>
      <c r="F66" s="58">
        <f t="shared" si="5"/>
        <v>31127</v>
      </c>
      <c r="G66" s="56">
        <f t="shared" si="1"/>
        <v>7</v>
      </c>
      <c r="H66" s="55">
        <f t="shared" si="8"/>
        <v>31126</v>
      </c>
      <c r="I66" s="55">
        <f t="shared" si="6"/>
        <v>31125</v>
      </c>
      <c r="J66" s="57">
        <f t="shared" si="7"/>
        <v>31125</v>
      </c>
      <c r="L66" s="59">
        <v>38492</v>
      </c>
    </row>
    <row r="67" spans="3:12" x14ac:dyDescent="0.2">
      <c r="C67" s="58">
        <v>31138</v>
      </c>
      <c r="D67" s="58">
        <f t="shared" si="0"/>
        <v>31167</v>
      </c>
      <c r="E67" s="58">
        <f t="shared" si="4"/>
        <v>31167</v>
      </c>
      <c r="F67" s="58">
        <f t="shared" si="5"/>
        <v>31159</v>
      </c>
      <c r="G67" s="56">
        <f t="shared" si="1"/>
        <v>7</v>
      </c>
      <c r="H67" s="55">
        <f t="shared" si="8"/>
        <v>31156</v>
      </c>
      <c r="I67" s="55">
        <f t="shared" si="6"/>
        <v>31157</v>
      </c>
      <c r="J67" s="57">
        <f t="shared" si="7"/>
        <v>31156</v>
      </c>
      <c r="L67" s="59">
        <v>38523</v>
      </c>
    </row>
    <row r="68" spans="3:12" x14ac:dyDescent="0.2">
      <c r="C68" s="54">
        <v>31168</v>
      </c>
      <c r="D68" s="58">
        <f t="shared" si="0"/>
        <v>31198</v>
      </c>
      <c r="E68" s="58">
        <f t="shared" si="4"/>
        <v>31198</v>
      </c>
      <c r="F68" s="58">
        <f t="shared" si="5"/>
        <v>31190</v>
      </c>
      <c r="G68" s="56">
        <f t="shared" si="1"/>
        <v>7</v>
      </c>
      <c r="H68" s="55">
        <f t="shared" si="8"/>
        <v>31189</v>
      </c>
      <c r="I68" s="55">
        <f t="shared" si="6"/>
        <v>31189</v>
      </c>
      <c r="J68" s="57">
        <f t="shared" si="7"/>
        <v>31189</v>
      </c>
      <c r="L68" s="59">
        <v>38553</v>
      </c>
    </row>
    <row r="69" spans="3:12" x14ac:dyDescent="0.2">
      <c r="C69" s="58">
        <v>31199</v>
      </c>
      <c r="D69" s="58">
        <f t="shared" si="0"/>
        <v>31228</v>
      </c>
      <c r="E69" s="58">
        <f t="shared" si="4"/>
        <v>31226</v>
      </c>
      <c r="F69" s="58">
        <f t="shared" si="5"/>
        <v>31218</v>
      </c>
      <c r="G69" s="56">
        <f t="shared" si="1"/>
        <v>7</v>
      </c>
      <c r="H69" s="55">
        <f t="shared" si="8"/>
        <v>31217</v>
      </c>
      <c r="I69" s="55">
        <f t="shared" si="6"/>
        <v>31217</v>
      </c>
      <c r="J69" s="57">
        <f t="shared" si="7"/>
        <v>31217</v>
      </c>
      <c r="L69" s="59">
        <v>38584</v>
      </c>
    </row>
    <row r="70" spans="3:12" x14ac:dyDescent="0.2">
      <c r="C70" s="54">
        <v>31229</v>
      </c>
      <c r="D70" s="58">
        <f t="shared" si="0"/>
        <v>31259</v>
      </c>
      <c r="E70" s="58">
        <f t="shared" si="4"/>
        <v>31259</v>
      </c>
      <c r="F70" s="58">
        <f t="shared" si="5"/>
        <v>31251</v>
      </c>
      <c r="G70" s="56">
        <f t="shared" si="1"/>
        <v>7</v>
      </c>
      <c r="H70" s="55">
        <f t="shared" si="8"/>
        <v>31250</v>
      </c>
      <c r="I70" s="55">
        <f t="shared" si="6"/>
        <v>31250</v>
      </c>
      <c r="J70" s="57">
        <f t="shared" si="7"/>
        <v>31250</v>
      </c>
      <c r="L70" s="59">
        <v>38615</v>
      </c>
    </row>
    <row r="71" spans="3:12" x14ac:dyDescent="0.2">
      <c r="C71" s="58">
        <v>31260</v>
      </c>
      <c r="D71" s="58">
        <f t="shared" si="0"/>
        <v>31290</v>
      </c>
      <c r="E71" s="58">
        <f t="shared" si="4"/>
        <v>31289</v>
      </c>
      <c r="F71" s="58">
        <f t="shared" si="5"/>
        <v>31281</v>
      </c>
      <c r="G71" s="56">
        <f t="shared" si="1"/>
        <v>7</v>
      </c>
      <c r="H71" s="55">
        <f t="shared" si="8"/>
        <v>31280</v>
      </c>
      <c r="I71" s="55">
        <f t="shared" si="6"/>
        <v>31279</v>
      </c>
      <c r="J71" s="57">
        <f t="shared" si="7"/>
        <v>31279</v>
      </c>
      <c r="L71" s="59">
        <v>38645</v>
      </c>
    </row>
    <row r="72" spans="3:12" x14ac:dyDescent="0.2">
      <c r="C72" s="54">
        <v>31291</v>
      </c>
      <c r="D72" s="58">
        <f t="shared" si="0"/>
        <v>31320</v>
      </c>
      <c r="E72" s="58">
        <f t="shared" si="4"/>
        <v>31320</v>
      </c>
      <c r="F72" s="58">
        <f t="shared" si="5"/>
        <v>31312</v>
      </c>
      <c r="G72" s="56">
        <f t="shared" si="1"/>
        <v>6</v>
      </c>
      <c r="H72" s="55">
        <f t="shared" si="8"/>
        <v>31309</v>
      </c>
      <c r="I72" s="55">
        <f t="shared" si="6"/>
        <v>31310</v>
      </c>
      <c r="J72" s="57">
        <f t="shared" si="7"/>
        <v>31310</v>
      </c>
      <c r="L72" s="59">
        <v>38676</v>
      </c>
    </row>
    <row r="73" spans="3:12" x14ac:dyDescent="0.2">
      <c r="C73" s="58">
        <v>31321</v>
      </c>
      <c r="D73" s="58">
        <f t="shared" si="0"/>
        <v>31351</v>
      </c>
      <c r="E73" s="58">
        <f t="shared" si="4"/>
        <v>31351</v>
      </c>
      <c r="F73" s="58">
        <f t="shared" si="5"/>
        <v>31343</v>
      </c>
      <c r="G73" s="56">
        <f t="shared" si="1"/>
        <v>7</v>
      </c>
      <c r="H73" s="55">
        <f t="shared" si="8"/>
        <v>31342</v>
      </c>
      <c r="I73" s="55">
        <f t="shared" si="6"/>
        <v>31342</v>
      </c>
      <c r="J73" s="57">
        <f t="shared" si="7"/>
        <v>31342</v>
      </c>
      <c r="L73" s="59">
        <v>38706</v>
      </c>
    </row>
    <row r="74" spans="3:12" x14ac:dyDescent="0.2">
      <c r="C74" s="54">
        <v>31352</v>
      </c>
      <c r="D74" s="58">
        <f t="shared" si="0"/>
        <v>31381</v>
      </c>
      <c r="E74" s="58">
        <f t="shared" si="4"/>
        <v>31380</v>
      </c>
      <c r="F74" s="58">
        <f t="shared" si="5"/>
        <v>31372</v>
      </c>
      <c r="G74" s="56">
        <f t="shared" si="1"/>
        <v>7</v>
      </c>
      <c r="H74" s="55">
        <f t="shared" si="8"/>
        <v>31371</v>
      </c>
      <c r="I74" s="55">
        <f t="shared" si="6"/>
        <v>31369</v>
      </c>
      <c r="J74" s="57">
        <f t="shared" si="7"/>
        <v>31369</v>
      </c>
      <c r="L74" s="59">
        <v>38737</v>
      </c>
    </row>
    <row r="75" spans="3:12" x14ac:dyDescent="0.2">
      <c r="C75" s="58">
        <v>31382</v>
      </c>
      <c r="D75" s="58">
        <f t="shared" ref="D75:D138" si="9">EOMONTH(C75,0)</f>
        <v>31412</v>
      </c>
      <c r="E75" s="58">
        <f t="shared" si="4"/>
        <v>31412</v>
      </c>
      <c r="F75" s="58">
        <f t="shared" si="5"/>
        <v>31404</v>
      </c>
      <c r="G75" s="56">
        <f t="shared" ref="G75:G138" si="10">NETWORKDAYS(F75,E75)</f>
        <v>7</v>
      </c>
      <c r="H75" s="55">
        <f t="shared" si="8"/>
        <v>31401</v>
      </c>
      <c r="I75" s="55">
        <f t="shared" si="6"/>
        <v>31400</v>
      </c>
      <c r="J75" s="57">
        <f t="shared" si="7"/>
        <v>31400</v>
      </c>
      <c r="L75" s="59">
        <v>38768</v>
      </c>
    </row>
    <row r="76" spans="3:12" x14ac:dyDescent="0.2">
      <c r="C76" s="54">
        <v>31413</v>
      </c>
      <c r="D76" s="58">
        <f t="shared" si="9"/>
        <v>31443</v>
      </c>
      <c r="E76" s="58">
        <f t="shared" ref="E76:E139" si="11">IF(WEEKDAY(D76)=1,D76-2,IF(WEEKDAY(D76)=7,D76-1,D76))</f>
        <v>31443</v>
      </c>
      <c r="F76" s="58">
        <f t="shared" ref="F76:F139" si="12">E76-$F$9</f>
        <v>31435</v>
      </c>
      <c r="G76" s="56">
        <f t="shared" si="10"/>
        <v>7</v>
      </c>
      <c r="H76" s="55">
        <f t="shared" si="8"/>
        <v>31434</v>
      </c>
      <c r="I76" s="55">
        <f t="shared" ref="I76:I139" si="13">IF(OR(MONTH(H76)=12,MONTH(H76)=3,MONTH(H76)=8),H76-1,IF(MONTH(H76)=11,H76-2,IF(OR(MONTH(H76)=4,MONTH(H76)=2,MONTH(H76)=9),H76+1,H76)))</f>
        <v>31434</v>
      </c>
      <c r="J76" s="57">
        <f t="shared" ref="J76:J139" si="14">IF(WEEKDAY(I76)=1,I76-2,IF(WEEKDAY(I76)=7,I76-1,I76))</f>
        <v>31434</v>
      </c>
      <c r="L76" s="59">
        <v>38796</v>
      </c>
    </row>
    <row r="77" spans="3:12" x14ac:dyDescent="0.2">
      <c r="C77" s="58">
        <v>31444</v>
      </c>
      <c r="D77" s="58">
        <f t="shared" si="9"/>
        <v>31471</v>
      </c>
      <c r="E77" s="58">
        <f t="shared" si="11"/>
        <v>31471</v>
      </c>
      <c r="F77" s="58">
        <f t="shared" si="12"/>
        <v>31463</v>
      </c>
      <c r="G77" s="56">
        <f t="shared" si="10"/>
        <v>7</v>
      </c>
      <c r="H77" s="55">
        <f t="shared" si="8"/>
        <v>31462</v>
      </c>
      <c r="I77" s="55">
        <f t="shared" si="13"/>
        <v>31463</v>
      </c>
      <c r="J77" s="57">
        <f t="shared" si="14"/>
        <v>31463</v>
      </c>
      <c r="L77" s="59">
        <v>38827</v>
      </c>
    </row>
    <row r="78" spans="3:12" x14ac:dyDescent="0.2">
      <c r="C78" s="54">
        <v>31472</v>
      </c>
      <c r="D78" s="58">
        <f t="shared" si="9"/>
        <v>31502</v>
      </c>
      <c r="E78" s="58">
        <f t="shared" si="11"/>
        <v>31502</v>
      </c>
      <c r="F78" s="58">
        <f t="shared" si="12"/>
        <v>31494</v>
      </c>
      <c r="G78" s="56">
        <f t="shared" si="10"/>
        <v>6</v>
      </c>
      <c r="H78" s="55">
        <f t="shared" ref="H78:H141" si="15">IF(WEEKDAY(F78+(G78-$F$9))=1,F78+(G78-$F$9)-2,IF(WEEKDAY(F78+(G78-$F$9))=6,F78+(G78-$F$9)-1,F78+(G78-$F$9)))</f>
        <v>31491</v>
      </c>
      <c r="I78" s="55">
        <f t="shared" si="13"/>
        <v>31490</v>
      </c>
      <c r="J78" s="57">
        <f t="shared" si="14"/>
        <v>31490</v>
      </c>
      <c r="L78" s="59">
        <v>38857</v>
      </c>
    </row>
    <row r="79" spans="3:12" x14ac:dyDescent="0.2">
      <c r="C79" s="58">
        <v>31503</v>
      </c>
      <c r="D79" s="58">
        <f t="shared" si="9"/>
        <v>31532</v>
      </c>
      <c r="E79" s="58">
        <f t="shared" si="11"/>
        <v>31532</v>
      </c>
      <c r="F79" s="58">
        <f t="shared" si="12"/>
        <v>31524</v>
      </c>
      <c r="G79" s="56">
        <f t="shared" si="10"/>
        <v>7</v>
      </c>
      <c r="H79" s="55">
        <f t="shared" si="15"/>
        <v>31523</v>
      </c>
      <c r="I79" s="55">
        <f t="shared" si="13"/>
        <v>31524</v>
      </c>
      <c r="J79" s="57">
        <f t="shared" si="14"/>
        <v>31524</v>
      </c>
      <c r="L79" s="59">
        <v>38888</v>
      </c>
    </row>
    <row r="80" spans="3:12" x14ac:dyDescent="0.2">
      <c r="C80" s="54">
        <v>31533</v>
      </c>
      <c r="D80" s="58">
        <f t="shared" si="9"/>
        <v>31563</v>
      </c>
      <c r="E80" s="58">
        <f t="shared" si="11"/>
        <v>31562</v>
      </c>
      <c r="F80" s="58">
        <f t="shared" si="12"/>
        <v>31554</v>
      </c>
      <c r="G80" s="56">
        <f t="shared" si="10"/>
        <v>7</v>
      </c>
      <c r="H80" s="55">
        <f t="shared" si="15"/>
        <v>31553</v>
      </c>
      <c r="I80" s="55">
        <f t="shared" si="13"/>
        <v>31553</v>
      </c>
      <c r="J80" s="57">
        <f t="shared" si="14"/>
        <v>31553</v>
      </c>
      <c r="L80" s="59">
        <v>38918</v>
      </c>
    </row>
    <row r="81" spans="3:12" x14ac:dyDescent="0.2">
      <c r="C81" s="58">
        <v>31564</v>
      </c>
      <c r="D81" s="58">
        <f t="shared" si="9"/>
        <v>31593</v>
      </c>
      <c r="E81" s="58">
        <f t="shared" si="11"/>
        <v>31593</v>
      </c>
      <c r="F81" s="58">
        <f t="shared" si="12"/>
        <v>31585</v>
      </c>
      <c r="G81" s="56">
        <f t="shared" si="10"/>
        <v>6</v>
      </c>
      <c r="H81" s="55">
        <f t="shared" si="15"/>
        <v>31582</v>
      </c>
      <c r="I81" s="55">
        <f t="shared" si="13"/>
        <v>31582</v>
      </c>
      <c r="J81" s="57">
        <f t="shared" si="14"/>
        <v>31582</v>
      </c>
      <c r="L81" s="59">
        <v>38949</v>
      </c>
    </row>
    <row r="82" spans="3:12" x14ac:dyDescent="0.2">
      <c r="C82" s="54">
        <v>31594</v>
      </c>
      <c r="D82" s="58">
        <f t="shared" si="9"/>
        <v>31624</v>
      </c>
      <c r="E82" s="58">
        <f t="shared" si="11"/>
        <v>31624</v>
      </c>
      <c r="F82" s="58">
        <f t="shared" si="12"/>
        <v>31616</v>
      </c>
      <c r="G82" s="56">
        <f t="shared" si="10"/>
        <v>7</v>
      </c>
      <c r="H82" s="55">
        <f t="shared" si="15"/>
        <v>31615</v>
      </c>
      <c r="I82" s="55">
        <f t="shared" si="13"/>
        <v>31615</v>
      </c>
      <c r="J82" s="57">
        <f t="shared" si="14"/>
        <v>31615</v>
      </c>
      <c r="L82" s="59">
        <v>38980</v>
      </c>
    </row>
    <row r="83" spans="3:12" x14ac:dyDescent="0.2">
      <c r="C83" s="58">
        <v>31625</v>
      </c>
      <c r="D83" s="58">
        <f t="shared" si="9"/>
        <v>31655</v>
      </c>
      <c r="E83" s="58">
        <f t="shared" si="11"/>
        <v>31653</v>
      </c>
      <c r="F83" s="58">
        <f t="shared" si="12"/>
        <v>31645</v>
      </c>
      <c r="G83" s="56">
        <f t="shared" si="10"/>
        <v>7</v>
      </c>
      <c r="H83" s="55">
        <f t="shared" si="15"/>
        <v>31644</v>
      </c>
      <c r="I83" s="55">
        <f t="shared" si="13"/>
        <v>31643</v>
      </c>
      <c r="J83" s="57">
        <f t="shared" si="14"/>
        <v>31643</v>
      </c>
      <c r="L83" s="59">
        <v>39010</v>
      </c>
    </row>
    <row r="84" spans="3:12" x14ac:dyDescent="0.2">
      <c r="C84" s="54">
        <v>31656</v>
      </c>
      <c r="D84" s="58">
        <f t="shared" si="9"/>
        <v>31685</v>
      </c>
      <c r="E84" s="58">
        <f t="shared" si="11"/>
        <v>31685</v>
      </c>
      <c r="F84" s="58">
        <f t="shared" si="12"/>
        <v>31677</v>
      </c>
      <c r="G84" s="56">
        <f t="shared" si="10"/>
        <v>7</v>
      </c>
      <c r="H84" s="55">
        <f t="shared" si="15"/>
        <v>31674</v>
      </c>
      <c r="I84" s="55">
        <f t="shared" si="13"/>
        <v>31675</v>
      </c>
      <c r="J84" s="57">
        <f t="shared" si="14"/>
        <v>31674</v>
      </c>
      <c r="L84" s="59">
        <v>39041</v>
      </c>
    </row>
    <row r="85" spans="3:12" x14ac:dyDescent="0.2">
      <c r="C85" s="58">
        <v>31686</v>
      </c>
      <c r="D85" s="58">
        <f t="shared" si="9"/>
        <v>31716</v>
      </c>
      <c r="E85" s="58">
        <f t="shared" si="11"/>
        <v>31716</v>
      </c>
      <c r="F85" s="58">
        <f t="shared" si="12"/>
        <v>31708</v>
      </c>
      <c r="G85" s="56">
        <f t="shared" si="10"/>
        <v>7</v>
      </c>
      <c r="H85" s="55">
        <f t="shared" si="15"/>
        <v>31707</v>
      </c>
      <c r="I85" s="55">
        <f t="shared" si="13"/>
        <v>31707</v>
      </c>
      <c r="J85" s="57">
        <f t="shared" si="14"/>
        <v>31707</v>
      </c>
      <c r="L85" s="59">
        <v>39071</v>
      </c>
    </row>
    <row r="86" spans="3:12" x14ac:dyDescent="0.2">
      <c r="C86" s="54">
        <v>31717</v>
      </c>
      <c r="D86" s="58">
        <f t="shared" si="9"/>
        <v>31746</v>
      </c>
      <c r="E86" s="58">
        <f t="shared" si="11"/>
        <v>31744</v>
      </c>
      <c r="F86" s="58">
        <f t="shared" si="12"/>
        <v>31736</v>
      </c>
      <c r="G86" s="56">
        <f t="shared" si="10"/>
        <v>7</v>
      </c>
      <c r="H86" s="55">
        <f t="shared" si="15"/>
        <v>31735</v>
      </c>
      <c r="I86" s="55">
        <f t="shared" si="13"/>
        <v>31733</v>
      </c>
      <c r="J86" s="57">
        <f t="shared" si="14"/>
        <v>31733</v>
      </c>
      <c r="L86" s="59">
        <v>39102</v>
      </c>
    </row>
    <row r="87" spans="3:12" x14ac:dyDescent="0.2">
      <c r="C87" s="58">
        <v>31747</v>
      </c>
      <c r="D87" s="58">
        <f t="shared" si="9"/>
        <v>31777</v>
      </c>
      <c r="E87" s="58">
        <f t="shared" si="11"/>
        <v>31777</v>
      </c>
      <c r="F87" s="58">
        <f t="shared" si="12"/>
        <v>31769</v>
      </c>
      <c r="G87" s="56">
        <f t="shared" si="10"/>
        <v>7</v>
      </c>
      <c r="H87" s="55">
        <f t="shared" si="15"/>
        <v>31768</v>
      </c>
      <c r="I87" s="55">
        <f t="shared" si="13"/>
        <v>31767</v>
      </c>
      <c r="J87" s="57">
        <f t="shared" si="14"/>
        <v>31765</v>
      </c>
      <c r="L87" s="59">
        <v>39133</v>
      </c>
    </row>
    <row r="88" spans="3:12" x14ac:dyDescent="0.2">
      <c r="C88" s="54">
        <v>31778</v>
      </c>
      <c r="D88" s="58">
        <f t="shared" si="9"/>
        <v>31808</v>
      </c>
      <c r="E88" s="58">
        <f t="shared" si="11"/>
        <v>31807</v>
      </c>
      <c r="F88" s="58">
        <f t="shared" si="12"/>
        <v>31799</v>
      </c>
      <c r="G88" s="56">
        <f t="shared" si="10"/>
        <v>7</v>
      </c>
      <c r="H88" s="55">
        <f t="shared" si="15"/>
        <v>31798</v>
      </c>
      <c r="I88" s="55">
        <f t="shared" si="13"/>
        <v>31798</v>
      </c>
      <c r="J88" s="57">
        <f t="shared" si="14"/>
        <v>31798</v>
      </c>
      <c r="L88" s="59">
        <v>39161</v>
      </c>
    </row>
    <row r="89" spans="3:12" x14ac:dyDescent="0.2">
      <c r="C89" s="58">
        <v>31809</v>
      </c>
      <c r="D89" s="58">
        <f t="shared" si="9"/>
        <v>31836</v>
      </c>
      <c r="E89" s="58">
        <f t="shared" si="11"/>
        <v>31835</v>
      </c>
      <c r="F89" s="58">
        <f t="shared" si="12"/>
        <v>31827</v>
      </c>
      <c r="G89" s="56">
        <f t="shared" si="10"/>
        <v>7</v>
      </c>
      <c r="H89" s="55">
        <f t="shared" si="15"/>
        <v>31826</v>
      </c>
      <c r="I89" s="55">
        <f t="shared" si="13"/>
        <v>31827</v>
      </c>
      <c r="J89" s="57">
        <f t="shared" si="14"/>
        <v>31827</v>
      </c>
      <c r="L89" s="59">
        <v>39192</v>
      </c>
    </row>
    <row r="90" spans="3:12" x14ac:dyDescent="0.2">
      <c r="C90" s="54">
        <v>31837</v>
      </c>
      <c r="D90" s="58">
        <f t="shared" si="9"/>
        <v>31867</v>
      </c>
      <c r="E90" s="58">
        <f t="shared" si="11"/>
        <v>31867</v>
      </c>
      <c r="F90" s="58">
        <f t="shared" si="12"/>
        <v>31859</v>
      </c>
      <c r="G90" s="56">
        <f t="shared" si="10"/>
        <v>7</v>
      </c>
      <c r="H90" s="55">
        <f t="shared" si="15"/>
        <v>31856</v>
      </c>
      <c r="I90" s="55">
        <f t="shared" si="13"/>
        <v>31855</v>
      </c>
      <c r="J90" s="57">
        <f t="shared" si="14"/>
        <v>31855</v>
      </c>
      <c r="L90" s="59">
        <v>39222</v>
      </c>
    </row>
    <row r="91" spans="3:12" x14ac:dyDescent="0.2">
      <c r="C91" s="58">
        <v>31868</v>
      </c>
      <c r="D91" s="58">
        <f t="shared" si="9"/>
        <v>31897</v>
      </c>
      <c r="E91" s="58">
        <f t="shared" si="11"/>
        <v>31897</v>
      </c>
      <c r="F91" s="58">
        <f t="shared" si="12"/>
        <v>31889</v>
      </c>
      <c r="G91" s="56">
        <f t="shared" si="10"/>
        <v>7</v>
      </c>
      <c r="H91" s="55">
        <f t="shared" si="15"/>
        <v>31888</v>
      </c>
      <c r="I91" s="55">
        <f t="shared" si="13"/>
        <v>31889</v>
      </c>
      <c r="J91" s="57">
        <f t="shared" si="14"/>
        <v>31889</v>
      </c>
      <c r="L91" s="59">
        <v>39253</v>
      </c>
    </row>
    <row r="92" spans="3:12" x14ac:dyDescent="0.2">
      <c r="C92" s="54">
        <v>31898</v>
      </c>
      <c r="D92" s="58">
        <f t="shared" si="9"/>
        <v>31928</v>
      </c>
      <c r="E92" s="58">
        <f t="shared" si="11"/>
        <v>31926</v>
      </c>
      <c r="F92" s="58">
        <f t="shared" si="12"/>
        <v>31918</v>
      </c>
      <c r="G92" s="56">
        <f t="shared" si="10"/>
        <v>7</v>
      </c>
      <c r="H92" s="55">
        <f t="shared" si="15"/>
        <v>31917</v>
      </c>
      <c r="I92" s="55">
        <f t="shared" si="13"/>
        <v>31917</v>
      </c>
      <c r="J92" s="57">
        <f t="shared" si="14"/>
        <v>31917</v>
      </c>
      <c r="L92" s="59">
        <v>39283</v>
      </c>
    </row>
    <row r="93" spans="3:12" x14ac:dyDescent="0.2">
      <c r="C93" s="58">
        <v>31929</v>
      </c>
      <c r="D93" s="58">
        <f t="shared" si="9"/>
        <v>31958</v>
      </c>
      <c r="E93" s="58">
        <f t="shared" si="11"/>
        <v>31958</v>
      </c>
      <c r="F93" s="58">
        <f t="shared" si="12"/>
        <v>31950</v>
      </c>
      <c r="G93" s="56">
        <f t="shared" si="10"/>
        <v>7</v>
      </c>
      <c r="H93" s="55">
        <f t="shared" si="15"/>
        <v>31947</v>
      </c>
      <c r="I93" s="55">
        <f t="shared" si="13"/>
        <v>31947</v>
      </c>
      <c r="J93" s="57">
        <f t="shared" si="14"/>
        <v>31947</v>
      </c>
      <c r="L93" s="59">
        <v>39314</v>
      </c>
    </row>
    <row r="94" spans="3:12" x14ac:dyDescent="0.2">
      <c r="C94" s="54">
        <v>31959</v>
      </c>
      <c r="D94" s="58">
        <f t="shared" si="9"/>
        <v>31989</v>
      </c>
      <c r="E94" s="58">
        <f t="shared" si="11"/>
        <v>31989</v>
      </c>
      <c r="F94" s="58">
        <f t="shared" si="12"/>
        <v>31981</v>
      </c>
      <c r="G94" s="56">
        <f t="shared" si="10"/>
        <v>7</v>
      </c>
      <c r="H94" s="55">
        <f t="shared" si="15"/>
        <v>31980</v>
      </c>
      <c r="I94" s="55">
        <f t="shared" si="13"/>
        <v>31980</v>
      </c>
      <c r="J94" s="57">
        <f t="shared" si="14"/>
        <v>31980</v>
      </c>
      <c r="L94" s="59">
        <v>39345</v>
      </c>
    </row>
    <row r="95" spans="3:12" x14ac:dyDescent="0.2">
      <c r="C95" s="58">
        <v>31990</v>
      </c>
      <c r="D95" s="58">
        <f t="shared" si="9"/>
        <v>32020</v>
      </c>
      <c r="E95" s="58">
        <f t="shared" si="11"/>
        <v>32020</v>
      </c>
      <c r="F95" s="58">
        <f t="shared" si="12"/>
        <v>32012</v>
      </c>
      <c r="G95" s="56">
        <f t="shared" si="10"/>
        <v>6</v>
      </c>
      <c r="H95" s="55">
        <f t="shared" si="15"/>
        <v>32009</v>
      </c>
      <c r="I95" s="55">
        <f t="shared" si="13"/>
        <v>32008</v>
      </c>
      <c r="J95" s="57">
        <f t="shared" si="14"/>
        <v>32008</v>
      </c>
      <c r="L95" s="59">
        <v>39375</v>
      </c>
    </row>
    <row r="96" spans="3:12" x14ac:dyDescent="0.2">
      <c r="C96" s="54">
        <v>32021</v>
      </c>
      <c r="D96" s="58">
        <f t="shared" si="9"/>
        <v>32050</v>
      </c>
      <c r="E96" s="58">
        <f t="shared" si="11"/>
        <v>32050</v>
      </c>
      <c r="F96" s="58">
        <f t="shared" si="12"/>
        <v>32042</v>
      </c>
      <c r="G96" s="56">
        <f t="shared" si="10"/>
        <v>7</v>
      </c>
      <c r="H96" s="55">
        <f t="shared" si="15"/>
        <v>32041</v>
      </c>
      <c r="I96" s="55">
        <f t="shared" si="13"/>
        <v>32042</v>
      </c>
      <c r="J96" s="57">
        <f t="shared" si="14"/>
        <v>32042</v>
      </c>
      <c r="L96" s="59">
        <v>39406</v>
      </c>
    </row>
    <row r="97" spans="3:12" x14ac:dyDescent="0.2">
      <c r="C97" s="58">
        <v>32051</v>
      </c>
      <c r="D97" s="58">
        <f t="shared" si="9"/>
        <v>32081</v>
      </c>
      <c r="E97" s="58">
        <f t="shared" si="11"/>
        <v>32080</v>
      </c>
      <c r="F97" s="58">
        <f t="shared" si="12"/>
        <v>32072</v>
      </c>
      <c r="G97" s="56">
        <f t="shared" si="10"/>
        <v>7</v>
      </c>
      <c r="H97" s="55">
        <f t="shared" si="15"/>
        <v>32071</v>
      </c>
      <c r="I97" s="55">
        <f t="shared" si="13"/>
        <v>32071</v>
      </c>
      <c r="J97" s="57">
        <f t="shared" si="14"/>
        <v>32071</v>
      </c>
      <c r="L97" s="59">
        <v>39436</v>
      </c>
    </row>
    <row r="98" spans="3:12" x14ac:dyDescent="0.2">
      <c r="C98" s="54">
        <v>32082</v>
      </c>
      <c r="D98" s="58">
        <f t="shared" si="9"/>
        <v>32111</v>
      </c>
      <c r="E98" s="58">
        <f t="shared" si="11"/>
        <v>32111</v>
      </c>
      <c r="F98" s="58">
        <f t="shared" si="12"/>
        <v>32103</v>
      </c>
      <c r="G98" s="56">
        <f t="shared" si="10"/>
        <v>6</v>
      </c>
      <c r="H98" s="55">
        <f t="shared" si="15"/>
        <v>32100</v>
      </c>
      <c r="I98" s="55">
        <f t="shared" si="13"/>
        <v>32098</v>
      </c>
      <c r="J98" s="57">
        <f t="shared" si="14"/>
        <v>32098</v>
      </c>
      <c r="L98" s="59">
        <v>39467</v>
      </c>
    </row>
    <row r="99" spans="3:12" x14ac:dyDescent="0.2">
      <c r="C99" s="58">
        <v>32112</v>
      </c>
      <c r="D99" s="58">
        <f t="shared" si="9"/>
        <v>32142</v>
      </c>
      <c r="E99" s="58">
        <f t="shared" si="11"/>
        <v>32142</v>
      </c>
      <c r="F99" s="58">
        <f t="shared" si="12"/>
        <v>32134</v>
      </c>
      <c r="G99" s="56">
        <f t="shared" si="10"/>
        <v>7</v>
      </c>
      <c r="H99" s="55">
        <f t="shared" si="15"/>
        <v>32133</v>
      </c>
      <c r="I99" s="55">
        <f t="shared" si="13"/>
        <v>32132</v>
      </c>
      <c r="J99" s="57">
        <f t="shared" si="14"/>
        <v>32132</v>
      </c>
      <c r="L99" s="59">
        <v>39498</v>
      </c>
    </row>
    <row r="100" spans="3:12" x14ac:dyDescent="0.2">
      <c r="C100" s="54">
        <v>32143</v>
      </c>
      <c r="D100" s="58">
        <f t="shared" si="9"/>
        <v>32173</v>
      </c>
      <c r="E100" s="58">
        <f t="shared" si="11"/>
        <v>32171</v>
      </c>
      <c r="F100" s="58">
        <f t="shared" si="12"/>
        <v>32163</v>
      </c>
      <c r="G100" s="56">
        <f t="shared" si="10"/>
        <v>7</v>
      </c>
      <c r="H100" s="55">
        <f t="shared" si="15"/>
        <v>32162</v>
      </c>
      <c r="I100" s="55">
        <f t="shared" si="13"/>
        <v>32162</v>
      </c>
      <c r="J100" s="57">
        <f t="shared" si="14"/>
        <v>32162</v>
      </c>
      <c r="L100" s="59">
        <v>39527</v>
      </c>
    </row>
    <row r="101" spans="3:12" x14ac:dyDescent="0.2">
      <c r="C101" s="58">
        <v>32174</v>
      </c>
      <c r="D101" s="58">
        <f t="shared" si="9"/>
        <v>32202</v>
      </c>
      <c r="E101" s="58">
        <f t="shared" si="11"/>
        <v>32202</v>
      </c>
      <c r="F101" s="58">
        <f t="shared" si="12"/>
        <v>32194</v>
      </c>
      <c r="G101" s="56">
        <f t="shared" si="10"/>
        <v>6</v>
      </c>
      <c r="H101" s="55">
        <f t="shared" si="15"/>
        <v>32191</v>
      </c>
      <c r="I101" s="55">
        <f t="shared" si="13"/>
        <v>32192</v>
      </c>
      <c r="J101" s="57">
        <f t="shared" si="14"/>
        <v>32192</v>
      </c>
      <c r="L101" s="59">
        <v>39558</v>
      </c>
    </row>
    <row r="102" spans="3:12" x14ac:dyDescent="0.2">
      <c r="C102" s="54">
        <v>32203</v>
      </c>
      <c r="D102" s="58">
        <f t="shared" si="9"/>
        <v>32233</v>
      </c>
      <c r="E102" s="58">
        <f t="shared" si="11"/>
        <v>32233</v>
      </c>
      <c r="F102" s="58">
        <f t="shared" si="12"/>
        <v>32225</v>
      </c>
      <c r="G102" s="56">
        <f t="shared" si="10"/>
        <v>7</v>
      </c>
      <c r="H102" s="55">
        <f t="shared" si="15"/>
        <v>32224</v>
      </c>
      <c r="I102" s="55">
        <f t="shared" si="13"/>
        <v>32223</v>
      </c>
      <c r="J102" s="57">
        <f t="shared" si="14"/>
        <v>32223</v>
      </c>
      <c r="L102" s="59">
        <v>39588</v>
      </c>
    </row>
    <row r="103" spans="3:12" x14ac:dyDescent="0.2">
      <c r="C103" s="58">
        <v>32234</v>
      </c>
      <c r="D103" s="58">
        <f t="shared" si="9"/>
        <v>32263</v>
      </c>
      <c r="E103" s="58">
        <f t="shared" si="11"/>
        <v>32262</v>
      </c>
      <c r="F103" s="58">
        <f t="shared" si="12"/>
        <v>32254</v>
      </c>
      <c r="G103" s="56">
        <f t="shared" si="10"/>
        <v>7</v>
      </c>
      <c r="H103" s="55">
        <f t="shared" si="15"/>
        <v>32253</v>
      </c>
      <c r="I103" s="55">
        <f t="shared" si="13"/>
        <v>32254</v>
      </c>
      <c r="J103" s="57">
        <f t="shared" si="14"/>
        <v>32254</v>
      </c>
      <c r="L103" s="59">
        <v>39619</v>
      </c>
    </row>
    <row r="104" spans="3:12" x14ac:dyDescent="0.2">
      <c r="C104" s="54">
        <v>32264</v>
      </c>
      <c r="D104" s="58">
        <f t="shared" si="9"/>
        <v>32294</v>
      </c>
      <c r="E104" s="58">
        <f t="shared" si="11"/>
        <v>32294</v>
      </c>
      <c r="F104" s="58">
        <f t="shared" si="12"/>
        <v>32286</v>
      </c>
      <c r="G104" s="56">
        <f t="shared" si="10"/>
        <v>7</v>
      </c>
      <c r="H104" s="55">
        <f t="shared" si="15"/>
        <v>32283</v>
      </c>
      <c r="I104" s="55">
        <f t="shared" si="13"/>
        <v>32283</v>
      </c>
      <c r="J104" s="57">
        <f t="shared" si="14"/>
        <v>32283</v>
      </c>
      <c r="L104" s="59">
        <v>39649</v>
      </c>
    </row>
    <row r="105" spans="3:12" x14ac:dyDescent="0.2">
      <c r="C105" s="58">
        <v>32295</v>
      </c>
      <c r="D105" s="58">
        <f t="shared" si="9"/>
        <v>32324</v>
      </c>
      <c r="E105" s="58">
        <f t="shared" si="11"/>
        <v>32324</v>
      </c>
      <c r="F105" s="58">
        <f t="shared" si="12"/>
        <v>32316</v>
      </c>
      <c r="G105" s="56">
        <f t="shared" si="10"/>
        <v>7</v>
      </c>
      <c r="H105" s="55">
        <f t="shared" si="15"/>
        <v>32315</v>
      </c>
      <c r="I105" s="55">
        <f t="shared" si="13"/>
        <v>32315</v>
      </c>
      <c r="J105" s="57">
        <f t="shared" si="14"/>
        <v>32315</v>
      </c>
      <c r="L105" s="59">
        <v>39680</v>
      </c>
    </row>
    <row r="106" spans="3:12" x14ac:dyDescent="0.2">
      <c r="C106" s="54">
        <v>32325</v>
      </c>
      <c r="D106" s="58">
        <f t="shared" si="9"/>
        <v>32355</v>
      </c>
      <c r="E106" s="58">
        <f t="shared" si="11"/>
        <v>32353</v>
      </c>
      <c r="F106" s="58">
        <f t="shared" si="12"/>
        <v>32345</v>
      </c>
      <c r="G106" s="56">
        <f t="shared" si="10"/>
        <v>7</v>
      </c>
      <c r="H106" s="55">
        <f t="shared" si="15"/>
        <v>32344</v>
      </c>
      <c r="I106" s="55">
        <f t="shared" si="13"/>
        <v>32344</v>
      </c>
      <c r="J106" s="57">
        <f t="shared" si="14"/>
        <v>32344</v>
      </c>
      <c r="L106" s="59">
        <v>39711</v>
      </c>
    </row>
    <row r="107" spans="3:12" x14ac:dyDescent="0.2">
      <c r="C107" s="58">
        <v>32356</v>
      </c>
      <c r="D107" s="58">
        <f t="shared" si="9"/>
        <v>32386</v>
      </c>
      <c r="E107" s="58">
        <f t="shared" si="11"/>
        <v>32386</v>
      </c>
      <c r="F107" s="58">
        <f t="shared" si="12"/>
        <v>32378</v>
      </c>
      <c r="G107" s="56">
        <f t="shared" si="10"/>
        <v>7</v>
      </c>
      <c r="H107" s="55">
        <f t="shared" si="15"/>
        <v>32377</v>
      </c>
      <c r="I107" s="55">
        <f t="shared" si="13"/>
        <v>32376</v>
      </c>
      <c r="J107" s="57">
        <f t="shared" si="14"/>
        <v>32374</v>
      </c>
      <c r="L107" s="59">
        <v>39741</v>
      </c>
    </row>
    <row r="108" spans="3:12" x14ac:dyDescent="0.2">
      <c r="C108" s="54">
        <v>32387</v>
      </c>
      <c r="D108" s="58">
        <f t="shared" si="9"/>
        <v>32416</v>
      </c>
      <c r="E108" s="58">
        <f t="shared" si="11"/>
        <v>32416</v>
      </c>
      <c r="F108" s="58">
        <f t="shared" si="12"/>
        <v>32408</v>
      </c>
      <c r="G108" s="56">
        <f t="shared" si="10"/>
        <v>7</v>
      </c>
      <c r="H108" s="55">
        <f t="shared" si="15"/>
        <v>32407</v>
      </c>
      <c r="I108" s="55">
        <f t="shared" si="13"/>
        <v>32408</v>
      </c>
      <c r="J108" s="57">
        <f t="shared" si="14"/>
        <v>32408</v>
      </c>
      <c r="L108" s="59">
        <v>39772</v>
      </c>
    </row>
    <row r="109" spans="3:12" x14ac:dyDescent="0.2">
      <c r="C109" s="58">
        <v>32417</v>
      </c>
      <c r="D109" s="58">
        <f t="shared" si="9"/>
        <v>32447</v>
      </c>
      <c r="E109" s="58">
        <f t="shared" si="11"/>
        <v>32447</v>
      </c>
      <c r="F109" s="58">
        <f t="shared" si="12"/>
        <v>32439</v>
      </c>
      <c r="G109" s="56">
        <f t="shared" si="10"/>
        <v>6</v>
      </c>
      <c r="H109" s="55">
        <f t="shared" si="15"/>
        <v>32436</v>
      </c>
      <c r="I109" s="55">
        <f t="shared" si="13"/>
        <v>32436</v>
      </c>
      <c r="J109" s="57">
        <f t="shared" si="14"/>
        <v>32436</v>
      </c>
      <c r="L109" s="59">
        <v>39802</v>
      </c>
    </row>
    <row r="110" spans="3:12" x14ac:dyDescent="0.2">
      <c r="C110" s="54">
        <v>32448</v>
      </c>
      <c r="D110" s="58">
        <f t="shared" si="9"/>
        <v>32477</v>
      </c>
      <c r="E110" s="58">
        <f t="shared" si="11"/>
        <v>32477</v>
      </c>
      <c r="F110" s="58">
        <f t="shared" si="12"/>
        <v>32469</v>
      </c>
      <c r="G110" s="56">
        <f t="shared" si="10"/>
        <v>7</v>
      </c>
      <c r="H110" s="55">
        <f t="shared" si="15"/>
        <v>32468</v>
      </c>
      <c r="I110" s="55">
        <f t="shared" si="13"/>
        <v>32466</v>
      </c>
      <c r="J110" s="57">
        <f t="shared" si="14"/>
        <v>32465</v>
      </c>
      <c r="L110" s="59">
        <v>39833</v>
      </c>
    </row>
    <row r="111" spans="3:12" x14ac:dyDescent="0.2">
      <c r="C111" s="58">
        <v>32478</v>
      </c>
      <c r="D111" s="58">
        <f t="shared" si="9"/>
        <v>32508</v>
      </c>
      <c r="E111" s="58">
        <f t="shared" si="11"/>
        <v>32507</v>
      </c>
      <c r="F111" s="58">
        <f t="shared" si="12"/>
        <v>32499</v>
      </c>
      <c r="G111" s="56">
        <f t="shared" si="10"/>
        <v>7</v>
      </c>
      <c r="H111" s="55">
        <f t="shared" si="15"/>
        <v>32498</v>
      </c>
      <c r="I111" s="55">
        <f t="shared" si="13"/>
        <v>32497</v>
      </c>
      <c r="J111" s="57">
        <f t="shared" si="14"/>
        <v>32497</v>
      </c>
      <c r="L111" s="59">
        <v>39864</v>
      </c>
    </row>
    <row r="112" spans="3:12" x14ac:dyDescent="0.2">
      <c r="C112" s="54">
        <v>32509</v>
      </c>
      <c r="D112" s="58">
        <f t="shared" si="9"/>
        <v>32539</v>
      </c>
      <c r="E112" s="58">
        <f t="shared" si="11"/>
        <v>32539</v>
      </c>
      <c r="F112" s="58">
        <f t="shared" si="12"/>
        <v>32531</v>
      </c>
      <c r="G112" s="56">
        <f t="shared" si="10"/>
        <v>7</v>
      </c>
      <c r="H112" s="55">
        <f t="shared" si="15"/>
        <v>32528</v>
      </c>
      <c r="I112" s="55">
        <f t="shared" si="13"/>
        <v>32528</v>
      </c>
      <c r="J112" s="57">
        <f t="shared" si="14"/>
        <v>32528</v>
      </c>
      <c r="L112" s="59">
        <v>39892</v>
      </c>
    </row>
    <row r="113" spans="3:12" x14ac:dyDescent="0.2">
      <c r="C113" s="58">
        <v>32540</v>
      </c>
      <c r="D113" s="58">
        <f t="shared" si="9"/>
        <v>32567</v>
      </c>
      <c r="E113" s="58">
        <f t="shared" si="11"/>
        <v>32567</v>
      </c>
      <c r="F113" s="58">
        <f t="shared" si="12"/>
        <v>32559</v>
      </c>
      <c r="G113" s="56">
        <f t="shared" si="10"/>
        <v>7</v>
      </c>
      <c r="H113" s="55">
        <f t="shared" si="15"/>
        <v>32556</v>
      </c>
      <c r="I113" s="55">
        <f t="shared" si="13"/>
        <v>32557</v>
      </c>
      <c r="J113" s="57">
        <f t="shared" si="14"/>
        <v>32556</v>
      </c>
      <c r="L113" s="59">
        <v>39923</v>
      </c>
    </row>
    <row r="114" spans="3:12" x14ac:dyDescent="0.2">
      <c r="C114" s="54">
        <v>32568</v>
      </c>
      <c r="D114" s="58">
        <f t="shared" si="9"/>
        <v>32598</v>
      </c>
      <c r="E114" s="58">
        <f t="shared" si="11"/>
        <v>32598</v>
      </c>
      <c r="F114" s="58">
        <f t="shared" si="12"/>
        <v>32590</v>
      </c>
      <c r="G114" s="56">
        <f t="shared" si="10"/>
        <v>7</v>
      </c>
      <c r="H114" s="55">
        <f t="shared" si="15"/>
        <v>32589</v>
      </c>
      <c r="I114" s="55">
        <f t="shared" si="13"/>
        <v>32588</v>
      </c>
      <c r="J114" s="57">
        <f t="shared" si="14"/>
        <v>32588</v>
      </c>
      <c r="L114" s="59">
        <v>39953</v>
      </c>
    </row>
    <row r="115" spans="3:12" x14ac:dyDescent="0.2">
      <c r="C115" s="58">
        <v>32599</v>
      </c>
      <c r="D115" s="58">
        <f t="shared" si="9"/>
        <v>32628</v>
      </c>
      <c r="E115" s="58">
        <f t="shared" si="11"/>
        <v>32626</v>
      </c>
      <c r="F115" s="58">
        <f t="shared" si="12"/>
        <v>32618</v>
      </c>
      <c r="G115" s="56">
        <f t="shared" si="10"/>
        <v>7</v>
      </c>
      <c r="H115" s="55">
        <f t="shared" si="15"/>
        <v>32617</v>
      </c>
      <c r="I115" s="55">
        <f t="shared" si="13"/>
        <v>32618</v>
      </c>
      <c r="J115" s="57">
        <f t="shared" si="14"/>
        <v>32618</v>
      </c>
      <c r="L115" s="59">
        <v>39984</v>
      </c>
    </row>
    <row r="116" spans="3:12" x14ac:dyDescent="0.2">
      <c r="C116" s="54">
        <v>32629</v>
      </c>
      <c r="D116" s="58">
        <f t="shared" si="9"/>
        <v>32659</v>
      </c>
      <c r="E116" s="58">
        <f t="shared" si="11"/>
        <v>32659</v>
      </c>
      <c r="F116" s="58">
        <f t="shared" si="12"/>
        <v>32651</v>
      </c>
      <c r="G116" s="56">
        <f t="shared" si="10"/>
        <v>7</v>
      </c>
      <c r="H116" s="55">
        <f t="shared" si="15"/>
        <v>32650</v>
      </c>
      <c r="I116" s="55">
        <f t="shared" si="13"/>
        <v>32650</v>
      </c>
      <c r="J116" s="57">
        <f t="shared" si="14"/>
        <v>32650</v>
      </c>
      <c r="L116" s="59">
        <v>40014</v>
      </c>
    </row>
    <row r="117" spans="3:12" x14ac:dyDescent="0.2">
      <c r="C117" s="58">
        <v>32660</v>
      </c>
      <c r="D117" s="58">
        <f t="shared" si="9"/>
        <v>32689</v>
      </c>
      <c r="E117" s="58">
        <f t="shared" si="11"/>
        <v>32689</v>
      </c>
      <c r="F117" s="58">
        <f t="shared" si="12"/>
        <v>32681</v>
      </c>
      <c r="G117" s="56">
        <f t="shared" si="10"/>
        <v>7</v>
      </c>
      <c r="H117" s="55">
        <f t="shared" si="15"/>
        <v>32680</v>
      </c>
      <c r="I117" s="55">
        <f t="shared" si="13"/>
        <v>32680</v>
      </c>
      <c r="J117" s="57">
        <f t="shared" si="14"/>
        <v>32680</v>
      </c>
      <c r="L117" s="59">
        <v>40045</v>
      </c>
    </row>
    <row r="118" spans="3:12" x14ac:dyDescent="0.2">
      <c r="C118" s="54">
        <v>32690</v>
      </c>
      <c r="D118" s="58">
        <f t="shared" si="9"/>
        <v>32720</v>
      </c>
      <c r="E118" s="58">
        <f t="shared" si="11"/>
        <v>32720</v>
      </c>
      <c r="F118" s="58">
        <f t="shared" si="12"/>
        <v>32712</v>
      </c>
      <c r="G118" s="56">
        <f t="shared" si="10"/>
        <v>6</v>
      </c>
      <c r="H118" s="55">
        <f t="shared" si="15"/>
        <v>32709</v>
      </c>
      <c r="I118" s="55">
        <f t="shared" si="13"/>
        <v>32709</v>
      </c>
      <c r="J118" s="57">
        <f t="shared" si="14"/>
        <v>32709</v>
      </c>
      <c r="L118" s="59">
        <v>40076</v>
      </c>
    </row>
    <row r="119" spans="3:12" x14ac:dyDescent="0.2">
      <c r="C119" s="58">
        <v>32721</v>
      </c>
      <c r="D119" s="58">
        <f t="shared" si="9"/>
        <v>32751</v>
      </c>
      <c r="E119" s="58">
        <f t="shared" si="11"/>
        <v>32751</v>
      </c>
      <c r="F119" s="58">
        <f t="shared" si="12"/>
        <v>32743</v>
      </c>
      <c r="G119" s="56">
        <f t="shared" si="10"/>
        <v>7</v>
      </c>
      <c r="H119" s="55">
        <f t="shared" si="15"/>
        <v>32742</v>
      </c>
      <c r="I119" s="55">
        <f t="shared" si="13"/>
        <v>32741</v>
      </c>
      <c r="J119" s="57">
        <f t="shared" si="14"/>
        <v>32741</v>
      </c>
      <c r="L119" s="59">
        <v>40106</v>
      </c>
    </row>
    <row r="120" spans="3:12" x14ac:dyDescent="0.2">
      <c r="C120" s="54">
        <v>32752</v>
      </c>
      <c r="D120" s="58">
        <f t="shared" si="9"/>
        <v>32781</v>
      </c>
      <c r="E120" s="58">
        <f t="shared" si="11"/>
        <v>32780</v>
      </c>
      <c r="F120" s="58">
        <f t="shared" si="12"/>
        <v>32772</v>
      </c>
      <c r="G120" s="56">
        <f t="shared" si="10"/>
        <v>7</v>
      </c>
      <c r="H120" s="55">
        <f t="shared" si="15"/>
        <v>32771</v>
      </c>
      <c r="I120" s="55">
        <f t="shared" si="13"/>
        <v>32772</v>
      </c>
      <c r="J120" s="57">
        <f t="shared" si="14"/>
        <v>32772</v>
      </c>
      <c r="L120" s="59">
        <v>40137</v>
      </c>
    </row>
    <row r="121" spans="3:12" x14ac:dyDescent="0.2">
      <c r="C121" s="58">
        <v>32782</v>
      </c>
      <c r="D121" s="58">
        <f t="shared" si="9"/>
        <v>32812</v>
      </c>
      <c r="E121" s="58">
        <f t="shared" si="11"/>
        <v>32812</v>
      </c>
      <c r="F121" s="58">
        <f t="shared" si="12"/>
        <v>32804</v>
      </c>
      <c r="G121" s="56">
        <f t="shared" si="10"/>
        <v>7</v>
      </c>
      <c r="H121" s="55">
        <f t="shared" si="15"/>
        <v>32801</v>
      </c>
      <c r="I121" s="55">
        <f t="shared" si="13"/>
        <v>32801</v>
      </c>
      <c r="J121" s="57">
        <f t="shared" si="14"/>
        <v>32801</v>
      </c>
      <c r="L121" s="59">
        <v>40167</v>
      </c>
    </row>
    <row r="122" spans="3:12" x14ac:dyDescent="0.2">
      <c r="C122" s="54">
        <v>32813</v>
      </c>
      <c r="D122" s="58">
        <f t="shared" si="9"/>
        <v>32842</v>
      </c>
      <c r="E122" s="58">
        <f t="shared" si="11"/>
        <v>32842</v>
      </c>
      <c r="F122" s="58">
        <f t="shared" si="12"/>
        <v>32834</v>
      </c>
      <c r="G122" s="56">
        <f t="shared" si="10"/>
        <v>7</v>
      </c>
      <c r="H122" s="55">
        <f t="shared" si="15"/>
        <v>32833</v>
      </c>
      <c r="I122" s="55">
        <f t="shared" si="13"/>
        <v>32831</v>
      </c>
      <c r="J122" s="57">
        <f t="shared" si="14"/>
        <v>32829</v>
      </c>
      <c r="L122" s="59">
        <v>40198</v>
      </c>
    </row>
    <row r="123" spans="3:12" x14ac:dyDescent="0.2">
      <c r="C123" s="58">
        <v>32843</v>
      </c>
      <c r="D123" s="58">
        <f t="shared" si="9"/>
        <v>32873</v>
      </c>
      <c r="E123" s="58">
        <f t="shared" si="11"/>
        <v>32871</v>
      </c>
      <c r="F123" s="58">
        <f t="shared" si="12"/>
        <v>32863</v>
      </c>
      <c r="G123" s="56">
        <f t="shared" si="10"/>
        <v>7</v>
      </c>
      <c r="H123" s="55">
        <f t="shared" si="15"/>
        <v>32862</v>
      </c>
      <c r="I123" s="55">
        <f t="shared" si="13"/>
        <v>32861</v>
      </c>
      <c r="J123" s="57">
        <f t="shared" si="14"/>
        <v>32861</v>
      </c>
      <c r="L123" s="59">
        <v>40229</v>
      </c>
    </row>
    <row r="124" spans="3:12" x14ac:dyDescent="0.2">
      <c r="C124" s="54">
        <v>32874</v>
      </c>
      <c r="D124" s="58">
        <f t="shared" si="9"/>
        <v>32904</v>
      </c>
      <c r="E124" s="58">
        <f t="shared" si="11"/>
        <v>32904</v>
      </c>
      <c r="F124" s="58">
        <f t="shared" si="12"/>
        <v>32896</v>
      </c>
      <c r="G124" s="56">
        <f t="shared" si="10"/>
        <v>7</v>
      </c>
      <c r="H124" s="55">
        <f t="shared" si="15"/>
        <v>32895</v>
      </c>
      <c r="I124" s="55">
        <f t="shared" si="13"/>
        <v>32895</v>
      </c>
      <c r="J124" s="57">
        <f t="shared" si="14"/>
        <v>32895</v>
      </c>
      <c r="L124" s="59">
        <v>40257</v>
      </c>
    </row>
    <row r="125" spans="3:12" x14ac:dyDescent="0.2">
      <c r="C125" s="58">
        <v>32905</v>
      </c>
      <c r="D125" s="58">
        <f t="shared" si="9"/>
        <v>32932</v>
      </c>
      <c r="E125" s="58">
        <f t="shared" si="11"/>
        <v>32932</v>
      </c>
      <c r="F125" s="58">
        <f t="shared" si="12"/>
        <v>32924</v>
      </c>
      <c r="G125" s="56">
        <f t="shared" si="10"/>
        <v>7</v>
      </c>
      <c r="H125" s="55">
        <f t="shared" si="15"/>
        <v>32923</v>
      </c>
      <c r="I125" s="55">
        <f t="shared" si="13"/>
        <v>32924</v>
      </c>
      <c r="J125" s="57">
        <f t="shared" si="14"/>
        <v>32924</v>
      </c>
      <c r="L125" s="59">
        <v>40288</v>
      </c>
    </row>
    <row r="126" spans="3:12" x14ac:dyDescent="0.2">
      <c r="C126" s="54">
        <v>32933</v>
      </c>
      <c r="D126" s="58">
        <f t="shared" si="9"/>
        <v>32963</v>
      </c>
      <c r="E126" s="58">
        <f t="shared" si="11"/>
        <v>32962</v>
      </c>
      <c r="F126" s="58">
        <f t="shared" si="12"/>
        <v>32954</v>
      </c>
      <c r="G126" s="56">
        <f t="shared" si="10"/>
        <v>7</v>
      </c>
      <c r="H126" s="55">
        <f t="shared" si="15"/>
        <v>32953</v>
      </c>
      <c r="I126" s="55">
        <f t="shared" si="13"/>
        <v>32952</v>
      </c>
      <c r="J126" s="57">
        <f t="shared" si="14"/>
        <v>32952</v>
      </c>
      <c r="L126" s="59">
        <v>40318</v>
      </c>
    </row>
    <row r="127" spans="3:12" x14ac:dyDescent="0.2">
      <c r="C127" s="58">
        <v>32964</v>
      </c>
      <c r="D127" s="58">
        <f t="shared" si="9"/>
        <v>32993</v>
      </c>
      <c r="E127" s="58">
        <f t="shared" si="11"/>
        <v>32993</v>
      </c>
      <c r="F127" s="58">
        <f t="shared" si="12"/>
        <v>32985</v>
      </c>
      <c r="G127" s="56">
        <f t="shared" si="10"/>
        <v>6</v>
      </c>
      <c r="H127" s="55">
        <f t="shared" si="15"/>
        <v>32982</v>
      </c>
      <c r="I127" s="55">
        <f t="shared" si="13"/>
        <v>32983</v>
      </c>
      <c r="J127" s="57">
        <f t="shared" si="14"/>
        <v>32983</v>
      </c>
      <c r="L127" s="59">
        <v>40349</v>
      </c>
    </row>
    <row r="128" spans="3:12" x14ac:dyDescent="0.2">
      <c r="C128" s="54">
        <v>32994</v>
      </c>
      <c r="D128" s="58">
        <f t="shared" si="9"/>
        <v>33024</v>
      </c>
      <c r="E128" s="58">
        <f t="shared" si="11"/>
        <v>33024</v>
      </c>
      <c r="F128" s="58">
        <f t="shared" si="12"/>
        <v>33016</v>
      </c>
      <c r="G128" s="56">
        <f t="shared" si="10"/>
        <v>7</v>
      </c>
      <c r="H128" s="55">
        <f t="shared" si="15"/>
        <v>33015</v>
      </c>
      <c r="I128" s="55">
        <f t="shared" si="13"/>
        <v>33015</v>
      </c>
      <c r="J128" s="57">
        <f t="shared" si="14"/>
        <v>33015</v>
      </c>
      <c r="L128" s="59">
        <v>40379</v>
      </c>
    </row>
    <row r="129" spans="3:12" x14ac:dyDescent="0.2">
      <c r="C129" s="58">
        <v>33025</v>
      </c>
      <c r="D129" s="58">
        <f t="shared" si="9"/>
        <v>33054</v>
      </c>
      <c r="E129" s="58">
        <f t="shared" si="11"/>
        <v>33053</v>
      </c>
      <c r="F129" s="58">
        <f t="shared" si="12"/>
        <v>33045</v>
      </c>
      <c r="G129" s="56">
        <f t="shared" si="10"/>
        <v>7</v>
      </c>
      <c r="H129" s="55">
        <f t="shared" si="15"/>
        <v>33044</v>
      </c>
      <c r="I129" s="55">
        <f t="shared" si="13"/>
        <v>33044</v>
      </c>
      <c r="J129" s="57">
        <f t="shared" si="14"/>
        <v>33044</v>
      </c>
      <c r="L129" s="59">
        <v>40410</v>
      </c>
    </row>
    <row r="130" spans="3:12" x14ac:dyDescent="0.2">
      <c r="C130" s="54">
        <v>33055</v>
      </c>
      <c r="D130" s="58">
        <f t="shared" si="9"/>
        <v>33085</v>
      </c>
      <c r="E130" s="58">
        <f t="shared" si="11"/>
        <v>33085</v>
      </c>
      <c r="F130" s="58">
        <f t="shared" si="12"/>
        <v>33077</v>
      </c>
      <c r="G130" s="56">
        <f t="shared" si="10"/>
        <v>7</v>
      </c>
      <c r="H130" s="55">
        <f t="shared" si="15"/>
        <v>33074</v>
      </c>
      <c r="I130" s="55">
        <f t="shared" si="13"/>
        <v>33074</v>
      </c>
      <c r="J130" s="57">
        <f t="shared" si="14"/>
        <v>33074</v>
      </c>
      <c r="L130" s="59">
        <v>40441</v>
      </c>
    </row>
    <row r="131" spans="3:12" x14ac:dyDescent="0.2">
      <c r="C131" s="58">
        <v>33086</v>
      </c>
      <c r="D131" s="58">
        <f t="shared" si="9"/>
        <v>33116</v>
      </c>
      <c r="E131" s="58">
        <f t="shared" si="11"/>
        <v>33116</v>
      </c>
      <c r="F131" s="58">
        <f t="shared" si="12"/>
        <v>33108</v>
      </c>
      <c r="G131" s="56">
        <f t="shared" si="10"/>
        <v>7</v>
      </c>
      <c r="H131" s="55">
        <f t="shared" si="15"/>
        <v>33107</v>
      </c>
      <c r="I131" s="55">
        <f t="shared" si="13"/>
        <v>33106</v>
      </c>
      <c r="J131" s="57">
        <f t="shared" si="14"/>
        <v>33106</v>
      </c>
      <c r="L131" s="59">
        <v>40471</v>
      </c>
    </row>
    <row r="132" spans="3:12" x14ac:dyDescent="0.2">
      <c r="C132" s="54">
        <v>33117</v>
      </c>
      <c r="D132" s="58">
        <f t="shared" si="9"/>
        <v>33146</v>
      </c>
      <c r="E132" s="58">
        <f t="shared" si="11"/>
        <v>33144</v>
      </c>
      <c r="F132" s="58">
        <f t="shared" si="12"/>
        <v>33136</v>
      </c>
      <c r="G132" s="56">
        <f t="shared" si="10"/>
        <v>7</v>
      </c>
      <c r="H132" s="55">
        <f t="shared" si="15"/>
        <v>33135</v>
      </c>
      <c r="I132" s="55">
        <f t="shared" si="13"/>
        <v>33136</v>
      </c>
      <c r="J132" s="57">
        <f t="shared" si="14"/>
        <v>33136</v>
      </c>
      <c r="L132" s="59">
        <v>40502</v>
      </c>
    </row>
    <row r="133" spans="3:12" x14ac:dyDescent="0.2">
      <c r="C133" s="58">
        <v>33147</v>
      </c>
      <c r="D133" s="58">
        <f t="shared" si="9"/>
        <v>33177</v>
      </c>
      <c r="E133" s="58">
        <f t="shared" si="11"/>
        <v>33177</v>
      </c>
      <c r="F133" s="58">
        <f t="shared" si="12"/>
        <v>33169</v>
      </c>
      <c r="G133" s="56">
        <f t="shared" si="10"/>
        <v>7</v>
      </c>
      <c r="H133" s="55">
        <f t="shared" si="15"/>
        <v>33168</v>
      </c>
      <c r="I133" s="55">
        <f t="shared" si="13"/>
        <v>33168</v>
      </c>
      <c r="J133" s="57">
        <f t="shared" si="14"/>
        <v>33168</v>
      </c>
      <c r="L133" s="59">
        <v>40532</v>
      </c>
    </row>
    <row r="134" spans="3:12" x14ac:dyDescent="0.2">
      <c r="C134" s="54">
        <v>33178</v>
      </c>
      <c r="D134" s="58">
        <f t="shared" si="9"/>
        <v>33207</v>
      </c>
      <c r="E134" s="58">
        <f t="shared" si="11"/>
        <v>33207</v>
      </c>
      <c r="F134" s="58">
        <f t="shared" si="12"/>
        <v>33199</v>
      </c>
      <c r="G134" s="56">
        <f t="shared" si="10"/>
        <v>7</v>
      </c>
      <c r="H134" s="55">
        <f t="shared" si="15"/>
        <v>33198</v>
      </c>
      <c r="I134" s="55">
        <f t="shared" si="13"/>
        <v>33196</v>
      </c>
      <c r="J134" s="57">
        <f t="shared" si="14"/>
        <v>33196</v>
      </c>
      <c r="L134" s="59">
        <v>40563</v>
      </c>
    </row>
    <row r="135" spans="3:12" x14ac:dyDescent="0.2">
      <c r="C135" s="58">
        <v>33208</v>
      </c>
      <c r="D135" s="58">
        <f t="shared" si="9"/>
        <v>33238</v>
      </c>
      <c r="E135" s="58">
        <f t="shared" si="11"/>
        <v>33238</v>
      </c>
      <c r="F135" s="58">
        <f t="shared" si="12"/>
        <v>33230</v>
      </c>
      <c r="G135" s="56">
        <f t="shared" si="10"/>
        <v>6</v>
      </c>
      <c r="H135" s="55">
        <f t="shared" si="15"/>
        <v>33227</v>
      </c>
      <c r="I135" s="55">
        <f t="shared" si="13"/>
        <v>33226</v>
      </c>
      <c r="J135" s="57">
        <f t="shared" si="14"/>
        <v>33226</v>
      </c>
      <c r="L135" s="59">
        <v>40594</v>
      </c>
    </row>
    <row r="136" spans="3:12" x14ac:dyDescent="0.2">
      <c r="C136" s="54">
        <v>33239</v>
      </c>
      <c r="D136" s="58">
        <f t="shared" si="9"/>
        <v>33269</v>
      </c>
      <c r="E136" s="58">
        <f t="shared" si="11"/>
        <v>33269</v>
      </c>
      <c r="F136" s="58">
        <f t="shared" si="12"/>
        <v>33261</v>
      </c>
      <c r="G136" s="56">
        <f t="shared" si="10"/>
        <v>7</v>
      </c>
      <c r="H136" s="55">
        <f t="shared" si="15"/>
        <v>33260</v>
      </c>
      <c r="I136" s="55">
        <f t="shared" si="13"/>
        <v>33260</v>
      </c>
      <c r="J136" s="57">
        <f t="shared" si="14"/>
        <v>33260</v>
      </c>
      <c r="L136" s="59">
        <v>40622</v>
      </c>
    </row>
    <row r="137" spans="3:12" x14ac:dyDescent="0.2">
      <c r="C137" s="58">
        <v>33270</v>
      </c>
      <c r="D137" s="58">
        <f t="shared" si="9"/>
        <v>33297</v>
      </c>
      <c r="E137" s="58">
        <f t="shared" si="11"/>
        <v>33297</v>
      </c>
      <c r="F137" s="58">
        <f t="shared" si="12"/>
        <v>33289</v>
      </c>
      <c r="G137" s="56">
        <f t="shared" si="10"/>
        <v>7</v>
      </c>
      <c r="H137" s="55">
        <f t="shared" si="15"/>
        <v>33288</v>
      </c>
      <c r="I137" s="55">
        <f t="shared" si="13"/>
        <v>33289</v>
      </c>
      <c r="J137" s="57">
        <f t="shared" si="14"/>
        <v>33289</v>
      </c>
      <c r="L137" s="59">
        <v>40653</v>
      </c>
    </row>
    <row r="138" spans="3:12" x14ac:dyDescent="0.2">
      <c r="C138" s="54">
        <v>33298</v>
      </c>
      <c r="D138" s="58">
        <f t="shared" si="9"/>
        <v>33328</v>
      </c>
      <c r="E138" s="58">
        <f t="shared" si="11"/>
        <v>33326</v>
      </c>
      <c r="F138" s="58">
        <f t="shared" si="12"/>
        <v>33318</v>
      </c>
      <c r="G138" s="56">
        <f t="shared" si="10"/>
        <v>7</v>
      </c>
      <c r="H138" s="55">
        <f t="shared" si="15"/>
        <v>33317</v>
      </c>
      <c r="I138" s="55">
        <f t="shared" si="13"/>
        <v>33316</v>
      </c>
      <c r="J138" s="57">
        <f t="shared" si="14"/>
        <v>33316</v>
      </c>
      <c r="L138" s="59">
        <v>40683</v>
      </c>
    </row>
    <row r="139" spans="3:12" x14ac:dyDescent="0.2">
      <c r="C139" s="58">
        <v>33329</v>
      </c>
      <c r="D139" s="58">
        <f t="shared" ref="D139:D202" si="16">EOMONTH(C139,0)</f>
        <v>33358</v>
      </c>
      <c r="E139" s="58">
        <f t="shared" si="11"/>
        <v>33358</v>
      </c>
      <c r="F139" s="58">
        <f t="shared" si="12"/>
        <v>33350</v>
      </c>
      <c r="G139" s="56">
        <f t="shared" ref="G139:G202" si="17">NETWORKDAYS(F139,E139)</f>
        <v>7</v>
      </c>
      <c r="H139" s="55">
        <f t="shared" si="15"/>
        <v>33347</v>
      </c>
      <c r="I139" s="55">
        <f t="shared" si="13"/>
        <v>33348</v>
      </c>
      <c r="J139" s="57">
        <f t="shared" si="14"/>
        <v>33347</v>
      </c>
      <c r="L139" s="59">
        <v>40714</v>
      </c>
    </row>
    <row r="140" spans="3:12" x14ac:dyDescent="0.2">
      <c r="C140" s="54">
        <v>33359</v>
      </c>
      <c r="D140" s="58">
        <f t="shared" si="16"/>
        <v>33389</v>
      </c>
      <c r="E140" s="58">
        <f t="shared" ref="E140:E203" si="18">IF(WEEKDAY(D140)=1,D140-2,IF(WEEKDAY(D140)=7,D140-1,D140))</f>
        <v>33389</v>
      </c>
      <c r="F140" s="58">
        <f t="shared" ref="F140:F203" si="19">E140-$F$9</f>
        <v>33381</v>
      </c>
      <c r="G140" s="56">
        <f t="shared" si="17"/>
        <v>7</v>
      </c>
      <c r="H140" s="55">
        <f t="shared" si="15"/>
        <v>33380</v>
      </c>
      <c r="I140" s="55">
        <f t="shared" ref="I140:I203" si="20">IF(OR(MONTH(H140)=12,MONTH(H140)=3,MONTH(H140)=8),H140-1,IF(MONTH(H140)=11,H140-2,IF(OR(MONTH(H140)=4,MONTH(H140)=2,MONTH(H140)=9),H140+1,H140)))</f>
        <v>33380</v>
      </c>
      <c r="J140" s="57">
        <f t="shared" ref="J140:J203" si="21">IF(WEEKDAY(I140)=1,I140-2,IF(WEEKDAY(I140)=7,I140-1,I140))</f>
        <v>33380</v>
      </c>
      <c r="L140" s="59">
        <v>40744</v>
      </c>
    </row>
    <row r="141" spans="3:12" x14ac:dyDescent="0.2">
      <c r="C141" s="58">
        <v>33390</v>
      </c>
      <c r="D141" s="58">
        <f t="shared" si="16"/>
        <v>33419</v>
      </c>
      <c r="E141" s="58">
        <f t="shared" si="18"/>
        <v>33417</v>
      </c>
      <c r="F141" s="58">
        <f t="shared" si="19"/>
        <v>33409</v>
      </c>
      <c r="G141" s="56">
        <f t="shared" si="17"/>
        <v>7</v>
      </c>
      <c r="H141" s="55">
        <f t="shared" si="15"/>
        <v>33408</v>
      </c>
      <c r="I141" s="55">
        <f t="shared" si="20"/>
        <v>33408</v>
      </c>
      <c r="J141" s="57">
        <f t="shared" si="21"/>
        <v>33408</v>
      </c>
      <c r="L141" s="59">
        <v>40775</v>
      </c>
    </row>
    <row r="142" spans="3:12" x14ac:dyDescent="0.2">
      <c r="C142" s="54">
        <v>33420</v>
      </c>
      <c r="D142" s="58">
        <f t="shared" si="16"/>
        <v>33450</v>
      </c>
      <c r="E142" s="58">
        <f t="shared" si="18"/>
        <v>33450</v>
      </c>
      <c r="F142" s="58">
        <f t="shared" si="19"/>
        <v>33442</v>
      </c>
      <c r="G142" s="56">
        <f t="shared" si="17"/>
        <v>7</v>
      </c>
      <c r="H142" s="55">
        <f t="shared" ref="H142:H205" si="22">IF(WEEKDAY(F142+(G142-$F$9))=1,F142+(G142-$F$9)-2,IF(WEEKDAY(F142+(G142-$F$9))=6,F142+(G142-$F$9)-1,F142+(G142-$F$9)))</f>
        <v>33441</v>
      </c>
      <c r="I142" s="55">
        <f t="shared" si="20"/>
        <v>33441</v>
      </c>
      <c r="J142" s="57">
        <f t="shared" si="21"/>
        <v>33441</v>
      </c>
      <c r="L142" s="59">
        <v>40806</v>
      </c>
    </row>
    <row r="143" spans="3:12" x14ac:dyDescent="0.2">
      <c r="C143" s="58">
        <v>33451</v>
      </c>
      <c r="D143" s="58">
        <f t="shared" si="16"/>
        <v>33481</v>
      </c>
      <c r="E143" s="58">
        <f t="shared" si="18"/>
        <v>33480</v>
      </c>
      <c r="F143" s="58">
        <f t="shared" si="19"/>
        <v>33472</v>
      </c>
      <c r="G143" s="56">
        <f t="shared" si="17"/>
        <v>7</v>
      </c>
      <c r="H143" s="55">
        <f t="shared" si="22"/>
        <v>33471</v>
      </c>
      <c r="I143" s="55">
        <f t="shared" si="20"/>
        <v>33470</v>
      </c>
      <c r="J143" s="57">
        <f t="shared" si="21"/>
        <v>33470</v>
      </c>
      <c r="L143" s="59">
        <v>40836</v>
      </c>
    </row>
    <row r="144" spans="3:12" x14ac:dyDescent="0.2">
      <c r="C144" s="54">
        <v>33482</v>
      </c>
      <c r="D144" s="58">
        <f t="shared" si="16"/>
        <v>33511</v>
      </c>
      <c r="E144" s="58">
        <f t="shared" si="18"/>
        <v>33511</v>
      </c>
      <c r="F144" s="58">
        <f t="shared" si="19"/>
        <v>33503</v>
      </c>
      <c r="G144" s="56">
        <f t="shared" si="17"/>
        <v>6</v>
      </c>
      <c r="H144" s="55">
        <f t="shared" si="22"/>
        <v>33500</v>
      </c>
      <c r="I144" s="55">
        <f t="shared" si="20"/>
        <v>33501</v>
      </c>
      <c r="J144" s="57">
        <f t="shared" si="21"/>
        <v>33501</v>
      </c>
      <c r="L144" s="59">
        <v>40867</v>
      </c>
    </row>
    <row r="145" spans="3:12" x14ac:dyDescent="0.2">
      <c r="C145" s="58">
        <v>33512</v>
      </c>
      <c r="D145" s="58">
        <f t="shared" si="16"/>
        <v>33542</v>
      </c>
      <c r="E145" s="58">
        <f t="shared" si="18"/>
        <v>33542</v>
      </c>
      <c r="F145" s="58">
        <f t="shared" si="19"/>
        <v>33534</v>
      </c>
      <c r="G145" s="56">
        <f t="shared" si="17"/>
        <v>7</v>
      </c>
      <c r="H145" s="55">
        <f t="shared" si="22"/>
        <v>33533</v>
      </c>
      <c r="I145" s="55">
        <f t="shared" si="20"/>
        <v>33533</v>
      </c>
      <c r="J145" s="57">
        <f t="shared" si="21"/>
        <v>33533</v>
      </c>
      <c r="L145" s="59">
        <v>40897</v>
      </c>
    </row>
    <row r="146" spans="3:12" x14ac:dyDescent="0.2">
      <c r="C146" s="54">
        <v>33543</v>
      </c>
      <c r="D146" s="58">
        <f t="shared" si="16"/>
        <v>33572</v>
      </c>
      <c r="E146" s="58">
        <f t="shared" si="18"/>
        <v>33571</v>
      </c>
      <c r="F146" s="58">
        <f t="shared" si="19"/>
        <v>33563</v>
      </c>
      <c r="G146" s="56">
        <f t="shared" si="17"/>
        <v>7</v>
      </c>
      <c r="H146" s="55">
        <f t="shared" si="22"/>
        <v>33562</v>
      </c>
      <c r="I146" s="55">
        <f t="shared" si="20"/>
        <v>33560</v>
      </c>
      <c r="J146" s="57">
        <f t="shared" si="21"/>
        <v>33560</v>
      </c>
      <c r="L146" s="59">
        <v>40928</v>
      </c>
    </row>
    <row r="147" spans="3:12" x14ac:dyDescent="0.2">
      <c r="C147" s="58">
        <v>33573</v>
      </c>
      <c r="D147" s="58">
        <f t="shared" si="16"/>
        <v>33603</v>
      </c>
      <c r="E147" s="58">
        <f t="shared" si="18"/>
        <v>33603</v>
      </c>
      <c r="F147" s="58">
        <f t="shared" si="19"/>
        <v>33595</v>
      </c>
      <c r="G147" s="56">
        <f t="shared" si="17"/>
        <v>7</v>
      </c>
      <c r="H147" s="55">
        <f t="shared" si="22"/>
        <v>33592</v>
      </c>
      <c r="I147" s="55">
        <f t="shared" si="20"/>
        <v>33591</v>
      </c>
      <c r="J147" s="57">
        <f t="shared" si="21"/>
        <v>33591</v>
      </c>
      <c r="L147" s="59">
        <v>40959</v>
      </c>
    </row>
    <row r="148" spans="3:12" x14ac:dyDescent="0.2">
      <c r="C148" s="54">
        <v>33604</v>
      </c>
      <c r="D148" s="58">
        <f t="shared" si="16"/>
        <v>33634</v>
      </c>
      <c r="E148" s="58">
        <f t="shared" si="18"/>
        <v>33634</v>
      </c>
      <c r="F148" s="58">
        <f t="shared" si="19"/>
        <v>33626</v>
      </c>
      <c r="G148" s="56">
        <f t="shared" si="17"/>
        <v>7</v>
      </c>
      <c r="H148" s="55">
        <f t="shared" si="22"/>
        <v>33625</v>
      </c>
      <c r="I148" s="55">
        <f t="shared" si="20"/>
        <v>33625</v>
      </c>
      <c r="J148" s="57">
        <f t="shared" si="21"/>
        <v>33625</v>
      </c>
      <c r="L148" s="59">
        <v>40988</v>
      </c>
    </row>
    <row r="149" spans="3:12" x14ac:dyDescent="0.2">
      <c r="C149" s="58">
        <v>33635</v>
      </c>
      <c r="D149" s="58">
        <f t="shared" si="16"/>
        <v>33663</v>
      </c>
      <c r="E149" s="58">
        <f t="shared" si="18"/>
        <v>33662</v>
      </c>
      <c r="F149" s="58">
        <f t="shared" si="19"/>
        <v>33654</v>
      </c>
      <c r="G149" s="56">
        <f t="shared" si="17"/>
        <v>7</v>
      </c>
      <c r="H149" s="55">
        <f t="shared" si="22"/>
        <v>33653</v>
      </c>
      <c r="I149" s="55">
        <f t="shared" si="20"/>
        <v>33654</v>
      </c>
      <c r="J149" s="57">
        <f t="shared" si="21"/>
        <v>33654</v>
      </c>
      <c r="L149" s="59">
        <v>41019</v>
      </c>
    </row>
    <row r="150" spans="3:12" x14ac:dyDescent="0.2">
      <c r="C150" s="54">
        <v>33664</v>
      </c>
      <c r="D150" s="58">
        <f t="shared" si="16"/>
        <v>33694</v>
      </c>
      <c r="E150" s="58">
        <f t="shared" si="18"/>
        <v>33694</v>
      </c>
      <c r="F150" s="58">
        <f t="shared" si="19"/>
        <v>33686</v>
      </c>
      <c r="G150" s="56">
        <f t="shared" si="17"/>
        <v>7</v>
      </c>
      <c r="H150" s="55">
        <f t="shared" si="22"/>
        <v>33683</v>
      </c>
      <c r="I150" s="55">
        <f t="shared" si="20"/>
        <v>33682</v>
      </c>
      <c r="J150" s="57">
        <f t="shared" si="21"/>
        <v>33682</v>
      </c>
      <c r="L150" s="59">
        <v>41049</v>
      </c>
    </row>
    <row r="151" spans="3:12" x14ac:dyDescent="0.2">
      <c r="C151" s="58">
        <v>33695</v>
      </c>
      <c r="D151" s="58">
        <f t="shared" si="16"/>
        <v>33724</v>
      </c>
      <c r="E151" s="58">
        <f t="shared" si="18"/>
        <v>33724</v>
      </c>
      <c r="F151" s="58">
        <f t="shared" si="19"/>
        <v>33716</v>
      </c>
      <c r="G151" s="56">
        <f t="shared" si="17"/>
        <v>7</v>
      </c>
      <c r="H151" s="55">
        <f t="shared" si="22"/>
        <v>33715</v>
      </c>
      <c r="I151" s="55">
        <f t="shared" si="20"/>
        <v>33716</v>
      </c>
      <c r="J151" s="57">
        <f t="shared" si="21"/>
        <v>33716</v>
      </c>
      <c r="L151" s="59">
        <v>41080</v>
      </c>
    </row>
    <row r="152" spans="3:12" x14ac:dyDescent="0.2">
      <c r="C152" s="54">
        <v>33725</v>
      </c>
      <c r="D152" s="58">
        <f t="shared" si="16"/>
        <v>33755</v>
      </c>
      <c r="E152" s="58">
        <f t="shared" si="18"/>
        <v>33753</v>
      </c>
      <c r="F152" s="58">
        <f t="shared" si="19"/>
        <v>33745</v>
      </c>
      <c r="G152" s="56">
        <f t="shared" si="17"/>
        <v>7</v>
      </c>
      <c r="H152" s="55">
        <f t="shared" si="22"/>
        <v>33744</v>
      </c>
      <c r="I152" s="55">
        <f t="shared" si="20"/>
        <v>33744</v>
      </c>
      <c r="J152" s="57">
        <f t="shared" si="21"/>
        <v>33744</v>
      </c>
      <c r="L152" s="59">
        <v>41110</v>
      </c>
    </row>
    <row r="153" spans="3:12" x14ac:dyDescent="0.2">
      <c r="C153" s="58">
        <v>33756</v>
      </c>
      <c r="D153" s="58">
        <f t="shared" si="16"/>
        <v>33785</v>
      </c>
      <c r="E153" s="58">
        <f t="shared" si="18"/>
        <v>33785</v>
      </c>
      <c r="F153" s="58">
        <f t="shared" si="19"/>
        <v>33777</v>
      </c>
      <c r="G153" s="56">
        <f t="shared" si="17"/>
        <v>7</v>
      </c>
      <c r="H153" s="55">
        <f t="shared" si="22"/>
        <v>33774</v>
      </c>
      <c r="I153" s="55">
        <f t="shared" si="20"/>
        <v>33774</v>
      </c>
      <c r="J153" s="57">
        <f t="shared" si="21"/>
        <v>33774</v>
      </c>
      <c r="L153" s="59">
        <v>41141</v>
      </c>
    </row>
    <row r="154" spans="3:12" x14ac:dyDescent="0.2">
      <c r="C154" s="54">
        <v>33786</v>
      </c>
      <c r="D154" s="58">
        <f t="shared" si="16"/>
        <v>33816</v>
      </c>
      <c r="E154" s="58">
        <f t="shared" si="18"/>
        <v>33816</v>
      </c>
      <c r="F154" s="58">
        <f t="shared" si="19"/>
        <v>33808</v>
      </c>
      <c r="G154" s="56">
        <f t="shared" si="17"/>
        <v>7</v>
      </c>
      <c r="H154" s="55">
        <f t="shared" si="22"/>
        <v>33807</v>
      </c>
      <c r="I154" s="55">
        <f t="shared" si="20"/>
        <v>33807</v>
      </c>
      <c r="J154" s="57">
        <f t="shared" si="21"/>
        <v>33807</v>
      </c>
      <c r="L154" s="59">
        <v>41172</v>
      </c>
    </row>
    <row r="155" spans="3:12" x14ac:dyDescent="0.2">
      <c r="C155" s="58">
        <v>33817</v>
      </c>
      <c r="D155" s="58">
        <f t="shared" si="16"/>
        <v>33847</v>
      </c>
      <c r="E155" s="58">
        <f t="shared" si="18"/>
        <v>33847</v>
      </c>
      <c r="F155" s="58">
        <f t="shared" si="19"/>
        <v>33839</v>
      </c>
      <c r="G155" s="56">
        <f t="shared" si="17"/>
        <v>6</v>
      </c>
      <c r="H155" s="55">
        <f t="shared" si="22"/>
        <v>33836</v>
      </c>
      <c r="I155" s="55">
        <f t="shared" si="20"/>
        <v>33835</v>
      </c>
      <c r="J155" s="57">
        <f t="shared" si="21"/>
        <v>33835</v>
      </c>
      <c r="L155" s="59">
        <v>41202</v>
      </c>
    </row>
    <row r="156" spans="3:12" x14ac:dyDescent="0.2">
      <c r="C156" s="54">
        <v>33848</v>
      </c>
      <c r="D156" s="58">
        <f t="shared" si="16"/>
        <v>33877</v>
      </c>
      <c r="E156" s="58">
        <f t="shared" si="18"/>
        <v>33877</v>
      </c>
      <c r="F156" s="58">
        <f t="shared" si="19"/>
        <v>33869</v>
      </c>
      <c r="G156" s="56">
        <f t="shared" si="17"/>
        <v>7</v>
      </c>
      <c r="H156" s="55">
        <f t="shared" si="22"/>
        <v>33868</v>
      </c>
      <c r="I156" s="55">
        <f t="shared" si="20"/>
        <v>33869</v>
      </c>
      <c r="J156" s="57">
        <f t="shared" si="21"/>
        <v>33869</v>
      </c>
      <c r="L156" s="59">
        <v>41233</v>
      </c>
    </row>
    <row r="157" spans="3:12" x14ac:dyDescent="0.2">
      <c r="C157" s="58">
        <v>33878</v>
      </c>
      <c r="D157" s="58">
        <f t="shared" si="16"/>
        <v>33908</v>
      </c>
      <c r="E157" s="58">
        <f t="shared" si="18"/>
        <v>33907</v>
      </c>
      <c r="F157" s="58">
        <f t="shared" si="19"/>
        <v>33899</v>
      </c>
      <c r="G157" s="56">
        <f t="shared" si="17"/>
        <v>7</v>
      </c>
      <c r="H157" s="55">
        <f t="shared" si="22"/>
        <v>33898</v>
      </c>
      <c r="I157" s="55">
        <f t="shared" si="20"/>
        <v>33898</v>
      </c>
      <c r="J157" s="57">
        <f t="shared" si="21"/>
        <v>33898</v>
      </c>
      <c r="L157" s="59">
        <v>41263</v>
      </c>
    </row>
    <row r="158" spans="3:12" x14ac:dyDescent="0.2">
      <c r="C158" s="54">
        <v>33909</v>
      </c>
      <c r="D158" s="58">
        <f t="shared" si="16"/>
        <v>33938</v>
      </c>
      <c r="E158" s="58">
        <f t="shared" si="18"/>
        <v>33938</v>
      </c>
      <c r="F158" s="58">
        <f t="shared" si="19"/>
        <v>33930</v>
      </c>
      <c r="G158" s="56">
        <f t="shared" si="17"/>
        <v>6</v>
      </c>
      <c r="H158" s="55">
        <f t="shared" si="22"/>
        <v>33927</v>
      </c>
      <c r="I158" s="55">
        <f t="shared" si="20"/>
        <v>33925</v>
      </c>
      <c r="J158" s="57">
        <f t="shared" si="21"/>
        <v>33925</v>
      </c>
      <c r="L158" s="59">
        <v>41294</v>
      </c>
    </row>
    <row r="159" spans="3:12" x14ac:dyDescent="0.2">
      <c r="C159" s="58">
        <v>33939</v>
      </c>
      <c r="D159" s="58">
        <f t="shared" si="16"/>
        <v>33969</v>
      </c>
      <c r="E159" s="58">
        <f t="shared" si="18"/>
        <v>33969</v>
      </c>
      <c r="F159" s="58">
        <f t="shared" si="19"/>
        <v>33961</v>
      </c>
      <c r="G159" s="56">
        <f t="shared" si="17"/>
        <v>7</v>
      </c>
      <c r="H159" s="55">
        <f t="shared" si="22"/>
        <v>33960</v>
      </c>
      <c r="I159" s="55">
        <f t="shared" si="20"/>
        <v>33959</v>
      </c>
      <c r="J159" s="57">
        <f t="shared" si="21"/>
        <v>33959</v>
      </c>
      <c r="L159" s="59">
        <v>41325</v>
      </c>
    </row>
    <row r="160" spans="3:12" x14ac:dyDescent="0.2">
      <c r="C160" s="54">
        <v>33970</v>
      </c>
      <c r="D160" s="58">
        <f t="shared" si="16"/>
        <v>34000</v>
      </c>
      <c r="E160" s="58">
        <f t="shared" si="18"/>
        <v>33998</v>
      </c>
      <c r="F160" s="58">
        <f t="shared" si="19"/>
        <v>33990</v>
      </c>
      <c r="G160" s="56">
        <f t="shared" si="17"/>
        <v>7</v>
      </c>
      <c r="H160" s="55">
        <f t="shared" si="22"/>
        <v>33989</v>
      </c>
      <c r="I160" s="55">
        <f t="shared" si="20"/>
        <v>33989</v>
      </c>
      <c r="J160" s="57">
        <f t="shared" si="21"/>
        <v>33989</v>
      </c>
      <c r="L160" s="59">
        <v>41353</v>
      </c>
    </row>
    <row r="161" spans="3:12" x14ac:dyDescent="0.2">
      <c r="C161" s="58">
        <v>34001</v>
      </c>
      <c r="D161" s="58">
        <f t="shared" si="16"/>
        <v>34028</v>
      </c>
      <c r="E161" s="58">
        <f t="shared" si="18"/>
        <v>34026</v>
      </c>
      <c r="F161" s="58">
        <f t="shared" si="19"/>
        <v>34018</v>
      </c>
      <c r="G161" s="56">
        <f t="shared" si="17"/>
        <v>7</v>
      </c>
      <c r="H161" s="55">
        <f t="shared" si="22"/>
        <v>34017</v>
      </c>
      <c r="I161" s="55">
        <f t="shared" si="20"/>
        <v>34018</v>
      </c>
      <c r="J161" s="57">
        <f t="shared" si="21"/>
        <v>34018</v>
      </c>
      <c r="L161" s="59">
        <v>41384</v>
      </c>
    </row>
    <row r="162" spans="3:12" x14ac:dyDescent="0.2">
      <c r="C162" s="54">
        <v>34029</v>
      </c>
      <c r="D162" s="58">
        <f t="shared" si="16"/>
        <v>34059</v>
      </c>
      <c r="E162" s="58">
        <f t="shared" si="18"/>
        <v>34059</v>
      </c>
      <c r="F162" s="58">
        <f t="shared" si="19"/>
        <v>34051</v>
      </c>
      <c r="G162" s="56">
        <f t="shared" si="17"/>
        <v>7</v>
      </c>
      <c r="H162" s="55">
        <f t="shared" si="22"/>
        <v>34050</v>
      </c>
      <c r="I162" s="55">
        <f t="shared" si="20"/>
        <v>34049</v>
      </c>
      <c r="J162" s="57">
        <f t="shared" si="21"/>
        <v>34047</v>
      </c>
      <c r="L162" s="59">
        <v>41414</v>
      </c>
    </row>
    <row r="163" spans="3:12" x14ac:dyDescent="0.2">
      <c r="C163" s="58">
        <v>34060</v>
      </c>
      <c r="D163" s="58">
        <f t="shared" si="16"/>
        <v>34089</v>
      </c>
      <c r="E163" s="58">
        <f t="shared" si="18"/>
        <v>34089</v>
      </c>
      <c r="F163" s="58">
        <f t="shared" si="19"/>
        <v>34081</v>
      </c>
      <c r="G163" s="56">
        <f t="shared" si="17"/>
        <v>7</v>
      </c>
      <c r="H163" s="55">
        <f t="shared" si="22"/>
        <v>34080</v>
      </c>
      <c r="I163" s="55">
        <f t="shared" si="20"/>
        <v>34081</v>
      </c>
      <c r="J163" s="57">
        <f t="shared" si="21"/>
        <v>34081</v>
      </c>
      <c r="L163" s="59">
        <v>41445</v>
      </c>
    </row>
    <row r="164" spans="3:12" x14ac:dyDescent="0.2">
      <c r="C164" s="54">
        <v>34090</v>
      </c>
      <c r="D164" s="58">
        <f t="shared" si="16"/>
        <v>34120</v>
      </c>
      <c r="E164" s="58">
        <f t="shared" si="18"/>
        <v>34120</v>
      </c>
      <c r="F164" s="58">
        <f t="shared" si="19"/>
        <v>34112</v>
      </c>
      <c r="G164" s="56">
        <f t="shared" si="17"/>
        <v>6</v>
      </c>
      <c r="H164" s="55">
        <f t="shared" si="22"/>
        <v>34109</v>
      </c>
      <c r="I164" s="55">
        <f t="shared" si="20"/>
        <v>34109</v>
      </c>
      <c r="J164" s="57">
        <f t="shared" si="21"/>
        <v>34109</v>
      </c>
      <c r="L164" s="59">
        <v>41475</v>
      </c>
    </row>
    <row r="165" spans="3:12" x14ac:dyDescent="0.2">
      <c r="C165" s="58">
        <v>34121</v>
      </c>
      <c r="D165" s="58">
        <f t="shared" si="16"/>
        <v>34150</v>
      </c>
      <c r="E165" s="58">
        <f t="shared" si="18"/>
        <v>34150</v>
      </c>
      <c r="F165" s="58">
        <f t="shared" si="19"/>
        <v>34142</v>
      </c>
      <c r="G165" s="56">
        <f t="shared" si="17"/>
        <v>7</v>
      </c>
      <c r="H165" s="55">
        <f t="shared" si="22"/>
        <v>34141</v>
      </c>
      <c r="I165" s="55">
        <f t="shared" si="20"/>
        <v>34141</v>
      </c>
      <c r="J165" s="57">
        <f t="shared" si="21"/>
        <v>34141</v>
      </c>
      <c r="L165" s="59">
        <v>41506</v>
      </c>
    </row>
    <row r="166" spans="3:12" x14ac:dyDescent="0.2">
      <c r="C166" s="54">
        <v>34151</v>
      </c>
      <c r="D166" s="58">
        <f t="shared" si="16"/>
        <v>34181</v>
      </c>
      <c r="E166" s="58">
        <f t="shared" si="18"/>
        <v>34180</v>
      </c>
      <c r="F166" s="58">
        <f t="shared" si="19"/>
        <v>34172</v>
      </c>
      <c r="G166" s="56">
        <f t="shared" si="17"/>
        <v>7</v>
      </c>
      <c r="H166" s="55">
        <f t="shared" si="22"/>
        <v>34171</v>
      </c>
      <c r="I166" s="55">
        <f t="shared" si="20"/>
        <v>34171</v>
      </c>
      <c r="J166" s="57">
        <f t="shared" si="21"/>
        <v>34171</v>
      </c>
      <c r="L166" s="59">
        <v>41537</v>
      </c>
    </row>
    <row r="167" spans="3:12" x14ac:dyDescent="0.2">
      <c r="C167" s="58">
        <v>34182</v>
      </c>
      <c r="D167" s="58">
        <f t="shared" si="16"/>
        <v>34212</v>
      </c>
      <c r="E167" s="58">
        <f t="shared" si="18"/>
        <v>34212</v>
      </c>
      <c r="F167" s="58">
        <f t="shared" si="19"/>
        <v>34204</v>
      </c>
      <c r="G167" s="56">
        <f t="shared" si="17"/>
        <v>7</v>
      </c>
      <c r="H167" s="55">
        <f t="shared" si="22"/>
        <v>34201</v>
      </c>
      <c r="I167" s="55">
        <f t="shared" si="20"/>
        <v>34200</v>
      </c>
      <c r="J167" s="57">
        <f t="shared" si="21"/>
        <v>34200</v>
      </c>
      <c r="L167" s="59">
        <v>41567</v>
      </c>
    </row>
    <row r="168" spans="3:12" x14ac:dyDescent="0.2">
      <c r="C168" s="54">
        <v>34213</v>
      </c>
      <c r="D168" s="58">
        <f t="shared" si="16"/>
        <v>34242</v>
      </c>
      <c r="E168" s="58">
        <f t="shared" si="18"/>
        <v>34242</v>
      </c>
      <c r="F168" s="58">
        <f t="shared" si="19"/>
        <v>34234</v>
      </c>
      <c r="G168" s="56">
        <f t="shared" si="17"/>
        <v>7</v>
      </c>
      <c r="H168" s="55">
        <f t="shared" si="22"/>
        <v>34233</v>
      </c>
      <c r="I168" s="55">
        <f t="shared" si="20"/>
        <v>34234</v>
      </c>
      <c r="J168" s="57">
        <f t="shared" si="21"/>
        <v>34234</v>
      </c>
      <c r="L168" s="59">
        <v>41598</v>
      </c>
    </row>
    <row r="169" spans="3:12" x14ac:dyDescent="0.2">
      <c r="C169" s="58">
        <v>34243</v>
      </c>
      <c r="D169" s="58">
        <f t="shared" si="16"/>
        <v>34273</v>
      </c>
      <c r="E169" s="58">
        <f t="shared" si="18"/>
        <v>34271</v>
      </c>
      <c r="F169" s="58">
        <f t="shared" si="19"/>
        <v>34263</v>
      </c>
      <c r="G169" s="56">
        <f t="shared" si="17"/>
        <v>7</v>
      </c>
      <c r="H169" s="55">
        <f t="shared" si="22"/>
        <v>34262</v>
      </c>
      <c r="I169" s="55">
        <f t="shared" si="20"/>
        <v>34262</v>
      </c>
      <c r="J169" s="57">
        <f t="shared" si="21"/>
        <v>34262</v>
      </c>
      <c r="L169" s="59">
        <v>41628</v>
      </c>
    </row>
    <row r="170" spans="3:12" x14ac:dyDescent="0.2">
      <c r="C170" s="54">
        <v>34274</v>
      </c>
      <c r="D170" s="58">
        <f t="shared" si="16"/>
        <v>34303</v>
      </c>
      <c r="E170" s="58">
        <f t="shared" si="18"/>
        <v>34303</v>
      </c>
      <c r="F170" s="58">
        <f t="shared" si="19"/>
        <v>34295</v>
      </c>
      <c r="G170" s="56">
        <f t="shared" si="17"/>
        <v>7</v>
      </c>
      <c r="H170" s="55">
        <f t="shared" si="22"/>
        <v>34292</v>
      </c>
      <c r="I170" s="55">
        <f t="shared" si="20"/>
        <v>34290</v>
      </c>
      <c r="J170" s="57">
        <f t="shared" si="21"/>
        <v>34290</v>
      </c>
      <c r="L170" s="59">
        <v>41659</v>
      </c>
    </row>
    <row r="171" spans="3:12" x14ac:dyDescent="0.2">
      <c r="C171" s="58">
        <v>34304</v>
      </c>
      <c r="D171" s="58">
        <f t="shared" si="16"/>
        <v>34334</v>
      </c>
      <c r="E171" s="58">
        <f t="shared" si="18"/>
        <v>34334</v>
      </c>
      <c r="F171" s="58">
        <f t="shared" si="19"/>
        <v>34326</v>
      </c>
      <c r="G171" s="56">
        <f t="shared" si="17"/>
        <v>7</v>
      </c>
      <c r="H171" s="55">
        <f t="shared" si="22"/>
        <v>34325</v>
      </c>
      <c r="I171" s="55">
        <f t="shared" si="20"/>
        <v>34324</v>
      </c>
      <c r="J171" s="57">
        <f t="shared" si="21"/>
        <v>34324</v>
      </c>
      <c r="L171" s="59">
        <v>41690</v>
      </c>
    </row>
    <row r="172" spans="3:12" x14ac:dyDescent="0.2">
      <c r="C172" s="54">
        <v>34335</v>
      </c>
      <c r="D172" s="58">
        <f t="shared" si="16"/>
        <v>34365</v>
      </c>
      <c r="E172" s="58">
        <f t="shared" si="18"/>
        <v>34365</v>
      </c>
      <c r="F172" s="58">
        <f t="shared" si="19"/>
        <v>34357</v>
      </c>
      <c r="G172" s="56">
        <f t="shared" si="17"/>
        <v>6</v>
      </c>
      <c r="H172" s="55">
        <f t="shared" si="22"/>
        <v>34354</v>
      </c>
      <c r="I172" s="55">
        <f t="shared" si="20"/>
        <v>34354</v>
      </c>
      <c r="J172" s="57">
        <f t="shared" si="21"/>
        <v>34354</v>
      </c>
      <c r="L172" s="59">
        <v>41718</v>
      </c>
    </row>
    <row r="173" spans="3:12" x14ac:dyDescent="0.2">
      <c r="C173" s="58">
        <v>34366</v>
      </c>
      <c r="D173" s="58">
        <f t="shared" si="16"/>
        <v>34393</v>
      </c>
      <c r="E173" s="58">
        <f t="shared" si="18"/>
        <v>34393</v>
      </c>
      <c r="F173" s="58">
        <f t="shared" si="19"/>
        <v>34385</v>
      </c>
      <c r="G173" s="56">
        <f t="shared" si="17"/>
        <v>6</v>
      </c>
      <c r="H173" s="55">
        <f t="shared" si="22"/>
        <v>34382</v>
      </c>
      <c r="I173" s="55">
        <f t="shared" si="20"/>
        <v>34383</v>
      </c>
      <c r="J173" s="57">
        <f t="shared" si="21"/>
        <v>34383</v>
      </c>
      <c r="L173" s="59">
        <v>41749</v>
      </c>
    </row>
    <row r="174" spans="3:12" x14ac:dyDescent="0.2">
      <c r="C174" s="54">
        <v>34394</v>
      </c>
      <c r="D174" s="58">
        <f t="shared" si="16"/>
        <v>34424</v>
      </c>
      <c r="E174" s="58">
        <f t="shared" si="18"/>
        <v>34424</v>
      </c>
      <c r="F174" s="58">
        <f t="shared" si="19"/>
        <v>34416</v>
      </c>
      <c r="G174" s="56">
        <f t="shared" si="17"/>
        <v>7</v>
      </c>
      <c r="H174" s="55">
        <f t="shared" si="22"/>
        <v>34415</v>
      </c>
      <c r="I174" s="55">
        <f t="shared" si="20"/>
        <v>34414</v>
      </c>
      <c r="J174" s="57">
        <f t="shared" si="21"/>
        <v>34414</v>
      </c>
      <c r="L174" s="59">
        <v>41779</v>
      </c>
    </row>
    <row r="175" spans="3:12" x14ac:dyDescent="0.2">
      <c r="C175" s="58">
        <v>34425</v>
      </c>
      <c r="D175" s="58">
        <f t="shared" si="16"/>
        <v>34454</v>
      </c>
      <c r="E175" s="58">
        <f t="shared" si="18"/>
        <v>34453</v>
      </c>
      <c r="F175" s="58">
        <f t="shared" si="19"/>
        <v>34445</v>
      </c>
      <c r="G175" s="56">
        <f t="shared" si="17"/>
        <v>7</v>
      </c>
      <c r="H175" s="55">
        <f t="shared" si="22"/>
        <v>34444</v>
      </c>
      <c r="I175" s="55">
        <f t="shared" si="20"/>
        <v>34445</v>
      </c>
      <c r="J175" s="57">
        <f t="shared" si="21"/>
        <v>34445</v>
      </c>
      <c r="L175" s="59">
        <v>41810</v>
      </c>
    </row>
    <row r="176" spans="3:12" x14ac:dyDescent="0.2">
      <c r="C176" s="54">
        <v>34455</v>
      </c>
      <c r="D176" s="58">
        <f t="shared" si="16"/>
        <v>34485</v>
      </c>
      <c r="E176" s="58">
        <f t="shared" si="18"/>
        <v>34485</v>
      </c>
      <c r="F176" s="58">
        <f t="shared" si="19"/>
        <v>34477</v>
      </c>
      <c r="G176" s="56">
        <f t="shared" si="17"/>
        <v>7</v>
      </c>
      <c r="H176" s="55">
        <f t="shared" si="22"/>
        <v>34474</v>
      </c>
      <c r="I176" s="55">
        <f t="shared" si="20"/>
        <v>34474</v>
      </c>
      <c r="J176" s="57">
        <f t="shared" si="21"/>
        <v>34474</v>
      </c>
      <c r="L176" s="59">
        <v>41840</v>
      </c>
    </row>
    <row r="177" spans="3:12" x14ac:dyDescent="0.2">
      <c r="C177" s="58">
        <v>34486</v>
      </c>
      <c r="D177" s="58">
        <f t="shared" si="16"/>
        <v>34515</v>
      </c>
      <c r="E177" s="58">
        <f t="shared" si="18"/>
        <v>34515</v>
      </c>
      <c r="F177" s="58">
        <f t="shared" si="19"/>
        <v>34507</v>
      </c>
      <c r="G177" s="56">
        <f t="shared" si="17"/>
        <v>7</v>
      </c>
      <c r="H177" s="55">
        <f t="shared" si="22"/>
        <v>34506</v>
      </c>
      <c r="I177" s="55">
        <f t="shared" si="20"/>
        <v>34506</v>
      </c>
      <c r="J177" s="57">
        <f t="shared" si="21"/>
        <v>34506</v>
      </c>
      <c r="L177" s="59">
        <v>41871</v>
      </c>
    </row>
    <row r="178" spans="3:12" x14ac:dyDescent="0.2">
      <c r="C178" s="54">
        <v>34516</v>
      </c>
      <c r="D178" s="58">
        <f t="shared" si="16"/>
        <v>34546</v>
      </c>
      <c r="E178" s="58">
        <f t="shared" si="18"/>
        <v>34544</v>
      </c>
      <c r="F178" s="58">
        <f t="shared" si="19"/>
        <v>34536</v>
      </c>
      <c r="G178" s="56">
        <f t="shared" si="17"/>
        <v>7</v>
      </c>
      <c r="H178" s="55">
        <f t="shared" si="22"/>
        <v>34535</v>
      </c>
      <c r="I178" s="55">
        <f t="shared" si="20"/>
        <v>34535</v>
      </c>
      <c r="J178" s="57">
        <f t="shared" si="21"/>
        <v>34535</v>
      </c>
      <c r="L178" s="59">
        <v>41902</v>
      </c>
    </row>
    <row r="179" spans="3:12" x14ac:dyDescent="0.2">
      <c r="C179" s="58">
        <v>34547</v>
      </c>
      <c r="D179" s="58">
        <f t="shared" si="16"/>
        <v>34577</v>
      </c>
      <c r="E179" s="58">
        <f t="shared" si="18"/>
        <v>34577</v>
      </c>
      <c r="F179" s="58">
        <f t="shared" si="19"/>
        <v>34569</v>
      </c>
      <c r="G179" s="56">
        <f t="shared" si="17"/>
        <v>7</v>
      </c>
      <c r="H179" s="55">
        <f t="shared" si="22"/>
        <v>34568</v>
      </c>
      <c r="I179" s="55">
        <f t="shared" si="20"/>
        <v>34567</v>
      </c>
      <c r="J179" s="57">
        <f t="shared" si="21"/>
        <v>34565</v>
      </c>
      <c r="L179" s="59">
        <v>41932</v>
      </c>
    </row>
    <row r="180" spans="3:12" x14ac:dyDescent="0.2">
      <c r="C180" s="54">
        <v>34578</v>
      </c>
      <c r="D180" s="58">
        <f t="shared" si="16"/>
        <v>34607</v>
      </c>
      <c r="E180" s="58">
        <f t="shared" si="18"/>
        <v>34607</v>
      </c>
      <c r="F180" s="58">
        <f t="shared" si="19"/>
        <v>34599</v>
      </c>
      <c r="G180" s="56">
        <f t="shared" si="17"/>
        <v>7</v>
      </c>
      <c r="H180" s="55">
        <f t="shared" si="22"/>
        <v>34598</v>
      </c>
      <c r="I180" s="55">
        <f t="shared" si="20"/>
        <v>34599</v>
      </c>
      <c r="J180" s="57">
        <f t="shared" si="21"/>
        <v>34599</v>
      </c>
      <c r="L180" s="59">
        <v>41963</v>
      </c>
    </row>
    <row r="181" spans="3:12" x14ac:dyDescent="0.2">
      <c r="C181" s="58">
        <v>34608</v>
      </c>
      <c r="D181" s="58">
        <f t="shared" si="16"/>
        <v>34638</v>
      </c>
      <c r="E181" s="58">
        <f t="shared" si="18"/>
        <v>34638</v>
      </c>
      <c r="F181" s="58">
        <f t="shared" si="19"/>
        <v>34630</v>
      </c>
      <c r="G181" s="56">
        <f t="shared" si="17"/>
        <v>6</v>
      </c>
      <c r="H181" s="55">
        <f t="shared" si="22"/>
        <v>34627</v>
      </c>
      <c r="I181" s="55">
        <f t="shared" si="20"/>
        <v>34627</v>
      </c>
      <c r="J181" s="57">
        <f t="shared" si="21"/>
        <v>34627</v>
      </c>
      <c r="L181" s="59">
        <v>41993</v>
      </c>
    </row>
    <row r="182" spans="3:12" x14ac:dyDescent="0.2">
      <c r="C182" s="54">
        <v>34639</v>
      </c>
      <c r="D182" s="58">
        <f t="shared" si="16"/>
        <v>34668</v>
      </c>
      <c r="E182" s="58">
        <f t="shared" si="18"/>
        <v>34668</v>
      </c>
      <c r="F182" s="58">
        <f t="shared" si="19"/>
        <v>34660</v>
      </c>
      <c r="G182" s="56">
        <f t="shared" si="17"/>
        <v>7</v>
      </c>
      <c r="H182" s="55">
        <f t="shared" si="22"/>
        <v>34659</v>
      </c>
      <c r="I182" s="55">
        <f t="shared" si="20"/>
        <v>34657</v>
      </c>
      <c r="J182" s="57">
        <f t="shared" si="21"/>
        <v>34656</v>
      </c>
      <c r="L182" s="59">
        <v>42024</v>
      </c>
    </row>
    <row r="183" spans="3:12" x14ac:dyDescent="0.2">
      <c r="C183" s="58">
        <v>34669</v>
      </c>
      <c r="D183" s="58">
        <f t="shared" si="16"/>
        <v>34699</v>
      </c>
      <c r="E183" s="58">
        <f t="shared" si="18"/>
        <v>34698</v>
      </c>
      <c r="F183" s="58">
        <f t="shared" si="19"/>
        <v>34690</v>
      </c>
      <c r="G183" s="56">
        <f t="shared" si="17"/>
        <v>7</v>
      </c>
      <c r="H183" s="55">
        <f t="shared" si="22"/>
        <v>34689</v>
      </c>
      <c r="I183" s="55">
        <f t="shared" si="20"/>
        <v>34688</v>
      </c>
      <c r="J183" s="57">
        <f t="shared" si="21"/>
        <v>34688</v>
      </c>
      <c r="L183" s="59">
        <v>42055</v>
      </c>
    </row>
    <row r="184" spans="3:12" x14ac:dyDescent="0.2">
      <c r="C184" s="54">
        <v>34700</v>
      </c>
      <c r="D184" s="58">
        <f t="shared" si="16"/>
        <v>34730</v>
      </c>
      <c r="E184" s="58">
        <f t="shared" si="18"/>
        <v>34730</v>
      </c>
      <c r="F184" s="58">
        <f t="shared" si="19"/>
        <v>34722</v>
      </c>
      <c r="G184" s="56">
        <f t="shared" si="17"/>
        <v>7</v>
      </c>
      <c r="H184" s="55">
        <f t="shared" si="22"/>
        <v>34719</v>
      </c>
      <c r="I184" s="55">
        <f t="shared" si="20"/>
        <v>34719</v>
      </c>
      <c r="J184" s="57">
        <f t="shared" si="21"/>
        <v>34719</v>
      </c>
      <c r="L184" s="59">
        <v>42083</v>
      </c>
    </row>
    <row r="185" spans="3:12" x14ac:dyDescent="0.2">
      <c r="C185" s="58">
        <v>34731</v>
      </c>
      <c r="D185" s="58">
        <f t="shared" si="16"/>
        <v>34758</v>
      </c>
      <c r="E185" s="58">
        <f t="shared" si="18"/>
        <v>34758</v>
      </c>
      <c r="F185" s="58">
        <f t="shared" si="19"/>
        <v>34750</v>
      </c>
      <c r="G185" s="56">
        <f t="shared" si="17"/>
        <v>7</v>
      </c>
      <c r="H185" s="55">
        <f t="shared" si="22"/>
        <v>34747</v>
      </c>
      <c r="I185" s="55">
        <f t="shared" si="20"/>
        <v>34748</v>
      </c>
      <c r="J185" s="57">
        <f t="shared" si="21"/>
        <v>34747</v>
      </c>
      <c r="L185" s="59">
        <v>42114</v>
      </c>
    </row>
    <row r="186" spans="3:12" x14ac:dyDescent="0.2">
      <c r="C186" s="54">
        <v>34759</v>
      </c>
      <c r="D186" s="58">
        <f t="shared" si="16"/>
        <v>34789</v>
      </c>
      <c r="E186" s="58">
        <f t="shared" si="18"/>
        <v>34789</v>
      </c>
      <c r="F186" s="58">
        <f t="shared" si="19"/>
        <v>34781</v>
      </c>
      <c r="G186" s="56">
        <f t="shared" si="17"/>
        <v>7</v>
      </c>
      <c r="H186" s="55">
        <f t="shared" si="22"/>
        <v>34780</v>
      </c>
      <c r="I186" s="55">
        <f t="shared" si="20"/>
        <v>34779</v>
      </c>
      <c r="J186" s="57">
        <f t="shared" si="21"/>
        <v>34779</v>
      </c>
      <c r="L186" s="59">
        <v>42144</v>
      </c>
    </row>
    <row r="187" spans="3:12" x14ac:dyDescent="0.2">
      <c r="C187" s="58">
        <v>34790</v>
      </c>
      <c r="D187" s="58">
        <f t="shared" si="16"/>
        <v>34819</v>
      </c>
      <c r="E187" s="58">
        <f t="shared" si="18"/>
        <v>34817</v>
      </c>
      <c r="F187" s="58">
        <f t="shared" si="19"/>
        <v>34809</v>
      </c>
      <c r="G187" s="56">
        <f t="shared" si="17"/>
        <v>7</v>
      </c>
      <c r="H187" s="55">
        <f t="shared" si="22"/>
        <v>34808</v>
      </c>
      <c r="I187" s="55">
        <f t="shared" si="20"/>
        <v>34809</v>
      </c>
      <c r="J187" s="57">
        <f t="shared" si="21"/>
        <v>34809</v>
      </c>
      <c r="L187" s="59">
        <v>42175</v>
      </c>
    </row>
    <row r="188" spans="3:12" x14ac:dyDescent="0.2">
      <c r="C188" s="54">
        <v>34820</v>
      </c>
      <c r="D188" s="58">
        <f t="shared" si="16"/>
        <v>34850</v>
      </c>
      <c r="E188" s="58">
        <f t="shared" si="18"/>
        <v>34850</v>
      </c>
      <c r="F188" s="58">
        <f t="shared" si="19"/>
        <v>34842</v>
      </c>
      <c r="G188" s="56">
        <f t="shared" si="17"/>
        <v>7</v>
      </c>
      <c r="H188" s="55">
        <f t="shared" si="22"/>
        <v>34841</v>
      </c>
      <c r="I188" s="55">
        <f t="shared" si="20"/>
        <v>34841</v>
      </c>
      <c r="J188" s="57">
        <f t="shared" si="21"/>
        <v>34841</v>
      </c>
      <c r="L188" s="59">
        <v>42205</v>
      </c>
    </row>
    <row r="189" spans="3:12" x14ac:dyDescent="0.2">
      <c r="C189" s="58">
        <v>34851</v>
      </c>
      <c r="D189" s="58">
        <f t="shared" si="16"/>
        <v>34880</v>
      </c>
      <c r="E189" s="58">
        <f t="shared" si="18"/>
        <v>34880</v>
      </c>
      <c r="F189" s="58">
        <f t="shared" si="19"/>
        <v>34872</v>
      </c>
      <c r="G189" s="56">
        <f t="shared" si="17"/>
        <v>7</v>
      </c>
      <c r="H189" s="55">
        <f t="shared" si="22"/>
        <v>34871</v>
      </c>
      <c r="I189" s="55">
        <f t="shared" si="20"/>
        <v>34871</v>
      </c>
      <c r="J189" s="57">
        <f t="shared" si="21"/>
        <v>34871</v>
      </c>
      <c r="L189" s="59">
        <v>42236</v>
      </c>
    </row>
    <row r="190" spans="3:12" x14ac:dyDescent="0.2">
      <c r="C190" s="54">
        <v>34881</v>
      </c>
      <c r="D190" s="58">
        <f t="shared" si="16"/>
        <v>34911</v>
      </c>
      <c r="E190" s="58">
        <f t="shared" si="18"/>
        <v>34911</v>
      </c>
      <c r="F190" s="58">
        <f t="shared" si="19"/>
        <v>34903</v>
      </c>
      <c r="G190" s="56">
        <f t="shared" si="17"/>
        <v>6</v>
      </c>
      <c r="H190" s="55">
        <f t="shared" si="22"/>
        <v>34900</v>
      </c>
      <c r="I190" s="55">
        <f t="shared" si="20"/>
        <v>34900</v>
      </c>
      <c r="J190" s="57">
        <f t="shared" si="21"/>
        <v>34900</v>
      </c>
      <c r="L190" s="59">
        <v>42267</v>
      </c>
    </row>
    <row r="191" spans="3:12" x14ac:dyDescent="0.2">
      <c r="C191" s="58">
        <v>34912</v>
      </c>
      <c r="D191" s="58">
        <f t="shared" si="16"/>
        <v>34942</v>
      </c>
      <c r="E191" s="58">
        <f t="shared" si="18"/>
        <v>34942</v>
      </c>
      <c r="F191" s="58">
        <f t="shared" si="19"/>
        <v>34934</v>
      </c>
      <c r="G191" s="56">
        <f t="shared" si="17"/>
        <v>7</v>
      </c>
      <c r="H191" s="55">
        <f t="shared" si="22"/>
        <v>34933</v>
      </c>
      <c r="I191" s="55">
        <f t="shared" si="20"/>
        <v>34932</v>
      </c>
      <c r="J191" s="57">
        <f t="shared" si="21"/>
        <v>34932</v>
      </c>
      <c r="L191" s="59">
        <v>42297</v>
      </c>
    </row>
    <row r="192" spans="3:12" x14ac:dyDescent="0.2">
      <c r="C192" s="54">
        <v>34943</v>
      </c>
      <c r="D192" s="58">
        <f t="shared" si="16"/>
        <v>34972</v>
      </c>
      <c r="E192" s="58">
        <f t="shared" si="18"/>
        <v>34971</v>
      </c>
      <c r="F192" s="58">
        <f t="shared" si="19"/>
        <v>34963</v>
      </c>
      <c r="G192" s="56">
        <f t="shared" si="17"/>
        <v>7</v>
      </c>
      <c r="H192" s="55">
        <f t="shared" si="22"/>
        <v>34962</v>
      </c>
      <c r="I192" s="55">
        <f t="shared" si="20"/>
        <v>34963</v>
      </c>
      <c r="J192" s="57">
        <f t="shared" si="21"/>
        <v>34963</v>
      </c>
      <c r="L192" s="59">
        <v>42328</v>
      </c>
    </row>
    <row r="193" spans="3:12" x14ac:dyDescent="0.2">
      <c r="C193" s="58">
        <v>34973</v>
      </c>
      <c r="D193" s="58">
        <f t="shared" si="16"/>
        <v>35003</v>
      </c>
      <c r="E193" s="58">
        <f t="shared" si="18"/>
        <v>35003</v>
      </c>
      <c r="F193" s="58">
        <f t="shared" si="19"/>
        <v>34995</v>
      </c>
      <c r="G193" s="56">
        <f t="shared" si="17"/>
        <v>7</v>
      </c>
      <c r="H193" s="55">
        <f t="shared" si="22"/>
        <v>34992</v>
      </c>
      <c r="I193" s="55">
        <f t="shared" si="20"/>
        <v>34992</v>
      </c>
      <c r="J193" s="57">
        <f t="shared" si="21"/>
        <v>34992</v>
      </c>
      <c r="L193" s="59">
        <v>42358</v>
      </c>
    </row>
    <row r="194" spans="3:12" x14ac:dyDescent="0.2">
      <c r="C194" s="54">
        <v>35004</v>
      </c>
      <c r="D194" s="58">
        <f t="shared" si="16"/>
        <v>35033</v>
      </c>
      <c r="E194" s="58">
        <f t="shared" si="18"/>
        <v>35033</v>
      </c>
      <c r="F194" s="58">
        <f t="shared" si="19"/>
        <v>35025</v>
      </c>
      <c r="G194" s="56">
        <f t="shared" si="17"/>
        <v>7</v>
      </c>
      <c r="H194" s="55">
        <f t="shared" si="22"/>
        <v>35024</v>
      </c>
      <c r="I194" s="55">
        <f t="shared" si="20"/>
        <v>35022</v>
      </c>
      <c r="J194" s="57">
        <f t="shared" si="21"/>
        <v>35020</v>
      </c>
      <c r="L194" s="59">
        <v>42389</v>
      </c>
    </row>
    <row r="195" spans="3:12" x14ac:dyDescent="0.2">
      <c r="C195" s="58">
        <v>35034</v>
      </c>
      <c r="D195" s="58">
        <f t="shared" si="16"/>
        <v>35064</v>
      </c>
      <c r="E195" s="58">
        <f t="shared" si="18"/>
        <v>35062</v>
      </c>
      <c r="F195" s="58">
        <f t="shared" si="19"/>
        <v>35054</v>
      </c>
      <c r="G195" s="56">
        <f t="shared" si="17"/>
        <v>7</v>
      </c>
      <c r="H195" s="55">
        <f t="shared" si="22"/>
        <v>35053</v>
      </c>
      <c r="I195" s="55">
        <f t="shared" si="20"/>
        <v>35052</v>
      </c>
      <c r="J195" s="57">
        <f t="shared" si="21"/>
        <v>35052</v>
      </c>
      <c r="L195" s="59">
        <v>42420</v>
      </c>
    </row>
    <row r="196" spans="3:12" x14ac:dyDescent="0.2">
      <c r="C196" s="54">
        <v>35065</v>
      </c>
      <c r="D196" s="58">
        <f t="shared" si="16"/>
        <v>35095</v>
      </c>
      <c r="E196" s="58">
        <f t="shared" si="18"/>
        <v>35095</v>
      </c>
      <c r="F196" s="58">
        <f t="shared" si="19"/>
        <v>35087</v>
      </c>
      <c r="G196" s="56">
        <f t="shared" si="17"/>
        <v>7</v>
      </c>
      <c r="H196" s="55">
        <f t="shared" si="22"/>
        <v>35086</v>
      </c>
      <c r="I196" s="55">
        <f t="shared" si="20"/>
        <v>35086</v>
      </c>
      <c r="J196" s="57">
        <f t="shared" si="21"/>
        <v>35086</v>
      </c>
      <c r="L196" s="59">
        <v>42449</v>
      </c>
    </row>
    <row r="197" spans="3:12" x14ac:dyDescent="0.2">
      <c r="C197" s="58">
        <v>35096</v>
      </c>
      <c r="D197" s="58">
        <f t="shared" si="16"/>
        <v>35124</v>
      </c>
      <c r="E197" s="58">
        <f t="shared" si="18"/>
        <v>35124</v>
      </c>
      <c r="F197" s="58">
        <f t="shared" si="19"/>
        <v>35116</v>
      </c>
      <c r="G197" s="56">
        <f t="shared" si="17"/>
        <v>7</v>
      </c>
      <c r="H197" s="55">
        <f t="shared" si="22"/>
        <v>35115</v>
      </c>
      <c r="I197" s="55">
        <f t="shared" si="20"/>
        <v>35116</v>
      </c>
      <c r="J197" s="57">
        <f t="shared" si="21"/>
        <v>35116</v>
      </c>
      <c r="L197" s="59">
        <v>42480</v>
      </c>
    </row>
    <row r="198" spans="3:12" x14ac:dyDescent="0.2">
      <c r="C198" s="54">
        <v>35125</v>
      </c>
      <c r="D198" s="58">
        <f t="shared" si="16"/>
        <v>35155</v>
      </c>
      <c r="E198" s="58">
        <f t="shared" si="18"/>
        <v>35153</v>
      </c>
      <c r="F198" s="58">
        <f t="shared" si="19"/>
        <v>35145</v>
      </c>
      <c r="G198" s="56">
        <f t="shared" si="17"/>
        <v>7</v>
      </c>
      <c r="H198" s="55">
        <f t="shared" si="22"/>
        <v>35144</v>
      </c>
      <c r="I198" s="55">
        <f t="shared" si="20"/>
        <v>35143</v>
      </c>
      <c r="J198" s="57">
        <f t="shared" si="21"/>
        <v>35143</v>
      </c>
      <c r="L198" s="59">
        <v>42510</v>
      </c>
    </row>
    <row r="199" spans="3:12" x14ac:dyDescent="0.2">
      <c r="C199" s="58">
        <v>35156</v>
      </c>
      <c r="D199" s="58">
        <f t="shared" si="16"/>
        <v>35185</v>
      </c>
      <c r="E199" s="58">
        <f t="shared" si="18"/>
        <v>35185</v>
      </c>
      <c r="F199" s="58">
        <f t="shared" si="19"/>
        <v>35177</v>
      </c>
      <c r="G199" s="56">
        <f t="shared" si="17"/>
        <v>7</v>
      </c>
      <c r="H199" s="55">
        <f t="shared" si="22"/>
        <v>35174</v>
      </c>
      <c r="I199" s="55">
        <f t="shared" si="20"/>
        <v>35175</v>
      </c>
      <c r="J199" s="57">
        <f t="shared" si="21"/>
        <v>35174</v>
      </c>
      <c r="L199" s="59">
        <v>42541</v>
      </c>
    </row>
    <row r="200" spans="3:12" x14ac:dyDescent="0.2">
      <c r="C200" s="54">
        <v>35186</v>
      </c>
      <c r="D200" s="58">
        <f t="shared" si="16"/>
        <v>35216</v>
      </c>
      <c r="E200" s="58">
        <f t="shared" si="18"/>
        <v>35216</v>
      </c>
      <c r="F200" s="58">
        <f t="shared" si="19"/>
        <v>35208</v>
      </c>
      <c r="G200" s="56">
        <f t="shared" si="17"/>
        <v>7</v>
      </c>
      <c r="H200" s="55">
        <f t="shared" si="22"/>
        <v>35207</v>
      </c>
      <c r="I200" s="55">
        <f t="shared" si="20"/>
        <v>35207</v>
      </c>
      <c r="J200" s="57">
        <f t="shared" si="21"/>
        <v>35207</v>
      </c>
      <c r="L200" s="59">
        <v>42571</v>
      </c>
    </row>
    <row r="201" spans="3:12" x14ac:dyDescent="0.2">
      <c r="C201" s="58">
        <v>35217</v>
      </c>
      <c r="D201" s="58">
        <f t="shared" si="16"/>
        <v>35246</v>
      </c>
      <c r="E201" s="58">
        <f t="shared" si="18"/>
        <v>35244</v>
      </c>
      <c r="F201" s="58">
        <f t="shared" si="19"/>
        <v>35236</v>
      </c>
      <c r="G201" s="56">
        <f t="shared" si="17"/>
        <v>7</v>
      </c>
      <c r="H201" s="55">
        <f t="shared" si="22"/>
        <v>35235</v>
      </c>
      <c r="I201" s="55">
        <f t="shared" si="20"/>
        <v>35235</v>
      </c>
      <c r="J201" s="57">
        <f t="shared" si="21"/>
        <v>35235</v>
      </c>
      <c r="L201" s="59">
        <v>42602</v>
      </c>
    </row>
    <row r="202" spans="3:12" x14ac:dyDescent="0.2">
      <c r="C202" s="54">
        <v>35247</v>
      </c>
      <c r="D202" s="58">
        <f t="shared" si="16"/>
        <v>35277</v>
      </c>
      <c r="E202" s="58">
        <f t="shared" si="18"/>
        <v>35277</v>
      </c>
      <c r="F202" s="58">
        <f t="shared" si="19"/>
        <v>35269</v>
      </c>
      <c r="G202" s="56">
        <f t="shared" si="17"/>
        <v>7</v>
      </c>
      <c r="H202" s="55">
        <f t="shared" si="22"/>
        <v>35268</v>
      </c>
      <c r="I202" s="55">
        <f t="shared" si="20"/>
        <v>35268</v>
      </c>
      <c r="J202" s="57">
        <f t="shared" si="21"/>
        <v>35268</v>
      </c>
      <c r="L202" s="59">
        <v>42633</v>
      </c>
    </row>
    <row r="203" spans="3:12" x14ac:dyDescent="0.2">
      <c r="C203" s="58">
        <v>35278</v>
      </c>
      <c r="D203" s="58">
        <f t="shared" ref="D203:D266" si="23">EOMONTH(C203,0)</f>
        <v>35308</v>
      </c>
      <c r="E203" s="58">
        <f t="shared" si="18"/>
        <v>35307</v>
      </c>
      <c r="F203" s="58">
        <f t="shared" si="19"/>
        <v>35299</v>
      </c>
      <c r="G203" s="56">
        <f t="shared" ref="G203:G266" si="24">NETWORKDAYS(F203,E203)</f>
        <v>7</v>
      </c>
      <c r="H203" s="55">
        <f t="shared" si="22"/>
        <v>35298</v>
      </c>
      <c r="I203" s="55">
        <f t="shared" si="20"/>
        <v>35297</v>
      </c>
      <c r="J203" s="57">
        <f t="shared" si="21"/>
        <v>35297</v>
      </c>
      <c r="L203" s="59">
        <v>42663</v>
      </c>
    </row>
    <row r="204" spans="3:12" x14ac:dyDescent="0.2">
      <c r="C204" s="54">
        <v>35309</v>
      </c>
      <c r="D204" s="58">
        <f t="shared" si="23"/>
        <v>35338</v>
      </c>
      <c r="E204" s="58">
        <f t="shared" ref="E204:E267" si="25">IF(WEEKDAY(D204)=1,D204-2,IF(WEEKDAY(D204)=7,D204-1,D204))</f>
        <v>35338</v>
      </c>
      <c r="F204" s="58">
        <f t="shared" ref="F204:F267" si="26">E204-$F$9</f>
        <v>35330</v>
      </c>
      <c r="G204" s="56">
        <f t="shared" si="24"/>
        <v>6</v>
      </c>
      <c r="H204" s="55">
        <f t="shared" si="22"/>
        <v>35327</v>
      </c>
      <c r="I204" s="55">
        <f t="shared" ref="I204:I267" si="27">IF(OR(MONTH(H204)=12,MONTH(H204)=3,MONTH(H204)=8),H204-1,IF(MONTH(H204)=11,H204-2,IF(OR(MONTH(H204)=4,MONTH(H204)=2,MONTH(H204)=9),H204+1,H204)))</f>
        <v>35328</v>
      </c>
      <c r="J204" s="57">
        <f t="shared" ref="J204:J267" si="28">IF(WEEKDAY(I204)=1,I204-2,IF(WEEKDAY(I204)=7,I204-1,I204))</f>
        <v>35328</v>
      </c>
      <c r="L204" s="59">
        <v>42694</v>
      </c>
    </row>
    <row r="205" spans="3:12" x14ac:dyDescent="0.2">
      <c r="C205" s="58">
        <v>35339</v>
      </c>
      <c r="D205" s="58">
        <f t="shared" si="23"/>
        <v>35369</v>
      </c>
      <c r="E205" s="58">
        <f t="shared" si="25"/>
        <v>35369</v>
      </c>
      <c r="F205" s="58">
        <f t="shared" si="26"/>
        <v>35361</v>
      </c>
      <c r="G205" s="56">
        <f t="shared" si="24"/>
        <v>7</v>
      </c>
      <c r="H205" s="55">
        <f t="shared" si="22"/>
        <v>35360</v>
      </c>
      <c r="I205" s="55">
        <f t="shared" si="27"/>
        <v>35360</v>
      </c>
      <c r="J205" s="57">
        <f t="shared" si="28"/>
        <v>35360</v>
      </c>
      <c r="L205" s="59">
        <v>42724</v>
      </c>
    </row>
    <row r="206" spans="3:12" x14ac:dyDescent="0.2">
      <c r="C206" s="54">
        <v>35370</v>
      </c>
      <c r="D206" s="58">
        <f t="shared" si="23"/>
        <v>35399</v>
      </c>
      <c r="E206" s="58">
        <f t="shared" si="25"/>
        <v>35398</v>
      </c>
      <c r="F206" s="58">
        <f t="shared" si="26"/>
        <v>35390</v>
      </c>
      <c r="G206" s="56">
        <f t="shared" si="24"/>
        <v>7</v>
      </c>
      <c r="H206" s="55">
        <f t="shared" ref="H206:H269" si="29">IF(WEEKDAY(F206+(G206-$F$9))=1,F206+(G206-$F$9)-2,IF(WEEKDAY(F206+(G206-$F$9))=6,F206+(G206-$F$9)-1,F206+(G206-$F$9)))</f>
        <v>35389</v>
      </c>
      <c r="I206" s="55">
        <f t="shared" si="27"/>
        <v>35387</v>
      </c>
      <c r="J206" s="57">
        <f t="shared" si="28"/>
        <v>35387</v>
      </c>
      <c r="L206" s="59">
        <v>42755</v>
      </c>
    </row>
    <row r="207" spans="3:12" x14ac:dyDescent="0.2">
      <c r="C207" s="58">
        <v>35400</v>
      </c>
      <c r="D207" s="58">
        <f t="shared" si="23"/>
        <v>35430</v>
      </c>
      <c r="E207" s="58">
        <f t="shared" si="25"/>
        <v>35430</v>
      </c>
      <c r="F207" s="58">
        <f t="shared" si="26"/>
        <v>35422</v>
      </c>
      <c r="G207" s="56">
        <f t="shared" si="24"/>
        <v>7</v>
      </c>
      <c r="H207" s="55">
        <f t="shared" si="29"/>
        <v>35419</v>
      </c>
      <c r="I207" s="55">
        <f t="shared" si="27"/>
        <v>35418</v>
      </c>
      <c r="J207" s="57">
        <f t="shared" si="28"/>
        <v>35418</v>
      </c>
      <c r="L207" s="59">
        <v>42786</v>
      </c>
    </row>
    <row r="208" spans="3:12" x14ac:dyDescent="0.2">
      <c r="C208" s="54">
        <v>35431</v>
      </c>
      <c r="D208" s="58">
        <f t="shared" si="23"/>
        <v>35461</v>
      </c>
      <c r="E208" s="58">
        <f t="shared" si="25"/>
        <v>35461</v>
      </c>
      <c r="F208" s="58">
        <f t="shared" si="26"/>
        <v>35453</v>
      </c>
      <c r="G208" s="56">
        <f t="shared" si="24"/>
        <v>7</v>
      </c>
      <c r="H208" s="55">
        <f t="shared" si="29"/>
        <v>35452</v>
      </c>
      <c r="I208" s="55">
        <f t="shared" si="27"/>
        <v>35452</v>
      </c>
      <c r="J208" s="57">
        <f t="shared" si="28"/>
        <v>35452</v>
      </c>
      <c r="L208" s="59">
        <v>42814</v>
      </c>
    </row>
    <row r="209" spans="3:12" x14ac:dyDescent="0.2">
      <c r="C209" s="58">
        <v>35462</v>
      </c>
      <c r="D209" s="58">
        <f t="shared" si="23"/>
        <v>35489</v>
      </c>
      <c r="E209" s="58">
        <f t="shared" si="25"/>
        <v>35489</v>
      </c>
      <c r="F209" s="58">
        <f t="shared" si="26"/>
        <v>35481</v>
      </c>
      <c r="G209" s="56">
        <f t="shared" si="24"/>
        <v>7</v>
      </c>
      <c r="H209" s="55">
        <f t="shared" si="29"/>
        <v>35480</v>
      </c>
      <c r="I209" s="55">
        <f t="shared" si="27"/>
        <v>35481</v>
      </c>
      <c r="J209" s="57">
        <f t="shared" si="28"/>
        <v>35481</v>
      </c>
      <c r="L209" s="59">
        <v>42845</v>
      </c>
    </row>
    <row r="210" spans="3:12" x14ac:dyDescent="0.2">
      <c r="C210" s="54">
        <v>35490</v>
      </c>
      <c r="D210" s="58">
        <f t="shared" si="23"/>
        <v>35520</v>
      </c>
      <c r="E210" s="58">
        <f t="shared" si="25"/>
        <v>35520</v>
      </c>
      <c r="F210" s="58">
        <f t="shared" si="26"/>
        <v>35512</v>
      </c>
      <c r="G210" s="56">
        <f t="shared" si="24"/>
        <v>6</v>
      </c>
      <c r="H210" s="55">
        <f t="shared" si="29"/>
        <v>35509</v>
      </c>
      <c r="I210" s="55">
        <f t="shared" si="27"/>
        <v>35508</v>
      </c>
      <c r="J210" s="57">
        <f t="shared" si="28"/>
        <v>35508</v>
      </c>
      <c r="L210" s="59">
        <v>42875</v>
      </c>
    </row>
    <row r="211" spans="3:12" x14ac:dyDescent="0.2">
      <c r="C211" s="58">
        <v>35521</v>
      </c>
      <c r="D211" s="58">
        <f t="shared" si="23"/>
        <v>35550</v>
      </c>
      <c r="E211" s="58">
        <f t="shared" si="25"/>
        <v>35550</v>
      </c>
      <c r="F211" s="58">
        <f t="shared" si="26"/>
        <v>35542</v>
      </c>
      <c r="G211" s="56">
        <f t="shared" si="24"/>
        <v>7</v>
      </c>
      <c r="H211" s="55">
        <f t="shared" si="29"/>
        <v>35541</v>
      </c>
      <c r="I211" s="55">
        <f t="shared" si="27"/>
        <v>35542</v>
      </c>
      <c r="J211" s="57">
        <f t="shared" si="28"/>
        <v>35542</v>
      </c>
      <c r="L211" s="59">
        <v>42906</v>
      </c>
    </row>
    <row r="212" spans="3:12" x14ac:dyDescent="0.2">
      <c r="C212" s="54">
        <v>35551</v>
      </c>
      <c r="D212" s="58">
        <f t="shared" si="23"/>
        <v>35581</v>
      </c>
      <c r="E212" s="58">
        <f t="shared" si="25"/>
        <v>35580</v>
      </c>
      <c r="F212" s="58">
        <f t="shared" si="26"/>
        <v>35572</v>
      </c>
      <c r="G212" s="56">
        <f t="shared" si="24"/>
        <v>7</v>
      </c>
      <c r="H212" s="55">
        <f t="shared" si="29"/>
        <v>35571</v>
      </c>
      <c r="I212" s="55">
        <f t="shared" si="27"/>
        <v>35571</v>
      </c>
      <c r="J212" s="57">
        <f t="shared" si="28"/>
        <v>35571</v>
      </c>
      <c r="L212" s="59">
        <v>42936</v>
      </c>
    </row>
    <row r="213" spans="3:12" x14ac:dyDescent="0.2">
      <c r="C213" s="58">
        <v>35582</v>
      </c>
      <c r="D213" s="58">
        <f t="shared" si="23"/>
        <v>35611</v>
      </c>
      <c r="E213" s="58">
        <f t="shared" si="25"/>
        <v>35611</v>
      </c>
      <c r="F213" s="58">
        <f t="shared" si="26"/>
        <v>35603</v>
      </c>
      <c r="G213" s="56">
        <f t="shared" si="24"/>
        <v>6</v>
      </c>
      <c r="H213" s="55">
        <f t="shared" si="29"/>
        <v>35600</v>
      </c>
      <c r="I213" s="55">
        <f t="shared" si="27"/>
        <v>35600</v>
      </c>
      <c r="J213" s="57">
        <f t="shared" si="28"/>
        <v>35600</v>
      </c>
      <c r="L213" s="59">
        <v>42967</v>
      </c>
    </row>
    <row r="214" spans="3:12" x14ac:dyDescent="0.2">
      <c r="C214" s="54">
        <v>35612</v>
      </c>
      <c r="D214" s="58">
        <f t="shared" si="23"/>
        <v>35642</v>
      </c>
      <c r="E214" s="58">
        <f t="shared" si="25"/>
        <v>35642</v>
      </c>
      <c r="F214" s="58">
        <f t="shared" si="26"/>
        <v>35634</v>
      </c>
      <c r="G214" s="56">
        <f t="shared" si="24"/>
        <v>7</v>
      </c>
      <c r="H214" s="55">
        <f t="shared" si="29"/>
        <v>35633</v>
      </c>
      <c r="I214" s="55">
        <f t="shared" si="27"/>
        <v>35633</v>
      </c>
      <c r="J214" s="57">
        <f t="shared" si="28"/>
        <v>35633</v>
      </c>
      <c r="L214" s="59">
        <v>42998</v>
      </c>
    </row>
    <row r="215" spans="3:12" x14ac:dyDescent="0.2">
      <c r="C215" s="58">
        <v>35643</v>
      </c>
      <c r="D215" s="58">
        <f t="shared" si="23"/>
        <v>35673</v>
      </c>
      <c r="E215" s="58">
        <f t="shared" si="25"/>
        <v>35671</v>
      </c>
      <c r="F215" s="58">
        <f t="shared" si="26"/>
        <v>35663</v>
      </c>
      <c r="G215" s="56">
        <f t="shared" si="24"/>
        <v>7</v>
      </c>
      <c r="H215" s="55">
        <f t="shared" si="29"/>
        <v>35662</v>
      </c>
      <c r="I215" s="55">
        <f t="shared" si="27"/>
        <v>35661</v>
      </c>
      <c r="J215" s="57">
        <f t="shared" si="28"/>
        <v>35661</v>
      </c>
      <c r="L215" s="59">
        <v>43028</v>
      </c>
    </row>
    <row r="216" spans="3:12" x14ac:dyDescent="0.2">
      <c r="C216" s="54">
        <v>35674</v>
      </c>
      <c r="D216" s="58">
        <f t="shared" si="23"/>
        <v>35703</v>
      </c>
      <c r="E216" s="58">
        <f t="shared" si="25"/>
        <v>35703</v>
      </c>
      <c r="F216" s="58">
        <f t="shared" si="26"/>
        <v>35695</v>
      </c>
      <c r="G216" s="56">
        <f t="shared" si="24"/>
        <v>7</v>
      </c>
      <c r="H216" s="55">
        <f t="shared" si="29"/>
        <v>35692</v>
      </c>
      <c r="I216" s="55">
        <f t="shared" si="27"/>
        <v>35693</v>
      </c>
      <c r="J216" s="57">
        <f t="shared" si="28"/>
        <v>35692</v>
      </c>
      <c r="L216" s="59">
        <v>43059</v>
      </c>
    </row>
    <row r="217" spans="3:12" x14ac:dyDescent="0.2">
      <c r="C217" s="58">
        <v>35704</v>
      </c>
      <c r="D217" s="58">
        <f t="shared" si="23"/>
        <v>35734</v>
      </c>
      <c r="E217" s="58">
        <f t="shared" si="25"/>
        <v>35734</v>
      </c>
      <c r="F217" s="58">
        <f t="shared" si="26"/>
        <v>35726</v>
      </c>
      <c r="G217" s="56">
        <f t="shared" si="24"/>
        <v>7</v>
      </c>
      <c r="H217" s="55">
        <f t="shared" si="29"/>
        <v>35725</v>
      </c>
      <c r="I217" s="55">
        <f t="shared" si="27"/>
        <v>35725</v>
      </c>
      <c r="J217" s="57">
        <f t="shared" si="28"/>
        <v>35725</v>
      </c>
      <c r="L217" s="59">
        <v>43089</v>
      </c>
    </row>
    <row r="218" spans="3:12" x14ac:dyDescent="0.2">
      <c r="C218" s="54">
        <v>35735</v>
      </c>
      <c r="D218" s="58">
        <f t="shared" si="23"/>
        <v>35764</v>
      </c>
      <c r="E218" s="58">
        <f t="shared" si="25"/>
        <v>35762</v>
      </c>
      <c r="F218" s="58">
        <f t="shared" si="26"/>
        <v>35754</v>
      </c>
      <c r="G218" s="56">
        <f t="shared" si="24"/>
        <v>7</v>
      </c>
      <c r="H218" s="55">
        <f t="shared" si="29"/>
        <v>35753</v>
      </c>
      <c r="I218" s="55">
        <f t="shared" si="27"/>
        <v>35751</v>
      </c>
      <c r="J218" s="57">
        <f t="shared" si="28"/>
        <v>35751</v>
      </c>
      <c r="L218" s="59">
        <v>43120</v>
      </c>
    </row>
    <row r="219" spans="3:12" x14ac:dyDescent="0.2">
      <c r="C219" s="58">
        <v>35765</v>
      </c>
      <c r="D219" s="58">
        <f t="shared" si="23"/>
        <v>35795</v>
      </c>
      <c r="E219" s="58">
        <f t="shared" si="25"/>
        <v>35795</v>
      </c>
      <c r="F219" s="58">
        <f t="shared" si="26"/>
        <v>35787</v>
      </c>
      <c r="G219" s="56">
        <f t="shared" si="24"/>
        <v>7</v>
      </c>
      <c r="H219" s="55">
        <f t="shared" si="29"/>
        <v>35786</v>
      </c>
      <c r="I219" s="55">
        <f t="shared" si="27"/>
        <v>35785</v>
      </c>
      <c r="J219" s="57">
        <f t="shared" si="28"/>
        <v>35783</v>
      </c>
      <c r="L219" s="59">
        <v>43151</v>
      </c>
    </row>
    <row r="220" spans="3:12" x14ac:dyDescent="0.2">
      <c r="C220" s="54">
        <v>35796</v>
      </c>
      <c r="D220" s="58">
        <f t="shared" si="23"/>
        <v>35826</v>
      </c>
      <c r="E220" s="58">
        <f t="shared" si="25"/>
        <v>35825</v>
      </c>
      <c r="F220" s="58">
        <f t="shared" si="26"/>
        <v>35817</v>
      </c>
      <c r="G220" s="56">
        <f t="shared" si="24"/>
        <v>7</v>
      </c>
      <c r="H220" s="55">
        <f t="shared" si="29"/>
        <v>35816</v>
      </c>
      <c r="I220" s="55">
        <f t="shared" si="27"/>
        <v>35816</v>
      </c>
      <c r="J220" s="57">
        <f t="shared" si="28"/>
        <v>35816</v>
      </c>
      <c r="L220" s="59">
        <v>43179</v>
      </c>
    </row>
    <row r="221" spans="3:12" x14ac:dyDescent="0.2">
      <c r="C221" s="58">
        <v>35827</v>
      </c>
      <c r="D221" s="58">
        <f t="shared" si="23"/>
        <v>35854</v>
      </c>
      <c r="E221" s="58">
        <f t="shared" si="25"/>
        <v>35853</v>
      </c>
      <c r="F221" s="58">
        <f t="shared" si="26"/>
        <v>35845</v>
      </c>
      <c r="G221" s="56">
        <f t="shared" si="24"/>
        <v>7</v>
      </c>
      <c r="H221" s="55">
        <f t="shared" si="29"/>
        <v>35844</v>
      </c>
      <c r="I221" s="55">
        <f t="shared" si="27"/>
        <v>35845</v>
      </c>
      <c r="J221" s="57">
        <f t="shared" si="28"/>
        <v>35845</v>
      </c>
      <c r="L221" s="59">
        <v>43210</v>
      </c>
    </row>
    <row r="222" spans="3:12" x14ac:dyDescent="0.2">
      <c r="C222" s="54">
        <v>35855</v>
      </c>
      <c r="D222" s="58">
        <f t="shared" si="23"/>
        <v>35885</v>
      </c>
      <c r="E222" s="58">
        <f t="shared" si="25"/>
        <v>35885</v>
      </c>
      <c r="F222" s="58">
        <f t="shared" si="26"/>
        <v>35877</v>
      </c>
      <c r="G222" s="56">
        <f t="shared" si="24"/>
        <v>7</v>
      </c>
      <c r="H222" s="55">
        <f t="shared" si="29"/>
        <v>35874</v>
      </c>
      <c r="I222" s="55">
        <f t="shared" si="27"/>
        <v>35873</v>
      </c>
      <c r="J222" s="57">
        <f t="shared" si="28"/>
        <v>35873</v>
      </c>
      <c r="L222" s="59">
        <v>43240</v>
      </c>
    </row>
    <row r="223" spans="3:12" x14ac:dyDescent="0.2">
      <c r="C223" s="58">
        <v>35886</v>
      </c>
      <c r="D223" s="58">
        <f t="shared" si="23"/>
        <v>35915</v>
      </c>
      <c r="E223" s="58">
        <f t="shared" si="25"/>
        <v>35915</v>
      </c>
      <c r="F223" s="58">
        <f t="shared" si="26"/>
        <v>35907</v>
      </c>
      <c r="G223" s="56">
        <f t="shared" si="24"/>
        <v>7</v>
      </c>
      <c r="H223" s="55">
        <f t="shared" si="29"/>
        <v>35906</v>
      </c>
      <c r="I223" s="55">
        <f t="shared" si="27"/>
        <v>35907</v>
      </c>
      <c r="J223" s="57">
        <f t="shared" si="28"/>
        <v>35907</v>
      </c>
      <c r="L223" s="59">
        <v>43271</v>
      </c>
    </row>
    <row r="224" spans="3:12" x14ac:dyDescent="0.2">
      <c r="C224" s="54">
        <v>35916</v>
      </c>
      <c r="D224" s="58">
        <f t="shared" si="23"/>
        <v>35946</v>
      </c>
      <c r="E224" s="58">
        <f t="shared" si="25"/>
        <v>35944</v>
      </c>
      <c r="F224" s="58">
        <f t="shared" si="26"/>
        <v>35936</v>
      </c>
      <c r="G224" s="56">
        <f t="shared" si="24"/>
        <v>7</v>
      </c>
      <c r="H224" s="55">
        <f t="shared" si="29"/>
        <v>35935</v>
      </c>
      <c r="I224" s="55">
        <f t="shared" si="27"/>
        <v>35935</v>
      </c>
      <c r="J224" s="57">
        <f t="shared" si="28"/>
        <v>35935</v>
      </c>
      <c r="L224" s="59">
        <v>43301</v>
      </c>
    </row>
    <row r="225" spans="3:12" x14ac:dyDescent="0.2">
      <c r="C225" s="58">
        <v>35947</v>
      </c>
      <c r="D225" s="58">
        <f t="shared" si="23"/>
        <v>35976</v>
      </c>
      <c r="E225" s="58">
        <f t="shared" si="25"/>
        <v>35976</v>
      </c>
      <c r="F225" s="58">
        <f t="shared" si="26"/>
        <v>35968</v>
      </c>
      <c r="G225" s="56">
        <f t="shared" si="24"/>
        <v>7</v>
      </c>
      <c r="H225" s="55">
        <f t="shared" si="29"/>
        <v>35965</v>
      </c>
      <c r="I225" s="55">
        <f t="shared" si="27"/>
        <v>35965</v>
      </c>
      <c r="J225" s="57">
        <f t="shared" si="28"/>
        <v>35965</v>
      </c>
      <c r="L225" s="59">
        <v>43332</v>
      </c>
    </row>
    <row r="226" spans="3:12" x14ac:dyDescent="0.2">
      <c r="C226" s="54">
        <v>35977</v>
      </c>
      <c r="D226" s="58">
        <f t="shared" si="23"/>
        <v>36007</v>
      </c>
      <c r="E226" s="58">
        <f t="shared" si="25"/>
        <v>36007</v>
      </c>
      <c r="F226" s="58">
        <f t="shared" si="26"/>
        <v>35999</v>
      </c>
      <c r="G226" s="56">
        <f t="shared" si="24"/>
        <v>7</v>
      </c>
      <c r="H226" s="55">
        <f t="shared" si="29"/>
        <v>35998</v>
      </c>
      <c r="I226" s="55">
        <f t="shared" si="27"/>
        <v>35998</v>
      </c>
      <c r="J226" s="57">
        <f t="shared" si="28"/>
        <v>35998</v>
      </c>
      <c r="L226" s="59">
        <v>43363</v>
      </c>
    </row>
    <row r="227" spans="3:12" x14ac:dyDescent="0.2">
      <c r="C227" s="58">
        <v>36008</v>
      </c>
      <c r="D227" s="58">
        <f t="shared" si="23"/>
        <v>36038</v>
      </c>
      <c r="E227" s="58">
        <f t="shared" si="25"/>
        <v>36038</v>
      </c>
      <c r="F227" s="58">
        <f t="shared" si="26"/>
        <v>36030</v>
      </c>
      <c r="G227" s="56">
        <f t="shared" si="24"/>
        <v>6</v>
      </c>
      <c r="H227" s="55">
        <f t="shared" si="29"/>
        <v>36027</v>
      </c>
      <c r="I227" s="55">
        <f t="shared" si="27"/>
        <v>36026</v>
      </c>
      <c r="J227" s="57">
        <f t="shared" si="28"/>
        <v>36026</v>
      </c>
      <c r="L227" s="59">
        <v>43393</v>
      </c>
    </row>
    <row r="228" spans="3:12" x14ac:dyDescent="0.2">
      <c r="C228" s="54">
        <v>36039</v>
      </c>
      <c r="D228" s="58">
        <f t="shared" si="23"/>
        <v>36068</v>
      </c>
      <c r="E228" s="58">
        <f t="shared" si="25"/>
        <v>36068</v>
      </c>
      <c r="F228" s="58">
        <f t="shared" si="26"/>
        <v>36060</v>
      </c>
      <c r="G228" s="56">
        <f t="shared" si="24"/>
        <v>7</v>
      </c>
      <c r="H228" s="55">
        <f t="shared" si="29"/>
        <v>36059</v>
      </c>
      <c r="I228" s="55">
        <f t="shared" si="27"/>
        <v>36060</v>
      </c>
      <c r="J228" s="57">
        <f t="shared" si="28"/>
        <v>36060</v>
      </c>
      <c r="L228" s="59">
        <v>43424</v>
      </c>
    </row>
    <row r="229" spans="3:12" x14ac:dyDescent="0.2">
      <c r="C229" s="58">
        <v>36069</v>
      </c>
      <c r="D229" s="58">
        <f t="shared" si="23"/>
        <v>36099</v>
      </c>
      <c r="E229" s="58">
        <f t="shared" si="25"/>
        <v>36098</v>
      </c>
      <c r="F229" s="58">
        <f t="shared" si="26"/>
        <v>36090</v>
      </c>
      <c r="G229" s="56">
        <f t="shared" si="24"/>
        <v>7</v>
      </c>
      <c r="H229" s="55">
        <f t="shared" si="29"/>
        <v>36089</v>
      </c>
      <c r="I229" s="55">
        <f t="shared" si="27"/>
        <v>36089</v>
      </c>
      <c r="J229" s="57">
        <f t="shared" si="28"/>
        <v>36089</v>
      </c>
      <c r="L229" s="59">
        <v>43454</v>
      </c>
    </row>
    <row r="230" spans="3:12" x14ac:dyDescent="0.2">
      <c r="C230" s="54">
        <v>36100</v>
      </c>
      <c r="D230" s="58">
        <f t="shared" si="23"/>
        <v>36129</v>
      </c>
      <c r="E230" s="58">
        <f t="shared" si="25"/>
        <v>36129</v>
      </c>
      <c r="F230" s="58">
        <f t="shared" si="26"/>
        <v>36121</v>
      </c>
      <c r="G230" s="56">
        <f t="shared" si="24"/>
        <v>6</v>
      </c>
      <c r="H230" s="55">
        <f t="shared" si="29"/>
        <v>36118</v>
      </c>
      <c r="I230" s="55">
        <f t="shared" si="27"/>
        <v>36116</v>
      </c>
      <c r="J230" s="57">
        <f t="shared" si="28"/>
        <v>36116</v>
      </c>
      <c r="L230" s="59">
        <v>43485</v>
      </c>
    </row>
    <row r="231" spans="3:12" x14ac:dyDescent="0.2">
      <c r="C231" s="58">
        <v>36130</v>
      </c>
      <c r="D231" s="58">
        <f t="shared" si="23"/>
        <v>36160</v>
      </c>
      <c r="E231" s="58">
        <f t="shared" si="25"/>
        <v>36160</v>
      </c>
      <c r="F231" s="58">
        <f t="shared" si="26"/>
        <v>36152</v>
      </c>
      <c r="G231" s="56">
        <f t="shared" si="24"/>
        <v>7</v>
      </c>
      <c r="H231" s="55">
        <f t="shared" si="29"/>
        <v>36151</v>
      </c>
      <c r="I231" s="55">
        <f t="shared" si="27"/>
        <v>36150</v>
      </c>
      <c r="J231" s="57">
        <f t="shared" si="28"/>
        <v>36150</v>
      </c>
      <c r="L231" s="59">
        <v>43516</v>
      </c>
    </row>
    <row r="232" spans="3:12" x14ac:dyDescent="0.2">
      <c r="C232" s="54">
        <v>36161</v>
      </c>
      <c r="D232" s="58">
        <f t="shared" si="23"/>
        <v>36191</v>
      </c>
      <c r="E232" s="58">
        <f t="shared" si="25"/>
        <v>36189</v>
      </c>
      <c r="F232" s="58">
        <f t="shared" si="26"/>
        <v>36181</v>
      </c>
      <c r="G232" s="56">
        <f t="shared" si="24"/>
        <v>7</v>
      </c>
      <c r="H232" s="55">
        <f t="shared" si="29"/>
        <v>36180</v>
      </c>
      <c r="I232" s="55">
        <f t="shared" si="27"/>
        <v>36180</v>
      </c>
      <c r="J232" s="57">
        <f t="shared" si="28"/>
        <v>36180</v>
      </c>
      <c r="L232" s="59">
        <v>43544</v>
      </c>
    </row>
    <row r="233" spans="3:12" x14ac:dyDescent="0.2">
      <c r="C233" s="58">
        <v>36192</v>
      </c>
      <c r="D233" s="58">
        <f t="shared" si="23"/>
        <v>36219</v>
      </c>
      <c r="E233" s="58">
        <f t="shared" si="25"/>
        <v>36217</v>
      </c>
      <c r="F233" s="58">
        <f t="shared" si="26"/>
        <v>36209</v>
      </c>
      <c r="G233" s="56">
        <f t="shared" si="24"/>
        <v>7</v>
      </c>
      <c r="H233" s="55">
        <f t="shared" si="29"/>
        <v>36208</v>
      </c>
      <c r="I233" s="55">
        <f t="shared" si="27"/>
        <v>36209</v>
      </c>
      <c r="J233" s="57">
        <f t="shared" si="28"/>
        <v>36209</v>
      </c>
      <c r="L233" s="59">
        <v>43575</v>
      </c>
    </row>
    <row r="234" spans="3:12" x14ac:dyDescent="0.2">
      <c r="C234" s="54">
        <v>36220</v>
      </c>
      <c r="D234" s="58">
        <f t="shared" si="23"/>
        <v>36250</v>
      </c>
      <c r="E234" s="58">
        <f t="shared" si="25"/>
        <v>36250</v>
      </c>
      <c r="F234" s="58">
        <f t="shared" si="26"/>
        <v>36242</v>
      </c>
      <c r="G234" s="56">
        <f t="shared" si="24"/>
        <v>7</v>
      </c>
      <c r="H234" s="55">
        <f t="shared" si="29"/>
        <v>36241</v>
      </c>
      <c r="I234" s="55">
        <f t="shared" si="27"/>
        <v>36240</v>
      </c>
      <c r="J234" s="57">
        <f t="shared" si="28"/>
        <v>36238</v>
      </c>
      <c r="L234" s="59">
        <v>43605</v>
      </c>
    </row>
    <row r="235" spans="3:12" x14ac:dyDescent="0.2">
      <c r="C235" s="58">
        <v>36251</v>
      </c>
      <c r="D235" s="58">
        <f t="shared" si="23"/>
        <v>36280</v>
      </c>
      <c r="E235" s="58">
        <f t="shared" si="25"/>
        <v>36280</v>
      </c>
      <c r="F235" s="58">
        <f t="shared" si="26"/>
        <v>36272</v>
      </c>
      <c r="G235" s="56">
        <f t="shared" si="24"/>
        <v>7</v>
      </c>
      <c r="H235" s="55">
        <f t="shared" si="29"/>
        <v>36271</v>
      </c>
      <c r="I235" s="55">
        <f t="shared" si="27"/>
        <v>36272</v>
      </c>
      <c r="J235" s="57">
        <f t="shared" si="28"/>
        <v>36272</v>
      </c>
      <c r="L235" s="59">
        <v>43636</v>
      </c>
    </row>
    <row r="236" spans="3:12" x14ac:dyDescent="0.2">
      <c r="C236" s="54">
        <v>36281</v>
      </c>
      <c r="D236" s="58">
        <f t="shared" si="23"/>
        <v>36311</v>
      </c>
      <c r="E236" s="58">
        <f t="shared" si="25"/>
        <v>36311</v>
      </c>
      <c r="F236" s="58">
        <f t="shared" si="26"/>
        <v>36303</v>
      </c>
      <c r="G236" s="56">
        <f t="shared" si="24"/>
        <v>6</v>
      </c>
      <c r="H236" s="55">
        <f t="shared" si="29"/>
        <v>36300</v>
      </c>
      <c r="I236" s="55">
        <f t="shared" si="27"/>
        <v>36300</v>
      </c>
      <c r="J236" s="57">
        <f t="shared" si="28"/>
        <v>36300</v>
      </c>
      <c r="L236" s="59">
        <v>43666</v>
      </c>
    </row>
    <row r="237" spans="3:12" x14ac:dyDescent="0.2">
      <c r="C237" s="58">
        <v>36312</v>
      </c>
      <c r="D237" s="58">
        <f t="shared" si="23"/>
        <v>36341</v>
      </c>
      <c r="E237" s="58">
        <f t="shared" si="25"/>
        <v>36341</v>
      </c>
      <c r="F237" s="58">
        <f t="shared" si="26"/>
        <v>36333</v>
      </c>
      <c r="G237" s="56">
        <f t="shared" si="24"/>
        <v>7</v>
      </c>
      <c r="H237" s="55">
        <f t="shared" si="29"/>
        <v>36332</v>
      </c>
      <c r="I237" s="55">
        <f t="shared" si="27"/>
        <v>36332</v>
      </c>
      <c r="J237" s="57">
        <f t="shared" si="28"/>
        <v>36332</v>
      </c>
      <c r="L237" s="59">
        <v>43697</v>
      </c>
    </row>
    <row r="238" spans="3:12" x14ac:dyDescent="0.2">
      <c r="C238" s="54">
        <v>36342</v>
      </c>
      <c r="D238" s="58">
        <f t="shared" si="23"/>
        <v>36372</v>
      </c>
      <c r="E238" s="58">
        <f t="shared" si="25"/>
        <v>36371</v>
      </c>
      <c r="F238" s="58">
        <f t="shared" si="26"/>
        <v>36363</v>
      </c>
      <c r="G238" s="56">
        <f t="shared" si="24"/>
        <v>7</v>
      </c>
      <c r="H238" s="55">
        <f t="shared" si="29"/>
        <v>36362</v>
      </c>
      <c r="I238" s="55">
        <f t="shared" si="27"/>
        <v>36362</v>
      </c>
      <c r="J238" s="57">
        <f t="shared" si="28"/>
        <v>36362</v>
      </c>
      <c r="L238" s="59">
        <v>43728</v>
      </c>
    </row>
    <row r="239" spans="3:12" x14ac:dyDescent="0.2">
      <c r="C239" s="58">
        <v>36373</v>
      </c>
      <c r="D239" s="58">
        <f t="shared" si="23"/>
        <v>36403</v>
      </c>
      <c r="E239" s="58">
        <f t="shared" si="25"/>
        <v>36403</v>
      </c>
      <c r="F239" s="58">
        <f t="shared" si="26"/>
        <v>36395</v>
      </c>
      <c r="G239" s="56">
        <f t="shared" si="24"/>
        <v>7</v>
      </c>
      <c r="H239" s="55">
        <f t="shared" si="29"/>
        <v>36392</v>
      </c>
      <c r="I239" s="55">
        <f t="shared" si="27"/>
        <v>36391</v>
      </c>
      <c r="J239" s="57">
        <f t="shared" si="28"/>
        <v>36391</v>
      </c>
      <c r="L239" s="59">
        <v>43758</v>
      </c>
    </row>
    <row r="240" spans="3:12" x14ac:dyDescent="0.2">
      <c r="C240" s="54">
        <v>36404</v>
      </c>
      <c r="D240" s="58">
        <f t="shared" si="23"/>
        <v>36433</v>
      </c>
      <c r="E240" s="58">
        <f t="shared" si="25"/>
        <v>36433</v>
      </c>
      <c r="F240" s="58">
        <f t="shared" si="26"/>
        <v>36425</v>
      </c>
      <c r="G240" s="56">
        <f t="shared" si="24"/>
        <v>7</v>
      </c>
      <c r="H240" s="55">
        <f t="shared" si="29"/>
        <v>36424</v>
      </c>
      <c r="I240" s="55">
        <f t="shared" si="27"/>
        <v>36425</v>
      </c>
      <c r="J240" s="57">
        <f t="shared" si="28"/>
        <v>36425</v>
      </c>
      <c r="L240" s="59">
        <v>43789</v>
      </c>
    </row>
    <row r="241" spans="3:12" x14ac:dyDescent="0.2">
      <c r="C241" s="58">
        <v>36434</v>
      </c>
      <c r="D241" s="58">
        <f t="shared" si="23"/>
        <v>36464</v>
      </c>
      <c r="E241" s="58">
        <f t="shared" si="25"/>
        <v>36462</v>
      </c>
      <c r="F241" s="58">
        <f t="shared" si="26"/>
        <v>36454</v>
      </c>
      <c r="G241" s="56">
        <f t="shared" si="24"/>
        <v>7</v>
      </c>
      <c r="H241" s="55">
        <f t="shared" si="29"/>
        <v>36453</v>
      </c>
      <c r="I241" s="55">
        <f t="shared" si="27"/>
        <v>36453</v>
      </c>
      <c r="J241" s="57">
        <f t="shared" si="28"/>
        <v>36453</v>
      </c>
      <c r="L241" s="59">
        <v>43819</v>
      </c>
    </row>
    <row r="242" spans="3:12" x14ac:dyDescent="0.2">
      <c r="C242" s="54">
        <v>36465</v>
      </c>
      <c r="D242" s="58">
        <f t="shared" si="23"/>
        <v>36494</v>
      </c>
      <c r="E242" s="58">
        <f t="shared" si="25"/>
        <v>36494</v>
      </c>
      <c r="F242" s="58">
        <f t="shared" si="26"/>
        <v>36486</v>
      </c>
      <c r="G242" s="56">
        <f t="shared" si="24"/>
        <v>7</v>
      </c>
      <c r="H242" s="55">
        <f t="shared" si="29"/>
        <v>36483</v>
      </c>
      <c r="I242" s="55">
        <f t="shared" si="27"/>
        <v>36481</v>
      </c>
      <c r="J242" s="57">
        <f t="shared" si="28"/>
        <v>36481</v>
      </c>
      <c r="L242" s="59">
        <v>43850</v>
      </c>
    </row>
    <row r="243" spans="3:12" x14ac:dyDescent="0.2">
      <c r="C243" s="58">
        <v>36495</v>
      </c>
      <c r="D243" s="58">
        <f t="shared" si="23"/>
        <v>36525</v>
      </c>
      <c r="E243" s="58">
        <f t="shared" si="25"/>
        <v>36525</v>
      </c>
      <c r="F243" s="58">
        <f t="shared" si="26"/>
        <v>36517</v>
      </c>
      <c r="G243" s="56">
        <f t="shared" si="24"/>
        <v>7</v>
      </c>
      <c r="H243" s="55">
        <f t="shared" si="29"/>
        <v>36516</v>
      </c>
      <c r="I243" s="55">
        <f t="shared" si="27"/>
        <v>36515</v>
      </c>
      <c r="J243" s="57">
        <f t="shared" si="28"/>
        <v>36515</v>
      </c>
      <c r="L243" s="59">
        <v>43881</v>
      </c>
    </row>
    <row r="244" spans="3:12" x14ac:dyDescent="0.2">
      <c r="C244" s="54">
        <v>36526</v>
      </c>
      <c r="D244" s="58">
        <f t="shared" si="23"/>
        <v>36556</v>
      </c>
      <c r="E244" s="58">
        <f t="shared" si="25"/>
        <v>36556</v>
      </c>
      <c r="F244" s="58">
        <f t="shared" si="26"/>
        <v>36548</v>
      </c>
      <c r="G244" s="56">
        <f t="shared" si="24"/>
        <v>6</v>
      </c>
      <c r="H244" s="55">
        <f t="shared" si="29"/>
        <v>36545</v>
      </c>
      <c r="I244" s="55">
        <f t="shared" si="27"/>
        <v>36545</v>
      </c>
      <c r="J244" s="57">
        <f t="shared" si="28"/>
        <v>36545</v>
      </c>
      <c r="L244" s="59">
        <v>43910</v>
      </c>
    </row>
    <row r="245" spans="3:12" x14ac:dyDescent="0.2">
      <c r="C245" s="58">
        <v>36557</v>
      </c>
      <c r="D245" s="58">
        <f t="shared" si="23"/>
        <v>36585</v>
      </c>
      <c r="E245" s="58">
        <f t="shared" si="25"/>
        <v>36585</v>
      </c>
      <c r="F245" s="58">
        <f t="shared" si="26"/>
        <v>36577</v>
      </c>
      <c r="G245" s="56">
        <f t="shared" si="24"/>
        <v>7</v>
      </c>
      <c r="H245" s="55">
        <f t="shared" si="29"/>
        <v>36574</v>
      </c>
      <c r="I245" s="55">
        <f t="shared" si="27"/>
        <v>36575</v>
      </c>
      <c r="J245" s="57">
        <f t="shared" si="28"/>
        <v>36574</v>
      </c>
      <c r="L245" s="59">
        <v>43941</v>
      </c>
    </row>
    <row r="246" spans="3:12" x14ac:dyDescent="0.2">
      <c r="C246" s="54">
        <v>36586</v>
      </c>
      <c r="D246" s="58">
        <f t="shared" si="23"/>
        <v>36616</v>
      </c>
      <c r="E246" s="58">
        <f t="shared" si="25"/>
        <v>36616</v>
      </c>
      <c r="F246" s="58">
        <f t="shared" si="26"/>
        <v>36608</v>
      </c>
      <c r="G246" s="56">
        <f t="shared" si="24"/>
        <v>7</v>
      </c>
      <c r="H246" s="55">
        <f t="shared" si="29"/>
        <v>36607</v>
      </c>
      <c r="I246" s="55">
        <f t="shared" si="27"/>
        <v>36606</v>
      </c>
      <c r="J246" s="57">
        <f t="shared" si="28"/>
        <v>36606</v>
      </c>
      <c r="L246" s="59">
        <v>43971</v>
      </c>
    </row>
    <row r="247" spans="3:12" x14ac:dyDescent="0.2">
      <c r="C247" s="58">
        <v>36617</v>
      </c>
      <c r="D247" s="58">
        <f t="shared" si="23"/>
        <v>36646</v>
      </c>
      <c r="E247" s="58">
        <f t="shared" si="25"/>
        <v>36644</v>
      </c>
      <c r="F247" s="58">
        <f t="shared" si="26"/>
        <v>36636</v>
      </c>
      <c r="G247" s="56">
        <f t="shared" si="24"/>
        <v>7</v>
      </c>
      <c r="H247" s="55">
        <f t="shared" si="29"/>
        <v>36635</v>
      </c>
      <c r="I247" s="55">
        <f t="shared" si="27"/>
        <v>36636</v>
      </c>
      <c r="J247" s="57">
        <f t="shared" si="28"/>
        <v>36636</v>
      </c>
      <c r="L247" s="59">
        <v>44002</v>
      </c>
    </row>
    <row r="248" spans="3:12" x14ac:dyDescent="0.2">
      <c r="C248" s="54">
        <v>36647</v>
      </c>
      <c r="D248" s="58">
        <f t="shared" si="23"/>
        <v>36677</v>
      </c>
      <c r="E248" s="58">
        <f t="shared" si="25"/>
        <v>36677</v>
      </c>
      <c r="F248" s="58">
        <f t="shared" si="26"/>
        <v>36669</v>
      </c>
      <c r="G248" s="56">
        <f t="shared" si="24"/>
        <v>7</v>
      </c>
      <c r="H248" s="55">
        <f t="shared" si="29"/>
        <v>36668</v>
      </c>
      <c r="I248" s="55">
        <f t="shared" si="27"/>
        <v>36668</v>
      </c>
      <c r="J248" s="57">
        <f t="shared" si="28"/>
        <v>36668</v>
      </c>
      <c r="L248" s="59">
        <v>44032</v>
      </c>
    </row>
    <row r="249" spans="3:12" x14ac:dyDescent="0.2">
      <c r="C249" s="58">
        <v>36678</v>
      </c>
      <c r="D249" s="58">
        <f t="shared" si="23"/>
        <v>36707</v>
      </c>
      <c r="E249" s="58">
        <f t="shared" si="25"/>
        <v>36707</v>
      </c>
      <c r="F249" s="58">
        <f t="shared" si="26"/>
        <v>36699</v>
      </c>
      <c r="G249" s="56">
        <f t="shared" si="24"/>
        <v>7</v>
      </c>
      <c r="H249" s="55">
        <f t="shared" si="29"/>
        <v>36698</v>
      </c>
      <c r="I249" s="55">
        <f t="shared" si="27"/>
        <v>36698</v>
      </c>
      <c r="J249" s="57">
        <f t="shared" si="28"/>
        <v>36698</v>
      </c>
      <c r="L249" s="59">
        <v>44063</v>
      </c>
    </row>
    <row r="250" spans="3:12" x14ac:dyDescent="0.2">
      <c r="C250" s="54">
        <v>36708</v>
      </c>
      <c r="D250" s="58">
        <f t="shared" si="23"/>
        <v>36738</v>
      </c>
      <c r="E250" s="58">
        <f t="shared" si="25"/>
        <v>36738</v>
      </c>
      <c r="F250" s="58">
        <f t="shared" si="26"/>
        <v>36730</v>
      </c>
      <c r="G250" s="56">
        <f t="shared" si="24"/>
        <v>6</v>
      </c>
      <c r="H250" s="55">
        <f t="shared" si="29"/>
        <v>36727</v>
      </c>
      <c r="I250" s="55">
        <f t="shared" si="27"/>
        <v>36727</v>
      </c>
      <c r="J250" s="57">
        <f t="shared" si="28"/>
        <v>36727</v>
      </c>
      <c r="L250" s="59">
        <v>44094</v>
      </c>
    </row>
    <row r="251" spans="3:12" x14ac:dyDescent="0.2">
      <c r="C251" s="58">
        <v>36739</v>
      </c>
      <c r="D251" s="58">
        <f t="shared" si="23"/>
        <v>36769</v>
      </c>
      <c r="E251" s="58">
        <f t="shared" si="25"/>
        <v>36769</v>
      </c>
      <c r="F251" s="58">
        <f t="shared" si="26"/>
        <v>36761</v>
      </c>
      <c r="G251" s="56">
        <f t="shared" si="24"/>
        <v>7</v>
      </c>
      <c r="H251" s="55">
        <f t="shared" si="29"/>
        <v>36760</v>
      </c>
      <c r="I251" s="55">
        <f t="shared" si="27"/>
        <v>36759</v>
      </c>
      <c r="J251" s="57">
        <f t="shared" si="28"/>
        <v>36759</v>
      </c>
      <c r="L251" s="59">
        <v>44124</v>
      </c>
    </row>
    <row r="252" spans="3:12" ht="13.5" thickBot="1" x14ac:dyDescent="0.25">
      <c r="C252" s="54">
        <v>36770</v>
      </c>
      <c r="D252" s="58">
        <f t="shared" si="23"/>
        <v>36799</v>
      </c>
      <c r="E252" s="58">
        <f t="shared" si="25"/>
        <v>36798</v>
      </c>
      <c r="F252" s="58">
        <f t="shared" si="26"/>
        <v>36790</v>
      </c>
      <c r="G252" s="56">
        <f t="shared" si="24"/>
        <v>7</v>
      </c>
      <c r="H252" s="55">
        <f t="shared" si="29"/>
        <v>36789</v>
      </c>
      <c r="I252" s="55">
        <f t="shared" si="27"/>
        <v>36790</v>
      </c>
      <c r="J252" s="57">
        <f t="shared" si="28"/>
        <v>36790</v>
      </c>
      <c r="L252" s="60">
        <v>44155</v>
      </c>
    </row>
    <row r="253" spans="3:12" x14ac:dyDescent="0.2">
      <c r="C253" s="58">
        <v>36800</v>
      </c>
      <c r="D253" s="58">
        <f t="shared" si="23"/>
        <v>36830</v>
      </c>
      <c r="E253" s="58">
        <f t="shared" si="25"/>
        <v>36830</v>
      </c>
      <c r="F253" s="58">
        <f t="shared" si="26"/>
        <v>36822</v>
      </c>
      <c r="G253" s="56">
        <f t="shared" si="24"/>
        <v>7</v>
      </c>
      <c r="H253" s="55">
        <f t="shared" si="29"/>
        <v>36819</v>
      </c>
      <c r="I253" s="55">
        <f t="shared" si="27"/>
        <v>36819</v>
      </c>
      <c r="J253" s="57">
        <f t="shared" si="28"/>
        <v>36819</v>
      </c>
    </row>
    <row r="254" spans="3:12" x14ac:dyDescent="0.2">
      <c r="C254" s="54">
        <v>36831</v>
      </c>
      <c r="D254" s="58">
        <f t="shared" si="23"/>
        <v>36860</v>
      </c>
      <c r="E254" s="58">
        <f t="shared" si="25"/>
        <v>36860</v>
      </c>
      <c r="F254" s="58">
        <f t="shared" si="26"/>
        <v>36852</v>
      </c>
      <c r="G254" s="56">
        <f t="shared" si="24"/>
        <v>7</v>
      </c>
      <c r="H254" s="55">
        <f t="shared" si="29"/>
        <v>36851</v>
      </c>
      <c r="I254" s="55">
        <f t="shared" si="27"/>
        <v>36849</v>
      </c>
      <c r="J254" s="57">
        <f t="shared" si="28"/>
        <v>36847</v>
      </c>
    </row>
    <row r="255" spans="3:12" x14ac:dyDescent="0.2">
      <c r="C255" s="58">
        <v>36861</v>
      </c>
      <c r="D255" s="58">
        <f t="shared" si="23"/>
        <v>36891</v>
      </c>
      <c r="E255" s="58">
        <f t="shared" si="25"/>
        <v>36889</v>
      </c>
      <c r="F255" s="58">
        <f t="shared" si="26"/>
        <v>36881</v>
      </c>
      <c r="G255" s="56">
        <f t="shared" si="24"/>
        <v>7</v>
      </c>
      <c r="H255" s="55">
        <f t="shared" si="29"/>
        <v>36880</v>
      </c>
      <c r="I255" s="55">
        <f t="shared" si="27"/>
        <v>36879</v>
      </c>
      <c r="J255" s="57">
        <f t="shared" si="28"/>
        <v>36879</v>
      </c>
    </row>
    <row r="256" spans="3:12" x14ac:dyDescent="0.2">
      <c r="C256" s="54">
        <v>36892</v>
      </c>
      <c r="D256" s="58">
        <f t="shared" si="23"/>
        <v>36922</v>
      </c>
      <c r="E256" s="58">
        <f t="shared" si="25"/>
        <v>36922</v>
      </c>
      <c r="F256" s="58">
        <f t="shared" si="26"/>
        <v>36914</v>
      </c>
      <c r="G256" s="56">
        <f t="shared" si="24"/>
        <v>7</v>
      </c>
      <c r="H256" s="55">
        <f t="shared" si="29"/>
        <v>36913</v>
      </c>
      <c r="I256" s="55">
        <f t="shared" si="27"/>
        <v>36913</v>
      </c>
      <c r="J256" s="57">
        <f t="shared" si="28"/>
        <v>36913</v>
      </c>
    </row>
    <row r="257" spans="3:10" x14ac:dyDescent="0.2">
      <c r="C257" s="58">
        <v>36923</v>
      </c>
      <c r="D257" s="58">
        <f t="shared" si="23"/>
        <v>36950</v>
      </c>
      <c r="E257" s="58">
        <f t="shared" si="25"/>
        <v>36950</v>
      </c>
      <c r="F257" s="58">
        <f t="shared" si="26"/>
        <v>36942</v>
      </c>
      <c r="G257" s="56">
        <f t="shared" si="24"/>
        <v>7</v>
      </c>
      <c r="H257" s="55">
        <f t="shared" si="29"/>
        <v>36941</v>
      </c>
      <c r="I257" s="55">
        <f t="shared" si="27"/>
        <v>36942</v>
      </c>
      <c r="J257" s="57">
        <f t="shared" si="28"/>
        <v>36942</v>
      </c>
    </row>
    <row r="258" spans="3:10" x14ac:dyDescent="0.2">
      <c r="C258" s="54">
        <v>36951</v>
      </c>
      <c r="D258" s="58">
        <f t="shared" si="23"/>
        <v>36981</v>
      </c>
      <c r="E258" s="58">
        <f t="shared" si="25"/>
        <v>36980</v>
      </c>
      <c r="F258" s="58">
        <f t="shared" si="26"/>
        <v>36972</v>
      </c>
      <c r="G258" s="56">
        <f t="shared" si="24"/>
        <v>7</v>
      </c>
      <c r="H258" s="55">
        <f t="shared" si="29"/>
        <v>36971</v>
      </c>
      <c r="I258" s="55">
        <f t="shared" si="27"/>
        <v>36970</v>
      </c>
      <c r="J258" s="57">
        <f t="shared" si="28"/>
        <v>36970</v>
      </c>
    </row>
    <row r="259" spans="3:10" x14ac:dyDescent="0.2">
      <c r="C259" s="58">
        <v>36982</v>
      </c>
      <c r="D259" s="58">
        <f t="shared" si="23"/>
        <v>37011</v>
      </c>
      <c r="E259" s="58">
        <f t="shared" si="25"/>
        <v>37011</v>
      </c>
      <c r="F259" s="58">
        <f t="shared" si="26"/>
        <v>37003</v>
      </c>
      <c r="G259" s="56">
        <f t="shared" si="24"/>
        <v>6</v>
      </c>
      <c r="H259" s="55">
        <f t="shared" si="29"/>
        <v>37000</v>
      </c>
      <c r="I259" s="55">
        <f t="shared" si="27"/>
        <v>37001</v>
      </c>
      <c r="J259" s="57">
        <f t="shared" si="28"/>
        <v>37001</v>
      </c>
    </row>
    <row r="260" spans="3:10" x14ac:dyDescent="0.2">
      <c r="C260" s="54">
        <v>37012</v>
      </c>
      <c r="D260" s="58">
        <f t="shared" si="23"/>
        <v>37042</v>
      </c>
      <c r="E260" s="58">
        <f t="shared" si="25"/>
        <v>37042</v>
      </c>
      <c r="F260" s="58">
        <f t="shared" si="26"/>
        <v>37034</v>
      </c>
      <c r="G260" s="56">
        <f t="shared" si="24"/>
        <v>7</v>
      </c>
      <c r="H260" s="55">
        <f t="shared" si="29"/>
        <v>37033</v>
      </c>
      <c r="I260" s="55">
        <f t="shared" si="27"/>
        <v>37033</v>
      </c>
      <c r="J260" s="57">
        <f t="shared" si="28"/>
        <v>37033</v>
      </c>
    </row>
    <row r="261" spans="3:10" x14ac:dyDescent="0.2">
      <c r="C261" s="58">
        <v>37043</v>
      </c>
      <c r="D261" s="58">
        <f t="shared" si="23"/>
        <v>37072</v>
      </c>
      <c r="E261" s="58">
        <f t="shared" si="25"/>
        <v>37071</v>
      </c>
      <c r="F261" s="58">
        <f t="shared" si="26"/>
        <v>37063</v>
      </c>
      <c r="G261" s="56">
        <f t="shared" si="24"/>
        <v>7</v>
      </c>
      <c r="H261" s="55">
        <f t="shared" si="29"/>
        <v>37062</v>
      </c>
      <c r="I261" s="55">
        <f t="shared" si="27"/>
        <v>37062</v>
      </c>
      <c r="J261" s="57">
        <f t="shared" si="28"/>
        <v>37062</v>
      </c>
    </row>
    <row r="262" spans="3:10" x14ac:dyDescent="0.2">
      <c r="C262" s="54">
        <v>37073</v>
      </c>
      <c r="D262" s="58">
        <f t="shared" si="23"/>
        <v>37103</v>
      </c>
      <c r="E262" s="58">
        <f t="shared" si="25"/>
        <v>37103</v>
      </c>
      <c r="F262" s="58">
        <f t="shared" si="26"/>
        <v>37095</v>
      </c>
      <c r="G262" s="56">
        <f t="shared" si="24"/>
        <v>7</v>
      </c>
      <c r="H262" s="55">
        <f t="shared" si="29"/>
        <v>37092</v>
      </c>
      <c r="I262" s="55">
        <f t="shared" si="27"/>
        <v>37092</v>
      </c>
      <c r="J262" s="57">
        <f t="shared" si="28"/>
        <v>37092</v>
      </c>
    </row>
    <row r="263" spans="3:10" x14ac:dyDescent="0.2">
      <c r="C263" s="58">
        <v>37104</v>
      </c>
      <c r="D263" s="58">
        <f t="shared" si="23"/>
        <v>37134</v>
      </c>
      <c r="E263" s="58">
        <f t="shared" si="25"/>
        <v>37134</v>
      </c>
      <c r="F263" s="58">
        <f t="shared" si="26"/>
        <v>37126</v>
      </c>
      <c r="G263" s="56">
        <f t="shared" si="24"/>
        <v>7</v>
      </c>
      <c r="H263" s="55">
        <f t="shared" si="29"/>
        <v>37125</v>
      </c>
      <c r="I263" s="55">
        <f t="shared" si="27"/>
        <v>37124</v>
      </c>
      <c r="J263" s="57">
        <f t="shared" si="28"/>
        <v>37124</v>
      </c>
    </row>
    <row r="264" spans="3:10" x14ac:dyDescent="0.2">
      <c r="C264" s="54">
        <v>37135</v>
      </c>
      <c r="D264" s="58">
        <f t="shared" si="23"/>
        <v>37164</v>
      </c>
      <c r="E264" s="58">
        <f t="shared" si="25"/>
        <v>37162</v>
      </c>
      <c r="F264" s="58">
        <f t="shared" si="26"/>
        <v>37154</v>
      </c>
      <c r="G264" s="56">
        <f t="shared" si="24"/>
        <v>7</v>
      </c>
      <c r="H264" s="55">
        <f t="shared" si="29"/>
        <v>37153</v>
      </c>
      <c r="I264" s="55">
        <f t="shared" si="27"/>
        <v>37154</v>
      </c>
      <c r="J264" s="57">
        <f t="shared" si="28"/>
        <v>37154</v>
      </c>
    </row>
    <row r="265" spans="3:10" x14ac:dyDescent="0.2">
      <c r="C265" s="58">
        <v>37165</v>
      </c>
      <c r="D265" s="58">
        <f t="shared" si="23"/>
        <v>37195</v>
      </c>
      <c r="E265" s="58">
        <f t="shared" si="25"/>
        <v>37195</v>
      </c>
      <c r="F265" s="58">
        <f t="shared" si="26"/>
        <v>37187</v>
      </c>
      <c r="G265" s="56">
        <f t="shared" si="24"/>
        <v>7</v>
      </c>
      <c r="H265" s="55">
        <f t="shared" si="29"/>
        <v>37186</v>
      </c>
      <c r="I265" s="55">
        <f t="shared" si="27"/>
        <v>37186</v>
      </c>
      <c r="J265" s="57">
        <f t="shared" si="28"/>
        <v>37186</v>
      </c>
    </row>
    <row r="266" spans="3:10" x14ac:dyDescent="0.2">
      <c r="C266" s="54">
        <v>37196</v>
      </c>
      <c r="D266" s="58">
        <f t="shared" si="23"/>
        <v>37225</v>
      </c>
      <c r="E266" s="58">
        <f t="shared" si="25"/>
        <v>37225</v>
      </c>
      <c r="F266" s="58">
        <f t="shared" si="26"/>
        <v>37217</v>
      </c>
      <c r="G266" s="56">
        <f t="shared" si="24"/>
        <v>7</v>
      </c>
      <c r="H266" s="55">
        <f t="shared" si="29"/>
        <v>37216</v>
      </c>
      <c r="I266" s="55">
        <f t="shared" si="27"/>
        <v>37214</v>
      </c>
      <c r="J266" s="57">
        <f t="shared" si="28"/>
        <v>37214</v>
      </c>
    </row>
    <row r="267" spans="3:10" x14ac:dyDescent="0.2">
      <c r="C267" s="58">
        <v>37226</v>
      </c>
      <c r="D267" s="58">
        <f t="shared" ref="D267:D330" si="30">EOMONTH(C267,0)</f>
        <v>37256</v>
      </c>
      <c r="E267" s="58">
        <f t="shared" si="25"/>
        <v>37256</v>
      </c>
      <c r="F267" s="58">
        <f t="shared" si="26"/>
        <v>37248</v>
      </c>
      <c r="G267" s="56">
        <f t="shared" ref="G267:G330" si="31">NETWORKDAYS(F267,E267)</f>
        <v>6</v>
      </c>
      <c r="H267" s="55">
        <f t="shared" si="29"/>
        <v>37245</v>
      </c>
      <c r="I267" s="55">
        <f t="shared" si="27"/>
        <v>37244</v>
      </c>
      <c r="J267" s="57">
        <f t="shared" si="28"/>
        <v>37244</v>
      </c>
    </row>
    <row r="268" spans="3:10" x14ac:dyDescent="0.2">
      <c r="C268" s="54">
        <v>37257</v>
      </c>
      <c r="D268" s="58">
        <f t="shared" si="30"/>
        <v>37287</v>
      </c>
      <c r="E268" s="58">
        <f>IF(WEEKDAY(D268)=1,D268-2,IF(WEEKDAY(D268)=7,D268-1,D268))</f>
        <v>37287</v>
      </c>
      <c r="F268" s="58">
        <f>E268-$F$9</f>
        <v>37279</v>
      </c>
      <c r="G268" s="56">
        <f t="shared" si="31"/>
        <v>7</v>
      </c>
      <c r="H268" s="55">
        <f t="shared" si="29"/>
        <v>37278</v>
      </c>
      <c r="I268" s="55">
        <f>IF(OR(MONTH(H268)=12,MONTH(H268)=3,MONTH(H268)=8),H268-1,IF(MONTH(H268)=11,H268-2,IF(OR(MONTH(H268)=4,MONTH(H268)=2,MONTH(H268)=9),H268+1,H268)))</f>
        <v>37278</v>
      </c>
      <c r="J268" s="57">
        <f>IF(WEEKDAY(I268)=1,I268-2,IF(WEEKDAY(I268)=7,I268-1,I268))</f>
        <v>37278</v>
      </c>
    </row>
    <row r="269" spans="3:10" x14ac:dyDescent="0.2">
      <c r="C269" s="58">
        <v>37288</v>
      </c>
      <c r="D269" s="58">
        <f t="shared" si="30"/>
        <v>37315</v>
      </c>
      <c r="E269" s="58">
        <f>IF(WEEKDAY(D269)=1,D269-2,IF(WEEKDAY(D269)=7,D269-1,D269))</f>
        <v>37315</v>
      </c>
      <c r="F269" s="58">
        <f>E269-$F$9</f>
        <v>37307</v>
      </c>
      <c r="G269" s="56">
        <f t="shared" si="31"/>
        <v>7</v>
      </c>
      <c r="H269" s="55">
        <f t="shared" si="29"/>
        <v>37306</v>
      </c>
      <c r="I269" s="55">
        <f>IF(OR(MONTH(H269)=12,MONTH(H269)=3,MONTH(H269)=8),H269-1,IF(MONTH(H269)=11,H269-2,IF(OR(MONTH(H269)=4,MONTH(H269)=2,MONTH(H269)=9),H269+1,H269)))</f>
        <v>37307</v>
      </c>
      <c r="J269" s="57">
        <f>IF(WEEKDAY(I269)=1,I269-2,IF(WEEKDAY(I269)=7,I269-1,I269))</f>
        <v>37307</v>
      </c>
    </row>
    <row r="270" spans="3:10" x14ac:dyDescent="0.2">
      <c r="C270" s="54">
        <v>37316</v>
      </c>
      <c r="D270" s="58">
        <f t="shared" si="30"/>
        <v>37346</v>
      </c>
      <c r="E270" s="58">
        <f>IF(WEEKDAY(D270)=1,D270-2,IF(WEEKDAY(D270)=7,D270-1,D270))</f>
        <v>37344</v>
      </c>
      <c r="F270" s="58">
        <f>E270-$F$9</f>
        <v>37336</v>
      </c>
      <c r="G270" s="56">
        <f t="shared" si="31"/>
        <v>7</v>
      </c>
      <c r="H270" s="55">
        <f>IF(WEEKDAY(F270+(G270-$F$9))=1,F270+(G270-$F$9)-2,IF(WEEKDAY(F270+(G270-$F$9))=6,F270+(G270-$F$9)-1,F270+(G270-$F$9)))</f>
        <v>37335</v>
      </c>
      <c r="I270" s="55">
        <f>IF(OR(MONTH(H270)=12,MONTH(H270)=3,MONTH(H270)=8),H270-1,IF(MONTH(H270)=11,H270-2,IF(OR(MONTH(H270)=4,MONTH(H270)=2,MONTH(H270)=9),H270+1,H270)))</f>
        <v>37334</v>
      </c>
      <c r="J270" s="57">
        <f>IF(WEEKDAY(I270)=1,I270-2,IF(WEEKDAY(I270)=7,I270-1,I270))</f>
        <v>37334</v>
      </c>
    </row>
    <row r="271" spans="3:10" x14ac:dyDescent="0.2">
      <c r="C271" s="58">
        <v>37347</v>
      </c>
      <c r="D271" s="58">
        <f t="shared" si="30"/>
        <v>37376</v>
      </c>
      <c r="E271" s="58">
        <f>IF(WEEKDAY(D271)=1,D271-2,IF(WEEKDAY(D271)=7,D271-1,D271))</f>
        <v>37376</v>
      </c>
      <c r="F271" s="58">
        <f>E271-$F$9</f>
        <v>37368</v>
      </c>
      <c r="G271" s="56">
        <f t="shared" si="31"/>
        <v>7</v>
      </c>
      <c r="H271" s="55">
        <f>IF(WEEKDAY(F271+(G271-$F$9))=1,F271+(G271-$F$9)-2,IF(WEEKDAY(F271+(G271-$F$9))=6,F271+(G271-$F$9)-1,F271+(G271-$F$9)))</f>
        <v>37365</v>
      </c>
      <c r="I271" s="55">
        <f>IF(OR(MONTH(H271)=12,MONTH(H271)=3,MONTH(H271)=8),H271-1,IF(MONTH(H271)=11,H271-2,IF(OR(MONTH(H271)=4,MONTH(H271)=2,MONTH(H271)=9),H271+1,H271)))</f>
        <v>37366</v>
      </c>
      <c r="J271" s="57">
        <f>IF(WEEKDAY(I271)=1,I271-2,IF(WEEKDAY(I271)=7,I271-1,I271))</f>
        <v>37365</v>
      </c>
    </row>
    <row r="272" spans="3:10" x14ac:dyDescent="0.2">
      <c r="C272" s="54">
        <v>37377</v>
      </c>
      <c r="D272" s="58">
        <f t="shared" si="30"/>
        <v>37407</v>
      </c>
      <c r="E272" s="58">
        <f>IF(WEEKDAY(D272)=1,D272-2,IF(WEEKDAY(D272)=7,D272-1,D272))</f>
        <v>37407</v>
      </c>
      <c r="F272" s="58">
        <f>E272-$F$9</f>
        <v>37399</v>
      </c>
      <c r="G272" s="56">
        <f t="shared" si="31"/>
        <v>7</v>
      </c>
      <c r="H272" s="55">
        <f>IF(WEEKDAY(F272+(G272-$F$9))=1,F272+(G272-$F$9)-2,IF(WEEKDAY(F272+(G272-$F$9))=6,F272+(G272-$F$9)-1,F272+(G272-$F$9)))</f>
        <v>37398</v>
      </c>
      <c r="I272" s="55">
        <f>IF(OR(MONTH(H272)=12,MONTH(H272)=3,MONTH(H272)=8),H272-1,IF(MONTH(H272)=11,H272-2,IF(OR(MONTH(H272)=4,MONTH(H272)=2,MONTH(H272)=9),H272+1,H272)))</f>
        <v>37398</v>
      </c>
      <c r="J272" s="57">
        <f>IF(WEEKDAY(I272)=1,I272-2,IF(WEEKDAY(I272)=7,I272-1,I272))</f>
        <v>37398</v>
      </c>
    </row>
    <row r="946" spans="3:3" x14ac:dyDescent="0.2">
      <c r="C946" s="61"/>
    </row>
    <row r="947" spans="3:3" x14ac:dyDescent="0.2">
      <c r="C947" s="61"/>
    </row>
    <row r="948" spans="3:3" x14ac:dyDescent="0.2">
      <c r="C948" s="61"/>
    </row>
    <row r="949" spans="3:3" x14ac:dyDescent="0.2">
      <c r="C949" s="61"/>
    </row>
    <row r="950" spans="3:3" x14ac:dyDescent="0.2">
      <c r="C950" s="61"/>
    </row>
    <row r="951" spans="3:3" x14ac:dyDescent="0.2">
      <c r="C951" s="61"/>
    </row>
    <row r="952" spans="3:3" x14ac:dyDescent="0.2">
      <c r="C952" s="61"/>
    </row>
    <row r="953" spans="3:3" x14ac:dyDescent="0.2">
      <c r="C953" s="61"/>
    </row>
    <row r="954" spans="3:3" x14ac:dyDescent="0.2">
      <c r="C954" s="61"/>
    </row>
    <row r="955" spans="3:3" x14ac:dyDescent="0.2">
      <c r="C955" s="61"/>
    </row>
    <row r="956" spans="3:3" x14ac:dyDescent="0.2">
      <c r="C956" s="61"/>
    </row>
    <row r="957" spans="3:3" x14ac:dyDescent="0.2">
      <c r="C957" s="61"/>
    </row>
    <row r="958" spans="3:3" x14ac:dyDescent="0.2">
      <c r="C958" s="61"/>
    </row>
    <row r="959" spans="3:3" x14ac:dyDescent="0.2">
      <c r="C959" s="61"/>
    </row>
    <row r="960" spans="3:3" x14ac:dyDescent="0.2">
      <c r="C960" s="61"/>
    </row>
    <row r="961" spans="3:3" x14ac:dyDescent="0.2">
      <c r="C961" s="61"/>
    </row>
    <row r="962" spans="3:3" x14ac:dyDescent="0.2">
      <c r="C962" s="61"/>
    </row>
    <row r="963" spans="3:3" x14ac:dyDescent="0.2">
      <c r="C963" s="61"/>
    </row>
    <row r="964" spans="3:3" x14ac:dyDescent="0.2">
      <c r="C964" s="61"/>
    </row>
    <row r="965" spans="3:3" x14ac:dyDescent="0.2">
      <c r="C965" s="61"/>
    </row>
    <row r="966" spans="3:3" x14ac:dyDescent="0.2">
      <c r="C966" s="61"/>
    </row>
    <row r="967" spans="3:3" x14ac:dyDescent="0.2">
      <c r="C967" s="61"/>
    </row>
    <row r="968" spans="3:3" x14ac:dyDescent="0.2">
      <c r="C968" s="61"/>
    </row>
    <row r="969" spans="3:3" x14ac:dyDescent="0.2">
      <c r="C969" s="61"/>
    </row>
    <row r="970" spans="3:3" x14ac:dyDescent="0.2">
      <c r="C970" s="61"/>
    </row>
    <row r="971" spans="3:3" x14ac:dyDescent="0.2">
      <c r="C971" s="61"/>
    </row>
    <row r="972" spans="3:3" x14ac:dyDescent="0.2">
      <c r="C972" s="61"/>
    </row>
    <row r="973" spans="3:3" x14ac:dyDescent="0.2">
      <c r="C973" s="61"/>
    </row>
    <row r="974" spans="3:3" x14ac:dyDescent="0.2">
      <c r="C974" s="61"/>
    </row>
    <row r="975" spans="3:3" x14ac:dyDescent="0.2">
      <c r="C975" s="61"/>
    </row>
    <row r="976" spans="3:3" x14ac:dyDescent="0.2">
      <c r="C976" s="61"/>
    </row>
    <row r="977" spans="3:3" x14ac:dyDescent="0.2">
      <c r="C977" s="61"/>
    </row>
    <row r="978" spans="3:3" x14ac:dyDescent="0.2">
      <c r="C978" s="61"/>
    </row>
    <row r="979" spans="3:3" x14ac:dyDescent="0.2">
      <c r="C979" s="61"/>
    </row>
    <row r="980" spans="3:3" x14ac:dyDescent="0.2">
      <c r="C980" s="61"/>
    </row>
    <row r="981" spans="3:3" x14ac:dyDescent="0.2">
      <c r="C981" s="61"/>
    </row>
    <row r="982" spans="3:3" x14ac:dyDescent="0.2">
      <c r="C982" s="61"/>
    </row>
    <row r="983" spans="3:3" x14ac:dyDescent="0.2">
      <c r="C983" s="61"/>
    </row>
    <row r="984" spans="3:3" x14ac:dyDescent="0.2">
      <c r="C984" s="61"/>
    </row>
    <row r="985" spans="3:3" x14ac:dyDescent="0.2">
      <c r="C985" s="61"/>
    </row>
    <row r="986" spans="3:3" x14ac:dyDescent="0.2">
      <c r="C986" s="61"/>
    </row>
    <row r="987" spans="3:3" x14ac:dyDescent="0.2">
      <c r="C987" s="61"/>
    </row>
    <row r="988" spans="3:3" x14ac:dyDescent="0.2">
      <c r="C988" s="61"/>
    </row>
    <row r="989" spans="3:3" x14ac:dyDescent="0.2">
      <c r="C989" s="61"/>
    </row>
    <row r="990" spans="3:3" x14ac:dyDescent="0.2">
      <c r="C990" s="61"/>
    </row>
    <row r="991" spans="3:3" x14ac:dyDescent="0.2">
      <c r="C991" s="61"/>
    </row>
    <row r="992" spans="3:3" x14ac:dyDescent="0.2">
      <c r="C992" s="61"/>
    </row>
    <row r="993" spans="3:3" x14ac:dyDescent="0.2">
      <c r="C993" s="61"/>
    </row>
    <row r="994" spans="3:3" x14ac:dyDescent="0.2">
      <c r="C994" s="61"/>
    </row>
    <row r="995" spans="3:3" x14ac:dyDescent="0.2">
      <c r="C995" s="61"/>
    </row>
    <row r="996" spans="3:3" x14ac:dyDescent="0.2">
      <c r="C996" s="61"/>
    </row>
    <row r="997" spans="3:3" x14ac:dyDescent="0.2">
      <c r="C997" s="61"/>
    </row>
    <row r="998" spans="3:3" x14ac:dyDescent="0.2">
      <c r="C998" s="61"/>
    </row>
    <row r="999" spans="3:3" x14ac:dyDescent="0.2">
      <c r="C999" s="61"/>
    </row>
    <row r="1000" spans="3:3" x14ac:dyDescent="0.2">
      <c r="C1000" s="61"/>
    </row>
    <row r="1001" spans="3:3" x14ac:dyDescent="0.2">
      <c r="C1001" s="61"/>
    </row>
    <row r="1002" spans="3:3" x14ac:dyDescent="0.2">
      <c r="C1002" s="61"/>
    </row>
    <row r="1003" spans="3:3" x14ac:dyDescent="0.2">
      <c r="C1003" s="61"/>
    </row>
    <row r="1004" spans="3:3" x14ac:dyDescent="0.2">
      <c r="C1004" s="61"/>
    </row>
    <row r="1005" spans="3:3" x14ac:dyDescent="0.2">
      <c r="C1005" s="61"/>
    </row>
    <row r="1006" spans="3:3" x14ac:dyDescent="0.2">
      <c r="C1006" s="61"/>
    </row>
    <row r="1007" spans="3:3" x14ac:dyDescent="0.2">
      <c r="C1007" s="61"/>
    </row>
    <row r="1008" spans="3:3" x14ac:dyDescent="0.2">
      <c r="C1008" s="61"/>
    </row>
    <row r="1009" spans="3:3" x14ac:dyDescent="0.2">
      <c r="C1009" s="61"/>
    </row>
    <row r="1010" spans="3:3" x14ac:dyDescent="0.2">
      <c r="C1010" s="61"/>
    </row>
    <row r="1011" spans="3:3" x14ac:dyDescent="0.2">
      <c r="C1011" s="61"/>
    </row>
    <row r="1012" spans="3:3" x14ac:dyDescent="0.2">
      <c r="C1012" s="61"/>
    </row>
    <row r="1013" spans="3:3" x14ac:dyDescent="0.2">
      <c r="C1013" s="61"/>
    </row>
    <row r="1014" spans="3:3" x14ac:dyDescent="0.2">
      <c r="C1014" s="61"/>
    </row>
    <row r="1015" spans="3:3" x14ac:dyDescent="0.2">
      <c r="C1015" s="61"/>
    </row>
    <row r="1016" spans="3:3" x14ac:dyDescent="0.2">
      <c r="C1016" s="61"/>
    </row>
    <row r="1017" spans="3:3" x14ac:dyDescent="0.2">
      <c r="C1017" s="61"/>
    </row>
    <row r="1018" spans="3:3" x14ac:dyDescent="0.2">
      <c r="C1018" s="61"/>
    </row>
    <row r="1019" spans="3:3" x14ac:dyDescent="0.2">
      <c r="C1019" s="61"/>
    </row>
    <row r="1020" spans="3:3" x14ac:dyDescent="0.2">
      <c r="C1020" s="61"/>
    </row>
    <row r="1021" spans="3:3" x14ac:dyDescent="0.2">
      <c r="C1021" s="61"/>
    </row>
    <row r="1022" spans="3:3" x14ac:dyDescent="0.2">
      <c r="C1022" s="61"/>
    </row>
    <row r="1023" spans="3:3" x14ac:dyDescent="0.2">
      <c r="C1023" s="61"/>
    </row>
    <row r="1024" spans="3:3" x14ac:dyDescent="0.2">
      <c r="C1024" s="61"/>
    </row>
    <row r="1025" spans="3:3" x14ac:dyDescent="0.2">
      <c r="C1025" s="61"/>
    </row>
    <row r="1026" spans="3:3" x14ac:dyDescent="0.2">
      <c r="C1026" s="61"/>
    </row>
    <row r="1027" spans="3:3" x14ac:dyDescent="0.2">
      <c r="C1027" s="61"/>
    </row>
    <row r="1028" spans="3:3" x14ac:dyDescent="0.2">
      <c r="C1028" s="61"/>
    </row>
    <row r="1029" spans="3:3" x14ac:dyDescent="0.2">
      <c r="C1029" s="61"/>
    </row>
    <row r="1030" spans="3:3" x14ac:dyDescent="0.2">
      <c r="C1030" s="61"/>
    </row>
    <row r="1031" spans="3:3" x14ac:dyDescent="0.2">
      <c r="C1031" s="61"/>
    </row>
    <row r="1032" spans="3:3" x14ac:dyDescent="0.2">
      <c r="C1032" s="61"/>
    </row>
    <row r="1033" spans="3:3" x14ac:dyDescent="0.2">
      <c r="C1033" s="61"/>
    </row>
    <row r="1034" spans="3:3" x14ac:dyDescent="0.2">
      <c r="C1034" s="61"/>
    </row>
    <row r="1035" spans="3:3" x14ac:dyDescent="0.2">
      <c r="C1035" s="61"/>
    </row>
    <row r="1036" spans="3:3" x14ac:dyDescent="0.2">
      <c r="C1036" s="61"/>
    </row>
    <row r="1037" spans="3:3" x14ac:dyDescent="0.2">
      <c r="C1037" s="61"/>
    </row>
    <row r="1038" spans="3:3" x14ac:dyDescent="0.2">
      <c r="C1038" s="61"/>
    </row>
    <row r="1039" spans="3:3" x14ac:dyDescent="0.2">
      <c r="C1039" s="61"/>
    </row>
    <row r="1040" spans="3:3" x14ac:dyDescent="0.2">
      <c r="C1040" s="61"/>
    </row>
    <row r="1041" spans="3:3" x14ac:dyDescent="0.2">
      <c r="C1041" s="61"/>
    </row>
    <row r="1042" spans="3:3" x14ac:dyDescent="0.2">
      <c r="C1042" s="61"/>
    </row>
    <row r="1043" spans="3:3" x14ac:dyDescent="0.2">
      <c r="C1043" s="61"/>
    </row>
    <row r="1044" spans="3:3" x14ac:dyDescent="0.2">
      <c r="C1044" s="61"/>
    </row>
    <row r="1045" spans="3:3" x14ac:dyDescent="0.2">
      <c r="C1045" s="61"/>
    </row>
    <row r="1046" spans="3:3" x14ac:dyDescent="0.2">
      <c r="C1046" s="61"/>
    </row>
    <row r="1047" spans="3:3" x14ac:dyDescent="0.2">
      <c r="C1047" s="61"/>
    </row>
    <row r="1048" spans="3:3" x14ac:dyDescent="0.2">
      <c r="C1048" s="61"/>
    </row>
    <row r="1049" spans="3:3" x14ac:dyDescent="0.2">
      <c r="C1049" s="61"/>
    </row>
    <row r="1050" spans="3:3" x14ac:dyDescent="0.2">
      <c r="C1050" s="61"/>
    </row>
    <row r="1051" spans="3:3" x14ac:dyDescent="0.2">
      <c r="C1051" s="61"/>
    </row>
    <row r="1052" spans="3:3" x14ac:dyDescent="0.2">
      <c r="C1052" s="61"/>
    </row>
    <row r="1053" spans="3:3" x14ac:dyDescent="0.2">
      <c r="C1053" s="61"/>
    </row>
    <row r="1054" spans="3:3" x14ac:dyDescent="0.2">
      <c r="C1054" s="61"/>
    </row>
    <row r="1055" spans="3:3" x14ac:dyDescent="0.2">
      <c r="C1055" s="61"/>
    </row>
    <row r="1056" spans="3:3" x14ac:dyDescent="0.2">
      <c r="C1056" s="61"/>
    </row>
    <row r="1057" spans="3:3" x14ac:dyDescent="0.2">
      <c r="C1057" s="61"/>
    </row>
    <row r="1058" spans="3:3" x14ac:dyDescent="0.2">
      <c r="C1058" s="61"/>
    </row>
    <row r="1059" spans="3:3" x14ac:dyDescent="0.2">
      <c r="C1059" s="61"/>
    </row>
    <row r="1060" spans="3:3" x14ac:dyDescent="0.2">
      <c r="C1060" s="61"/>
    </row>
    <row r="1061" spans="3:3" x14ac:dyDescent="0.2">
      <c r="C1061" s="61"/>
    </row>
    <row r="1062" spans="3:3" x14ac:dyDescent="0.2">
      <c r="C1062" s="61"/>
    </row>
    <row r="1063" spans="3:3" x14ac:dyDescent="0.2">
      <c r="C1063" s="61"/>
    </row>
    <row r="1064" spans="3:3" x14ac:dyDescent="0.2">
      <c r="C1064" s="61"/>
    </row>
    <row r="1065" spans="3:3" x14ac:dyDescent="0.2">
      <c r="C1065" s="61"/>
    </row>
    <row r="1066" spans="3:3" x14ac:dyDescent="0.2">
      <c r="C1066" s="61"/>
    </row>
    <row r="1067" spans="3:3" x14ac:dyDescent="0.2">
      <c r="C1067" s="61"/>
    </row>
    <row r="1068" spans="3:3" x14ac:dyDescent="0.2">
      <c r="C1068" s="61"/>
    </row>
    <row r="1069" spans="3:3" x14ac:dyDescent="0.2">
      <c r="C1069" s="61"/>
    </row>
    <row r="1070" spans="3:3" x14ac:dyDescent="0.2">
      <c r="C1070" s="61"/>
    </row>
    <row r="1071" spans="3:3" x14ac:dyDescent="0.2">
      <c r="C1071" s="61"/>
    </row>
    <row r="1072" spans="3:3" x14ac:dyDescent="0.2">
      <c r="C1072" s="61"/>
    </row>
    <row r="1073" spans="3:3" x14ac:dyDescent="0.2">
      <c r="C1073" s="6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AI236"/>
  <sheetViews>
    <sheetView topLeftCell="A29" workbookViewId="0">
      <selection activeCell="AF235" sqref="AF235"/>
    </sheetView>
  </sheetViews>
  <sheetFormatPr defaultRowHeight="12.75" x14ac:dyDescent="0.2"/>
  <cols>
    <col min="3" max="3" width="16.42578125" customWidth="1"/>
    <col min="4" max="4" width="13.85546875" bestFit="1" customWidth="1"/>
    <col min="14" max="14" width="12.85546875" customWidth="1"/>
    <col min="15" max="15" width="11.7109375" customWidth="1"/>
    <col min="16" max="16" width="12.5703125" customWidth="1"/>
    <col min="17" max="17" width="11.5703125" customWidth="1"/>
    <col min="18" max="18" width="16.5703125" customWidth="1"/>
    <col min="19" max="19" width="11.42578125" customWidth="1"/>
    <col min="20" max="20" width="16.85546875" customWidth="1"/>
  </cols>
  <sheetData>
    <row r="1" spans="3:32" x14ac:dyDescent="0.2">
      <c r="C1" s="4" t="s">
        <v>16</v>
      </c>
      <c r="D1" s="3"/>
    </row>
    <row r="2" spans="3:32" x14ac:dyDescent="0.2">
      <c r="C2" s="3"/>
      <c r="D2" s="3"/>
    </row>
    <row r="3" spans="3:32" x14ac:dyDescent="0.2">
      <c r="C3" s="5" t="s">
        <v>17</v>
      </c>
      <c r="D3" s="6" t="s">
        <v>15</v>
      </c>
    </row>
    <row r="4" spans="3:32" x14ac:dyDescent="0.2">
      <c r="C4" s="5" t="s">
        <v>43</v>
      </c>
      <c r="D4" s="7">
        <v>0.1</v>
      </c>
    </row>
    <row r="5" spans="3:32" x14ac:dyDescent="0.2">
      <c r="C5" s="5" t="s">
        <v>18</v>
      </c>
      <c r="D5" s="7">
        <v>300</v>
      </c>
    </row>
    <row r="6" spans="3:32" x14ac:dyDescent="0.2">
      <c r="C6" s="5" t="s">
        <v>41</v>
      </c>
      <c r="D6" s="8">
        <v>1000</v>
      </c>
    </row>
    <row r="7" spans="3:32" x14ac:dyDescent="0.2">
      <c r="C7" s="5" t="s">
        <v>42</v>
      </c>
      <c r="D7" s="8">
        <v>0</v>
      </c>
    </row>
    <row r="8" spans="3:32" x14ac:dyDescent="0.2">
      <c r="C8" s="5" t="s">
        <v>19</v>
      </c>
      <c r="D8" s="9">
        <v>34761</v>
      </c>
    </row>
    <row r="9" spans="3:32" x14ac:dyDescent="0.2">
      <c r="C9" s="5" t="s">
        <v>20</v>
      </c>
      <c r="D9" s="9">
        <v>36041</v>
      </c>
    </row>
    <row r="13" spans="3:32" ht="26.25" thickBot="1" x14ac:dyDescent="0.25">
      <c r="C13" s="67" t="s">
        <v>77</v>
      </c>
      <c r="D13" t="s">
        <v>76</v>
      </c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3:32" ht="13.5" thickBot="1" x14ac:dyDescent="0.25">
      <c r="C14">
        <v>0</v>
      </c>
      <c r="D14" s="80">
        <v>11940970.262718203</v>
      </c>
      <c r="W14" s="33"/>
      <c r="X14" s="34"/>
      <c r="Y14" s="34"/>
      <c r="Z14" s="34"/>
      <c r="AA14" s="35"/>
      <c r="AB14" s="34"/>
      <c r="AC14" s="34"/>
      <c r="AD14" s="34"/>
      <c r="AE14" s="35"/>
      <c r="AF14" s="2"/>
    </row>
    <row r="15" spans="3:32" ht="13.5" thickBot="1" x14ac:dyDescent="0.25">
      <c r="C15" s="93">
        <v>1000</v>
      </c>
      <c r="D15" s="80">
        <v>11914880.252075197</v>
      </c>
      <c r="W15" s="36"/>
      <c r="X15" s="37"/>
      <c r="Y15" s="37"/>
      <c r="Z15" s="37"/>
      <c r="AA15" s="38"/>
      <c r="AB15" s="34"/>
      <c r="AC15" s="34"/>
      <c r="AD15" s="34"/>
      <c r="AE15" s="35"/>
      <c r="AF15" s="2"/>
    </row>
    <row r="16" spans="3:32" ht="27" thickBot="1" x14ac:dyDescent="0.45">
      <c r="C16" s="93">
        <v>10000</v>
      </c>
      <c r="D16" s="80">
        <v>11941140.288543703</v>
      </c>
      <c r="W16" s="36"/>
      <c r="X16" s="68" t="s">
        <v>34</v>
      </c>
      <c r="Y16" s="69"/>
      <c r="Z16" s="69"/>
      <c r="AA16" s="70"/>
      <c r="AB16" s="39"/>
      <c r="AC16" s="34"/>
      <c r="AD16" s="34"/>
      <c r="AE16" s="35"/>
      <c r="AF16" s="2"/>
    </row>
    <row r="17" spans="3:32" x14ac:dyDescent="0.2">
      <c r="C17" s="93">
        <v>50000</v>
      </c>
      <c r="D17" s="80">
        <v>11648490.322303774</v>
      </c>
      <c r="W17" s="36"/>
      <c r="X17" s="37"/>
      <c r="Y17" s="81"/>
      <c r="Z17" s="37"/>
      <c r="AA17" s="38"/>
      <c r="AB17" s="37"/>
      <c r="AC17" s="34"/>
      <c r="AD17" s="34"/>
      <c r="AE17" s="35"/>
      <c r="AF17" s="2"/>
    </row>
    <row r="18" spans="3:32" x14ac:dyDescent="0.2">
      <c r="C18" s="93">
        <v>100000</v>
      </c>
      <c r="D18" s="80">
        <v>11056580.090713538</v>
      </c>
      <c r="W18" s="82"/>
      <c r="X18" s="83"/>
      <c r="Y18" s="83"/>
      <c r="Z18" s="83"/>
      <c r="AA18" s="83"/>
      <c r="AB18" s="83"/>
      <c r="AC18" s="83"/>
      <c r="AD18" s="83"/>
      <c r="AE18" s="84"/>
      <c r="AF18" s="2"/>
    </row>
    <row r="19" spans="3:32" x14ac:dyDescent="0.2">
      <c r="C19" s="93">
        <v>200000</v>
      </c>
      <c r="D19" s="80">
        <v>8791880.3541183788</v>
      </c>
      <c r="W19" s="85"/>
      <c r="X19" s="3"/>
      <c r="Y19" s="3"/>
      <c r="Z19" s="3"/>
      <c r="AA19" s="3"/>
      <c r="AB19" s="3"/>
      <c r="AC19" s="3"/>
      <c r="AD19" s="3"/>
      <c r="AE19" s="86"/>
      <c r="AF19" s="2"/>
    </row>
    <row r="20" spans="3:32" x14ac:dyDescent="0.2">
      <c r="C20" s="93">
        <v>300000</v>
      </c>
      <c r="D20" s="80">
        <v>8123910.6409073193</v>
      </c>
      <c r="W20" s="85"/>
      <c r="X20" s="4" t="s">
        <v>16</v>
      </c>
      <c r="Y20" s="3"/>
      <c r="Z20" s="3"/>
      <c r="AA20" s="3"/>
      <c r="AB20" s="3"/>
      <c r="AC20" s="3"/>
      <c r="AD20" s="3"/>
      <c r="AE20" s="86"/>
      <c r="AF20" s="2"/>
    </row>
    <row r="21" spans="3:32" x14ac:dyDescent="0.2">
      <c r="C21" s="93">
        <v>400000</v>
      </c>
      <c r="D21" s="80">
        <v>7969620.7181930747</v>
      </c>
      <c r="W21" s="85"/>
      <c r="X21" s="3"/>
      <c r="Y21" s="3"/>
      <c r="Z21" s="3"/>
      <c r="AA21" s="3"/>
      <c r="AB21" s="3"/>
      <c r="AC21" s="3"/>
      <c r="AD21" s="3"/>
      <c r="AE21" s="86"/>
      <c r="AF21" s="2"/>
    </row>
    <row r="22" spans="3:32" x14ac:dyDescent="0.2">
      <c r="C22">
        <v>450000</v>
      </c>
      <c r="D22" s="80">
        <v>7891760.7404709104</v>
      </c>
      <c r="W22" s="85"/>
      <c r="X22" s="5" t="s">
        <v>17</v>
      </c>
      <c r="Y22" s="6" t="s">
        <v>15</v>
      </c>
      <c r="Z22" s="3"/>
      <c r="AA22" s="3"/>
      <c r="AB22" s="3"/>
      <c r="AC22" s="3"/>
      <c r="AD22" s="3"/>
      <c r="AE22" s="86"/>
      <c r="AF22" s="2"/>
    </row>
    <row r="23" spans="3:32" x14ac:dyDescent="0.2">
      <c r="C23" s="93">
        <v>500000</v>
      </c>
      <c r="D23" s="80">
        <v>9233279.4725418296</v>
      </c>
      <c r="W23" s="85"/>
      <c r="X23" s="5" t="s">
        <v>43</v>
      </c>
      <c r="Y23" s="7">
        <v>0.1</v>
      </c>
      <c r="Z23" s="3"/>
      <c r="AA23" s="3"/>
      <c r="AB23" s="3"/>
      <c r="AC23" s="3"/>
      <c r="AD23" s="3"/>
      <c r="AE23" s="86"/>
      <c r="AF23" s="2"/>
    </row>
    <row r="24" spans="3:32" x14ac:dyDescent="0.2">
      <c r="C24" s="93">
        <v>800000</v>
      </c>
      <c r="D24" s="80">
        <v>12161751.893234257</v>
      </c>
      <c r="W24" s="85"/>
      <c r="X24" s="5" t="s">
        <v>18</v>
      </c>
      <c r="Y24" s="7">
        <v>300</v>
      </c>
      <c r="Z24" s="3"/>
      <c r="AA24" s="3"/>
      <c r="AB24" s="3"/>
      <c r="AC24" s="3"/>
      <c r="AD24" s="3"/>
      <c r="AE24" s="86"/>
      <c r="AF24" s="2"/>
    </row>
    <row r="25" spans="3:32" x14ac:dyDescent="0.2">
      <c r="C25" s="93">
        <v>1200000</v>
      </c>
      <c r="D25" s="80">
        <v>12161751.893234257</v>
      </c>
      <c r="W25" s="85"/>
      <c r="X25" s="5" t="s">
        <v>41</v>
      </c>
      <c r="Y25" s="8">
        <v>1000</v>
      </c>
      <c r="Z25" s="3"/>
      <c r="AA25" s="3"/>
      <c r="AB25" s="3"/>
      <c r="AC25" s="3"/>
      <c r="AD25" s="3"/>
      <c r="AE25" s="86"/>
      <c r="AF25" s="2"/>
    </row>
    <row r="26" spans="3:32" x14ac:dyDescent="0.2">
      <c r="W26" s="85"/>
      <c r="X26" s="5" t="s">
        <v>42</v>
      </c>
      <c r="Y26" s="8">
        <v>500000</v>
      </c>
      <c r="Z26" s="3"/>
      <c r="AA26" s="3"/>
      <c r="AB26" s="3"/>
      <c r="AC26" s="3"/>
      <c r="AD26" s="3"/>
      <c r="AE26" s="86"/>
      <c r="AF26" s="2"/>
    </row>
    <row r="27" spans="3:32" x14ac:dyDescent="0.2">
      <c r="W27" s="85"/>
      <c r="X27" s="5" t="s">
        <v>19</v>
      </c>
      <c r="Y27" s="9">
        <v>34761</v>
      </c>
      <c r="Z27" s="3"/>
      <c r="AA27" s="3"/>
      <c r="AB27" s="3"/>
      <c r="AC27" s="3"/>
      <c r="AD27" s="3"/>
      <c r="AE27" s="86"/>
      <c r="AF27" s="2"/>
    </row>
    <row r="28" spans="3:32" x14ac:dyDescent="0.2">
      <c r="W28" s="85"/>
      <c r="X28" s="5" t="s">
        <v>20</v>
      </c>
      <c r="Y28" s="9">
        <v>36041</v>
      </c>
      <c r="Z28" s="3"/>
      <c r="AA28" s="3"/>
      <c r="AB28" s="3"/>
      <c r="AC28" s="3"/>
      <c r="AD28" s="3"/>
      <c r="AE28" s="86"/>
      <c r="AF28" s="2"/>
    </row>
    <row r="29" spans="3:32" x14ac:dyDescent="0.2">
      <c r="C29" s="5" t="s">
        <v>17</v>
      </c>
      <c r="D29" s="6" t="s">
        <v>15</v>
      </c>
      <c r="W29" s="85"/>
      <c r="X29" s="3"/>
      <c r="Y29" s="62" t="s">
        <v>80</v>
      </c>
      <c r="Z29" s="3"/>
      <c r="AA29" s="3"/>
      <c r="AB29" s="3"/>
      <c r="AC29" s="3"/>
      <c r="AD29" s="3"/>
      <c r="AE29" s="86"/>
      <c r="AF29" s="2"/>
    </row>
    <row r="30" spans="3:32" x14ac:dyDescent="0.2">
      <c r="C30" s="5" t="s">
        <v>43</v>
      </c>
      <c r="D30" s="7">
        <v>0.1</v>
      </c>
      <c r="W30" s="85"/>
      <c r="X30" s="4" t="s">
        <v>21</v>
      </c>
      <c r="Y30" s="62" t="s">
        <v>80</v>
      </c>
      <c r="Z30" s="3"/>
      <c r="AA30" s="3"/>
      <c r="AB30" s="3"/>
      <c r="AC30" s="3"/>
      <c r="AD30" s="3"/>
      <c r="AE30" s="86"/>
      <c r="AF30" s="2"/>
    </row>
    <row r="31" spans="3:32" x14ac:dyDescent="0.2">
      <c r="C31" s="5" t="s">
        <v>18</v>
      </c>
      <c r="D31" s="7">
        <v>300</v>
      </c>
      <c r="W31" s="85"/>
      <c r="X31" s="3"/>
      <c r="Y31" s="3"/>
      <c r="Z31" s="3"/>
      <c r="AA31" s="3"/>
      <c r="AB31" s="3"/>
      <c r="AC31" s="3"/>
      <c r="AD31" s="3"/>
      <c r="AE31" s="86"/>
      <c r="AF31" s="2"/>
    </row>
    <row r="32" spans="3:32" x14ac:dyDescent="0.2">
      <c r="C32" s="5" t="s">
        <v>41</v>
      </c>
      <c r="D32" s="8">
        <v>1000</v>
      </c>
      <c r="W32" s="85"/>
      <c r="X32" s="5" t="s">
        <v>44</v>
      </c>
      <c r="Y32" s="10">
        <v>9233279.4725418296</v>
      </c>
      <c r="Z32" s="71"/>
      <c r="AA32" s="3"/>
      <c r="AB32" s="3"/>
      <c r="AC32" s="3"/>
      <c r="AD32" s="3"/>
      <c r="AE32" s="86"/>
      <c r="AF32" s="2"/>
    </row>
    <row r="33" spans="2:32" x14ac:dyDescent="0.2">
      <c r="C33" s="5" t="s">
        <v>42</v>
      </c>
      <c r="D33" s="8">
        <v>1200000</v>
      </c>
      <c r="W33" s="85"/>
      <c r="X33" s="5" t="s">
        <v>63</v>
      </c>
      <c r="Y33" s="10">
        <v>-1518310.697555542</v>
      </c>
      <c r="Z33" s="64"/>
      <c r="AA33" s="3"/>
      <c r="AB33" s="3"/>
      <c r="AC33" s="3"/>
      <c r="AD33" s="3"/>
      <c r="AE33" s="86"/>
      <c r="AF33" s="2"/>
    </row>
    <row r="34" spans="2:32" x14ac:dyDescent="0.2">
      <c r="C34" s="5" t="s">
        <v>19</v>
      </c>
      <c r="D34" s="9">
        <v>34761</v>
      </c>
      <c r="W34" s="85"/>
      <c r="X34" s="5" t="s">
        <v>45</v>
      </c>
      <c r="Y34" s="10">
        <v>660279.47998046805</v>
      </c>
      <c r="Z34" s="64"/>
      <c r="AA34" s="3"/>
      <c r="AB34" s="3"/>
      <c r="AC34" s="3"/>
      <c r="AD34" s="3"/>
      <c r="AE34" s="86"/>
      <c r="AF34" s="2"/>
    </row>
    <row r="35" spans="2:32" x14ac:dyDescent="0.2">
      <c r="C35" s="5" t="s">
        <v>20</v>
      </c>
      <c r="D35" s="9">
        <v>35311</v>
      </c>
      <c r="W35" s="85"/>
      <c r="X35" s="5" t="s">
        <v>74</v>
      </c>
      <c r="Y35" s="10">
        <v>-1238980.0033569299</v>
      </c>
      <c r="Z35" s="3"/>
      <c r="AA35" s="3"/>
      <c r="AB35" s="3"/>
      <c r="AC35" s="3"/>
      <c r="AD35" s="3"/>
      <c r="AE35" s="86"/>
      <c r="AF35" s="2"/>
    </row>
    <row r="36" spans="2:32" x14ac:dyDescent="0.2">
      <c r="W36" s="85"/>
      <c r="X36" s="5" t="s">
        <v>72</v>
      </c>
      <c r="Y36" s="89">
        <v>9257459.4606399741</v>
      </c>
      <c r="Z36" s="3"/>
      <c r="AA36" s="3"/>
      <c r="AB36" s="3"/>
      <c r="AC36" s="3"/>
      <c r="AD36" s="3"/>
      <c r="AE36" s="86"/>
      <c r="AF36" s="2"/>
    </row>
    <row r="37" spans="2:32" x14ac:dyDescent="0.2">
      <c r="W37" s="85"/>
      <c r="X37" s="5" t="s">
        <v>73</v>
      </c>
      <c r="Y37" s="88">
        <v>-627639.40124509332</v>
      </c>
      <c r="Z37" s="3"/>
      <c r="AA37" s="3"/>
      <c r="AB37" s="3"/>
      <c r="AC37" s="3"/>
      <c r="AD37" s="3"/>
      <c r="AE37" s="86"/>
      <c r="AF37" s="2"/>
    </row>
    <row r="38" spans="2:32" x14ac:dyDescent="0.2">
      <c r="C38">
        <v>2000</v>
      </c>
      <c r="D38" s="10">
        <v>5016650.1274108896</v>
      </c>
      <c r="W38" s="85"/>
      <c r="X38" s="5" t="s">
        <v>48</v>
      </c>
      <c r="Y38" s="72">
        <v>7213.4995879233047</v>
      </c>
      <c r="Z38" s="3" t="s">
        <v>68</v>
      </c>
      <c r="AA38" s="3"/>
      <c r="AB38" s="3"/>
      <c r="AC38" s="3"/>
      <c r="AD38" s="3"/>
      <c r="AE38" s="86"/>
      <c r="AF38" s="87"/>
    </row>
    <row r="39" spans="2:32" x14ac:dyDescent="0.2">
      <c r="C39" s="93">
        <v>10000</v>
      </c>
      <c r="D39" s="10">
        <v>5012820.1236724863</v>
      </c>
      <c r="W39" s="85"/>
      <c r="X39" s="3"/>
      <c r="Y39" s="3"/>
      <c r="Z39" s="3"/>
      <c r="AA39" s="3"/>
      <c r="AB39" s="3"/>
      <c r="AC39" s="3"/>
      <c r="AD39" s="3"/>
      <c r="AE39" s="86"/>
      <c r="AF39" s="2"/>
    </row>
    <row r="40" spans="2:32" x14ac:dyDescent="0.2">
      <c r="C40" s="93">
        <v>100000</v>
      </c>
      <c r="D40" s="10">
        <v>3809059.9803924942</v>
      </c>
      <c r="W40" s="85"/>
      <c r="X40" s="3"/>
      <c r="Y40" s="3"/>
      <c r="Z40" s="3"/>
      <c r="AA40" s="3"/>
      <c r="AB40" s="3"/>
      <c r="AC40" s="3"/>
      <c r="AD40" s="3"/>
      <c r="AE40" s="86"/>
      <c r="AF40" s="2"/>
    </row>
    <row r="41" spans="2:32" x14ac:dyDescent="0.2">
      <c r="C41" s="93">
        <v>500000</v>
      </c>
      <c r="D41" s="10">
        <v>1063540.6665802239</v>
      </c>
      <c r="W41" s="85"/>
      <c r="X41" s="3"/>
      <c r="Y41" s="3"/>
      <c r="Z41" s="3"/>
      <c r="AA41" s="3"/>
      <c r="AB41" s="3"/>
      <c r="AC41" s="3"/>
      <c r="AD41" s="3"/>
      <c r="AE41" s="86"/>
      <c r="AF41" s="2"/>
    </row>
    <row r="42" spans="2:32" x14ac:dyDescent="0.2">
      <c r="C42" s="93">
        <v>800000</v>
      </c>
      <c r="D42" s="10">
        <v>1061920.6695556873</v>
      </c>
      <c r="W42" s="85"/>
      <c r="X42" s="3"/>
      <c r="Y42" s="3"/>
      <c r="Z42" s="3"/>
      <c r="AA42" s="3"/>
      <c r="AB42" s="3"/>
      <c r="AC42" s="3"/>
      <c r="AD42" s="3"/>
      <c r="AE42" s="86"/>
      <c r="AF42" s="2"/>
    </row>
    <row r="43" spans="2:32" x14ac:dyDescent="0.2">
      <c r="C43" s="93">
        <v>1200000</v>
      </c>
      <c r="D43" s="10">
        <v>1061920.6695556873</v>
      </c>
      <c r="W43" s="85"/>
      <c r="X43" s="3"/>
      <c r="Y43" s="3"/>
      <c r="Z43" s="3"/>
      <c r="AA43" s="3"/>
      <c r="AB43" s="3"/>
      <c r="AC43" s="3"/>
      <c r="AD43" s="3"/>
      <c r="AE43" s="86"/>
      <c r="AF43" s="2"/>
    </row>
    <row r="44" spans="2:32" x14ac:dyDescent="0.2">
      <c r="W44" s="90"/>
      <c r="X44" s="91"/>
      <c r="Y44" s="91"/>
      <c r="Z44" s="91"/>
      <c r="AA44" s="91"/>
      <c r="AB44" s="91"/>
      <c r="AC44" s="91"/>
      <c r="AD44" s="91"/>
      <c r="AE44" s="92"/>
      <c r="AF44" s="2"/>
    </row>
    <row r="45" spans="2:32" x14ac:dyDescent="0.2">
      <c r="W45" s="87"/>
      <c r="X45" s="87"/>
      <c r="Y45" s="87"/>
      <c r="Z45" s="87"/>
      <c r="AA45" s="87"/>
      <c r="AB45" s="87"/>
      <c r="AC45" s="87"/>
      <c r="AD45" s="87"/>
      <c r="AE45" s="87"/>
      <c r="AF45" s="2"/>
    </row>
    <row r="47" spans="2:32" x14ac:dyDescent="0.2">
      <c r="B47" s="4"/>
      <c r="C47" s="3" t="s">
        <v>16</v>
      </c>
      <c r="D47" s="5"/>
      <c r="E47" s="5" t="s">
        <v>17</v>
      </c>
      <c r="F47" s="5" t="s">
        <v>43</v>
      </c>
      <c r="G47" s="5" t="s">
        <v>18</v>
      </c>
      <c r="H47" s="5" t="s">
        <v>41</v>
      </c>
      <c r="I47" s="5" t="s">
        <v>42</v>
      </c>
      <c r="J47" s="5" t="s">
        <v>19</v>
      </c>
      <c r="K47" s="3" t="s">
        <v>20</v>
      </c>
      <c r="L47" s="4"/>
      <c r="M47" s="3" t="s">
        <v>21</v>
      </c>
      <c r="N47" s="5"/>
      <c r="O47" s="5" t="s">
        <v>44</v>
      </c>
      <c r="P47" s="5" t="s">
        <v>63</v>
      </c>
      <c r="Q47" s="5" t="s">
        <v>45</v>
      </c>
      <c r="R47" s="5" t="s">
        <v>74</v>
      </c>
      <c r="S47" s="5" t="s">
        <v>72</v>
      </c>
      <c r="T47" s="5" t="s">
        <v>73</v>
      </c>
      <c r="U47" t="s">
        <v>48</v>
      </c>
    </row>
    <row r="48" spans="2:32" x14ac:dyDescent="0.2">
      <c r="B48" s="3"/>
      <c r="C48" s="3"/>
      <c r="D48" s="6"/>
      <c r="E48" s="7" t="s">
        <v>15</v>
      </c>
      <c r="F48" s="7">
        <v>0.06</v>
      </c>
      <c r="G48" s="8">
        <v>200</v>
      </c>
      <c r="H48" s="8">
        <v>1000</v>
      </c>
      <c r="I48">
        <v>1000000</v>
      </c>
      <c r="J48" s="9">
        <v>35537</v>
      </c>
      <c r="K48" s="9">
        <v>36837</v>
      </c>
      <c r="L48" s="62" t="s">
        <v>80</v>
      </c>
      <c r="M48" s="3" t="s">
        <v>80</v>
      </c>
      <c r="N48" s="10"/>
      <c r="O48" s="10">
        <v>3574130.1121140365</v>
      </c>
      <c r="P48" s="10">
        <v>-4449269.4902420044</v>
      </c>
      <c r="Q48" s="10">
        <v>1370850.2891540502</v>
      </c>
      <c r="R48" s="89">
        <v>-1286180.6701660138</v>
      </c>
      <c r="S48" s="88">
        <v>6127821.5513992496</v>
      </c>
      <c r="T48" s="72">
        <v>-2997699.3728637677</v>
      </c>
      <c r="U48">
        <v>2749.3308554723358</v>
      </c>
    </row>
    <row r="49" spans="5:35" x14ac:dyDescent="0.2">
      <c r="E49" t="s">
        <v>15</v>
      </c>
      <c r="F49">
        <v>0.06</v>
      </c>
      <c r="G49">
        <v>600</v>
      </c>
      <c r="H49">
        <v>1000</v>
      </c>
      <c r="I49">
        <v>1000000</v>
      </c>
      <c r="J49">
        <v>35537</v>
      </c>
      <c r="K49">
        <v>36837</v>
      </c>
      <c r="L49" t="s">
        <v>80</v>
      </c>
      <c r="M49" t="s">
        <v>80</v>
      </c>
      <c r="O49">
        <v>14278130.112114063</v>
      </c>
      <c r="P49">
        <v>-4449269.4902420044</v>
      </c>
      <c r="Q49">
        <v>1382850.2891540397</v>
      </c>
      <c r="R49">
        <v>-1274180.6701659989</v>
      </c>
      <c r="S49">
        <v>15815980.678062541</v>
      </c>
      <c r="T49">
        <v>16840</v>
      </c>
      <c r="U49">
        <v>10983.17700931851</v>
      </c>
    </row>
    <row r="50" spans="5:35" x14ac:dyDescent="0.2">
      <c r="E50" t="s">
        <v>15</v>
      </c>
      <c r="F50">
        <v>0.06</v>
      </c>
      <c r="G50">
        <v>1000</v>
      </c>
      <c r="H50">
        <v>1000</v>
      </c>
      <c r="I50">
        <v>1000000</v>
      </c>
      <c r="J50">
        <v>35537</v>
      </c>
      <c r="K50">
        <v>36837</v>
      </c>
      <c r="L50" t="s">
        <v>80</v>
      </c>
      <c r="M50" t="s">
        <v>80</v>
      </c>
      <c r="O50">
        <v>24982130.112113815</v>
      </c>
      <c r="P50">
        <v>-4449269.4902420044</v>
      </c>
      <c r="Q50">
        <v>1394850.2891540416</v>
      </c>
      <c r="R50">
        <v>-1262180.6701659933</v>
      </c>
      <c r="S50">
        <v>25703939.769248862</v>
      </c>
      <c r="T50">
        <v>28840</v>
      </c>
      <c r="U50">
        <v>19217.023163164475</v>
      </c>
    </row>
    <row r="56" spans="5:35" x14ac:dyDescent="0.2">
      <c r="AF56">
        <v>-31000</v>
      </c>
      <c r="AG56">
        <v>10079.973983764647</v>
      </c>
      <c r="AH56">
        <v>-20000</v>
      </c>
      <c r="AI56">
        <v>10079.973983764647</v>
      </c>
    </row>
    <row r="57" spans="5:35" x14ac:dyDescent="0.2">
      <c r="AF57">
        <v>-58000</v>
      </c>
      <c r="AG57">
        <v>29110.033340454105</v>
      </c>
      <c r="AH57">
        <v>-20000</v>
      </c>
      <c r="AI57">
        <v>26580.017395019528</v>
      </c>
    </row>
    <row r="58" spans="5:35" x14ac:dyDescent="0.2">
      <c r="AF58">
        <v>-84000</v>
      </c>
      <c r="AG58">
        <v>8190.0695037841797</v>
      </c>
      <c r="AH58">
        <v>-20000</v>
      </c>
      <c r="AI58">
        <v>27700.050659179677</v>
      </c>
    </row>
    <row r="59" spans="5:35" x14ac:dyDescent="0.2">
      <c r="AF59">
        <v>-111000</v>
      </c>
      <c r="AG59">
        <v>-11560.051116943363</v>
      </c>
      <c r="AH59">
        <v>-20000</v>
      </c>
      <c r="AI59">
        <v>32269.99839782713</v>
      </c>
    </row>
    <row r="60" spans="5:35" x14ac:dyDescent="0.2">
      <c r="G60">
        <v>200</v>
      </c>
      <c r="H60">
        <v>0.02</v>
      </c>
      <c r="I60">
        <v>-575</v>
      </c>
      <c r="AF60">
        <v>-116000</v>
      </c>
      <c r="AG60">
        <v>32460.089721679677</v>
      </c>
      <c r="AH60">
        <v>-20000</v>
      </c>
      <c r="AI60">
        <v>56270.028152465798</v>
      </c>
    </row>
    <row r="61" spans="5:35" x14ac:dyDescent="0.2">
      <c r="G61">
        <v>200</v>
      </c>
      <c r="H61">
        <v>1</v>
      </c>
      <c r="I61">
        <v>-22705</v>
      </c>
      <c r="AF61">
        <v>-119000</v>
      </c>
      <c r="AG61">
        <v>17479.957199096665</v>
      </c>
      <c r="AH61">
        <v>-20000</v>
      </c>
      <c r="AI61">
        <v>70090.005493164033</v>
      </c>
    </row>
    <row r="62" spans="5:35" x14ac:dyDescent="0.2">
      <c r="G62">
        <v>200</v>
      </c>
      <c r="H62">
        <v>5</v>
      </c>
      <c r="I62">
        <v>725</v>
      </c>
      <c r="AF62">
        <v>-177000</v>
      </c>
      <c r="AG62">
        <v>-156780.06538391119</v>
      </c>
      <c r="AH62">
        <v>-20000</v>
      </c>
      <c r="AI62">
        <v>28489.998016357407</v>
      </c>
    </row>
    <row r="63" spans="5:35" x14ac:dyDescent="0.2">
      <c r="G63">
        <v>600</v>
      </c>
      <c r="H63">
        <v>0.02</v>
      </c>
      <c r="I63">
        <v>6560</v>
      </c>
      <c r="AF63">
        <v>-175000</v>
      </c>
      <c r="AG63">
        <v>-122720.07781982431</v>
      </c>
      <c r="AH63">
        <v>-18000</v>
      </c>
      <c r="AI63">
        <v>49989.997558593735</v>
      </c>
    </row>
    <row r="64" spans="5:35" x14ac:dyDescent="0.2">
      <c r="G64">
        <v>600</v>
      </c>
      <c r="H64">
        <v>1</v>
      </c>
      <c r="I64">
        <v>-15569</v>
      </c>
      <c r="AF64">
        <v>-169000</v>
      </c>
      <c r="AG64">
        <v>-71760.020751953212</v>
      </c>
      <c r="AH64">
        <v>-12000</v>
      </c>
      <c r="AI64">
        <v>72690.006713867173</v>
      </c>
    </row>
    <row r="65" spans="7:35" x14ac:dyDescent="0.2">
      <c r="G65">
        <v>600</v>
      </c>
      <c r="H65">
        <v>5</v>
      </c>
      <c r="I65">
        <v>7861</v>
      </c>
      <c r="AF65">
        <v>-183000</v>
      </c>
      <c r="AG65">
        <v>-167090.04325866711</v>
      </c>
      <c r="AH65">
        <v>-20000</v>
      </c>
      <c r="AI65">
        <v>82549.996185302691</v>
      </c>
    </row>
    <row r="66" spans="7:35" x14ac:dyDescent="0.2">
      <c r="G66">
        <v>1000</v>
      </c>
      <c r="H66">
        <v>0.02</v>
      </c>
      <c r="I66">
        <v>13696</v>
      </c>
      <c r="AF66">
        <v>-261000</v>
      </c>
      <c r="AG66">
        <v>-565560.28999328613</v>
      </c>
      <c r="AH66">
        <v>-20000</v>
      </c>
      <c r="AI66">
        <v>1929.8738098143881</v>
      </c>
    </row>
    <row r="67" spans="7:35" x14ac:dyDescent="0.2">
      <c r="G67">
        <v>1000</v>
      </c>
      <c r="H67">
        <v>1</v>
      </c>
      <c r="I67">
        <v>-8433</v>
      </c>
      <c r="AF67">
        <v>-179000</v>
      </c>
      <c r="AG67">
        <v>135449.82269287109</v>
      </c>
      <c r="AH67">
        <v>20000</v>
      </c>
      <c r="AI67">
        <v>11269.784240722593</v>
      </c>
    </row>
    <row r="68" spans="7:35" x14ac:dyDescent="0.2">
      <c r="G68">
        <v>1000</v>
      </c>
      <c r="H68">
        <v>5</v>
      </c>
      <c r="I68">
        <v>14997</v>
      </c>
      <c r="AF68">
        <v>-179000</v>
      </c>
      <c r="AG68">
        <v>78479.76806640625</v>
      </c>
      <c r="AH68">
        <v>20000</v>
      </c>
      <c r="AI68">
        <v>39869.790344238216</v>
      </c>
    </row>
    <row r="69" spans="7:35" x14ac:dyDescent="0.2">
      <c r="AF69">
        <v>-197000</v>
      </c>
      <c r="AG69">
        <v>82529.811706542969</v>
      </c>
      <c r="AH69">
        <v>2000</v>
      </c>
      <c r="AI69">
        <v>57849.773254394458</v>
      </c>
    </row>
    <row r="70" spans="7:35" x14ac:dyDescent="0.2">
      <c r="AF70">
        <v>-210000</v>
      </c>
      <c r="AG70">
        <v>49359.760665893562</v>
      </c>
      <c r="AH70">
        <v>-11000</v>
      </c>
      <c r="AI70">
        <v>76419.767761230381</v>
      </c>
    </row>
    <row r="71" spans="7:35" x14ac:dyDescent="0.2">
      <c r="AF71">
        <v>-203000</v>
      </c>
      <c r="AG71">
        <v>138029.74731445313</v>
      </c>
      <c r="AH71">
        <v>-4000</v>
      </c>
      <c r="AI71">
        <v>99419.769592285098</v>
      </c>
    </row>
    <row r="72" spans="7:35" x14ac:dyDescent="0.2">
      <c r="AF72">
        <v>-184000</v>
      </c>
      <c r="AG72">
        <v>351139.9748229984</v>
      </c>
      <c r="AH72">
        <v>15000</v>
      </c>
      <c r="AI72">
        <v>119499.7541809081</v>
      </c>
    </row>
    <row r="73" spans="7:35" x14ac:dyDescent="0.2">
      <c r="AF73">
        <v>-220000</v>
      </c>
      <c r="AG73">
        <v>289019.82864379912</v>
      </c>
      <c r="AH73">
        <v>-20000</v>
      </c>
      <c r="AI73">
        <v>131009.77500915517</v>
      </c>
    </row>
    <row r="74" spans="7:35" x14ac:dyDescent="0.2">
      <c r="AF74">
        <v>-201000</v>
      </c>
      <c r="AG74">
        <v>344629.90737915051</v>
      </c>
      <c r="AH74">
        <v>-1000</v>
      </c>
      <c r="AI74">
        <v>150619.79270935053</v>
      </c>
    </row>
    <row r="75" spans="7:35" x14ac:dyDescent="0.2">
      <c r="AF75">
        <v>-150000</v>
      </c>
      <c r="AG75">
        <v>635589.7920227045</v>
      </c>
      <c r="AH75">
        <v>20000</v>
      </c>
      <c r="AI75">
        <v>145579.76890563944</v>
      </c>
    </row>
    <row r="76" spans="7:35" x14ac:dyDescent="0.2">
      <c r="AF76">
        <v>-70000</v>
      </c>
      <c r="AG76">
        <v>791989.76989746233</v>
      </c>
      <c r="AH76">
        <v>20000</v>
      </c>
      <c r="AI76">
        <v>75979.742965698068</v>
      </c>
    </row>
    <row r="77" spans="7:35" x14ac:dyDescent="0.2">
      <c r="AF77">
        <v>-61000</v>
      </c>
      <c r="AG77">
        <v>848799.82917785808</v>
      </c>
      <c r="AH77">
        <v>20000</v>
      </c>
      <c r="AI77">
        <v>84189.719848632682</v>
      </c>
    </row>
    <row r="78" spans="7:35" x14ac:dyDescent="0.2">
      <c r="AF78">
        <v>-44000</v>
      </c>
      <c r="AG78">
        <v>874889.80331421096</v>
      </c>
      <c r="AH78">
        <v>20000</v>
      </c>
      <c r="AI78">
        <v>98129.724884033116</v>
      </c>
    </row>
    <row r="79" spans="7:35" x14ac:dyDescent="0.2">
      <c r="AF79">
        <v>-54000</v>
      </c>
      <c r="AG79">
        <v>862549.7520446796</v>
      </c>
      <c r="AH79">
        <v>10000</v>
      </c>
      <c r="AI79">
        <v>131229.73709106437</v>
      </c>
    </row>
    <row r="80" spans="7:35" x14ac:dyDescent="0.2">
      <c r="AF80">
        <v>-61000</v>
      </c>
      <c r="AG80">
        <v>894409.71824646159</v>
      </c>
      <c r="AH80">
        <v>3000</v>
      </c>
      <c r="AI80">
        <v>148369.73258972162</v>
      </c>
    </row>
    <row r="81" spans="32:35" x14ac:dyDescent="0.2">
      <c r="AF81">
        <v>-36000</v>
      </c>
      <c r="AG81">
        <v>950359.7590637228</v>
      </c>
      <c r="AH81">
        <v>20000</v>
      </c>
      <c r="AI81">
        <v>159519.72457885722</v>
      </c>
    </row>
    <row r="82" spans="32:35" x14ac:dyDescent="0.2">
      <c r="AF82">
        <v>-38000</v>
      </c>
      <c r="AG82">
        <v>993319.73480224819</v>
      </c>
      <c r="AH82">
        <v>18000</v>
      </c>
      <c r="AI82">
        <v>166639.73449707014</v>
      </c>
    </row>
    <row r="83" spans="32:35" x14ac:dyDescent="0.2">
      <c r="AF83">
        <v>-48000</v>
      </c>
      <c r="AG83">
        <v>1002719.7271728535</v>
      </c>
      <c r="AH83">
        <v>8000</v>
      </c>
      <c r="AI83">
        <v>190039.72686767566</v>
      </c>
    </row>
    <row r="84" spans="32:35" x14ac:dyDescent="0.2">
      <c r="AF84">
        <v>-46000</v>
      </c>
      <c r="AG84">
        <v>1013039.7798156758</v>
      </c>
      <c r="AH84">
        <v>10000</v>
      </c>
      <c r="AI84">
        <v>211559.71542358387</v>
      </c>
    </row>
    <row r="85" spans="32:35" x14ac:dyDescent="0.2">
      <c r="AF85">
        <v>-20000</v>
      </c>
      <c r="AG85">
        <v>1047639.7363281273</v>
      </c>
      <c r="AH85">
        <v>20000</v>
      </c>
      <c r="AI85">
        <v>219839.7103881833</v>
      </c>
    </row>
    <row r="86" spans="32:35" x14ac:dyDescent="0.2">
      <c r="AF86">
        <v>7000</v>
      </c>
      <c r="AG86">
        <v>1079409.7477722191</v>
      </c>
      <c r="AH86">
        <v>20000</v>
      </c>
      <c r="AI86">
        <v>212409.74014282197</v>
      </c>
    </row>
    <row r="87" spans="32:35" x14ac:dyDescent="0.2">
      <c r="AF87">
        <v>-9000</v>
      </c>
      <c r="AG87">
        <v>1099189.7431182885</v>
      </c>
      <c r="AH87">
        <v>4000</v>
      </c>
      <c r="AI87">
        <v>237129.72457885722</v>
      </c>
    </row>
    <row r="88" spans="32:35" x14ac:dyDescent="0.2">
      <c r="AF88">
        <v>4000</v>
      </c>
      <c r="AG88">
        <v>1118629.7346496605</v>
      </c>
      <c r="AH88">
        <v>17000</v>
      </c>
      <c r="AI88">
        <v>254749.72404479954</v>
      </c>
    </row>
    <row r="89" spans="32:35" x14ac:dyDescent="0.2">
      <c r="AF89">
        <v>16000</v>
      </c>
      <c r="AG89">
        <v>1134229.756317141</v>
      </c>
      <c r="AH89">
        <v>20000</v>
      </c>
      <c r="AI89">
        <v>261899.75067138634</v>
      </c>
    </row>
    <row r="90" spans="32:35" x14ac:dyDescent="0.2">
      <c r="AF90">
        <v>53000</v>
      </c>
      <c r="AG90">
        <v>1120759.7477722189</v>
      </c>
      <c r="AH90">
        <v>20000</v>
      </c>
      <c r="AI90">
        <v>243669.73999023408</v>
      </c>
    </row>
    <row r="91" spans="32:35" x14ac:dyDescent="0.2">
      <c r="AF91">
        <v>53000</v>
      </c>
      <c r="AG91">
        <v>1156129.6952056906</v>
      </c>
      <c r="AH91">
        <v>20000</v>
      </c>
      <c r="AI91">
        <v>269469.7201538083</v>
      </c>
    </row>
    <row r="92" spans="32:35" x14ac:dyDescent="0.2">
      <c r="AF92">
        <v>15000</v>
      </c>
      <c r="AG92">
        <v>1228619.7107696559</v>
      </c>
      <c r="AH92">
        <v>-18000</v>
      </c>
      <c r="AI92">
        <v>300049.72061157197</v>
      </c>
    </row>
    <row r="93" spans="32:35" x14ac:dyDescent="0.2">
      <c r="AF93">
        <v>15000</v>
      </c>
      <c r="AG93">
        <v>1248169.7004699733</v>
      </c>
      <c r="AH93">
        <v>-18000</v>
      </c>
      <c r="AI93">
        <v>320589.73297119112</v>
      </c>
    </row>
    <row r="94" spans="32:35" x14ac:dyDescent="0.2">
      <c r="AF94">
        <v>14000</v>
      </c>
      <c r="AG94">
        <v>1270999.7080230739</v>
      </c>
      <c r="AH94">
        <v>-19000</v>
      </c>
      <c r="AI94">
        <v>337149.72290039033</v>
      </c>
    </row>
    <row r="95" spans="32:35" x14ac:dyDescent="0.2">
      <c r="AF95">
        <v>-18000</v>
      </c>
      <c r="AG95">
        <v>1284279.7086334254</v>
      </c>
      <c r="AH95">
        <v>-20000</v>
      </c>
      <c r="AI95">
        <v>339869.73358154221</v>
      </c>
    </row>
    <row r="96" spans="32:35" x14ac:dyDescent="0.2">
      <c r="AF96">
        <v>-18000</v>
      </c>
      <c r="AG96">
        <v>1300319.6866607692</v>
      </c>
      <c r="AH96">
        <v>-20000</v>
      </c>
      <c r="AI96">
        <v>355469.70916747971</v>
      </c>
    </row>
    <row r="97" spans="32:35" x14ac:dyDescent="0.2">
      <c r="AF97">
        <v>-70000</v>
      </c>
      <c r="AG97">
        <v>1269919.6312713639</v>
      </c>
      <c r="AH97">
        <v>-20000</v>
      </c>
      <c r="AI97">
        <v>322589.65423583845</v>
      </c>
    </row>
    <row r="98" spans="32:35" x14ac:dyDescent="0.2">
      <c r="AF98">
        <v>-76000</v>
      </c>
      <c r="AG98">
        <v>1351299.7971344008</v>
      </c>
      <c r="AH98">
        <v>-20000</v>
      </c>
      <c r="AI98">
        <v>360709.70352172706</v>
      </c>
    </row>
    <row r="99" spans="32:35" x14ac:dyDescent="0.2">
      <c r="AF99">
        <v>-80000</v>
      </c>
      <c r="AG99">
        <v>1358899.6631622326</v>
      </c>
      <c r="AH99">
        <v>-20000</v>
      </c>
      <c r="AI99">
        <v>377269.6678161606</v>
      </c>
    </row>
    <row r="100" spans="32:35" x14ac:dyDescent="0.2">
      <c r="AF100">
        <v>-62000</v>
      </c>
      <c r="AG100">
        <v>1431919.7576141374</v>
      </c>
      <c r="AH100">
        <v>-2000</v>
      </c>
      <c r="AI100">
        <v>407689.70275878761</v>
      </c>
    </row>
    <row r="101" spans="32:35" x14ac:dyDescent="0.2">
      <c r="AF101">
        <v>-44000</v>
      </c>
      <c r="AG101">
        <v>1490479.7614288351</v>
      </c>
      <c r="AH101">
        <v>16000</v>
      </c>
      <c r="AI101">
        <v>425449.68826293794</v>
      </c>
    </row>
    <row r="102" spans="32:35" x14ac:dyDescent="0.2">
      <c r="AF102">
        <v>-72000</v>
      </c>
      <c r="AG102">
        <v>1468199.7498321547</v>
      </c>
      <c r="AH102">
        <v>-12000</v>
      </c>
      <c r="AI102">
        <v>449369.70413207862</v>
      </c>
    </row>
    <row r="103" spans="32:35" x14ac:dyDescent="0.2">
      <c r="AF103">
        <v>-76000</v>
      </c>
      <c r="AG103">
        <v>1464919.7711944592</v>
      </c>
      <c r="AH103">
        <v>-16000</v>
      </c>
      <c r="AI103">
        <v>465289.70718383644</v>
      </c>
    </row>
    <row r="104" spans="32:35" x14ac:dyDescent="0.2">
      <c r="AF104">
        <v>-92000</v>
      </c>
      <c r="AG104">
        <v>1472319.6643829353</v>
      </c>
      <c r="AH104">
        <v>-20000</v>
      </c>
      <c r="AI104">
        <v>480489.66445922689</v>
      </c>
    </row>
    <row r="105" spans="32:35" x14ac:dyDescent="0.2">
      <c r="AF105">
        <v>-138000</v>
      </c>
      <c r="AG105">
        <v>1375939.8609161363</v>
      </c>
      <c r="AH105">
        <v>-20000</v>
      </c>
      <c r="AI105">
        <v>457549.75662231212</v>
      </c>
    </row>
    <row r="106" spans="32:35" x14ac:dyDescent="0.2">
      <c r="AF106">
        <v>-130000</v>
      </c>
      <c r="AG106">
        <v>1414459.7760772696</v>
      </c>
      <c r="AH106">
        <v>-12000</v>
      </c>
      <c r="AI106">
        <v>479549.74380492937</v>
      </c>
    </row>
    <row r="107" spans="32:35" x14ac:dyDescent="0.2">
      <c r="AF107">
        <v>-136000</v>
      </c>
      <c r="AG107">
        <v>1404079.8406219471</v>
      </c>
      <c r="AH107">
        <v>-18000</v>
      </c>
      <c r="AI107">
        <v>496309.75433349377</v>
      </c>
    </row>
    <row r="108" spans="32:35" x14ac:dyDescent="0.2">
      <c r="AF108">
        <v>-160000</v>
      </c>
      <c r="AG108">
        <v>1375679.6135711644</v>
      </c>
      <c r="AH108">
        <v>-20000</v>
      </c>
      <c r="AI108">
        <v>504489.68933105207</v>
      </c>
    </row>
    <row r="109" spans="32:35" x14ac:dyDescent="0.2">
      <c r="AF109">
        <v>-199000</v>
      </c>
      <c r="AG109">
        <v>1251689.699935908</v>
      </c>
      <c r="AH109">
        <v>-20000</v>
      </c>
      <c r="AI109">
        <v>492499.66888427414</v>
      </c>
    </row>
    <row r="110" spans="32:35" x14ac:dyDescent="0.2">
      <c r="AF110">
        <v>-229000</v>
      </c>
      <c r="AG110">
        <v>1150949.7947692794</v>
      </c>
      <c r="AH110">
        <v>-20000</v>
      </c>
      <c r="AI110">
        <v>491999.66812133428</v>
      </c>
    </row>
    <row r="111" spans="32:35" x14ac:dyDescent="0.2">
      <c r="AF111">
        <v>-215000</v>
      </c>
      <c r="AG111">
        <v>1294519.6307372982</v>
      </c>
      <c r="AH111">
        <v>-6000</v>
      </c>
      <c r="AI111">
        <v>520619.66354369762</v>
      </c>
    </row>
    <row r="112" spans="32:35" x14ac:dyDescent="0.2">
      <c r="AF112">
        <v>-266000</v>
      </c>
      <c r="AG112">
        <v>1070339.5465087784</v>
      </c>
      <c r="AH112">
        <v>-20000</v>
      </c>
      <c r="AI112">
        <v>507529.62715148513</v>
      </c>
    </row>
    <row r="113" spans="32:35" x14ac:dyDescent="0.2">
      <c r="AF113">
        <v>-274000</v>
      </c>
      <c r="AG113">
        <v>953879.48501585843</v>
      </c>
      <c r="AH113">
        <v>-20000</v>
      </c>
      <c r="AI113">
        <v>516529.62196349679</v>
      </c>
    </row>
    <row r="114" spans="32:35" x14ac:dyDescent="0.2">
      <c r="AF114">
        <v>-309000</v>
      </c>
      <c r="AG114">
        <v>878379.71809386124</v>
      </c>
      <c r="AH114">
        <v>-20000</v>
      </c>
      <c r="AI114">
        <v>517229.6612548781</v>
      </c>
    </row>
    <row r="115" spans="32:35" x14ac:dyDescent="0.2">
      <c r="AF115">
        <v>-291000</v>
      </c>
      <c r="AG115">
        <v>953489.8680114639</v>
      </c>
      <c r="AH115">
        <v>-2000</v>
      </c>
      <c r="AI115">
        <v>537429.65682982933</v>
      </c>
    </row>
    <row r="116" spans="32:35" x14ac:dyDescent="0.2">
      <c r="AF116">
        <v>-288000</v>
      </c>
      <c r="AG116">
        <v>1092619.8238372693</v>
      </c>
      <c r="AH116">
        <v>1000</v>
      </c>
      <c r="AI116">
        <v>558069.65675353538</v>
      </c>
    </row>
    <row r="117" spans="32:35" x14ac:dyDescent="0.2">
      <c r="AF117">
        <v>-314000</v>
      </c>
      <c r="AG117">
        <v>814459.74006651714</v>
      </c>
      <c r="AH117">
        <v>-20000</v>
      </c>
      <c r="AI117">
        <v>571799.6391296339</v>
      </c>
    </row>
    <row r="118" spans="32:35" x14ac:dyDescent="0.2">
      <c r="AF118">
        <v>-299000</v>
      </c>
      <c r="AG118">
        <v>970069.88716124382</v>
      </c>
      <c r="AH118">
        <v>-5000</v>
      </c>
      <c r="AI118">
        <v>598049.62921142101</v>
      </c>
    </row>
    <row r="119" spans="32:35" x14ac:dyDescent="0.2">
      <c r="AF119">
        <v>-250000</v>
      </c>
      <c r="AG119">
        <v>1377799.2663574109</v>
      </c>
      <c r="AH119">
        <v>20000</v>
      </c>
      <c r="AI119">
        <v>597059.65568541968</v>
      </c>
    </row>
    <row r="120" spans="32:35" x14ac:dyDescent="0.2">
      <c r="AF120">
        <v>-255000</v>
      </c>
      <c r="AG120">
        <v>1354999.2453765757</v>
      </c>
      <c r="AH120">
        <v>15000</v>
      </c>
      <c r="AI120">
        <v>620159.65530394996</v>
      </c>
    </row>
    <row r="121" spans="32:35" x14ac:dyDescent="0.2">
      <c r="AF121">
        <v>-294000</v>
      </c>
      <c r="AG121">
        <v>1066149.315872181</v>
      </c>
      <c r="AH121">
        <v>-20000</v>
      </c>
      <c r="AI121">
        <v>641809.62280272914</v>
      </c>
    </row>
    <row r="122" spans="32:35" x14ac:dyDescent="0.2">
      <c r="AF122">
        <v>-324000</v>
      </c>
      <c r="AG122">
        <v>906029.31999205414</v>
      </c>
      <c r="AH122">
        <v>-20000</v>
      </c>
      <c r="AI122">
        <v>640609.60601806082</v>
      </c>
    </row>
    <row r="123" spans="32:35" x14ac:dyDescent="0.2">
      <c r="AF123">
        <v>-293000</v>
      </c>
      <c r="AG123">
        <v>1080729.4130706678</v>
      </c>
      <c r="AH123">
        <v>11000</v>
      </c>
      <c r="AI123">
        <v>660269.62951659597</v>
      </c>
    </row>
    <row r="124" spans="32:35" x14ac:dyDescent="0.2">
      <c r="AF124">
        <v>-310000</v>
      </c>
      <c r="AG124">
        <v>995119.29870604409</v>
      </c>
      <c r="AH124">
        <v>-6000</v>
      </c>
      <c r="AI124">
        <v>681059.63111876883</v>
      </c>
    </row>
    <row r="125" spans="32:35" x14ac:dyDescent="0.2">
      <c r="AF125">
        <v>-229000</v>
      </c>
      <c r="AG125">
        <v>1362479.3954467697</v>
      </c>
      <c r="AH125">
        <v>20000</v>
      </c>
      <c r="AI125">
        <v>641059.68147277168</v>
      </c>
    </row>
    <row r="126" spans="32:35" x14ac:dyDescent="0.2">
      <c r="AF126">
        <v>-265000</v>
      </c>
      <c r="AG126">
        <v>1109669.595870961</v>
      </c>
      <c r="AH126">
        <v>-16000</v>
      </c>
      <c r="AI126">
        <v>669619.67292784981</v>
      </c>
    </row>
    <row r="127" spans="32:35" x14ac:dyDescent="0.2">
      <c r="AF127">
        <v>-289000</v>
      </c>
      <c r="AG127">
        <v>1067539.3330383196</v>
      </c>
      <c r="AH127">
        <v>-20000</v>
      </c>
      <c r="AI127">
        <v>679779.65705870884</v>
      </c>
    </row>
    <row r="128" spans="32:35" x14ac:dyDescent="0.2">
      <c r="AF128">
        <v>-275000</v>
      </c>
      <c r="AG128">
        <v>1273009.2334747198</v>
      </c>
      <c r="AH128">
        <v>-6000</v>
      </c>
      <c r="AI128">
        <v>710399.66011046665</v>
      </c>
    </row>
    <row r="129" spans="32:35" x14ac:dyDescent="0.2">
      <c r="AF129">
        <v>-273000</v>
      </c>
      <c r="AG129">
        <v>1279179.4448089481</v>
      </c>
      <c r="AH129">
        <v>-4000</v>
      </c>
      <c r="AI129">
        <v>730019.66621398227</v>
      </c>
    </row>
    <row r="130" spans="32:35" x14ac:dyDescent="0.2">
      <c r="AF130">
        <v>-290000</v>
      </c>
      <c r="AG130">
        <v>1241349.2300414934</v>
      </c>
      <c r="AH130">
        <v>-20000</v>
      </c>
      <c r="AI130">
        <v>745989.65667723911</v>
      </c>
    </row>
    <row r="131" spans="32:35" x14ac:dyDescent="0.2">
      <c r="AF131">
        <v>-287000</v>
      </c>
      <c r="AG131">
        <v>1310499.2530822647</v>
      </c>
      <c r="AH131">
        <v>-17000</v>
      </c>
      <c r="AI131">
        <v>769239.65911864536</v>
      </c>
    </row>
    <row r="132" spans="32:35" x14ac:dyDescent="0.2">
      <c r="AF132">
        <v>-297000</v>
      </c>
      <c r="AG132">
        <v>1208859.2235565088</v>
      </c>
      <c r="AH132">
        <v>-20000</v>
      </c>
      <c r="AI132">
        <v>780999.65019225364</v>
      </c>
    </row>
    <row r="133" spans="32:35" x14ac:dyDescent="0.2">
      <c r="AF133">
        <v>-333000</v>
      </c>
      <c r="AG133">
        <v>757439.52636717714</v>
      </c>
      <c r="AH133">
        <v>-20000</v>
      </c>
      <c r="AI133">
        <v>756159.67826842493</v>
      </c>
    </row>
    <row r="134" spans="32:35" x14ac:dyDescent="0.2">
      <c r="AF134">
        <v>-373000</v>
      </c>
      <c r="AG134">
        <v>487578.93791197636</v>
      </c>
      <c r="AH134">
        <v>-20000</v>
      </c>
      <c r="AI134">
        <v>742959.59129332728</v>
      </c>
    </row>
    <row r="135" spans="32:35" x14ac:dyDescent="0.2">
      <c r="AF135">
        <v>-407000</v>
      </c>
      <c r="AG135">
        <v>386830.12306212308</v>
      </c>
      <c r="AH135">
        <v>-20000</v>
      </c>
      <c r="AI135">
        <v>744579.75303649134</v>
      </c>
    </row>
    <row r="136" spans="32:35" x14ac:dyDescent="0.2">
      <c r="AF136">
        <v>-407000</v>
      </c>
      <c r="AG136">
        <v>366129.19151305081</v>
      </c>
      <c r="AH136">
        <v>-20000</v>
      </c>
      <c r="AI136">
        <v>762579.70726012415</v>
      </c>
    </row>
    <row r="137" spans="32:35" x14ac:dyDescent="0.2">
      <c r="AF137">
        <v>-411000</v>
      </c>
      <c r="AG137">
        <v>638268.74946593167</v>
      </c>
      <c r="AH137">
        <v>-20000</v>
      </c>
      <c r="AI137">
        <v>794779.67857360072</v>
      </c>
    </row>
    <row r="138" spans="32:35" x14ac:dyDescent="0.2">
      <c r="AF138">
        <v>-401000</v>
      </c>
      <c r="AG138">
        <v>920109.29168700112</v>
      </c>
      <c r="AH138">
        <v>-10000</v>
      </c>
      <c r="AI138">
        <v>826379.71366881556</v>
      </c>
    </row>
    <row r="139" spans="32:35" x14ac:dyDescent="0.2">
      <c r="AF139">
        <v>-465000</v>
      </c>
      <c r="AG139">
        <v>351869.86061095103</v>
      </c>
      <c r="AH139">
        <v>-20000</v>
      </c>
      <c r="AI139">
        <v>789899.77546691091</v>
      </c>
    </row>
    <row r="140" spans="32:35" x14ac:dyDescent="0.2">
      <c r="AF140">
        <v>-501000</v>
      </c>
      <c r="AG140">
        <v>402918.45184325171</v>
      </c>
      <c r="AH140">
        <v>-20000</v>
      </c>
      <c r="AI140">
        <v>800419.66682433221</v>
      </c>
    </row>
    <row r="141" spans="32:35" x14ac:dyDescent="0.2">
      <c r="AF141">
        <v>-537000</v>
      </c>
      <c r="AG141">
        <v>-1940.3627777197357</v>
      </c>
      <c r="AH141">
        <v>-20000</v>
      </c>
      <c r="AI141">
        <v>789979.78797911725</v>
      </c>
    </row>
    <row r="142" spans="32:35" x14ac:dyDescent="0.2">
      <c r="AF142">
        <v>-544000</v>
      </c>
      <c r="AG142">
        <v>-14791.11091614746</v>
      </c>
      <c r="AH142">
        <v>-20000</v>
      </c>
      <c r="AI142">
        <v>808149.74983214447</v>
      </c>
    </row>
    <row r="143" spans="32:35" x14ac:dyDescent="0.2">
      <c r="AF143">
        <v>-503000</v>
      </c>
      <c r="AG143">
        <v>325269.27993773425</v>
      </c>
      <c r="AH143">
        <v>20000</v>
      </c>
      <c r="AI143">
        <v>823329.70092772529</v>
      </c>
    </row>
    <row r="144" spans="32:35" x14ac:dyDescent="0.2">
      <c r="AF144">
        <v>-532000</v>
      </c>
      <c r="AG144">
        <v>119988.1072997951</v>
      </c>
      <c r="AH144">
        <v>-9000</v>
      </c>
      <c r="AI144">
        <v>842939.6854400544</v>
      </c>
    </row>
    <row r="145" spans="32:35" x14ac:dyDescent="0.2">
      <c r="AF145">
        <v>-517000</v>
      </c>
      <c r="AG145">
        <v>222709.0236663722</v>
      </c>
      <c r="AH145">
        <v>6000</v>
      </c>
      <c r="AI145">
        <v>861979.68406676338</v>
      </c>
    </row>
    <row r="146" spans="32:35" x14ac:dyDescent="0.2">
      <c r="AF146">
        <v>-555000</v>
      </c>
      <c r="AG146">
        <v>-196431.82205201159</v>
      </c>
      <c r="AH146">
        <v>-20000</v>
      </c>
      <c r="AI146">
        <v>871699.67628478096</v>
      </c>
    </row>
    <row r="147" spans="32:35" x14ac:dyDescent="0.2">
      <c r="AF147">
        <v>-553000</v>
      </c>
      <c r="AG147">
        <v>-54411.143035898305</v>
      </c>
      <c r="AH147">
        <v>-18000</v>
      </c>
      <c r="AI147">
        <v>896019.70222472236</v>
      </c>
    </row>
    <row r="148" spans="32:35" x14ac:dyDescent="0.2">
      <c r="AF148">
        <v>-556000</v>
      </c>
      <c r="AG148">
        <v>977428.81568907725</v>
      </c>
      <c r="AH148">
        <v>-20000</v>
      </c>
      <c r="AI148">
        <v>948809.70176695869</v>
      </c>
    </row>
    <row r="149" spans="32:35" x14ac:dyDescent="0.2">
      <c r="AF149">
        <v>-501000</v>
      </c>
      <c r="AG149">
        <v>1344158.9517974756</v>
      </c>
      <c r="AH149">
        <v>20000</v>
      </c>
      <c r="AI149">
        <v>951059.67430113815</v>
      </c>
    </row>
    <row r="150" spans="32:35" x14ac:dyDescent="0.2">
      <c r="AF150">
        <v>-515000</v>
      </c>
      <c r="AG150">
        <v>1216628.4803008938</v>
      </c>
      <c r="AH150">
        <v>6000</v>
      </c>
      <c r="AI150">
        <v>974619.67979430221</v>
      </c>
    </row>
    <row r="151" spans="32:35" x14ac:dyDescent="0.2">
      <c r="AF151">
        <v>-508000</v>
      </c>
      <c r="AG151">
        <v>1539778.5599517727</v>
      </c>
      <c r="AH151">
        <v>13000</v>
      </c>
      <c r="AI151">
        <v>990379.6799468901</v>
      </c>
    </row>
    <row r="152" spans="32:35" x14ac:dyDescent="0.2">
      <c r="AF152">
        <v>-509000</v>
      </c>
      <c r="AG152">
        <v>1554678.4432220364</v>
      </c>
      <c r="AH152">
        <v>12000</v>
      </c>
      <c r="AI152">
        <v>1010489.6824645903</v>
      </c>
    </row>
    <row r="153" spans="32:35" x14ac:dyDescent="0.2">
      <c r="AF153">
        <v>-543000</v>
      </c>
      <c r="AG153">
        <v>1246858.9687347319</v>
      </c>
      <c r="AH153">
        <v>-20000</v>
      </c>
      <c r="AI153">
        <v>1025689.6514892485</v>
      </c>
    </row>
    <row r="154" spans="32:35" x14ac:dyDescent="0.2">
      <c r="AF154">
        <v>-591000</v>
      </c>
      <c r="AG154">
        <v>618409.20883177745</v>
      </c>
      <c r="AH154">
        <v>-20000</v>
      </c>
      <c r="AI154">
        <v>998689.69207762647</v>
      </c>
    </row>
    <row r="155" spans="32:35" x14ac:dyDescent="0.2">
      <c r="AF155">
        <v>-600000</v>
      </c>
      <c r="AG155">
        <v>678699.03877257323</v>
      </c>
      <c r="AH155">
        <v>-20000</v>
      </c>
      <c r="AI155">
        <v>1019009.6962737933</v>
      </c>
    </row>
    <row r="156" spans="32:35" x14ac:dyDescent="0.2">
      <c r="AF156">
        <v>-594000</v>
      </c>
      <c r="AG156">
        <v>1040278.8506317042</v>
      </c>
      <c r="AH156">
        <v>-14000</v>
      </c>
      <c r="AI156">
        <v>1049989.6851348775</v>
      </c>
    </row>
    <row r="157" spans="32:35" x14ac:dyDescent="0.2">
      <c r="AF157">
        <v>-643000</v>
      </c>
      <c r="AG157">
        <v>375948.49929808546</v>
      </c>
      <c r="AH157">
        <v>-20000</v>
      </c>
      <c r="AI157">
        <v>1029459.6878051648</v>
      </c>
    </row>
    <row r="158" spans="32:35" x14ac:dyDescent="0.2">
      <c r="AF158">
        <v>-617000</v>
      </c>
      <c r="AG158">
        <v>723028.77578734339</v>
      </c>
      <c r="AH158">
        <v>6000</v>
      </c>
      <c r="AI158">
        <v>1052579.6791076551</v>
      </c>
    </row>
    <row r="159" spans="32:35" x14ac:dyDescent="0.2">
      <c r="AF159">
        <v>-602000</v>
      </c>
      <c r="AG159">
        <v>344338.73100279772</v>
      </c>
      <c r="AH159">
        <v>20000</v>
      </c>
      <c r="AI159">
        <v>1090139.682006825</v>
      </c>
    </row>
    <row r="160" spans="32:35" x14ac:dyDescent="0.2">
      <c r="AF160">
        <v>-562000</v>
      </c>
      <c r="AG160">
        <v>1774279.1812896638</v>
      </c>
      <c r="AH160">
        <v>20000</v>
      </c>
      <c r="AI160">
        <v>1045939.6102905159</v>
      </c>
    </row>
    <row r="161" spans="32:35" x14ac:dyDescent="0.2">
      <c r="AF161">
        <v>-536000</v>
      </c>
      <c r="AG161">
        <v>2090218.6496734526</v>
      </c>
      <c r="AH161">
        <v>20000</v>
      </c>
      <c r="AI161">
        <v>1047599.6559142949</v>
      </c>
    </row>
    <row r="162" spans="32:35" x14ac:dyDescent="0.2">
      <c r="AF162">
        <v>-527000</v>
      </c>
      <c r="AG162">
        <v>2146658.4963989165</v>
      </c>
      <c r="AH162">
        <v>20000</v>
      </c>
      <c r="AI162">
        <v>1065119.6723174932</v>
      </c>
    </row>
    <row r="163" spans="32:35" x14ac:dyDescent="0.2">
      <c r="AF163">
        <v>-513000</v>
      </c>
      <c r="AG163">
        <v>2238199.167098992</v>
      </c>
      <c r="AH163">
        <v>20000</v>
      </c>
      <c r="AI163">
        <v>1080079.633560169</v>
      </c>
    </row>
    <row r="164" spans="32:35" x14ac:dyDescent="0.2">
      <c r="AF164">
        <v>-506000</v>
      </c>
      <c r="AG164">
        <v>2149768.659362786</v>
      </c>
      <c r="AH164">
        <v>20000</v>
      </c>
      <c r="AI164">
        <v>1103579.65446471</v>
      </c>
    </row>
    <row r="165" spans="32:35" x14ac:dyDescent="0.2">
      <c r="AF165">
        <v>-489000</v>
      </c>
      <c r="AG165">
        <v>2085748.7339782643</v>
      </c>
      <c r="AH165">
        <v>20000</v>
      </c>
      <c r="AI165">
        <v>1123719.6488189581</v>
      </c>
    </row>
    <row r="166" spans="32:35" x14ac:dyDescent="0.2">
      <c r="AF166">
        <v>-452000</v>
      </c>
      <c r="AG166">
        <v>2458068.7339782706</v>
      </c>
      <c r="AH166">
        <v>20000</v>
      </c>
      <c r="AI166">
        <v>1114289.6488189576</v>
      </c>
    </row>
    <row r="167" spans="32:35" x14ac:dyDescent="0.2">
      <c r="AF167">
        <v>-464000</v>
      </c>
      <c r="AG167">
        <v>2313788.4379577604</v>
      </c>
      <c r="AH167">
        <v>8000</v>
      </c>
      <c r="AI167">
        <v>1139929.6408843873</v>
      </c>
    </row>
    <row r="168" spans="32:35" x14ac:dyDescent="0.2">
      <c r="AF168">
        <v>-453000</v>
      </c>
      <c r="AG168">
        <v>2114168.7590789758</v>
      </c>
      <c r="AH168">
        <v>19000</v>
      </c>
      <c r="AI168">
        <v>1162149.6379089234</v>
      </c>
    </row>
    <row r="169" spans="32:35" x14ac:dyDescent="0.2">
      <c r="AF169">
        <v>-442000</v>
      </c>
      <c r="AG169">
        <v>1951428.9344024616</v>
      </c>
      <c r="AH169">
        <v>20000</v>
      </c>
      <c r="AI169">
        <v>1188209.6331786988</v>
      </c>
    </row>
    <row r="170" spans="32:35" x14ac:dyDescent="0.2">
      <c r="AF170">
        <v>-487000</v>
      </c>
      <c r="AG170">
        <v>1375679.2784881566</v>
      </c>
      <c r="AH170">
        <v>-20000</v>
      </c>
      <c r="AI170">
        <v>1213059.6247863648</v>
      </c>
    </row>
    <row r="171" spans="32:35" x14ac:dyDescent="0.2">
      <c r="AF171">
        <v>-447000</v>
      </c>
      <c r="AG171">
        <v>1890228.9282989462</v>
      </c>
      <c r="AH171">
        <v>20000</v>
      </c>
      <c r="AI171">
        <v>1237259.6308898805</v>
      </c>
    </row>
    <row r="172" spans="32:35" x14ac:dyDescent="0.2">
      <c r="AF172">
        <v>-453000</v>
      </c>
      <c r="AG172">
        <v>1815938.4799194299</v>
      </c>
      <c r="AH172">
        <v>14000</v>
      </c>
      <c r="AI172">
        <v>1261039.6456909059</v>
      </c>
    </row>
    <row r="173" spans="32:35" x14ac:dyDescent="0.2">
      <c r="AF173">
        <v>-483000</v>
      </c>
      <c r="AG173">
        <v>1269448.6758422826</v>
      </c>
      <c r="AH173">
        <v>-16000</v>
      </c>
      <c r="AI173">
        <v>1288959.6278381227</v>
      </c>
    </row>
    <row r="174" spans="32:35" x14ac:dyDescent="0.2">
      <c r="AF174">
        <v>-532000</v>
      </c>
      <c r="AG174">
        <v>786288.79760741978</v>
      </c>
      <c r="AH174">
        <v>-20000</v>
      </c>
      <c r="AI174">
        <v>1268129.6427154413</v>
      </c>
    </row>
    <row r="175" spans="32:35" x14ac:dyDescent="0.2">
      <c r="AF175">
        <v>-529000</v>
      </c>
      <c r="AG175">
        <v>976348.63548278599</v>
      </c>
      <c r="AH175">
        <v>-17000</v>
      </c>
      <c r="AI175">
        <v>1294349.6368408075</v>
      </c>
    </row>
    <row r="176" spans="32:35" x14ac:dyDescent="0.2">
      <c r="AF176">
        <v>-578000</v>
      </c>
      <c r="AG176">
        <v>484678.60633849871</v>
      </c>
      <c r="AH176">
        <v>-20000</v>
      </c>
      <c r="AI176">
        <v>1273719.6467590197</v>
      </c>
    </row>
    <row r="177" spans="32:35" x14ac:dyDescent="0.2">
      <c r="AF177">
        <v>-537000</v>
      </c>
      <c r="AG177">
        <v>643108.87405395287</v>
      </c>
      <c r="AH177">
        <v>20000</v>
      </c>
      <c r="AI177">
        <v>1281489.6590423449</v>
      </c>
    </row>
    <row r="178" spans="32:35" x14ac:dyDescent="0.2">
      <c r="AF178">
        <v>-541000</v>
      </c>
      <c r="AG178">
        <v>593019.33082580345</v>
      </c>
      <c r="AH178">
        <v>16000</v>
      </c>
      <c r="AI178">
        <v>1303809.6483611926</v>
      </c>
    </row>
    <row r="179" spans="32:35" x14ac:dyDescent="0.2">
      <c r="AF179">
        <v>-528000</v>
      </c>
      <c r="AG179">
        <v>535458.62617492455</v>
      </c>
      <c r="AH179">
        <v>20000</v>
      </c>
      <c r="AI179">
        <v>1324229.6661376818</v>
      </c>
    </row>
    <row r="180" spans="32:35" x14ac:dyDescent="0.2">
      <c r="AF180">
        <v>-508000</v>
      </c>
      <c r="AG180">
        <v>524658.99391174095</v>
      </c>
      <c r="AH180">
        <v>20000</v>
      </c>
      <c r="AI180">
        <v>1340829.6157836788</v>
      </c>
    </row>
    <row r="181" spans="32:35" x14ac:dyDescent="0.2">
      <c r="AF181">
        <v>-521000</v>
      </c>
      <c r="AG181">
        <v>43577.377090451831</v>
      </c>
      <c r="AH181">
        <v>7000</v>
      </c>
      <c r="AI181">
        <v>1371909.6505737179</v>
      </c>
    </row>
    <row r="182" spans="32:35" x14ac:dyDescent="0.2">
      <c r="AF182">
        <v>-455000</v>
      </c>
      <c r="AG182">
        <v>669948.37585448928</v>
      </c>
      <c r="AH182">
        <v>20000</v>
      </c>
      <c r="AI182">
        <v>1338279.6422576774</v>
      </c>
    </row>
    <row r="183" spans="32:35" x14ac:dyDescent="0.2">
      <c r="AF183">
        <v>-452000</v>
      </c>
      <c r="AG183">
        <v>325767.8610992402</v>
      </c>
      <c r="AH183">
        <v>20000</v>
      </c>
      <c r="AI183">
        <v>1374099.6710967887</v>
      </c>
    </row>
    <row r="184" spans="32:35" x14ac:dyDescent="0.2">
      <c r="AF184">
        <v>-446000</v>
      </c>
      <c r="AG184">
        <v>521628.44230651564</v>
      </c>
      <c r="AH184">
        <v>20000</v>
      </c>
      <c r="AI184">
        <v>1385879.6401214469</v>
      </c>
    </row>
    <row r="185" spans="32:35" x14ac:dyDescent="0.2">
      <c r="AF185">
        <v>-462000</v>
      </c>
      <c r="AG185">
        <v>360348.64418029465</v>
      </c>
      <c r="AH185">
        <v>4000</v>
      </c>
      <c r="AI185">
        <v>1410999.6642303336</v>
      </c>
    </row>
    <row r="186" spans="32:35" x14ac:dyDescent="0.2">
      <c r="AF186">
        <v>-503000</v>
      </c>
      <c r="AG186">
        <v>-25361.344985965035</v>
      </c>
      <c r="AH186">
        <v>-20000</v>
      </c>
      <c r="AI186">
        <v>1416729.7461700316</v>
      </c>
    </row>
    <row r="187" spans="32:35" x14ac:dyDescent="0.2">
      <c r="AF187">
        <v>-500000</v>
      </c>
      <c r="AG187">
        <v>59847.279434200987</v>
      </c>
      <c r="AH187">
        <v>-17000</v>
      </c>
      <c r="AI187">
        <v>1439149.6971893187</v>
      </c>
    </row>
    <row r="188" spans="32:35" x14ac:dyDescent="0.2">
      <c r="AF188">
        <v>-528000</v>
      </c>
      <c r="AG188">
        <v>-218551.7201995881</v>
      </c>
      <c r="AH188">
        <v>-20000</v>
      </c>
      <c r="AI188">
        <v>1440889.7394561649</v>
      </c>
    </row>
    <row r="189" spans="32:35" x14ac:dyDescent="0.2">
      <c r="AF189">
        <v>-522000</v>
      </c>
      <c r="AG189">
        <v>-93431.323776248231</v>
      </c>
      <c r="AH189">
        <v>-14000</v>
      </c>
      <c r="AI189">
        <v>1464409.7483062625</v>
      </c>
    </row>
    <row r="190" spans="32:35" x14ac:dyDescent="0.2">
      <c r="AF190">
        <v>-538000</v>
      </c>
      <c r="AG190">
        <v>-212032.46818542795</v>
      </c>
      <c r="AH190">
        <v>-20000</v>
      </c>
      <c r="AI190">
        <v>1477889.689102161</v>
      </c>
    </row>
    <row r="191" spans="32:35" x14ac:dyDescent="0.2">
      <c r="AF191">
        <v>-533000</v>
      </c>
      <c r="AG191">
        <v>-434532.87330627756</v>
      </c>
      <c r="AH191">
        <v>-15000</v>
      </c>
      <c r="AI191">
        <v>1488489.6791839481</v>
      </c>
    </row>
    <row r="192" spans="32:35" x14ac:dyDescent="0.2">
      <c r="AF192">
        <v>-578000</v>
      </c>
      <c r="AG192">
        <v>-1005992.703781131</v>
      </c>
      <c r="AH192">
        <v>-20000</v>
      </c>
      <c r="AI192">
        <v>1471289.6906280401</v>
      </c>
    </row>
    <row r="193" spans="32:35" x14ac:dyDescent="0.2">
      <c r="AF193">
        <v>-622000</v>
      </c>
      <c r="AG193">
        <v>-1289451.4421844513</v>
      </c>
      <c r="AH193">
        <v>-20000</v>
      </c>
      <c r="AI193">
        <v>1461249.7602081185</v>
      </c>
    </row>
    <row r="194" spans="32:35" x14ac:dyDescent="0.2">
      <c r="AF194">
        <v>-577000</v>
      </c>
      <c r="AG194">
        <v>-196332.40379333816</v>
      </c>
      <c r="AH194">
        <v>20000</v>
      </c>
      <c r="AI194">
        <v>1494849.8090362435</v>
      </c>
    </row>
    <row r="195" spans="32:35" x14ac:dyDescent="0.2">
      <c r="AF195">
        <v>-644000</v>
      </c>
      <c r="AG195">
        <v>-1093161.4455413853</v>
      </c>
      <c r="AH195">
        <v>-20000</v>
      </c>
      <c r="AI195">
        <v>1499489.7652435193</v>
      </c>
    </row>
    <row r="196" spans="32:35" x14ac:dyDescent="0.2">
      <c r="AF196">
        <v>-586000</v>
      </c>
      <c r="AG196">
        <v>-554121.16752624873</v>
      </c>
      <c r="AH196">
        <v>20000</v>
      </c>
      <c r="AI196">
        <v>1501889.6623992817</v>
      </c>
    </row>
    <row r="197" spans="32:35" x14ac:dyDescent="0.2">
      <c r="AF197">
        <v>-577000</v>
      </c>
      <c r="AG197">
        <v>-265461.70677185431</v>
      </c>
      <c r="AH197">
        <v>20000</v>
      </c>
      <c r="AI197">
        <v>1511789.6779632466</v>
      </c>
    </row>
    <row r="198" spans="32:35" x14ac:dyDescent="0.2">
      <c r="AF198">
        <v>-596000</v>
      </c>
      <c r="AG198">
        <v>-393511.72706604376</v>
      </c>
      <c r="AH198">
        <v>1000</v>
      </c>
      <c r="AI198">
        <v>1532989.6576690571</v>
      </c>
    </row>
    <row r="199" spans="32:35" x14ac:dyDescent="0.2">
      <c r="AF199">
        <v>-666000</v>
      </c>
      <c r="AG199">
        <v>-1527210.6894683887</v>
      </c>
      <c r="AH199">
        <v>-20000</v>
      </c>
      <c r="AI199">
        <v>1503739.7843170064</v>
      </c>
    </row>
    <row r="200" spans="32:35" x14ac:dyDescent="0.2">
      <c r="AF200">
        <v>-700000</v>
      </c>
      <c r="AG200">
        <v>-2158472.6306915325</v>
      </c>
      <c r="AH200">
        <v>-20000</v>
      </c>
      <c r="AI200">
        <v>1492639.7159576318</v>
      </c>
    </row>
    <row r="201" spans="32:35" x14ac:dyDescent="0.2">
      <c r="AF201">
        <v>-698000</v>
      </c>
      <c r="AG201">
        <v>-1879530.7099151653</v>
      </c>
      <c r="AH201">
        <v>-18000</v>
      </c>
      <c r="AI201">
        <v>1519979.7690582178</v>
      </c>
    </row>
    <row r="202" spans="32:35" x14ac:dyDescent="0.2">
      <c r="AF202">
        <v>-684000</v>
      </c>
      <c r="AG202">
        <v>-2343532.4033355745</v>
      </c>
      <c r="AH202">
        <v>-4000</v>
      </c>
      <c r="AI202">
        <v>1525179.7357940576</v>
      </c>
    </row>
    <row r="203" spans="32:35" x14ac:dyDescent="0.2">
      <c r="AF203">
        <v>-652000</v>
      </c>
      <c r="AG203">
        <v>-530292.0298004183</v>
      </c>
      <c r="AH203">
        <v>20000</v>
      </c>
      <c r="AI203">
        <v>1558899.6930694482</v>
      </c>
    </row>
    <row r="204" spans="32:35" x14ac:dyDescent="0.2">
      <c r="AF204">
        <v>-587000</v>
      </c>
      <c r="AG204">
        <v>306147.79106139817</v>
      </c>
      <c r="AH204">
        <v>20000</v>
      </c>
      <c r="AI204">
        <v>1508299.7190093892</v>
      </c>
    </row>
    <row r="205" spans="32:35" x14ac:dyDescent="0.2">
      <c r="AF205">
        <v>-595000</v>
      </c>
      <c r="AG205">
        <v>976918.14872741362</v>
      </c>
      <c r="AH205">
        <v>12000</v>
      </c>
      <c r="AI205">
        <v>1505299.7061920064</v>
      </c>
    </row>
    <row r="206" spans="32:35" x14ac:dyDescent="0.2">
      <c r="AF206">
        <v>-571000</v>
      </c>
      <c r="AG206">
        <v>1032087.9671478241</v>
      </c>
      <c r="AH206">
        <v>20000</v>
      </c>
      <c r="AI206">
        <v>1517979.7098541157</v>
      </c>
    </row>
    <row r="207" spans="32:35" x14ac:dyDescent="0.2">
      <c r="AF207">
        <v>-547000</v>
      </c>
      <c r="AG207">
        <v>1068688.4496307345</v>
      </c>
      <c r="AH207">
        <v>20000</v>
      </c>
      <c r="AI207">
        <v>1530939.6512603655</v>
      </c>
    </row>
    <row r="208" spans="32:35" x14ac:dyDescent="0.2">
      <c r="AF208">
        <v>-509000</v>
      </c>
      <c r="AG208">
        <v>1686507.8566741913</v>
      </c>
      <c r="AH208">
        <v>20000</v>
      </c>
      <c r="AI208">
        <v>1513719.6639251597</v>
      </c>
    </row>
    <row r="209" spans="32:35" x14ac:dyDescent="0.2">
      <c r="AF209">
        <v>-515000</v>
      </c>
      <c r="AG209">
        <v>1451467.8603363007</v>
      </c>
      <c r="AH209">
        <v>14000</v>
      </c>
      <c r="AI209">
        <v>1543179.6675872691</v>
      </c>
    </row>
    <row r="210" spans="32:35" x14ac:dyDescent="0.2">
      <c r="AF210">
        <v>-551000</v>
      </c>
      <c r="AG210">
        <v>767687.79823302943</v>
      </c>
      <c r="AH210">
        <v>-20000</v>
      </c>
      <c r="AI210">
        <v>1568259.6862029918</v>
      </c>
    </row>
    <row r="211" spans="32:35" x14ac:dyDescent="0.2">
      <c r="AF211">
        <v>-554000</v>
      </c>
      <c r="AG211">
        <v>848148.13545226771</v>
      </c>
      <c r="AH211">
        <v>-20000</v>
      </c>
      <c r="AI211">
        <v>1590309.6993255503</v>
      </c>
    </row>
    <row r="212" spans="32:35" x14ac:dyDescent="0.2">
      <c r="AF212">
        <v>-546000</v>
      </c>
      <c r="AG212">
        <v>1221907.7967071505</v>
      </c>
      <c r="AH212">
        <v>-12000</v>
      </c>
      <c r="AI212">
        <v>1622309.6865081675</v>
      </c>
    </row>
    <row r="213" spans="32:35" x14ac:dyDescent="0.2">
      <c r="AF213">
        <v>-531000</v>
      </c>
      <c r="AG213">
        <v>1730607.5930023163</v>
      </c>
      <c r="AH213">
        <v>3000</v>
      </c>
      <c r="AI213">
        <v>1650409.6865081675</v>
      </c>
    </row>
    <row r="214" spans="32:35" x14ac:dyDescent="0.2">
      <c r="AF214">
        <v>-536000</v>
      </c>
      <c r="AG214">
        <v>1575027.6304626435</v>
      </c>
      <c r="AH214">
        <v>-2000</v>
      </c>
      <c r="AI214">
        <v>1671049.6832275279</v>
      </c>
    </row>
    <row r="215" spans="32:35" x14ac:dyDescent="0.2">
      <c r="AF215">
        <v>-551000</v>
      </c>
      <c r="AG215">
        <v>1056477.6098632785</v>
      </c>
      <c r="AH215">
        <v>-17000</v>
      </c>
      <c r="AI215">
        <v>1686499.6626281627</v>
      </c>
    </row>
    <row r="216" spans="32:35" x14ac:dyDescent="0.2">
      <c r="AF216">
        <v>-597000</v>
      </c>
      <c r="AG216">
        <v>327077.76397704816</v>
      </c>
      <c r="AH216">
        <v>-20000</v>
      </c>
      <c r="AI216">
        <v>1661979.653778065</v>
      </c>
    </row>
    <row r="217" spans="32:35" x14ac:dyDescent="0.2">
      <c r="AF217">
        <v>-580000</v>
      </c>
      <c r="AG217">
        <v>302057.97210693097</v>
      </c>
      <c r="AH217">
        <v>-3000</v>
      </c>
      <c r="AI217">
        <v>1677349.685821522</v>
      </c>
    </row>
    <row r="218" spans="32:35" x14ac:dyDescent="0.2">
      <c r="AF218">
        <v>-633000</v>
      </c>
      <c r="AG218">
        <v>-1336362.8971862805</v>
      </c>
      <c r="AH218">
        <v>-20000</v>
      </c>
      <c r="AI218">
        <v>1660299.6089172256</v>
      </c>
    </row>
    <row r="219" spans="32:35" x14ac:dyDescent="0.2">
      <c r="AF219">
        <v>-587000</v>
      </c>
      <c r="AG219">
        <v>-661593.02719116455</v>
      </c>
      <c r="AH219">
        <v>20000</v>
      </c>
      <c r="AI219">
        <v>1679159.6659850967</v>
      </c>
    </row>
    <row r="220" spans="32:35" x14ac:dyDescent="0.2">
      <c r="AF220">
        <v>-513000</v>
      </c>
      <c r="AG220">
        <v>517998.78448486089</v>
      </c>
      <c r="AH220">
        <v>20000</v>
      </c>
      <c r="AI220">
        <v>1602259.3473815811</v>
      </c>
    </row>
    <row r="221" spans="32:35" x14ac:dyDescent="0.2">
      <c r="AF221">
        <v>-527000</v>
      </c>
      <c r="AG221">
        <v>499846.97128295677</v>
      </c>
      <c r="AH221">
        <v>6000</v>
      </c>
      <c r="AI221">
        <v>1621419.404754628</v>
      </c>
    </row>
    <row r="222" spans="32:35" x14ac:dyDescent="0.2">
      <c r="AF222">
        <v>-524000</v>
      </c>
      <c r="AG222">
        <v>261468.09799194115</v>
      </c>
      <c r="AH222">
        <v>9000</v>
      </c>
      <c r="AI222">
        <v>1644209.3928527725</v>
      </c>
    </row>
    <row r="223" spans="32:35" x14ac:dyDescent="0.2">
      <c r="AF223">
        <v>-478000</v>
      </c>
      <c r="AG223">
        <v>557608.00125121849</v>
      </c>
      <c r="AH223">
        <v>20000</v>
      </c>
      <c r="AI223">
        <v>1636539.4587707415</v>
      </c>
    </row>
    <row r="224" spans="32:35" x14ac:dyDescent="0.2">
      <c r="AF224">
        <v>-500000</v>
      </c>
      <c r="AG224">
        <v>-229191.70700073466</v>
      </c>
      <c r="AH224">
        <v>-2000</v>
      </c>
      <c r="AI224">
        <v>1666459.4465637102</v>
      </c>
    </row>
    <row r="225" spans="32:35" x14ac:dyDescent="0.2">
      <c r="AF225">
        <v>-537000</v>
      </c>
      <c r="AG225">
        <v>-228990.8056640648</v>
      </c>
      <c r="AH225">
        <v>-20000</v>
      </c>
      <c r="AI225">
        <v>1671639.512023916</v>
      </c>
    </row>
    <row r="226" spans="32:35" x14ac:dyDescent="0.2">
      <c r="AF226">
        <v>-518000</v>
      </c>
      <c r="AG226">
        <v>-3361.1537170432489</v>
      </c>
      <c r="AH226">
        <v>-1000</v>
      </c>
      <c r="AI226">
        <v>1695639.4795226953</v>
      </c>
    </row>
    <row r="227" spans="32:35" x14ac:dyDescent="0.2">
      <c r="AF227">
        <v>-491000</v>
      </c>
      <c r="AG227">
        <v>221458.74252319109</v>
      </c>
      <c r="AH227">
        <v>20000</v>
      </c>
      <c r="AI227">
        <v>1708489.4546508691</v>
      </c>
    </row>
    <row r="228" spans="32:35" x14ac:dyDescent="0.2">
      <c r="AF228">
        <v>-493000</v>
      </c>
      <c r="AG228">
        <v>-126891.25259399641</v>
      </c>
      <c r="AH228">
        <v>18000</v>
      </c>
      <c r="AI228">
        <v>1743389.4595336816</v>
      </c>
    </row>
    <row r="229" spans="32:35" x14ac:dyDescent="0.2">
      <c r="AF229">
        <v>-447000</v>
      </c>
      <c r="AG229">
        <v>348777.53173827892</v>
      </c>
      <c r="AH229">
        <v>20000</v>
      </c>
      <c r="AI229">
        <v>1723389.5693969629</v>
      </c>
    </row>
    <row r="230" spans="32:35" x14ac:dyDescent="0.2">
      <c r="AF230">
        <v>-450000</v>
      </c>
      <c r="AG230">
        <v>337367.66403198015</v>
      </c>
      <c r="AH230">
        <v>17000</v>
      </c>
      <c r="AI230">
        <v>1744669.5591735742</v>
      </c>
    </row>
    <row r="231" spans="32:35" x14ac:dyDescent="0.2">
      <c r="AF231">
        <v>-449000</v>
      </c>
      <c r="AG231">
        <v>406837.9399108864</v>
      </c>
      <c r="AH231">
        <v>18000</v>
      </c>
      <c r="AI231">
        <v>1762769.5500183008</v>
      </c>
    </row>
    <row r="232" spans="32:35" x14ac:dyDescent="0.2">
      <c r="AF232">
        <v>-453000</v>
      </c>
      <c r="AG232">
        <v>179608.28857421651</v>
      </c>
      <c r="AH232">
        <v>14000</v>
      </c>
      <c r="AI232">
        <v>1792389.5423889062</v>
      </c>
    </row>
    <row r="233" spans="32:35" x14ac:dyDescent="0.2">
      <c r="AF233">
        <v>-451000</v>
      </c>
      <c r="AG233">
        <v>521137.87872314232</v>
      </c>
      <c r="AH233">
        <v>16000</v>
      </c>
      <c r="AI233">
        <v>1802349.5600891015</v>
      </c>
    </row>
    <row r="234" spans="32:35" x14ac:dyDescent="0.2">
      <c r="AF234">
        <v>-456000</v>
      </c>
      <c r="AG234">
        <v>464118.70147704863</v>
      </c>
      <c r="AH234">
        <v>11000</v>
      </c>
      <c r="AI234">
        <v>1824719.5277404687</v>
      </c>
    </row>
    <row r="235" spans="32:35" x14ac:dyDescent="0.2">
      <c r="AF235">
        <v>-478000</v>
      </c>
      <c r="AG235">
        <v>410218.02581786929</v>
      </c>
      <c r="AH235">
        <v>-11000</v>
      </c>
      <c r="AI235">
        <v>1840869.5646667383</v>
      </c>
    </row>
    <row r="236" spans="32:35" x14ac:dyDescent="0.2">
      <c r="AF236">
        <v>0</v>
      </c>
      <c r="AG236">
        <v>0</v>
      </c>
      <c r="AH236">
        <v>0</v>
      </c>
      <c r="AI236">
        <v>0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53" r:id="rId3" name="Button 33">
              <controlPr defaultSize="0" print="0" autoFill="0" autoPict="0" macro="[0]!Macro4">
                <anchor moveWithCells="1" sizeWithCells="1">
                  <from>
                    <xdr:col>9</xdr:col>
                    <xdr:colOff>552450</xdr:colOff>
                    <xdr:row>42</xdr:row>
                    <xdr:rowOff>47625</xdr:rowOff>
                  </from>
                  <to>
                    <xdr:col>11</xdr:col>
                    <xdr:colOff>161925</xdr:colOff>
                    <xdr:row>44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Scenarios</vt:lpstr>
      <vt:lpstr>Summary</vt:lpstr>
      <vt:lpstr>Data</vt:lpstr>
      <vt:lpstr>Expiration Dates</vt:lpstr>
      <vt:lpstr>Trading Strategy</vt:lpstr>
      <vt:lpstr>drange</vt:lpstr>
      <vt:lpstr>dtrange</vt:lpstr>
      <vt:lpstr>plrange</vt:lpstr>
      <vt:lpstr>Summary!Print_Area</vt:lpstr>
      <vt:lpstr>stdate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Jan Havlíček</cp:lastModifiedBy>
  <cp:lastPrinted>2000-12-04T21:03:33Z</cp:lastPrinted>
  <dcterms:created xsi:type="dcterms:W3CDTF">2000-11-08T21:54:49Z</dcterms:created>
  <dcterms:modified xsi:type="dcterms:W3CDTF">2023-09-13T16:15:14Z</dcterms:modified>
</cp:coreProperties>
</file>