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55B129-7DFF-4042-9DD4-6505806BDD3E}" xr6:coauthVersionLast="47" xr6:coauthVersionMax="47" xr10:uidLastSave="{00000000-0000-0000-0000-000000000000}"/>
  <bookViews>
    <workbookView xWindow="-120" yWindow="-120" windowWidth="38640" windowHeight="15720" activeTab="2"/>
  </bookViews>
  <sheets>
    <sheet name="JCC data" sheetId="1" r:id="rId1"/>
    <sheet name="Forward curves" sheetId="2" r:id="rId2"/>
    <sheet name="Hedge parameters" sheetId="3" r:id="rId3"/>
  </sheets>
  <calcPr calcId="0" iterate="1"/>
</workbook>
</file>

<file path=xl/calcChain.xml><?xml version="1.0" encoding="utf-8"?>
<calcChain xmlns="http://schemas.openxmlformats.org/spreadsheetml/2006/main">
  <c r="C117" i="2" l="1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C218" i="2"/>
  <c r="D218" i="2"/>
  <c r="E218" i="2"/>
  <c r="F218" i="2"/>
  <c r="G218" i="2"/>
  <c r="H218" i="2"/>
  <c r="I218" i="2"/>
  <c r="J218" i="2"/>
  <c r="K218" i="2"/>
  <c r="D219" i="2"/>
  <c r="E219" i="2"/>
  <c r="F219" i="2"/>
  <c r="G219" i="2"/>
  <c r="H219" i="2"/>
  <c r="I219" i="2"/>
  <c r="J219" i="2"/>
  <c r="K219" i="2"/>
  <c r="D220" i="2"/>
  <c r="E220" i="2"/>
  <c r="F220" i="2"/>
  <c r="G220" i="2"/>
  <c r="H220" i="2"/>
  <c r="I220" i="2"/>
  <c r="J220" i="2"/>
  <c r="K220" i="2"/>
  <c r="D221" i="2"/>
  <c r="E221" i="2"/>
  <c r="F221" i="2"/>
  <c r="G221" i="2"/>
  <c r="H221" i="2"/>
  <c r="I221" i="2"/>
  <c r="J221" i="2"/>
  <c r="K221" i="2"/>
  <c r="D222" i="2"/>
  <c r="E222" i="2"/>
  <c r="F222" i="2"/>
  <c r="G222" i="2"/>
  <c r="H222" i="2"/>
  <c r="I222" i="2"/>
  <c r="J222" i="2"/>
  <c r="K222" i="2"/>
  <c r="D223" i="2"/>
  <c r="E223" i="2"/>
  <c r="F223" i="2"/>
  <c r="G223" i="2"/>
  <c r="H223" i="2"/>
  <c r="I223" i="2"/>
  <c r="J223" i="2"/>
  <c r="K223" i="2"/>
  <c r="D224" i="2"/>
  <c r="E224" i="2"/>
  <c r="F224" i="2"/>
  <c r="G224" i="2"/>
  <c r="H224" i="2"/>
  <c r="I224" i="2"/>
  <c r="J224" i="2"/>
  <c r="K224" i="2"/>
  <c r="D225" i="2"/>
  <c r="E225" i="2"/>
  <c r="F225" i="2"/>
  <c r="G225" i="2"/>
  <c r="H225" i="2"/>
  <c r="I225" i="2"/>
  <c r="J225" i="2"/>
  <c r="K225" i="2"/>
  <c r="D226" i="2"/>
  <c r="E226" i="2"/>
  <c r="F226" i="2"/>
  <c r="G226" i="2"/>
  <c r="H226" i="2"/>
  <c r="I226" i="2"/>
  <c r="J226" i="2"/>
  <c r="K226" i="2"/>
  <c r="D227" i="2"/>
  <c r="E227" i="2"/>
  <c r="F227" i="2"/>
  <c r="G227" i="2"/>
  <c r="H227" i="2"/>
  <c r="I227" i="2"/>
  <c r="J227" i="2"/>
  <c r="K227" i="2"/>
  <c r="D228" i="2"/>
  <c r="E228" i="2"/>
  <c r="F228" i="2"/>
  <c r="G228" i="2"/>
  <c r="H228" i="2"/>
  <c r="I228" i="2"/>
  <c r="J228" i="2"/>
  <c r="K228" i="2"/>
  <c r="D229" i="2"/>
  <c r="E229" i="2"/>
  <c r="F229" i="2"/>
  <c r="G229" i="2"/>
  <c r="H229" i="2"/>
  <c r="I229" i="2"/>
  <c r="J229" i="2"/>
  <c r="K229" i="2"/>
  <c r="D230" i="2"/>
  <c r="E230" i="2"/>
  <c r="F230" i="2"/>
  <c r="G230" i="2"/>
  <c r="H230" i="2"/>
  <c r="I230" i="2"/>
  <c r="J230" i="2"/>
  <c r="K230" i="2"/>
  <c r="D231" i="2"/>
  <c r="E231" i="2"/>
  <c r="F231" i="2"/>
  <c r="G231" i="2"/>
  <c r="H231" i="2"/>
  <c r="I231" i="2"/>
  <c r="J231" i="2"/>
  <c r="K231" i="2"/>
  <c r="D232" i="2"/>
  <c r="E232" i="2"/>
  <c r="F232" i="2"/>
  <c r="G232" i="2"/>
  <c r="H232" i="2"/>
  <c r="I232" i="2"/>
  <c r="J232" i="2"/>
  <c r="K232" i="2"/>
  <c r="D233" i="2"/>
  <c r="E233" i="2"/>
  <c r="F233" i="2"/>
  <c r="G233" i="2"/>
  <c r="H233" i="2"/>
  <c r="I233" i="2"/>
  <c r="J233" i="2"/>
  <c r="K233" i="2"/>
  <c r="D234" i="2"/>
  <c r="E234" i="2"/>
  <c r="F234" i="2"/>
  <c r="G234" i="2"/>
  <c r="H234" i="2"/>
  <c r="I234" i="2"/>
  <c r="J234" i="2"/>
  <c r="K234" i="2"/>
  <c r="D235" i="2"/>
  <c r="E235" i="2"/>
  <c r="F235" i="2"/>
  <c r="G235" i="2"/>
  <c r="H235" i="2"/>
  <c r="I235" i="2"/>
  <c r="J235" i="2"/>
  <c r="K235" i="2"/>
  <c r="D236" i="2"/>
  <c r="E236" i="2"/>
  <c r="F236" i="2"/>
  <c r="G236" i="2"/>
  <c r="H236" i="2"/>
  <c r="I236" i="2"/>
  <c r="J236" i="2"/>
  <c r="K236" i="2"/>
  <c r="D237" i="2"/>
  <c r="E237" i="2"/>
  <c r="F237" i="2"/>
  <c r="G237" i="2"/>
  <c r="H237" i="2"/>
  <c r="I237" i="2"/>
  <c r="J237" i="2"/>
  <c r="K237" i="2"/>
  <c r="D238" i="2"/>
  <c r="E238" i="2"/>
  <c r="F238" i="2"/>
  <c r="G238" i="2"/>
  <c r="H238" i="2"/>
  <c r="I238" i="2"/>
  <c r="J238" i="2"/>
  <c r="K238" i="2"/>
  <c r="D239" i="2"/>
  <c r="E239" i="2"/>
  <c r="F239" i="2"/>
  <c r="G239" i="2"/>
  <c r="H239" i="2"/>
  <c r="I239" i="2"/>
  <c r="J239" i="2"/>
  <c r="K239" i="2"/>
  <c r="D240" i="2"/>
  <c r="E240" i="2"/>
  <c r="F240" i="2"/>
  <c r="G240" i="2"/>
  <c r="H240" i="2"/>
  <c r="I240" i="2"/>
  <c r="J240" i="2"/>
  <c r="K240" i="2"/>
  <c r="D241" i="2"/>
  <c r="E241" i="2"/>
  <c r="F241" i="2"/>
  <c r="G241" i="2"/>
  <c r="H241" i="2"/>
  <c r="I241" i="2"/>
  <c r="J241" i="2"/>
  <c r="K241" i="2"/>
  <c r="D242" i="2"/>
  <c r="E242" i="2"/>
  <c r="F242" i="2"/>
  <c r="G242" i="2"/>
  <c r="H242" i="2"/>
  <c r="I242" i="2"/>
  <c r="J242" i="2"/>
  <c r="K242" i="2"/>
  <c r="D243" i="2"/>
  <c r="E243" i="2"/>
  <c r="F243" i="2"/>
  <c r="G243" i="2"/>
  <c r="H243" i="2"/>
  <c r="I243" i="2"/>
  <c r="J243" i="2"/>
  <c r="K243" i="2"/>
  <c r="D244" i="2"/>
  <c r="E244" i="2"/>
  <c r="F244" i="2"/>
  <c r="G244" i="2"/>
  <c r="H244" i="2"/>
  <c r="I244" i="2"/>
  <c r="J244" i="2"/>
  <c r="K244" i="2"/>
  <c r="D245" i="2"/>
  <c r="E245" i="2"/>
  <c r="F245" i="2"/>
  <c r="G245" i="2"/>
  <c r="H245" i="2"/>
  <c r="I245" i="2"/>
  <c r="J245" i="2"/>
  <c r="K245" i="2"/>
  <c r="D246" i="2"/>
  <c r="E246" i="2"/>
  <c r="F246" i="2"/>
  <c r="G246" i="2"/>
  <c r="H246" i="2"/>
  <c r="I246" i="2"/>
  <c r="J246" i="2"/>
  <c r="K246" i="2"/>
  <c r="L246" i="2"/>
  <c r="M246" i="2"/>
  <c r="N246" i="2"/>
  <c r="D247" i="2"/>
  <c r="E247" i="2"/>
  <c r="F247" i="2"/>
  <c r="G247" i="2"/>
  <c r="H247" i="2"/>
  <c r="I247" i="2"/>
  <c r="J247" i="2"/>
  <c r="K247" i="2"/>
  <c r="L247" i="2"/>
  <c r="M247" i="2"/>
  <c r="N247" i="2"/>
  <c r="D248" i="2"/>
  <c r="E248" i="2"/>
  <c r="F248" i="2"/>
  <c r="G248" i="2"/>
  <c r="H248" i="2"/>
  <c r="I248" i="2"/>
  <c r="J248" i="2"/>
  <c r="K248" i="2"/>
  <c r="L248" i="2"/>
  <c r="M248" i="2"/>
  <c r="N248" i="2"/>
  <c r="D249" i="2"/>
  <c r="E249" i="2"/>
  <c r="F249" i="2"/>
  <c r="G249" i="2"/>
  <c r="H249" i="2"/>
  <c r="I249" i="2"/>
  <c r="J249" i="2"/>
  <c r="K249" i="2"/>
  <c r="L249" i="2"/>
  <c r="M249" i="2"/>
  <c r="N249" i="2"/>
  <c r="D250" i="2"/>
  <c r="E250" i="2"/>
  <c r="F250" i="2"/>
  <c r="G250" i="2"/>
  <c r="H250" i="2"/>
  <c r="I250" i="2"/>
  <c r="J250" i="2"/>
  <c r="K250" i="2"/>
  <c r="L250" i="2"/>
  <c r="M250" i="2"/>
  <c r="N250" i="2"/>
  <c r="D251" i="2"/>
  <c r="E251" i="2"/>
  <c r="F251" i="2"/>
  <c r="G251" i="2"/>
  <c r="H251" i="2"/>
  <c r="I251" i="2"/>
  <c r="J251" i="2"/>
  <c r="K251" i="2"/>
  <c r="L251" i="2"/>
  <c r="M251" i="2"/>
  <c r="N251" i="2"/>
  <c r="D252" i="2"/>
  <c r="E252" i="2"/>
  <c r="F252" i="2"/>
  <c r="G252" i="2"/>
  <c r="H252" i="2"/>
  <c r="I252" i="2"/>
  <c r="J252" i="2"/>
  <c r="K252" i="2"/>
  <c r="L252" i="2"/>
  <c r="M252" i="2"/>
  <c r="N252" i="2"/>
  <c r="D253" i="2"/>
  <c r="E253" i="2"/>
  <c r="F253" i="2"/>
  <c r="G253" i="2"/>
  <c r="H253" i="2"/>
  <c r="I253" i="2"/>
  <c r="J253" i="2"/>
  <c r="K253" i="2"/>
  <c r="L253" i="2"/>
  <c r="M253" i="2"/>
  <c r="N253" i="2"/>
  <c r="D254" i="2"/>
  <c r="E254" i="2"/>
  <c r="F254" i="2"/>
  <c r="G254" i="2"/>
  <c r="H254" i="2"/>
  <c r="I254" i="2"/>
  <c r="J254" i="2"/>
  <c r="K254" i="2"/>
  <c r="L254" i="2"/>
  <c r="M254" i="2"/>
  <c r="N254" i="2"/>
  <c r="D255" i="2"/>
  <c r="E255" i="2"/>
  <c r="F255" i="2"/>
  <c r="G255" i="2"/>
  <c r="H255" i="2"/>
  <c r="I255" i="2"/>
  <c r="J255" i="2"/>
  <c r="K255" i="2"/>
  <c r="L255" i="2"/>
  <c r="M255" i="2"/>
  <c r="N255" i="2"/>
  <c r="D256" i="2"/>
  <c r="E256" i="2"/>
  <c r="F256" i="2"/>
  <c r="G256" i="2"/>
  <c r="H256" i="2"/>
  <c r="I256" i="2"/>
  <c r="J256" i="2"/>
  <c r="K256" i="2"/>
  <c r="L256" i="2"/>
  <c r="M256" i="2"/>
  <c r="N256" i="2"/>
  <c r="D257" i="2"/>
  <c r="E257" i="2"/>
  <c r="F257" i="2"/>
  <c r="G257" i="2"/>
  <c r="H257" i="2"/>
  <c r="I257" i="2"/>
  <c r="J257" i="2"/>
  <c r="K257" i="2"/>
  <c r="L257" i="2"/>
  <c r="M257" i="2"/>
  <c r="N257" i="2"/>
  <c r="D258" i="2"/>
  <c r="E258" i="2"/>
  <c r="F258" i="2"/>
  <c r="G258" i="2"/>
  <c r="H258" i="2"/>
  <c r="I258" i="2"/>
  <c r="J258" i="2"/>
  <c r="K258" i="2"/>
  <c r="L258" i="2"/>
  <c r="M258" i="2"/>
  <c r="N258" i="2"/>
  <c r="D259" i="2"/>
  <c r="E259" i="2"/>
  <c r="F259" i="2"/>
  <c r="G259" i="2"/>
  <c r="H259" i="2"/>
  <c r="I259" i="2"/>
  <c r="J259" i="2"/>
  <c r="K259" i="2"/>
  <c r="L259" i="2"/>
  <c r="M259" i="2"/>
  <c r="N259" i="2"/>
  <c r="D260" i="2"/>
  <c r="E260" i="2"/>
  <c r="F260" i="2"/>
  <c r="G260" i="2"/>
  <c r="H260" i="2"/>
  <c r="I260" i="2"/>
  <c r="J260" i="2"/>
  <c r="K260" i="2"/>
  <c r="L260" i="2"/>
  <c r="M260" i="2"/>
  <c r="N260" i="2"/>
  <c r="D261" i="2"/>
  <c r="E261" i="2"/>
  <c r="F261" i="2"/>
  <c r="G261" i="2"/>
  <c r="H261" i="2"/>
  <c r="I261" i="2"/>
  <c r="J261" i="2"/>
  <c r="K261" i="2"/>
  <c r="L261" i="2"/>
  <c r="M261" i="2"/>
  <c r="N261" i="2"/>
  <c r="D262" i="2"/>
  <c r="E262" i="2"/>
  <c r="F262" i="2"/>
  <c r="G262" i="2"/>
  <c r="H262" i="2"/>
  <c r="I262" i="2"/>
  <c r="J262" i="2"/>
  <c r="K262" i="2"/>
  <c r="L262" i="2"/>
  <c r="M262" i="2"/>
  <c r="N262" i="2"/>
  <c r="D263" i="2"/>
  <c r="E263" i="2"/>
  <c r="F263" i="2"/>
  <c r="G263" i="2"/>
  <c r="H263" i="2"/>
  <c r="I263" i="2"/>
  <c r="J263" i="2"/>
  <c r="K263" i="2"/>
  <c r="L263" i="2"/>
  <c r="M263" i="2"/>
  <c r="N263" i="2"/>
  <c r="D264" i="2"/>
  <c r="E264" i="2"/>
  <c r="F264" i="2"/>
  <c r="G264" i="2"/>
  <c r="H264" i="2"/>
  <c r="I264" i="2"/>
  <c r="J264" i="2"/>
  <c r="K264" i="2"/>
  <c r="L264" i="2"/>
  <c r="M264" i="2"/>
  <c r="N264" i="2"/>
  <c r="D265" i="2"/>
  <c r="E265" i="2"/>
  <c r="F265" i="2"/>
  <c r="G265" i="2"/>
  <c r="H265" i="2"/>
  <c r="I265" i="2"/>
  <c r="J265" i="2"/>
  <c r="K265" i="2"/>
  <c r="L265" i="2"/>
  <c r="M265" i="2"/>
  <c r="N265" i="2"/>
  <c r="D266" i="2"/>
  <c r="E266" i="2"/>
  <c r="F266" i="2"/>
  <c r="G266" i="2"/>
  <c r="H266" i="2"/>
  <c r="I266" i="2"/>
  <c r="J266" i="2"/>
  <c r="K266" i="2"/>
  <c r="L266" i="2"/>
  <c r="M266" i="2"/>
  <c r="N266" i="2"/>
  <c r="D267" i="2"/>
  <c r="E267" i="2"/>
  <c r="F267" i="2"/>
  <c r="G267" i="2"/>
  <c r="H267" i="2"/>
  <c r="I267" i="2"/>
  <c r="J267" i="2"/>
  <c r="K267" i="2"/>
  <c r="L267" i="2"/>
  <c r="M267" i="2"/>
  <c r="N267" i="2"/>
  <c r="D268" i="2"/>
  <c r="E268" i="2"/>
  <c r="F268" i="2"/>
  <c r="G268" i="2"/>
  <c r="H268" i="2"/>
  <c r="I268" i="2"/>
  <c r="J268" i="2"/>
  <c r="K268" i="2"/>
  <c r="L268" i="2"/>
  <c r="M268" i="2"/>
  <c r="N268" i="2"/>
  <c r="D269" i="2"/>
  <c r="E269" i="2"/>
  <c r="F269" i="2"/>
  <c r="G269" i="2"/>
  <c r="H269" i="2"/>
  <c r="I269" i="2"/>
  <c r="J269" i="2"/>
  <c r="K269" i="2"/>
  <c r="L269" i="2"/>
  <c r="M269" i="2"/>
  <c r="N269" i="2"/>
  <c r="D270" i="2"/>
  <c r="E270" i="2"/>
  <c r="F270" i="2"/>
  <c r="G270" i="2"/>
  <c r="H270" i="2"/>
  <c r="I270" i="2"/>
  <c r="J270" i="2"/>
  <c r="K270" i="2"/>
  <c r="L270" i="2"/>
  <c r="M270" i="2"/>
  <c r="N270" i="2"/>
  <c r="D271" i="2"/>
  <c r="E271" i="2"/>
  <c r="F271" i="2"/>
  <c r="G271" i="2"/>
  <c r="H271" i="2"/>
  <c r="I271" i="2"/>
  <c r="J271" i="2"/>
  <c r="K271" i="2"/>
  <c r="L271" i="2"/>
  <c r="M271" i="2"/>
  <c r="N271" i="2"/>
  <c r="D272" i="2"/>
  <c r="E272" i="2"/>
  <c r="F272" i="2"/>
  <c r="G272" i="2"/>
  <c r="H272" i="2"/>
  <c r="I272" i="2"/>
  <c r="J272" i="2"/>
  <c r="K272" i="2"/>
  <c r="L272" i="2"/>
  <c r="M272" i="2"/>
  <c r="N272" i="2"/>
  <c r="D273" i="2"/>
  <c r="E273" i="2"/>
  <c r="F273" i="2"/>
  <c r="G273" i="2"/>
  <c r="H273" i="2"/>
  <c r="I273" i="2"/>
  <c r="J273" i="2"/>
  <c r="K273" i="2"/>
  <c r="L273" i="2"/>
  <c r="M273" i="2"/>
  <c r="N273" i="2"/>
  <c r="D274" i="2"/>
  <c r="E274" i="2"/>
  <c r="F274" i="2"/>
  <c r="G274" i="2"/>
  <c r="H274" i="2"/>
  <c r="I274" i="2"/>
  <c r="J274" i="2"/>
  <c r="K274" i="2"/>
  <c r="L274" i="2"/>
  <c r="M274" i="2"/>
  <c r="N274" i="2"/>
  <c r="D275" i="2"/>
  <c r="E275" i="2"/>
  <c r="F275" i="2"/>
  <c r="G275" i="2"/>
  <c r="H275" i="2"/>
  <c r="I275" i="2"/>
  <c r="J275" i="2"/>
  <c r="K275" i="2"/>
  <c r="L275" i="2"/>
  <c r="M275" i="2"/>
  <c r="N275" i="2"/>
  <c r="D276" i="2"/>
  <c r="E276" i="2"/>
  <c r="F276" i="2"/>
  <c r="G276" i="2"/>
  <c r="H276" i="2"/>
  <c r="I276" i="2"/>
  <c r="J276" i="2"/>
  <c r="K276" i="2"/>
  <c r="L276" i="2"/>
  <c r="M276" i="2"/>
  <c r="N276" i="2"/>
  <c r="D277" i="2"/>
  <c r="E277" i="2"/>
  <c r="F277" i="2"/>
  <c r="G277" i="2"/>
  <c r="H277" i="2"/>
  <c r="I277" i="2"/>
  <c r="J277" i="2"/>
  <c r="K277" i="2"/>
  <c r="L277" i="2"/>
  <c r="M277" i="2"/>
  <c r="N277" i="2"/>
  <c r="D278" i="2"/>
  <c r="E278" i="2"/>
  <c r="F278" i="2"/>
  <c r="G278" i="2"/>
  <c r="H278" i="2"/>
  <c r="I278" i="2"/>
  <c r="J278" i="2"/>
  <c r="K278" i="2"/>
  <c r="L278" i="2"/>
  <c r="M278" i="2"/>
  <c r="N278" i="2"/>
  <c r="D279" i="2"/>
  <c r="E279" i="2"/>
  <c r="F279" i="2"/>
  <c r="G279" i="2"/>
  <c r="H279" i="2"/>
  <c r="I279" i="2"/>
  <c r="J279" i="2"/>
  <c r="K279" i="2"/>
  <c r="L279" i="2"/>
  <c r="M279" i="2"/>
  <c r="N279" i="2"/>
  <c r="D280" i="2"/>
  <c r="E280" i="2"/>
  <c r="F280" i="2"/>
  <c r="G280" i="2"/>
  <c r="H280" i="2"/>
  <c r="I280" i="2"/>
  <c r="J280" i="2"/>
  <c r="K280" i="2"/>
  <c r="L280" i="2"/>
  <c r="M280" i="2"/>
  <c r="N280" i="2"/>
  <c r="D281" i="2"/>
  <c r="E281" i="2"/>
  <c r="F281" i="2"/>
  <c r="G281" i="2"/>
  <c r="H281" i="2"/>
  <c r="I281" i="2"/>
  <c r="J281" i="2"/>
  <c r="K281" i="2"/>
  <c r="L281" i="2"/>
  <c r="M281" i="2"/>
  <c r="N281" i="2"/>
  <c r="D282" i="2"/>
  <c r="E282" i="2"/>
  <c r="F282" i="2"/>
  <c r="G282" i="2"/>
  <c r="H282" i="2"/>
  <c r="I282" i="2"/>
  <c r="J282" i="2"/>
  <c r="K282" i="2"/>
  <c r="L282" i="2"/>
  <c r="M282" i="2"/>
  <c r="N282" i="2"/>
  <c r="D283" i="2"/>
  <c r="E283" i="2"/>
  <c r="F283" i="2"/>
  <c r="G283" i="2"/>
  <c r="H283" i="2"/>
  <c r="I283" i="2"/>
  <c r="J283" i="2"/>
  <c r="K283" i="2"/>
  <c r="L283" i="2"/>
  <c r="M283" i="2"/>
  <c r="N283" i="2"/>
  <c r="D284" i="2"/>
  <c r="E284" i="2"/>
  <c r="F284" i="2"/>
  <c r="G284" i="2"/>
  <c r="H284" i="2"/>
  <c r="I284" i="2"/>
  <c r="J284" i="2"/>
  <c r="K284" i="2"/>
  <c r="L284" i="2"/>
  <c r="M284" i="2"/>
  <c r="N284" i="2"/>
  <c r="D285" i="2"/>
  <c r="E285" i="2"/>
  <c r="F285" i="2"/>
  <c r="G285" i="2"/>
  <c r="H285" i="2"/>
  <c r="I285" i="2"/>
  <c r="J285" i="2"/>
  <c r="K285" i="2"/>
  <c r="L285" i="2"/>
  <c r="M285" i="2"/>
  <c r="N285" i="2"/>
  <c r="D286" i="2"/>
  <c r="E286" i="2"/>
  <c r="F286" i="2"/>
  <c r="G286" i="2"/>
  <c r="H286" i="2"/>
  <c r="I286" i="2"/>
  <c r="J286" i="2"/>
  <c r="K286" i="2"/>
  <c r="L286" i="2"/>
  <c r="M286" i="2"/>
  <c r="N286" i="2"/>
  <c r="D287" i="2"/>
  <c r="E287" i="2"/>
  <c r="F287" i="2"/>
  <c r="G287" i="2"/>
  <c r="H287" i="2"/>
  <c r="I287" i="2"/>
  <c r="J287" i="2"/>
  <c r="K287" i="2"/>
  <c r="L287" i="2"/>
  <c r="M287" i="2"/>
  <c r="N287" i="2"/>
  <c r="D288" i="2"/>
  <c r="E288" i="2"/>
  <c r="F288" i="2"/>
  <c r="G288" i="2"/>
  <c r="H288" i="2"/>
  <c r="I288" i="2"/>
  <c r="J288" i="2"/>
  <c r="K288" i="2"/>
  <c r="L288" i="2"/>
  <c r="M288" i="2"/>
  <c r="N288" i="2"/>
  <c r="D289" i="2"/>
  <c r="E289" i="2"/>
  <c r="F289" i="2"/>
  <c r="G289" i="2"/>
  <c r="H289" i="2"/>
  <c r="I289" i="2"/>
  <c r="J289" i="2"/>
  <c r="K289" i="2"/>
  <c r="L289" i="2"/>
  <c r="M289" i="2"/>
  <c r="N289" i="2"/>
  <c r="D290" i="2"/>
  <c r="E290" i="2"/>
  <c r="F290" i="2"/>
  <c r="G290" i="2"/>
  <c r="H290" i="2"/>
  <c r="I290" i="2"/>
  <c r="J290" i="2"/>
  <c r="K290" i="2"/>
  <c r="L290" i="2"/>
  <c r="M290" i="2"/>
  <c r="N290" i="2"/>
  <c r="D291" i="2"/>
  <c r="E291" i="2"/>
  <c r="F291" i="2"/>
  <c r="G291" i="2"/>
  <c r="H291" i="2"/>
  <c r="I291" i="2"/>
  <c r="J291" i="2"/>
  <c r="K291" i="2"/>
  <c r="L291" i="2"/>
  <c r="M291" i="2"/>
  <c r="N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D293" i="2"/>
  <c r="E293" i="2"/>
  <c r="F293" i="2"/>
  <c r="G293" i="2"/>
  <c r="H293" i="2"/>
  <c r="I293" i="2"/>
  <c r="J293" i="2"/>
  <c r="K293" i="2"/>
  <c r="L293" i="2"/>
  <c r="M293" i="2"/>
  <c r="N293" i="2"/>
  <c r="D294" i="2"/>
  <c r="E294" i="2"/>
  <c r="F294" i="2"/>
  <c r="G294" i="2"/>
  <c r="H294" i="2"/>
  <c r="I294" i="2"/>
  <c r="J294" i="2"/>
  <c r="K294" i="2"/>
  <c r="L294" i="2"/>
  <c r="M294" i="2"/>
  <c r="N294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D296" i="2"/>
  <c r="E296" i="2"/>
  <c r="F296" i="2"/>
  <c r="G296" i="2"/>
  <c r="H296" i="2"/>
  <c r="I296" i="2"/>
  <c r="J296" i="2"/>
  <c r="K296" i="2"/>
  <c r="L296" i="2"/>
  <c r="M296" i="2"/>
  <c r="N296" i="2"/>
  <c r="D297" i="2"/>
  <c r="E297" i="2"/>
  <c r="F297" i="2"/>
  <c r="G297" i="2"/>
  <c r="H297" i="2"/>
  <c r="I297" i="2"/>
  <c r="J297" i="2"/>
  <c r="K297" i="2"/>
  <c r="L297" i="2"/>
  <c r="M297" i="2"/>
  <c r="N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D299" i="2"/>
  <c r="E299" i="2"/>
  <c r="F299" i="2"/>
  <c r="G299" i="2"/>
  <c r="H299" i="2"/>
  <c r="I299" i="2"/>
  <c r="J299" i="2"/>
  <c r="K299" i="2"/>
  <c r="L299" i="2"/>
  <c r="M299" i="2"/>
  <c r="N299" i="2"/>
  <c r="D300" i="2"/>
  <c r="E300" i="2"/>
  <c r="F300" i="2"/>
  <c r="G300" i="2"/>
  <c r="H300" i="2"/>
  <c r="I300" i="2"/>
  <c r="J300" i="2"/>
  <c r="K300" i="2"/>
  <c r="L300" i="2"/>
  <c r="M300" i="2"/>
  <c r="N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D302" i="2"/>
  <c r="E302" i="2"/>
  <c r="F302" i="2"/>
  <c r="G302" i="2"/>
  <c r="H302" i="2"/>
  <c r="I302" i="2"/>
  <c r="J302" i="2"/>
  <c r="K302" i="2"/>
  <c r="L302" i="2"/>
  <c r="M302" i="2"/>
  <c r="N302" i="2"/>
  <c r="D303" i="2"/>
  <c r="E303" i="2"/>
  <c r="F303" i="2"/>
  <c r="G303" i="2"/>
  <c r="H303" i="2"/>
  <c r="I303" i="2"/>
  <c r="J303" i="2"/>
  <c r="K303" i="2"/>
  <c r="L303" i="2"/>
  <c r="M303" i="2"/>
  <c r="N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D305" i="2"/>
  <c r="E305" i="2"/>
  <c r="F305" i="2"/>
  <c r="G305" i="2"/>
  <c r="H305" i="2"/>
  <c r="I305" i="2"/>
  <c r="J305" i="2"/>
  <c r="K305" i="2"/>
  <c r="L305" i="2"/>
  <c r="M305" i="2"/>
  <c r="N305" i="2"/>
  <c r="D306" i="2"/>
  <c r="E306" i="2"/>
  <c r="F306" i="2"/>
  <c r="G306" i="2"/>
  <c r="H306" i="2"/>
  <c r="I306" i="2"/>
  <c r="J306" i="2"/>
  <c r="K306" i="2"/>
  <c r="L306" i="2"/>
  <c r="M306" i="2"/>
  <c r="N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D308" i="2"/>
  <c r="E308" i="2"/>
  <c r="F308" i="2"/>
  <c r="G308" i="2"/>
  <c r="H308" i="2"/>
  <c r="I308" i="2"/>
  <c r="J308" i="2"/>
  <c r="K308" i="2"/>
  <c r="L308" i="2"/>
  <c r="M308" i="2"/>
  <c r="N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C13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C41" i="3"/>
  <c r="D41" i="3"/>
  <c r="E41" i="3"/>
  <c r="F41" i="3"/>
  <c r="G41" i="3"/>
  <c r="H41" i="3"/>
  <c r="I41" i="3"/>
  <c r="J41" i="3"/>
  <c r="K41" i="3"/>
  <c r="L41" i="3"/>
  <c r="M41" i="3"/>
  <c r="N41" i="3"/>
  <c r="C42" i="3"/>
  <c r="D42" i="3"/>
  <c r="E42" i="3"/>
  <c r="F42" i="3"/>
  <c r="G42" i="3"/>
  <c r="H42" i="3"/>
  <c r="I42" i="3"/>
  <c r="J42" i="3"/>
  <c r="K42" i="3"/>
  <c r="L42" i="3"/>
  <c r="M42" i="3"/>
  <c r="N42" i="3"/>
  <c r="C43" i="3"/>
  <c r="D43" i="3"/>
  <c r="E43" i="3"/>
  <c r="F43" i="3"/>
  <c r="G43" i="3"/>
  <c r="H43" i="3"/>
  <c r="I43" i="3"/>
  <c r="J43" i="3"/>
  <c r="K43" i="3"/>
  <c r="L43" i="3"/>
  <c r="M43" i="3"/>
  <c r="N43" i="3"/>
  <c r="C44" i="3"/>
  <c r="D44" i="3"/>
  <c r="E44" i="3"/>
  <c r="F44" i="3"/>
  <c r="G44" i="3"/>
  <c r="H44" i="3"/>
  <c r="I44" i="3"/>
  <c r="J44" i="3"/>
  <c r="K44" i="3"/>
  <c r="L44" i="3"/>
  <c r="M44" i="3"/>
  <c r="N44" i="3"/>
  <c r="C45" i="3"/>
  <c r="D45" i="3"/>
  <c r="E45" i="3"/>
  <c r="F45" i="3"/>
  <c r="G45" i="3"/>
  <c r="H45" i="3"/>
  <c r="I45" i="3"/>
  <c r="J45" i="3"/>
  <c r="K45" i="3"/>
  <c r="L45" i="3"/>
  <c r="M45" i="3"/>
  <c r="N45" i="3"/>
  <c r="C46" i="3"/>
  <c r="D46" i="3"/>
  <c r="E46" i="3"/>
  <c r="F46" i="3"/>
  <c r="G46" i="3"/>
  <c r="H46" i="3"/>
  <c r="I46" i="3"/>
  <c r="J46" i="3"/>
  <c r="K46" i="3"/>
  <c r="L46" i="3"/>
  <c r="M46" i="3"/>
  <c r="N46" i="3"/>
  <c r="C47" i="3"/>
  <c r="D47" i="3"/>
  <c r="E47" i="3"/>
  <c r="F47" i="3"/>
  <c r="G47" i="3"/>
  <c r="H47" i="3"/>
  <c r="I47" i="3"/>
  <c r="J47" i="3"/>
  <c r="K47" i="3"/>
  <c r="L47" i="3"/>
  <c r="M47" i="3"/>
  <c r="N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C50" i="3"/>
  <c r="D50" i="3"/>
  <c r="E50" i="3"/>
  <c r="F50" i="3"/>
  <c r="G50" i="3"/>
  <c r="H50" i="3"/>
  <c r="I50" i="3"/>
  <c r="J50" i="3"/>
  <c r="K50" i="3"/>
  <c r="L50" i="3"/>
  <c r="M50" i="3"/>
  <c r="N50" i="3"/>
  <c r="C51" i="3"/>
  <c r="D51" i="3"/>
  <c r="E51" i="3"/>
  <c r="F51" i="3"/>
  <c r="G51" i="3"/>
  <c r="H51" i="3"/>
  <c r="I51" i="3"/>
  <c r="J51" i="3"/>
  <c r="K51" i="3"/>
  <c r="L51" i="3"/>
  <c r="M51" i="3"/>
  <c r="N51" i="3"/>
  <c r="C52" i="3"/>
  <c r="D52" i="3"/>
  <c r="E52" i="3"/>
  <c r="F52" i="3"/>
  <c r="G52" i="3"/>
  <c r="H52" i="3"/>
  <c r="I52" i="3"/>
  <c r="J52" i="3"/>
  <c r="K52" i="3"/>
  <c r="L52" i="3"/>
  <c r="M52" i="3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C54" i="3"/>
  <c r="D54" i="3"/>
  <c r="E54" i="3"/>
  <c r="F54" i="3"/>
  <c r="G54" i="3"/>
  <c r="H54" i="3"/>
  <c r="I54" i="3"/>
  <c r="J54" i="3"/>
  <c r="K54" i="3"/>
  <c r="L54" i="3"/>
  <c r="M54" i="3"/>
  <c r="N54" i="3"/>
  <c r="C55" i="3"/>
  <c r="D55" i="3"/>
  <c r="E55" i="3"/>
  <c r="F55" i="3"/>
  <c r="G55" i="3"/>
  <c r="H55" i="3"/>
  <c r="I55" i="3"/>
  <c r="J55" i="3"/>
  <c r="K55" i="3"/>
  <c r="L55" i="3"/>
  <c r="M55" i="3"/>
  <c r="N55" i="3"/>
  <c r="C56" i="3"/>
  <c r="D56" i="3"/>
  <c r="E56" i="3"/>
  <c r="F56" i="3"/>
  <c r="G56" i="3"/>
  <c r="H56" i="3"/>
  <c r="I56" i="3"/>
  <c r="J56" i="3"/>
  <c r="K56" i="3"/>
  <c r="L56" i="3"/>
  <c r="M56" i="3"/>
  <c r="N56" i="3"/>
  <c r="C57" i="3"/>
  <c r="D57" i="3"/>
  <c r="E57" i="3"/>
  <c r="F57" i="3"/>
  <c r="G57" i="3"/>
  <c r="H57" i="3"/>
  <c r="I57" i="3"/>
  <c r="J57" i="3"/>
  <c r="K57" i="3"/>
  <c r="L57" i="3"/>
  <c r="M57" i="3"/>
  <c r="N57" i="3"/>
  <c r="C58" i="3"/>
  <c r="D58" i="3"/>
  <c r="E58" i="3"/>
  <c r="F58" i="3"/>
  <c r="G58" i="3"/>
  <c r="H58" i="3"/>
  <c r="I58" i="3"/>
  <c r="J58" i="3"/>
  <c r="K58" i="3"/>
  <c r="L58" i="3"/>
  <c r="M58" i="3"/>
  <c r="N58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  <c r="C61" i="3"/>
  <c r="D61" i="3"/>
  <c r="E61" i="3"/>
  <c r="F61" i="3"/>
  <c r="G61" i="3"/>
  <c r="H61" i="3"/>
  <c r="I61" i="3"/>
  <c r="J61" i="3"/>
  <c r="K61" i="3"/>
  <c r="L61" i="3"/>
  <c r="M61" i="3"/>
  <c r="N61" i="3"/>
  <c r="C62" i="3"/>
  <c r="D62" i="3"/>
  <c r="E62" i="3"/>
  <c r="F62" i="3"/>
  <c r="G62" i="3"/>
  <c r="H62" i="3"/>
  <c r="I62" i="3"/>
  <c r="J62" i="3"/>
  <c r="K62" i="3"/>
  <c r="L62" i="3"/>
  <c r="M62" i="3"/>
  <c r="N62" i="3"/>
  <c r="C63" i="3"/>
  <c r="D63" i="3"/>
  <c r="E63" i="3"/>
  <c r="F63" i="3"/>
  <c r="G63" i="3"/>
  <c r="H63" i="3"/>
  <c r="I63" i="3"/>
  <c r="J63" i="3"/>
  <c r="K63" i="3"/>
  <c r="L63" i="3"/>
  <c r="M63" i="3"/>
  <c r="N63" i="3"/>
  <c r="C64" i="3"/>
  <c r="D64" i="3"/>
  <c r="E64" i="3"/>
  <c r="F64" i="3"/>
  <c r="G64" i="3"/>
  <c r="H64" i="3"/>
  <c r="I64" i="3"/>
  <c r="J64" i="3"/>
  <c r="K64" i="3"/>
  <c r="L64" i="3"/>
  <c r="M64" i="3"/>
  <c r="N64" i="3"/>
  <c r="C65" i="3"/>
  <c r="D65" i="3"/>
  <c r="E65" i="3"/>
  <c r="F65" i="3"/>
  <c r="G65" i="3"/>
  <c r="H65" i="3"/>
  <c r="I65" i="3"/>
  <c r="J65" i="3"/>
  <c r="K65" i="3"/>
  <c r="L65" i="3"/>
  <c r="M65" i="3"/>
  <c r="N65" i="3"/>
  <c r="C66" i="3"/>
  <c r="D66" i="3"/>
  <c r="E66" i="3"/>
  <c r="F66" i="3"/>
  <c r="G66" i="3"/>
  <c r="H66" i="3"/>
  <c r="I66" i="3"/>
  <c r="J66" i="3"/>
  <c r="K66" i="3"/>
  <c r="L66" i="3"/>
  <c r="M66" i="3"/>
  <c r="N66" i="3"/>
  <c r="C67" i="3"/>
  <c r="D67" i="3"/>
  <c r="E67" i="3"/>
  <c r="F67" i="3"/>
  <c r="G67" i="3"/>
  <c r="H67" i="3"/>
  <c r="I67" i="3"/>
  <c r="J67" i="3"/>
  <c r="K67" i="3"/>
  <c r="L67" i="3"/>
  <c r="M67" i="3"/>
  <c r="N67" i="3"/>
  <c r="C68" i="3"/>
  <c r="D68" i="3"/>
  <c r="E68" i="3"/>
  <c r="F68" i="3"/>
  <c r="G68" i="3"/>
  <c r="H68" i="3"/>
  <c r="I68" i="3"/>
  <c r="J68" i="3"/>
  <c r="K68" i="3"/>
  <c r="L68" i="3"/>
  <c r="M68" i="3"/>
  <c r="N68" i="3"/>
  <c r="C69" i="3"/>
  <c r="D69" i="3"/>
  <c r="E69" i="3"/>
  <c r="F69" i="3"/>
  <c r="G69" i="3"/>
  <c r="H69" i="3"/>
  <c r="I69" i="3"/>
  <c r="J69" i="3"/>
  <c r="K69" i="3"/>
  <c r="L69" i="3"/>
  <c r="M69" i="3"/>
  <c r="N69" i="3"/>
  <c r="C70" i="3"/>
  <c r="D70" i="3"/>
  <c r="E70" i="3"/>
  <c r="F70" i="3"/>
  <c r="G70" i="3"/>
  <c r="H70" i="3"/>
  <c r="I70" i="3"/>
  <c r="J70" i="3"/>
  <c r="K70" i="3"/>
  <c r="L70" i="3"/>
  <c r="M70" i="3"/>
  <c r="N70" i="3"/>
  <c r="C71" i="3"/>
  <c r="D71" i="3"/>
  <c r="E71" i="3"/>
  <c r="F71" i="3"/>
  <c r="G71" i="3"/>
  <c r="H71" i="3"/>
  <c r="I71" i="3"/>
  <c r="J71" i="3"/>
  <c r="K71" i="3"/>
  <c r="L71" i="3"/>
  <c r="M71" i="3"/>
  <c r="N71" i="3"/>
  <c r="C72" i="3"/>
  <c r="D72" i="3"/>
  <c r="E72" i="3"/>
  <c r="F72" i="3"/>
  <c r="G72" i="3"/>
  <c r="H72" i="3"/>
  <c r="I72" i="3"/>
  <c r="J72" i="3"/>
  <c r="K72" i="3"/>
  <c r="L72" i="3"/>
  <c r="M72" i="3"/>
  <c r="N72" i="3"/>
  <c r="C73" i="3"/>
  <c r="D73" i="3"/>
  <c r="E73" i="3"/>
  <c r="F73" i="3"/>
  <c r="G73" i="3"/>
  <c r="H73" i="3"/>
  <c r="I73" i="3"/>
  <c r="J73" i="3"/>
  <c r="K73" i="3"/>
  <c r="L73" i="3"/>
  <c r="M73" i="3"/>
  <c r="N73" i="3"/>
  <c r="C74" i="3"/>
  <c r="D74" i="3"/>
  <c r="E74" i="3"/>
  <c r="F74" i="3"/>
  <c r="G74" i="3"/>
  <c r="H74" i="3"/>
  <c r="I74" i="3"/>
  <c r="J74" i="3"/>
  <c r="K74" i="3"/>
  <c r="L74" i="3"/>
  <c r="M74" i="3"/>
  <c r="N74" i="3"/>
  <c r="C75" i="3"/>
  <c r="D75" i="3"/>
  <c r="E75" i="3"/>
  <c r="F75" i="3"/>
  <c r="G75" i="3"/>
  <c r="H75" i="3"/>
  <c r="I75" i="3"/>
  <c r="J75" i="3"/>
  <c r="K75" i="3"/>
  <c r="L75" i="3"/>
  <c r="M75" i="3"/>
  <c r="N75" i="3"/>
  <c r="C76" i="3"/>
  <c r="D76" i="3"/>
  <c r="E76" i="3"/>
  <c r="F76" i="3"/>
  <c r="G76" i="3"/>
  <c r="H76" i="3"/>
  <c r="I76" i="3"/>
  <c r="J76" i="3"/>
  <c r="K76" i="3"/>
  <c r="L76" i="3"/>
  <c r="M76" i="3"/>
  <c r="N76" i="3"/>
  <c r="C77" i="3"/>
  <c r="D77" i="3"/>
  <c r="E77" i="3"/>
  <c r="F77" i="3"/>
  <c r="G77" i="3"/>
  <c r="H77" i="3"/>
  <c r="I77" i="3"/>
  <c r="J77" i="3"/>
  <c r="K77" i="3"/>
  <c r="L77" i="3"/>
  <c r="M77" i="3"/>
  <c r="N77" i="3"/>
  <c r="C78" i="3"/>
  <c r="D78" i="3"/>
  <c r="E78" i="3"/>
  <c r="F78" i="3"/>
  <c r="G78" i="3"/>
  <c r="H78" i="3"/>
  <c r="I78" i="3"/>
  <c r="J78" i="3"/>
  <c r="K78" i="3"/>
  <c r="L78" i="3"/>
  <c r="M78" i="3"/>
  <c r="N78" i="3"/>
  <c r="C79" i="3"/>
  <c r="D79" i="3"/>
  <c r="E79" i="3"/>
  <c r="F79" i="3"/>
  <c r="G79" i="3"/>
  <c r="H79" i="3"/>
  <c r="I79" i="3"/>
  <c r="J79" i="3"/>
  <c r="K79" i="3"/>
  <c r="L79" i="3"/>
  <c r="M79" i="3"/>
  <c r="N79" i="3"/>
  <c r="C80" i="3"/>
  <c r="D80" i="3"/>
  <c r="E80" i="3"/>
  <c r="F80" i="3"/>
  <c r="G80" i="3"/>
  <c r="H80" i="3"/>
  <c r="I80" i="3"/>
  <c r="J80" i="3"/>
  <c r="K80" i="3"/>
  <c r="L80" i="3"/>
  <c r="M80" i="3"/>
  <c r="N80" i="3"/>
  <c r="C81" i="3"/>
  <c r="D81" i="3"/>
  <c r="E81" i="3"/>
  <c r="F81" i="3"/>
  <c r="G81" i="3"/>
  <c r="H81" i="3"/>
  <c r="I81" i="3"/>
  <c r="J81" i="3"/>
  <c r="K81" i="3"/>
  <c r="L81" i="3"/>
  <c r="M81" i="3"/>
  <c r="N81" i="3"/>
  <c r="C82" i="3"/>
  <c r="D82" i="3"/>
  <c r="E82" i="3"/>
  <c r="F82" i="3"/>
  <c r="G82" i="3"/>
  <c r="H82" i="3"/>
  <c r="I82" i="3"/>
  <c r="J82" i="3"/>
  <c r="K82" i="3"/>
  <c r="L82" i="3"/>
  <c r="M82" i="3"/>
  <c r="N82" i="3"/>
  <c r="C83" i="3"/>
  <c r="D83" i="3"/>
  <c r="E83" i="3"/>
  <c r="F83" i="3"/>
  <c r="G83" i="3"/>
  <c r="H83" i="3"/>
  <c r="I83" i="3"/>
  <c r="J83" i="3"/>
  <c r="K83" i="3"/>
  <c r="L83" i="3"/>
  <c r="M83" i="3"/>
  <c r="N83" i="3"/>
  <c r="C84" i="3"/>
  <c r="D84" i="3"/>
  <c r="E84" i="3"/>
  <c r="F84" i="3"/>
  <c r="G84" i="3"/>
  <c r="H84" i="3"/>
  <c r="I84" i="3"/>
  <c r="J84" i="3"/>
  <c r="K84" i="3"/>
  <c r="L84" i="3"/>
  <c r="M84" i="3"/>
  <c r="N84" i="3"/>
  <c r="C85" i="3"/>
  <c r="D85" i="3"/>
  <c r="E85" i="3"/>
  <c r="F85" i="3"/>
  <c r="G85" i="3"/>
  <c r="H85" i="3"/>
  <c r="I85" i="3"/>
  <c r="J85" i="3"/>
  <c r="K85" i="3"/>
  <c r="L85" i="3"/>
  <c r="M85" i="3"/>
  <c r="N85" i="3"/>
  <c r="C86" i="3"/>
  <c r="D86" i="3"/>
  <c r="E86" i="3"/>
  <c r="F86" i="3"/>
  <c r="G86" i="3"/>
  <c r="H86" i="3"/>
  <c r="I86" i="3"/>
  <c r="J86" i="3"/>
  <c r="K86" i="3"/>
  <c r="L86" i="3"/>
  <c r="M86" i="3"/>
  <c r="N86" i="3"/>
  <c r="C87" i="3"/>
  <c r="D87" i="3"/>
  <c r="E87" i="3"/>
  <c r="F87" i="3"/>
  <c r="G87" i="3"/>
  <c r="H87" i="3"/>
  <c r="I87" i="3"/>
  <c r="J87" i="3"/>
  <c r="K87" i="3"/>
  <c r="L87" i="3"/>
  <c r="M87" i="3"/>
  <c r="N87" i="3"/>
  <c r="C88" i="3"/>
  <c r="D88" i="3"/>
  <c r="E88" i="3"/>
  <c r="F88" i="3"/>
  <c r="G88" i="3"/>
  <c r="H88" i="3"/>
  <c r="I88" i="3"/>
  <c r="J88" i="3"/>
  <c r="K88" i="3"/>
  <c r="L88" i="3"/>
  <c r="M88" i="3"/>
  <c r="N88" i="3"/>
  <c r="C89" i="3"/>
  <c r="D89" i="3"/>
  <c r="E89" i="3"/>
  <c r="F89" i="3"/>
  <c r="G89" i="3"/>
  <c r="H89" i="3"/>
  <c r="I89" i="3"/>
  <c r="J89" i="3"/>
  <c r="K89" i="3"/>
  <c r="L89" i="3"/>
  <c r="M89" i="3"/>
  <c r="N89" i="3"/>
  <c r="C90" i="3"/>
  <c r="D90" i="3"/>
  <c r="E90" i="3"/>
  <c r="F90" i="3"/>
  <c r="G90" i="3"/>
  <c r="H90" i="3"/>
  <c r="I90" i="3"/>
  <c r="J90" i="3"/>
  <c r="K90" i="3"/>
  <c r="L90" i="3"/>
  <c r="M90" i="3"/>
  <c r="N90" i="3"/>
  <c r="C91" i="3"/>
  <c r="D91" i="3"/>
  <c r="E91" i="3"/>
  <c r="F91" i="3"/>
  <c r="G91" i="3"/>
  <c r="H91" i="3"/>
  <c r="I91" i="3"/>
  <c r="J91" i="3"/>
  <c r="K91" i="3"/>
  <c r="L91" i="3"/>
  <c r="M91" i="3"/>
  <c r="N91" i="3"/>
  <c r="C92" i="3"/>
  <c r="D92" i="3"/>
  <c r="E92" i="3"/>
  <c r="F92" i="3"/>
  <c r="G92" i="3"/>
  <c r="H92" i="3"/>
  <c r="I92" i="3"/>
  <c r="J92" i="3"/>
  <c r="K92" i="3"/>
  <c r="L92" i="3"/>
  <c r="M92" i="3"/>
  <c r="N92" i="3"/>
  <c r="C93" i="3"/>
  <c r="D93" i="3"/>
  <c r="E93" i="3"/>
  <c r="F93" i="3"/>
  <c r="G93" i="3"/>
  <c r="H93" i="3"/>
  <c r="I93" i="3"/>
  <c r="J93" i="3"/>
  <c r="K93" i="3"/>
  <c r="L93" i="3"/>
  <c r="M93" i="3"/>
  <c r="N93" i="3"/>
  <c r="C94" i="3"/>
  <c r="D94" i="3"/>
  <c r="E94" i="3"/>
  <c r="F94" i="3"/>
  <c r="G94" i="3"/>
  <c r="H94" i="3"/>
  <c r="I94" i="3"/>
  <c r="J94" i="3"/>
  <c r="K94" i="3"/>
  <c r="L94" i="3"/>
  <c r="M94" i="3"/>
  <c r="N94" i="3"/>
  <c r="C95" i="3"/>
  <c r="D95" i="3"/>
  <c r="E95" i="3"/>
  <c r="F95" i="3"/>
  <c r="G95" i="3"/>
  <c r="H95" i="3"/>
  <c r="I95" i="3"/>
  <c r="J95" i="3"/>
  <c r="K95" i="3"/>
  <c r="L95" i="3"/>
  <c r="M95" i="3"/>
  <c r="N95" i="3"/>
  <c r="C96" i="3"/>
  <c r="D96" i="3"/>
  <c r="E96" i="3"/>
  <c r="F96" i="3"/>
  <c r="G96" i="3"/>
  <c r="H96" i="3"/>
  <c r="I96" i="3"/>
  <c r="J96" i="3"/>
  <c r="K96" i="3"/>
  <c r="L96" i="3"/>
  <c r="M96" i="3"/>
  <c r="N96" i="3"/>
  <c r="P96" i="3"/>
  <c r="Q96" i="3"/>
  <c r="R96" i="3"/>
  <c r="C97" i="3"/>
  <c r="D97" i="3"/>
  <c r="E97" i="3"/>
  <c r="F97" i="3"/>
  <c r="G97" i="3"/>
  <c r="H97" i="3"/>
  <c r="I97" i="3"/>
  <c r="J97" i="3"/>
  <c r="K97" i="3"/>
  <c r="L97" i="3"/>
  <c r="M97" i="3"/>
  <c r="N97" i="3"/>
  <c r="P97" i="3"/>
  <c r="Q97" i="3"/>
  <c r="R97" i="3"/>
  <c r="C98" i="3"/>
  <c r="D98" i="3"/>
  <c r="E98" i="3"/>
  <c r="F98" i="3"/>
  <c r="G98" i="3"/>
  <c r="H98" i="3"/>
  <c r="I98" i="3"/>
  <c r="J98" i="3"/>
  <c r="K98" i="3"/>
  <c r="L98" i="3"/>
  <c r="M98" i="3"/>
  <c r="N98" i="3"/>
  <c r="P98" i="3"/>
  <c r="Q98" i="3"/>
  <c r="R98" i="3"/>
  <c r="C99" i="3"/>
  <c r="D99" i="3"/>
  <c r="E99" i="3"/>
  <c r="F99" i="3"/>
  <c r="G99" i="3"/>
  <c r="H99" i="3"/>
  <c r="I99" i="3"/>
  <c r="J99" i="3"/>
  <c r="K99" i="3"/>
  <c r="L99" i="3"/>
  <c r="M99" i="3"/>
  <c r="N99" i="3"/>
  <c r="P99" i="3"/>
  <c r="Q99" i="3"/>
  <c r="R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P100" i="3"/>
  <c r="Q100" i="3"/>
  <c r="R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P101" i="3"/>
  <c r="Q101" i="3"/>
  <c r="R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P102" i="3"/>
  <c r="Q102" i="3"/>
  <c r="R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P103" i="3"/>
  <c r="Q103" i="3"/>
  <c r="R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P104" i="3"/>
  <c r="Q104" i="3"/>
  <c r="R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P105" i="3"/>
  <c r="Q105" i="3"/>
  <c r="R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P106" i="3"/>
  <c r="Q106" i="3"/>
  <c r="R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P107" i="3"/>
  <c r="Q107" i="3"/>
  <c r="R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P108" i="3"/>
  <c r="Q108" i="3"/>
  <c r="R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P109" i="3"/>
  <c r="Q109" i="3"/>
  <c r="R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P110" i="3"/>
  <c r="Q110" i="3"/>
  <c r="R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P111" i="3"/>
  <c r="Q111" i="3"/>
  <c r="R111" i="3"/>
  <c r="C119" i="3"/>
  <c r="D119" i="3"/>
  <c r="E119" i="3"/>
  <c r="F119" i="3"/>
  <c r="G119" i="3"/>
  <c r="H119" i="3"/>
  <c r="I119" i="3"/>
  <c r="J119" i="3"/>
  <c r="K119" i="3"/>
  <c r="C120" i="3"/>
  <c r="D120" i="3"/>
  <c r="E120" i="3"/>
  <c r="F120" i="3"/>
  <c r="G120" i="3"/>
  <c r="H120" i="3"/>
  <c r="I120" i="3"/>
  <c r="J120" i="3"/>
  <c r="K120" i="3"/>
  <c r="C121" i="3"/>
  <c r="D121" i="3"/>
  <c r="E121" i="3"/>
  <c r="F121" i="3"/>
  <c r="G121" i="3"/>
  <c r="H121" i="3"/>
  <c r="I121" i="3"/>
  <c r="J121" i="3"/>
  <c r="K121" i="3"/>
  <c r="C122" i="3"/>
  <c r="D122" i="3"/>
  <c r="E122" i="3"/>
  <c r="F122" i="3"/>
  <c r="G122" i="3"/>
  <c r="H122" i="3"/>
  <c r="I122" i="3"/>
  <c r="J122" i="3"/>
  <c r="K122" i="3"/>
  <c r="C123" i="3"/>
  <c r="D123" i="3"/>
  <c r="E123" i="3"/>
  <c r="F123" i="3"/>
  <c r="G123" i="3"/>
  <c r="H123" i="3"/>
  <c r="I123" i="3"/>
  <c r="J123" i="3"/>
  <c r="K123" i="3"/>
  <c r="C124" i="3"/>
  <c r="D124" i="3"/>
  <c r="E124" i="3"/>
  <c r="F124" i="3"/>
  <c r="G124" i="3"/>
  <c r="H124" i="3"/>
  <c r="I124" i="3"/>
  <c r="J124" i="3"/>
  <c r="K124" i="3"/>
  <c r="C125" i="3"/>
  <c r="D125" i="3"/>
  <c r="E125" i="3"/>
  <c r="F125" i="3"/>
  <c r="G125" i="3"/>
  <c r="H125" i="3"/>
  <c r="I125" i="3"/>
  <c r="J125" i="3"/>
  <c r="K125" i="3"/>
  <c r="C126" i="3"/>
  <c r="D126" i="3"/>
  <c r="E126" i="3"/>
  <c r="F126" i="3"/>
  <c r="G126" i="3"/>
  <c r="H126" i="3"/>
  <c r="I126" i="3"/>
  <c r="J126" i="3"/>
  <c r="K126" i="3"/>
  <c r="C127" i="3"/>
  <c r="D127" i="3"/>
  <c r="E127" i="3"/>
  <c r="F127" i="3"/>
  <c r="G127" i="3"/>
  <c r="H127" i="3"/>
  <c r="I127" i="3"/>
  <c r="J127" i="3"/>
  <c r="K127" i="3"/>
  <c r="C128" i="3"/>
  <c r="D128" i="3"/>
  <c r="E128" i="3"/>
  <c r="F128" i="3"/>
  <c r="G128" i="3"/>
  <c r="H128" i="3"/>
  <c r="I128" i="3"/>
  <c r="J128" i="3"/>
  <c r="K128" i="3"/>
  <c r="C129" i="3"/>
  <c r="D129" i="3"/>
  <c r="E129" i="3"/>
  <c r="F129" i="3"/>
  <c r="G129" i="3"/>
  <c r="H129" i="3"/>
  <c r="I129" i="3"/>
  <c r="J129" i="3"/>
  <c r="K129" i="3"/>
  <c r="C130" i="3"/>
  <c r="D130" i="3"/>
  <c r="E130" i="3"/>
  <c r="F130" i="3"/>
  <c r="G130" i="3"/>
  <c r="H130" i="3"/>
  <c r="I130" i="3"/>
  <c r="J130" i="3"/>
  <c r="K130" i="3"/>
  <c r="C131" i="3"/>
  <c r="D131" i="3"/>
  <c r="E131" i="3"/>
  <c r="F131" i="3"/>
  <c r="G131" i="3"/>
  <c r="H131" i="3"/>
  <c r="I131" i="3"/>
  <c r="J131" i="3"/>
  <c r="K131" i="3"/>
  <c r="C132" i="3"/>
  <c r="D132" i="3"/>
  <c r="E132" i="3"/>
  <c r="F132" i="3"/>
  <c r="G132" i="3"/>
  <c r="H132" i="3"/>
  <c r="I132" i="3"/>
  <c r="J132" i="3"/>
  <c r="K132" i="3"/>
  <c r="C133" i="3"/>
  <c r="D133" i="3"/>
  <c r="E133" i="3"/>
  <c r="F133" i="3"/>
  <c r="G133" i="3"/>
  <c r="H133" i="3"/>
  <c r="I133" i="3"/>
  <c r="J133" i="3"/>
  <c r="K133" i="3"/>
  <c r="C134" i="3"/>
  <c r="D134" i="3"/>
  <c r="E134" i="3"/>
  <c r="F134" i="3"/>
  <c r="G134" i="3"/>
  <c r="H134" i="3"/>
  <c r="I134" i="3"/>
  <c r="J134" i="3"/>
  <c r="K134" i="3"/>
  <c r="C135" i="3"/>
  <c r="D135" i="3"/>
  <c r="E135" i="3"/>
  <c r="F135" i="3"/>
  <c r="G135" i="3"/>
  <c r="H135" i="3"/>
  <c r="I135" i="3"/>
  <c r="J135" i="3"/>
  <c r="K135" i="3"/>
  <c r="C136" i="3"/>
  <c r="D136" i="3"/>
  <c r="E136" i="3"/>
  <c r="F136" i="3"/>
  <c r="G136" i="3"/>
  <c r="H136" i="3"/>
  <c r="I136" i="3"/>
  <c r="J136" i="3"/>
  <c r="K136" i="3"/>
  <c r="C137" i="3"/>
  <c r="D137" i="3"/>
  <c r="E137" i="3"/>
  <c r="F137" i="3"/>
  <c r="G137" i="3"/>
  <c r="H137" i="3"/>
  <c r="I137" i="3"/>
  <c r="J137" i="3"/>
  <c r="K137" i="3"/>
  <c r="C138" i="3"/>
  <c r="D138" i="3"/>
  <c r="E138" i="3"/>
  <c r="F138" i="3"/>
  <c r="G138" i="3"/>
  <c r="H138" i="3"/>
  <c r="I138" i="3"/>
  <c r="J138" i="3"/>
  <c r="K138" i="3"/>
  <c r="C139" i="3"/>
  <c r="D139" i="3"/>
  <c r="E139" i="3"/>
  <c r="F139" i="3"/>
  <c r="G139" i="3"/>
  <c r="H139" i="3"/>
  <c r="I139" i="3"/>
  <c r="J139" i="3"/>
  <c r="K139" i="3"/>
  <c r="C140" i="3"/>
  <c r="D140" i="3"/>
  <c r="E140" i="3"/>
  <c r="F140" i="3"/>
  <c r="G140" i="3"/>
  <c r="H140" i="3"/>
  <c r="I140" i="3"/>
  <c r="J140" i="3"/>
  <c r="K140" i="3"/>
  <c r="C141" i="3"/>
  <c r="D141" i="3"/>
  <c r="E141" i="3"/>
  <c r="F141" i="3"/>
  <c r="G141" i="3"/>
  <c r="H141" i="3"/>
  <c r="I141" i="3"/>
  <c r="J141" i="3"/>
  <c r="K141" i="3"/>
  <c r="C142" i="3"/>
  <c r="D142" i="3"/>
  <c r="E142" i="3"/>
  <c r="F142" i="3"/>
  <c r="G142" i="3"/>
  <c r="H142" i="3"/>
  <c r="I142" i="3"/>
  <c r="J142" i="3"/>
  <c r="K142" i="3"/>
  <c r="C143" i="3"/>
  <c r="D143" i="3"/>
  <c r="E143" i="3"/>
  <c r="F143" i="3"/>
  <c r="G143" i="3"/>
  <c r="H143" i="3"/>
  <c r="I143" i="3"/>
  <c r="J143" i="3"/>
  <c r="K143" i="3"/>
  <c r="C144" i="3"/>
  <c r="D144" i="3"/>
  <c r="E144" i="3"/>
  <c r="F144" i="3"/>
  <c r="G144" i="3"/>
  <c r="H144" i="3"/>
  <c r="I144" i="3"/>
  <c r="J144" i="3"/>
  <c r="K144" i="3"/>
  <c r="C145" i="3"/>
  <c r="D145" i="3"/>
  <c r="E145" i="3"/>
  <c r="F145" i="3"/>
  <c r="G145" i="3"/>
  <c r="H145" i="3"/>
  <c r="I145" i="3"/>
  <c r="J145" i="3"/>
  <c r="K145" i="3"/>
  <c r="C146" i="3"/>
  <c r="D146" i="3"/>
  <c r="E146" i="3"/>
  <c r="F146" i="3"/>
  <c r="G146" i="3"/>
  <c r="H146" i="3"/>
  <c r="I146" i="3"/>
  <c r="J146" i="3"/>
  <c r="K146" i="3"/>
  <c r="C147" i="3"/>
  <c r="D147" i="3"/>
  <c r="E147" i="3"/>
  <c r="F147" i="3"/>
  <c r="G147" i="3"/>
  <c r="H147" i="3"/>
  <c r="I147" i="3"/>
  <c r="J147" i="3"/>
  <c r="K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N215" i="3"/>
  <c r="O215" i="3"/>
  <c r="P215" i="3"/>
  <c r="Q215" i="3"/>
  <c r="R215" i="3"/>
  <c r="S215" i="3"/>
  <c r="F2" i="1"/>
  <c r="F3" i="1"/>
  <c r="G3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F10" i="1"/>
  <c r="G10" i="1"/>
  <c r="I10" i="1"/>
  <c r="F11" i="1"/>
  <c r="G11" i="1"/>
  <c r="I11" i="1"/>
  <c r="F12" i="1"/>
  <c r="G12" i="1"/>
  <c r="I12" i="1"/>
  <c r="F13" i="1"/>
  <c r="G13" i="1"/>
  <c r="I13" i="1"/>
  <c r="F14" i="1"/>
  <c r="G14" i="1"/>
  <c r="I14" i="1"/>
  <c r="F15" i="1"/>
  <c r="G15" i="1"/>
  <c r="I15" i="1"/>
  <c r="F16" i="1"/>
  <c r="G16" i="1"/>
  <c r="I16" i="1"/>
  <c r="F17" i="1"/>
  <c r="G17" i="1"/>
  <c r="I17" i="1"/>
  <c r="F18" i="1"/>
  <c r="G18" i="1"/>
  <c r="I18" i="1"/>
  <c r="F19" i="1"/>
  <c r="G19" i="1"/>
  <c r="I19" i="1"/>
  <c r="F20" i="1"/>
  <c r="G20" i="1"/>
  <c r="I20" i="1"/>
  <c r="F21" i="1"/>
  <c r="G21" i="1"/>
  <c r="I21" i="1"/>
  <c r="F22" i="1"/>
  <c r="G22" i="1"/>
  <c r="I22" i="1"/>
  <c r="F23" i="1"/>
  <c r="G23" i="1"/>
  <c r="I23" i="1"/>
  <c r="F24" i="1"/>
  <c r="G24" i="1"/>
  <c r="I24" i="1"/>
  <c r="N24" i="1"/>
  <c r="F25" i="1"/>
  <c r="G25" i="1"/>
  <c r="I25" i="1"/>
  <c r="N25" i="1"/>
  <c r="F26" i="1"/>
  <c r="G26" i="1"/>
  <c r="I26" i="1"/>
  <c r="F27" i="1"/>
  <c r="G27" i="1"/>
  <c r="I27" i="1"/>
  <c r="F28" i="1"/>
  <c r="G28" i="1"/>
  <c r="I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F29" i="1"/>
  <c r="G29" i="1"/>
  <c r="I29" i="1"/>
  <c r="F30" i="1"/>
  <c r="G30" i="1"/>
  <c r="I30" i="1"/>
  <c r="F31" i="1"/>
  <c r="G31" i="1"/>
  <c r="I31" i="1"/>
  <c r="X31" i="1"/>
  <c r="F32" i="1"/>
  <c r="G32" i="1"/>
  <c r="I32" i="1"/>
  <c r="F33" i="1"/>
  <c r="G33" i="1"/>
  <c r="I33" i="1"/>
  <c r="F34" i="1"/>
  <c r="G34" i="1"/>
  <c r="I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F35" i="1"/>
  <c r="G35" i="1"/>
  <c r="I35" i="1"/>
  <c r="F36" i="1"/>
  <c r="G36" i="1"/>
  <c r="I36" i="1"/>
  <c r="L36" i="1"/>
  <c r="F37" i="1"/>
  <c r="G37" i="1"/>
  <c r="I37" i="1"/>
  <c r="F38" i="1"/>
  <c r="G38" i="1"/>
  <c r="I38" i="1"/>
  <c r="F39" i="1"/>
  <c r="G39" i="1"/>
  <c r="I39" i="1"/>
  <c r="F40" i="1"/>
  <c r="G40" i="1"/>
  <c r="I40" i="1"/>
  <c r="F41" i="1"/>
  <c r="G41" i="1"/>
  <c r="I41" i="1"/>
  <c r="F42" i="1"/>
  <c r="G42" i="1"/>
  <c r="I42" i="1"/>
  <c r="F43" i="1"/>
  <c r="G43" i="1"/>
  <c r="I43" i="1"/>
  <c r="F44" i="1"/>
  <c r="G44" i="1"/>
  <c r="I44" i="1"/>
  <c r="F45" i="1"/>
  <c r="G45" i="1"/>
  <c r="I45" i="1"/>
  <c r="F46" i="1"/>
  <c r="G46" i="1"/>
  <c r="I46" i="1"/>
  <c r="F47" i="1"/>
  <c r="G47" i="1"/>
  <c r="I47" i="1"/>
  <c r="F48" i="1"/>
  <c r="G48" i="1"/>
  <c r="I48" i="1"/>
  <c r="F49" i="1"/>
  <c r="G49" i="1"/>
  <c r="I49" i="1"/>
  <c r="F50" i="1"/>
  <c r="G50" i="1"/>
  <c r="I50" i="1"/>
  <c r="F51" i="1"/>
  <c r="G51" i="1"/>
  <c r="I51" i="1"/>
  <c r="F52" i="1"/>
  <c r="G52" i="1"/>
  <c r="I52" i="1"/>
  <c r="F53" i="1"/>
  <c r="G53" i="1"/>
  <c r="I53" i="1"/>
  <c r="F54" i="1"/>
  <c r="G54" i="1"/>
  <c r="I54" i="1"/>
  <c r="F55" i="1"/>
  <c r="G55" i="1"/>
  <c r="I55" i="1"/>
  <c r="F56" i="1"/>
  <c r="G56" i="1"/>
  <c r="I56" i="1"/>
  <c r="F57" i="1"/>
  <c r="G57" i="1"/>
  <c r="I57" i="1"/>
  <c r="F58" i="1"/>
  <c r="G58" i="1"/>
  <c r="I58" i="1"/>
  <c r="F59" i="1"/>
  <c r="G59" i="1"/>
  <c r="I59" i="1"/>
  <c r="F60" i="1"/>
  <c r="G60" i="1"/>
  <c r="I60" i="1"/>
  <c r="F61" i="1"/>
  <c r="G61" i="1"/>
  <c r="I61" i="1"/>
  <c r="F62" i="1"/>
  <c r="G62" i="1"/>
  <c r="I62" i="1"/>
  <c r="F63" i="1"/>
  <c r="G63" i="1"/>
  <c r="I63" i="1"/>
  <c r="F64" i="1"/>
  <c r="G64" i="1"/>
  <c r="I64" i="1"/>
  <c r="F65" i="1"/>
  <c r="G65" i="1"/>
  <c r="I65" i="1"/>
  <c r="F66" i="1"/>
  <c r="G66" i="1"/>
  <c r="I66" i="1"/>
  <c r="F67" i="1"/>
  <c r="G67" i="1"/>
  <c r="I67" i="1"/>
  <c r="F68" i="1"/>
  <c r="G68" i="1"/>
  <c r="I68" i="1"/>
  <c r="F69" i="1"/>
  <c r="G69" i="1"/>
  <c r="I69" i="1"/>
  <c r="F70" i="1"/>
  <c r="G70" i="1"/>
  <c r="I70" i="1"/>
  <c r="F71" i="1"/>
  <c r="G71" i="1"/>
  <c r="I71" i="1"/>
  <c r="F72" i="1"/>
  <c r="G72" i="1"/>
  <c r="I72" i="1"/>
  <c r="F73" i="1"/>
  <c r="G73" i="1"/>
  <c r="I73" i="1"/>
  <c r="F74" i="1"/>
  <c r="G74" i="1"/>
  <c r="I74" i="1"/>
  <c r="F75" i="1"/>
  <c r="G75" i="1"/>
  <c r="I75" i="1"/>
  <c r="F76" i="1"/>
  <c r="G76" i="1"/>
  <c r="I76" i="1"/>
  <c r="F77" i="1"/>
  <c r="G77" i="1"/>
  <c r="I77" i="1"/>
  <c r="F78" i="1"/>
  <c r="G78" i="1"/>
  <c r="I78" i="1"/>
  <c r="F79" i="1"/>
  <c r="G79" i="1"/>
  <c r="I79" i="1"/>
  <c r="F80" i="1"/>
  <c r="G80" i="1"/>
  <c r="I80" i="1"/>
  <c r="F81" i="1"/>
  <c r="G81" i="1"/>
  <c r="I81" i="1"/>
  <c r="F82" i="1"/>
  <c r="G82" i="1"/>
  <c r="I82" i="1"/>
  <c r="F83" i="1"/>
  <c r="G83" i="1"/>
  <c r="I83" i="1"/>
  <c r="F84" i="1"/>
  <c r="G84" i="1"/>
  <c r="I84" i="1"/>
  <c r="F85" i="1"/>
  <c r="G85" i="1"/>
  <c r="I85" i="1"/>
  <c r="F86" i="1"/>
  <c r="G86" i="1"/>
  <c r="I86" i="1"/>
  <c r="F87" i="1"/>
  <c r="G87" i="1"/>
  <c r="I87" i="1"/>
  <c r="F88" i="1"/>
  <c r="G88" i="1"/>
  <c r="I88" i="1"/>
  <c r="F89" i="1"/>
  <c r="G89" i="1"/>
  <c r="I89" i="1"/>
  <c r="F90" i="1"/>
  <c r="G90" i="1"/>
  <c r="I90" i="1"/>
  <c r="F91" i="1"/>
  <c r="G91" i="1"/>
  <c r="I91" i="1"/>
  <c r="F92" i="1"/>
  <c r="G92" i="1"/>
  <c r="I92" i="1"/>
  <c r="F93" i="1"/>
  <c r="G93" i="1"/>
  <c r="I93" i="1"/>
  <c r="F94" i="1"/>
  <c r="G94" i="1"/>
  <c r="I94" i="1"/>
  <c r="F95" i="1"/>
  <c r="G95" i="1"/>
  <c r="I95" i="1"/>
  <c r="F96" i="1"/>
  <c r="G96" i="1"/>
  <c r="I96" i="1"/>
  <c r="F97" i="1"/>
  <c r="G97" i="1"/>
  <c r="I97" i="1"/>
  <c r="F98" i="1"/>
  <c r="G98" i="1"/>
  <c r="I98" i="1"/>
  <c r="F99" i="1"/>
  <c r="G99" i="1"/>
  <c r="I99" i="1"/>
  <c r="F100" i="1"/>
  <c r="G100" i="1"/>
  <c r="I100" i="1"/>
  <c r="F101" i="1"/>
  <c r="G101" i="1"/>
  <c r="I101" i="1"/>
  <c r="F102" i="1"/>
  <c r="G102" i="1"/>
  <c r="I102" i="1"/>
  <c r="F103" i="1"/>
  <c r="G103" i="1"/>
  <c r="I103" i="1"/>
  <c r="F104" i="1"/>
  <c r="G104" i="1"/>
  <c r="I104" i="1"/>
  <c r="F105" i="1"/>
  <c r="G105" i="1"/>
  <c r="I105" i="1"/>
  <c r="F106" i="1"/>
  <c r="G106" i="1"/>
  <c r="I106" i="1"/>
  <c r="F107" i="1"/>
  <c r="G107" i="1"/>
  <c r="I107" i="1"/>
  <c r="F108" i="1"/>
  <c r="G108" i="1"/>
  <c r="I108" i="1"/>
  <c r="F109" i="1"/>
  <c r="G109" i="1"/>
  <c r="I109" i="1"/>
  <c r="F110" i="1"/>
  <c r="G110" i="1"/>
  <c r="I110" i="1"/>
  <c r="F111" i="1"/>
  <c r="G111" i="1"/>
  <c r="I111" i="1"/>
  <c r="F112" i="1"/>
  <c r="G112" i="1"/>
  <c r="I112" i="1"/>
  <c r="F113" i="1"/>
  <c r="G113" i="1"/>
  <c r="I113" i="1"/>
  <c r="F114" i="1"/>
  <c r="G114" i="1"/>
  <c r="I114" i="1"/>
  <c r="F115" i="1"/>
  <c r="G115" i="1"/>
  <c r="I115" i="1"/>
  <c r="F116" i="1"/>
  <c r="G116" i="1"/>
  <c r="I116" i="1"/>
  <c r="F117" i="1"/>
  <c r="G117" i="1"/>
  <c r="I117" i="1"/>
  <c r="F118" i="1"/>
  <c r="G118" i="1"/>
  <c r="I118" i="1"/>
  <c r="F119" i="1"/>
  <c r="G119" i="1"/>
  <c r="I119" i="1"/>
  <c r="F120" i="1"/>
  <c r="G120" i="1"/>
  <c r="I120" i="1"/>
  <c r="F121" i="1"/>
  <c r="G121" i="1"/>
  <c r="I121" i="1"/>
  <c r="F122" i="1"/>
  <c r="G122" i="1"/>
  <c r="I122" i="1"/>
  <c r="F123" i="1"/>
  <c r="G123" i="1"/>
  <c r="I123" i="1"/>
  <c r="F124" i="1"/>
  <c r="G124" i="1"/>
  <c r="I124" i="1"/>
  <c r="F125" i="1"/>
  <c r="G125" i="1"/>
  <c r="I125" i="1"/>
  <c r="F126" i="1"/>
  <c r="G126" i="1"/>
  <c r="I126" i="1"/>
  <c r="F127" i="1"/>
  <c r="G127" i="1"/>
  <c r="I127" i="1"/>
  <c r="F128" i="1"/>
  <c r="G128" i="1"/>
  <c r="I128" i="1"/>
  <c r="F129" i="1"/>
  <c r="G129" i="1"/>
  <c r="I129" i="1"/>
  <c r="F130" i="1"/>
  <c r="G130" i="1"/>
  <c r="I130" i="1"/>
  <c r="F131" i="1"/>
  <c r="G131" i="1"/>
  <c r="I131" i="1"/>
  <c r="F132" i="1"/>
  <c r="G132" i="1"/>
  <c r="I132" i="1"/>
  <c r="F133" i="1"/>
  <c r="G133" i="1"/>
  <c r="I133" i="1"/>
  <c r="F134" i="1"/>
  <c r="G134" i="1"/>
  <c r="I134" i="1"/>
  <c r="F135" i="1"/>
  <c r="G135" i="1"/>
  <c r="I135" i="1"/>
  <c r="F136" i="1"/>
  <c r="G136" i="1"/>
  <c r="I136" i="1"/>
  <c r="F137" i="1"/>
  <c r="G137" i="1"/>
  <c r="I137" i="1"/>
  <c r="F138" i="1"/>
  <c r="G138" i="1"/>
  <c r="I138" i="1"/>
  <c r="F139" i="1"/>
  <c r="G139" i="1"/>
  <c r="I139" i="1"/>
  <c r="F140" i="1"/>
  <c r="G140" i="1"/>
  <c r="I140" i="1"/>
  <c r="F141" i="1"/>
  <c r="G141" i="1"/>
  <c r="I141" i="1"/>
  <c r="F142" i="1"/>
  <c r="G142" i="1"/>
  <c r="I142" i="1"/>
  <c r="F143" i="1"/>
  <c r="G143" i="1"/>
  <c r="I143" i="1"/>
  <c r="F144" i="1"/>
  <c r="G144" i="1"/>
  <c r="I144" i="1"/>
  <c r="F145" i="1"/>
  <c r="G145" i="1"/>
  <c r="I145" i="1"/>
  <c r="F146" i="1"/>
  <c r="G146" i="1"/>
  <c r="I146" i="1"/>
  <c r="F147" i="1"/>
  <c r="G147" i="1"/>
  <c r="I147" i="1"/>
  <c r="F148" i="1"/>
  <c r="G148" i="1"/>
  <c r="I148" i="1"/>
  <c r="F149" i="1"/>
  <c r="G149" i="1"/>
  <c r="I149" i="1"/>
</calcChain>
</file>

<file path=xl/sharedStrings.xml><?xml version="1.0" encoding="utf-8"?>
<sst xmlns="http://schemas.openxmlformats.org/spreadsheetml/2006/main" count="280" uniqueCount="103">
  <si>
    <t>Month</t>
  </si>
  <si>
    <t>Prompt
Brent</t>
  </si>
  <si>
    <t>JCC Imports</t>
  </si>
  <si>
    <t>Dated
Brent</t>
  </si>
  <si>
    <t>JCC/Brent spread</t>
  </si>
  <si>
    <t>JCC/Bt-1 spread</t>
  </si>
  <si>
    <t>Change in JCC/Bt-1 spread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</si>
  <si>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</si>
  <si>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</si>
  <si>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</si>
  <si>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</si>
  <si>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</si>
  <si>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</si>
  <si>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</si>
  <si>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</si>
  <si>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</si>
  <si>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</si>
  <si>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</si>
  <si>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</si>
  <si>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</si>
  <si>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</si>
  <si>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</si>
  <si>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</si>
  <si>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</si>
  <si>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</si>
  <si>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</si>
  <si>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</si>
  <si>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</si>
  <si>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</si>
  <si>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</si>
  <si>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</si>
  <si>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</si>
  <si>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Speed of mean rev.</t>
  </si>
  <si>
    <t>Long run mean est.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</si>
  <si>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</si>
  <si>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</si>
  <si>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</si>
  <si>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</si>
  <si>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</si>
  <si>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</si>
  <si>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</si>
  <si>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</si>
  <si>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</si>
  <si>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</si>
  <si>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</si>
  <si>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</si>
  <si>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Bt-1</t>
  </si>
  <si>
    <t>JCCt</t>
  </si>
  <si>
    <t>N12</t>
  </si>
  <si>
    <t>N13</t>
  </si>
  <si>
    <t>N14</t>
  </si>
  <si>
    <t>N15</t>
  </si>
  <si>
    <t>Contract</t>
  </si>
  <si>
    <t>Dates</t>
  </si>
  <si>
    <t>Prompt</t>
  </si>
  <si>
    <t>Prompt+1</t>
  </si>
  <si>
    <t>Prompt+2</t>
  </si>
  <si>
    <t>Prompt+3</t>
  </si>
  <si>
    <t>Prompt+4</t>
  </si>
  <si>
    <t>Prompt+5</t>
  </si>
  <si>
    <t>Prompt+6</t>
  </si>
  <si>
    <t>Prompt+7</t>
  </si>
  <si>
    <t>Prompt+8</t>
  </si>
  <si>
    <t>Prompt+9</t>
  </si>
  <si>
    <t>Prompt+10</t>
  </si>
  <si>
    <t>Prompt+11</t>
  </si>
  <si>
    <t>Prompt+12</t>
  </si>
  <si>
    <t>Prompt+13</t>
  </si>
  <si>
    <t>Prompt+14</t>
  </si>
  <si>
    <t>Prompt+15</t>
  </si>
  <si>
    <t>Brent Expiry Prices</t>
  </si>
  <si>
    <t>JCC Forward Curve</t>
  </si>
  <si>
    <t>JCC</t>
  </si>
  <si>
    <t>S1</t>
  </si>
  <si>
    <t>S2</t>
  </si>
  <si>
    <t>Spread Forward Curve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</si>
  <si>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</si>
  <si>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</si>
  <si>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</si>
  <si>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</si>
  <si>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</si>
  <si>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</si>
  <si>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</si>
  <si>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</si>
  <si>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</si>
  <si>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</si>
  <si>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</si>
  <si>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</si>
  <si>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</si>
  <si>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Spread (S0)</t>
  </si>
  <si>
    <t>Brent Price Changes</t>
  </si>
  <si>
    <t>Prompt + 1</t>
  </si>
  <si>
    <t>P+2</t>
  </si>
  <si>
    <t>P+3</t>
  </si>
  <si>
    <t>P+4</t>
  </si>
  <si>
    <t>P+5</t>
  </si>
  <si>
    <t>Term Stucture</t>
  </si>
  <si>
    <t>P0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</si>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</sst>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b/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i/>
      <sz val="10"/>
      <name val="Arial"/>
    </font>
    <font>
      <b/>
      <i/>
      <sz val="12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17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43" fontId="3" fillId="0" borderId="2" xfId="1" applyFont="1" applyBorder="1" applyAlignment="1">
      <alignment horizontal="center" wrapText="1"/>
    </xf>
    <xf numFmtId="17" fontId="4" fillId="0" borderId="3" xfId="0" applyNumberFormat="1" applyFont="1" applyBorder="1"/>
    <xf numFmtId="2" fontId="0" fillId="0" borderId="4" xfId="0" applyNumberFormat="1" applyBorder="1" applyAlignment="1">
      <alignment horizontal="center"/>
    </xf>
    <xf numFmtId="43" fontId="1" fillId="0" borderId="5" xfId="1" applyBorder="1"/>
    <xf numFmtId="17" fontId="4" fillId="2" borderId="3" xfId="0" applyNumberFormat="1" applyFont="1" applyFill="1" applyBorder="1"/>
    <xf numFmtId="2" fontId="0" fillId="2" borderId="4" xfId="0" applyNumberFormat="1" applyFill="1" applyBorder="1" applyAlignment="1">
      <alignment horizontal="center"/>
    </xf>
    <xf numFmtId="43" fontId="1" fillId="2" borderId="5" xfId="1" applyFill="1" applyBorder="1"/>
    <xf numFmtId="17" fontId="4" fillId="3" borderId="3" xfId="0" applyNumberFormat="1" applyFont="1" applyFill="1" applyBorder="1"/>
    <xf numFmtId="2" fontId="0" fillId="3" borderId="4" xfId="0" applyNumberFormat="1" applyFill="1" applyBorder="1" applyAlignment="1">
      <alignment horizontal="center"/>
    </xf>
    <xf numFmtId="43" fontId="1" fillId="3" borderId="5" xfId="1" applyFill="1" applyBorder="1"/>
    <xf numFmtId="17" fontId="4" fillId="0" borderId="0" xfId="0" applyNumberFormat="1" applyFont="1" applyBorder="1"/>
    <xf numFmtId="43" fontId="1" fillId="0" borderId="0" xfId="1" applyBorder="1"/>
    <xf numFmtId="43" fontId="1" fillId="0" borderId="0" xfId="1"/>
    <xf numFmtId="43" fontId="5" fillId="0" borderId="6" xfId="1" applyFont="1" applyBorder="1"/>
    <xf numFmtId="0" fontId="5" fillId="0" borderId="0" xfId="0" quotePrefix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7" fontId="4" fillId="4" borderId="0" xfId="0" applyNumberFormat="1" applyFont="1" applyFill="1" applyBorder="1"/>
    <xf numFmtId="2" fontId="0" fillId="4" borderId="4" xfId="0" applyNumberFormat="1" applyFill="1" applyBorder="1" applyAlignment="1">
      <alignment horizontal="center"/>
    </xf>
    <xf numFmtId="0" fontId="5" fillId="4" borderId="0" xfId="0" applyFont="1" applyFill="1" applyBorder="1" applyAlignment="1">
      <alignment horizontal="right"/>
    </xf>
    <xf numFmtId="43" fontId="0" fillId="0" borderId="0" xfId="1" applyFont="1" applyAlignment="1">
      <alignment horizontal="right"/>
    </xf>
    <xf numFmtId="17" fontId="4" fillId="2" borderId="0" xfId="0" applyNumberFormat="1" applyFont="1" applyFill="1" applyBorder="1"/>
    <xf numFmtId="0" fontId="0" fillId="2" borderId="0" xfId="0" applyFill="1"/>
    <xf numFmtId="43" fontId="0" fillId="2" borderId="0" xfId="1" applyFont="1" applyFill="1" applyAlignment="1">
      <alignment horizontal="right"/>
    </xf>
    <xf numFmtId="43" fontId="0" fillId="0" borderId="0" xfId="0" applyNumberFormat="1"/>
    <xf numFmtId="0" fontId="0" fillId="3" borderId="0" xfId="0" applyFill="1"/>
    <xf numFmtId="43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Continuous"/>
    </xf>
    <xf numFmtId="43" fontId="0" fillId="5" borderId="0" xfId="0" applyNumberFormat="1" applyFill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17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0" fontId="7" fillId="0" borderId="0" xfId="0" applyFont="1"/>
    <xf numFmtId="0" fontId="7" fillId="6" borderId="9" xfId="0" applyFont="1" applyFill="1" applyBorder="1"/>
    <xf numFmtId="0" fontId="0" fillId="6" borderId="10" xfId="0" applyFill="1" applyBorder="1"/>
    <xf numFmtId="0" fontId="0" fillId="6" borderId="9" xfId="0" applyFill="1" applyBorder="1"/>
    <xf numFmtId="4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2" applyNumberFormat="1" applyFont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03054989816694E-2"/>
          <c:y val="9.4890680048685644E-2"/>
          <c:w val="0.70875763747454179"/>
          <c:h val="0.7408772326878149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'JCC data'!$L$31:$AA$31</c:f>
              <c:numCache>
                <c:formatCode>General</c:formatCode>
                <c:ptCount val="16"/>
                <c:pt idx="0">
                  <c:v>23.186800000000002</c:v>
                </c:pt>
                <c:pt idx="1">
                  <c:v>22.780000686645508</c:v>
                </c:pt>
                <c:pt idx="2">
                  <c:v>22.290000915527344</c:v>
                </c:pt>
                <c:pt idx="3">
                  <c:v>21.690000534057617</c:v>
                </c:pt>
                <c:pt idx="4">
                  <c:v>21.110000610351563</c:v>
                </c:pt>
                <c:pt idx="5">
                  <c:v>20.540000915527344</c:v>
                </c:pt>
                <c:pt idx="6">
                  <c:v>20.010000228881836</c:v>
                </c:pt>
                <c:pt idx="7">
                  <c:v>19.5</c:v>
                </c:pt>
                <c:pt idx="8">
                  <c:v>19.049999237060547</c:v>
                </c:pt>
                <c:pt idx="9">
                  <c:v>18.670000076293945</c:v>
                </c:pt>
                <c:pt idx="10">
                  <c:v>18.319999694824219</c:v>
                </c:pt>
                <c:pt idx="11">
                  <c:v>18</c:v>
                </c:pt>
                <c:pt idx="12">
                  <c:v>17.604999542236328</c:v>
                </c:pt>
                <c:pt idx="13">
                  <c:v>17.209999084472656</c:v>
                </c:pt>
                <c:pt idx="14">
                  <c:v>16.930000305175781</c:v>
                </c:pt>
                <c:pt idx="15">
                  <c:v>16.659999847412109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D-42BC-A3A3-2D308DA83F4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'JCC data'!$L$32:$AA$32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D-42BC-A3A3-2D308DA83F4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'JCC data'!$L$33:$AA$33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D-42BC-A3A3-2D308DA83F4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'JCC data'!$L$34:$AA$34</c:f>
              <c:numCache>
                <c:formatCode>General</c:formatCode>
                <c:ptCount val="16"/>
                <c:pt idx="0" formatCode="_(* #,##0.00_);_(* \(#,##0.00\);_(* &quot;-&quot;??_);_(@_)">
                  <c:v>22.537090943626065</c:v>
                </c:pt>
                <c:pt idx="1">
                  <c:v>22.391023552997325</c:v>
                </c:pt>
                <c:pt idx="2">
                  <c:v>21.930988787961951</c:v>
                </c:pt>
                <c:pt idx="3">
                  <c:v>21.348586429765756</c:v>
                </c:pt>
                <c:pt idx="4">
                  <c:v>20.778921575649882</c:v>
                </c:pt>
                <c:pt idx="5">
                  <c:v>20.214991520680869</c:v>
                </c:pt>
                <c:pt idx="6">
                  <c:v>19.688555447476077</c:v>
                </c:pt>
                <c:pt idx="7">
                  <c:v>19.180648665534232</c:v>
                </c:pt>
                <c:pt idx="8">
                  <c:v>18.731877354304888</c:v>
                </c:pt>
                <c:pt idx="9">
                  <c:v>18.352600233098311</c:v>
                </c:pt>
                <c:pt idx="10">
                  <c:v>18.003023895226196</c:v>
                </c:pt>
                <c:pt idx="11">
                  <c:v>17.683273235195397</c:v>
                </c:pt>
                <c:pt idx="12">
                  <c:v>17.288419032035463</c:v>
                </c:pt>
                <c:pt idx="13">
                  <c:v>16.893504467527187</c:v>
                </c:pt>
                <c:pt idx="14">
                  <c:v>16.613556132121538</c:v>
                </c:pt>
                <c:pt idx="15">
                  <c:v>16.343585299340067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D-42BC-A3A3-2D308DA8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687824"/>
        <c:axId val="1"/>
      </c:lineChart>
      <c:catAx>
        <c:axId val="171868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868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66395112016299"/>
          <c:y val="0.31021953092839538"/>
          <c:w val="0.1690427698574338"/>
          <c:h val="0.310219530928395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38</xdr:row>
      <xdr:rowOff>57150</xdr:rowOff>
    </xdr:from>
    <xdr:to>
      <xdr:col>22</xdr:col>
      <xdr:colOff>190500</xdr:colOff>
      <xdr:row>54</xdr:row>
      <xdr:rowOff>76200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AEF7A2C-2946-57C7-4B0E-381839C44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51"/>
  <sheetViews>
    <sheetView workbookViewId="0">
      <selection activeCell="L31" sqref="L31"/>
    </sheetView>
  </sheetViews>
  <sheetFormatPr defaultRowHeight="12.75" x14ac:dyDescent="0.2"/>
  <sheetData>
    <row r="1" spans="1:17" ht="38.25" x14ac:dyDescent="0.2">
      <c r="A1" s="1" t="s">
        <v>0</v>
      </c>
      <c r="B1" s="2" t="s">
        <v>1</v>
      </c>
      <c r="C1" s="3" t="s">
        <v>2</v>
      </c>
      <c r="D1" s="2" t="s">
        <v>3</v>
      </c>
      <c r="F1" t="s">
        <v>4</v>
      </c>
      <c r="G1" s="29" t="s">
        <v>5</v>
      </c>
      <c r="I1" s="29" t="s">
        <v>6</v>
      </c>
    </row>
    <row r="2" spans="1:17" x14ac:dyDescent="0.2">
      <c r="A2" s="4">
        <v>31959</v>
      </c>
      <c r="B2" s="5">
        <v>19.838000000000001</v>
      </c>
      <c r="C2" s="6">
        <v>18.22</v>
      </c>
      <c r="D2" s="5">
        <v>20.009699999999999</v>
      </c>
      <c r="F2" s="26">
        <f>C2-B2</f>
        <v>-1.6180000000000021</v>
      </c>
    </row>
    <row r="3" spans="1:17" x14ac:dyDescent="0.2">
      <c r="A3" s="4">
        <v>31990</v>
      </c>
      <c r="B3" s="5">
        <v>18.971399999999999</v>
      </c>
      <c r="C3" s="6">
        <v>18.2</v>
      </c>
      <c r="D3" s="5">
        <v>18.959499999999998</v>
      </c>
      <c r="F3" s="26">
        <f t="shared" ref="F3:F66" si="0">C3-B3</f>
        <v>-0.77139999999999986</v>
      </c>
      <c r="G3" s="34">
        <f>C3-B2</f>
        <v>-1.6380000000000017</v>
      </c>
    </row>
    <row r="4" spans="1:17" x14ac:dyDescent="0.2">
      <c r="A4" s="7">
        <v>32021</v>
      </c>
      <c r="B4" s="8">
        <v>18.364799999999999</v>
      </c>
      <c r="C4" s="9">
        <v>18.38</v>
      </c>
      <c r="D4" s="8">
        <v>18.322700000000001</v>
      </c>
      <c r="F4" s="26">
        <f t="shared" si="0"/>
        <v>1.5200000000000102E-2</v>
      </c>
      <c r="G4" s="26">
        <f t="shared" ref="G4:G67" si="1">C4-B3</f>
        <v>-0.59140000000000015</v>
      </c>
      <c r="I4" s="34">
        <f>G4-G3</f>
        <v>1.0466000000000015</v>
      </c>
      <c r="L4" t="s">
        <v>7</v>
      </c>
    </row>
    <row r="5" spans="1:17" ht="13.5" thickBot="1" x14ac:dyDescent="0.25">
      <c r="A5" s="4">
        <v>32051</v>
      </c>
      <c r="B5" s="5">
        <v>18.8489</v>
      </c>
      <c r="C5" s="6">
        <v>18.38</v>
      </c>
      <c r="D5" s="5">
        <v>18.7682</v>
      </c>
      <c r="F5" s="26">
        <f t="shared" si="0"/>
        <v>-0.46890000000000143</v>
      </c>
      <c r="G5" s="26">
        <f t="shared" si="1"/>
        <v>1.5200000000000102E-2</v>
      </c>
      <c r="I5" s="26">
        <f t="shared" ref="I5:I68" si="2">G5-G4</f>
        <v>0.60660000000000025</v>
      </c>
    </row>
    <row r="6" spans="1:17" x14ac:dyDescent="0.2">
      <c r="A6" s="4">
        <v>32082</v>
      </c>
      <c r="B6" s="5">
        <v>17.872599999999998</v>
      </c>
      <c r="C6" s="6">
        <v>18.399999999999999</v>
      </c>
      <c r="D6" s="5">
        <v>17.7821</v>
      </c>
      <c r="F6" s="26">
        <f t="shared" si="0"/>
        <v>0.52740000000000009</v>
      </c>
      <c r="G6" s="26">
        <f t="shared" si="1"/>
        <v>-0.44890000000000185</v>
      </c>
      <c r="I6" s="26">
        <f t="shared" si="2"/>
        <v>-0.46410000000000196</v>
      </c>
      <c r="L6" s="33" t="s">
        <v>8</v>
      </c>
      <c r="M6" s="33"/>
    </row>
    <row r="7" spans="1:17" x14ac:dyDescent="0.2">
      <c r="A7" s="4">
        <v>32112</v>
      </c>
      <c r="B7" s="5">
        <v>17.4815</v>
      </c>
      <c r="C7" s="6">
        <v>18.41</v>
      </c>
      <c r="D7" s="5">
        <v>17.108699999999999</v>
      </c>
      <c r="F7" s="26">
        <f t="shared" si="0"/>
        <v>0.92849999999999966</v>
      </c>
      <c r="G7" s="26">
        <f t="shared" si="1"/>
        <v>0.53740000000000165</v>
      </c>
      <c r="I7" s="26">
        <f t="shared" si="2"/>
        <v>0.98630000000000351</v>
      </c>
      <c r="L7" s="30" t="s">
        <v>9</v>
      </c>
      <c r="M7" s="30">
        <v>0.45048680582746209</v>
      </c>
    </row>
    <row r="8" spans="1:17" x14ac:dyDescent="0.2">
      <c r="A8" s="4">
        <v>32143</v>
      </c>
      <c r="B8" s="5">
        <v>16.947500000000002</v>
      </c>
      <c r="C8" s="6">
        <v>18.2</v>
      </c>
      <c r="D8" s="5">
        <v>16.843800000000002</v>
      </c>
      <c r="F8" s="26">
        <f>C8-B8</f>
        <v>1.2524999999999977</v>
      </c>
      <c r="G8" s="26">
        <f t="shared" si="1"/>
        <v>0.71849999999999881</v>
      </c>
      <c r="I8" s="26">
        <f t="shared" si="2"/>
        <v>0.18109999999999715</v>
      </c>
      <c r="L8" s="30" t="s">
        <v>10</v>
      </c>
      <c r="M8" s="30">
        <v>0.20293836222462952</v>
      </c>
    </row>
    <row r="9" spans="1:17" x14ac:dyDescent="0.2">
      <c r="A9" s="4">
        <v>32174</v>
      </c>
      <c r="B9" s="5">
        <v>15.831</v>
      </c>
      <c r="C9" s="6">
        <v>17.8</v>
      </c>
      <c r="D9" s="5">
        <v>15.669</v>
      </c>
      <c r="F9" s="26">
        <f t="shared" si="0"/>
        <v>1.9690000000000012</v>
      </c>
      <c r="G9" s="26">
        <f>C9-B8</f>
        <v>0.85249999999999915</v>
      </c>
      <c r="I9" s="26">
        <f t="shared" si="2"/>
        <v>0.13400000000000034</v>
      </c>
      <c r="L9" s="30" t="s">
        <v>11</v>
      </c>
      <c r="M9" s="30">
        <v>0.1947212319382855</v>
      </c>
    </row>
    <row r="10" spans="1:17" x14ac:dyDescent="0.2">
      <c r="A10" s="4">
        <v>32203</v>
      </c>
      <c r="B10" s="5">
        <v>14.7826</v>
      </c>
      <c r="C10" s="6">
        <v>17.54</v>
      </c>
      <c r="D10" s="5">
        <v>14.751099999999999</v>
      </c>
      <c r="F10" s="26">
        <f t="shared" si="0"/>
        <v>2.7573999999999987</v>
      </c>
      <c r="G10" s="26">
        <f t="shared" si="1"/>
        <v>1.7089999999999996</v>
      </c>
      <c r="I10" s="26">
        <f t="shared" si="2"/>
        <v>0.85650000000000048</v>
      </c>
      <c r="L10" s="30" t="s">
        <v>12</v>
      </c>
      <c r="M10" s="30">
        <v>0.58863357433189878</v>
      </c>
    </row>
    <row r="11" spans="1:17" ht="13.5" thickBot="1" x14ac:dyDescent="0.25">
      <c r="A11" s="4">
        <v>32234</v>
      </c>
      <c r="B11" s="5">
        <v>16.571400000000001</v>
      </c>
      <c r="C11" s="6">
        <v>16.82</v>
      </c>
      <c r="D11" s="5">
        <v>16.530999999999999</v>
      </c>
      <c r="F11" s="26">
        <f t="shared" si="0"/>
        <v>0.24859999999999971</v>
      </c>
      <c r="G11" s="26">
        <f t="shared" si="1"/>
        <v>2.0373999999999999</v>
      </c>
      <c r="I11" s="26">
        <f t="shared" si="2"/>
        <v>0.32840000000000025</v>
      </c>
      <c r="L11" s="31" t="s">
        <v>13</v>
      </c>
      <c r="M11" s="31">
        <v>99</v>
      </c>
    </row>
    <row r="12" spans="1:17" x14ac:dyDescent="0.2">
      <c r="A12" s="4">
        <v>32264</v>
      </c>
      <c r="B12" s="5">
        <v>16.4114</v>
      </c>
      <c r="C12" s="6">
        <v>16.72</v>
      </c>
      <c r="D12" s="5">
        <v>16.319299999999998</v>
      </c>
      <c r="F12" s="26">
        <f t="shared" si="0"/>
        <v>0.30859999999999843</v>
      </c>
      <c r="G12" s="26">
        <f t="shared" si="1"/>
        <v>0.14859999999999829</v>
      </c>
      <c r="I12" s="26">
        <f t="shared" si="2"/>
        <v>-1.8888000000000016</v>
      </c>
    </row>
    <row r="13" spans="1:17" ht="13.5" thickBot="1" x14ac:dyDescent="0.25">
      <c r="A13" s="4">
        <v>32295</v>
      </c>
      <c r="B13" s="5">
        <v>15.563599999999999</v>
      </c>
      <c r="C13" s="6">
        <v>16.329999999999998</v>
      </c>
      <c r="D13" s="5">
        <v>15.5284</v>
      </c>
      <c r="F13" s="26">
        <f t="shared" si="0"/>
        <v>0.76639999999999908</v>
      </c>
      <c r="G13" s="26">
        <f t="shared" si="1"/>
        <v>-8.1400000000002137E-2</v>
      </c>
      <c r="I13" s="26">
        <f t="shared" si="2"/>
        <v>-0.23000000000000043</v>
      </c>
      <c r="L13" t="s">
        <v>14</v>
      </c>
    </row>
    <row r="14" spans="1:17" x14ac:dyDescent="0.2">
      <c r="A14" s="4">
        <v>32325</v>
      </c>
      <c r="B14" s="5">
        <v>14.892899999999999</v>
      </c>
      <c r="C14" s="6">
        <v>15.95</v>
      </c>
      <c r="D14" s="5">
        <v>14.901199999999999</v>
      </c>
      <c r="F14" s="26">
        <f t="shared" si="0"/>
        <v>1.0571000000000002</v>
      </c>
      <c r="G14" s="26">
        <f t="shared" si="1"/>
        <v>0.38640000000000008</v>
      </c>
      <c r="I14" s="26">
        <f t="shared" si="2"/>
        <v>0.46780000000000221</v>
      </c>
      <c r="L14" s="32"/>
      <c r="M14" s="32" t="s">
        <v>19</v>
      </c>
      <c r="N14" s="32" t="s">
        <v>20</v>
      </c>
      <c r="O14" s="32" t="s">
        <v>21</v>
      </c>
      <c r="P14" s="32" t="s">
        <v>22</v>
      </c>
      <c r="Q14" s="32" t="s">
        <v>23</v>
      </c>
    </row>
    <row r="15" spans="1:17" x14ac:dyDescent="0.2">
      <c r="A15" s="4">
        <v>32356</v>
      </c>
      <c r="B15" s="5">
        <v>14.927199999999999</v>
      </c>
      <c r="C15" s="6">
        <v>15.17</v>
      </c>
      <c r="D15" s="5">
        <v>14.8848</v>
      </c>
      <c r="F15" s="26">
        <f t="shared" si="0"/>
        <v>0.24280000000000079</v>
      </c>
      <c r="G15" s="26">
        <f t="shared" si="1"/>
        <v>0.27710000000000079</v>
      </c>
      <c r="I15" s="26">
        <f t="shared" si="2"/>
        <v>-0.10929999999999929</v>
      </c>
      <c r="L15" s="30" t="s">
        <v>15</v>
      </c>
      <c r="M15" s="30">
        <v>1</v>
      </c>
      <c r="N15" s="30">
        <v>8.5572464022464061</v>
      </c>
      <c r="O15" s="30">
        <v>8.5572464022464061</v>
      </c>
      <c r="P15" s="30">
        <v>24.696987287872378</v>
      </c>
      <c r="Q15" s="30">
        <v>2.8860206087873169E-6</v>
      </c>
    </row>
    <row r="16" spans="1:17" x14ac:dyDescent="0.2">
      <c r="A16" s="4">
        <v>32387</v>
      </c>
      <c r="B16" s="5">
        <v>13.2989</v>
      </c>
      <c r="C16" s="6">
        <v>14.76</v>
      </c>
      <c r="D16" s="5">
        <v>13.157999999999999</v>
      </c>
      <c r="F16" s="26">
        <f t="shared" si="0"/>
        <v>1.4611000000000001</v>
      </c>
      <c r="G16" s="26">
        <f t="shared" si="1"/>
        <v>-0.16719999999999935</v>
      </c>
      <c r="I16" s="26">
        <f t="shared" si="2"/>
        <v>-0.44430000000000014</v>
      </c>
      <c r="L16" s="30" t="s">
        <v>16</v>
      </c>
      <c r="M16" s="30">
        <v>97</v>
      </c>
      <c r="N16" s="30">
        <v>33.609480028582453</v>
      </c>
      <c r="O16" s="30">
        <v>0.34648948483074693</v>
      </c>
      <c r="P16" s="30"/>
      <c r="Q16" s="30"/>
    </row>
    <row r="17" spans="1:27" ht="13.5" thickBot="1" x14ac:dyDescent="0.25">
      <c r="A17" s="4">
        <v>32417</v>
      </c>
      <c r="B17" s="5">
        <v>12.430999999999999</v>
      </c>
      <c r="C17" s="6">
        <v>14.06</v>
      </c>
      <c r="D17" s="5">
        <v>12.4214</v>
      </c>
      <c r="F17" s="26">
        <f t="shared" si="0"/>
        <v>1.6290000000000013</v>
      </c>
      <c r="G17" s="26">
        <f t="shared" si="1"/>
        <v>0.76110000000000078</v>
      </c>
      <c r="I17" s="26">
        <f t="shared" si="2"/>
        <v>0.92830000000000013</v>
      </c>
      <c r="L17" s="31" t="s">
        <v>17</v>
      </c>
      <c r="M17" s="31">
        <v>98</v>
      </c>
      <c r="N17" s="31">
        <v>42.166726430828859</v>
      </c>
      <c r="O17" s="31"/>
      <c r="P17" s="31"/>
      <c r="Q17" s="31"/>
    </row>
    <row r="18" spans="1:27" ht="13.5" thickBot="1" x14ac:dyDescent="0.25">
      <c r="A18" s="4">
        <v>32448</v>
      </c>
      <c r="B18" s="5">
        <v>12.9307</v>
      </c>
      <c r="C18" s="6">
        <v>12.59</v>
      </c>
      <c r="D18" s="5">
        <v>12.9466</v>
      </c>
      <c r="F18" s="26">
        <f t="shared" si="0"/>
        <v>-0.3407</v>
      </c>
      <c r="G18" s="26">
        <f t="shared" si="1"/>
        <v>0.1590000000000007</v>
      </c>
      <c r="I18" s="26">
        <f t="shared" si="2"/>
        <v>-0.60210000000000008</v>
      </c>
    </row>
    <row r="19" spans="1:27" x14ac:dyDescent="0.2">
      <c r="A19" s="4">
        <v>32478</v>
      </c>
      <c r="B19" s="5">
        <v>15.1762</v>
      </c>
      <c r="C19" s="6">
        <v>12.08</v>
      </c>
      <c r="D19" s="5">
        <v>15.3262</v>
      </c>
      <c r="F19" s="26">
        <f t="shared" si="0"/>
        <v>-3.0961999999999996</v>
      </c>
      <c r="G19" s="26">
        <f t="shared" si="1"/>
        <v>-0.85069999999999979</v>
      </c>
      <c r="I19" s="26">
        <f t="shared" si="2"/>
        <v>-1.0097000000000005</v>
      </c>
      <c r="L19" s="32"/>
      <c r="M19" s="32" t="s">
        <v>24</v>
      </c>
      <c r="N19" s="32" t="s">
        <v>12</v>
      </c>
      <c r="O19" s="32" t="s">
        <v>25</v>
      </c>
      <c r="P19" s="32" t="s">
        <v>26</v>
      </c>
      <c r="Q19" s="32" t="s">
        <v>27</v>
      </c>
      <c r="R19" s="32" t="s">
        <v>28</v>
      </c>
      <c r="S19" s="32" t="s">
        <v>29</v>
      </c>
      <c r="T19" s="32" t="s">
        <v>30</v>
      </c>
    </row>
    <row r="20" spans="1:27" x14ac:dyDescent="0.2">
      <c r="A20" s="4">
        <v>32509</v>
      </c>
      <c r="B20" s="5">
        <v>16.922599999999999</v>
      </c>
      <c r="C20" s="6">
        <v>13.28</v>
      </c>
      <c r="D20" s="5">
        <v>17.111899999999999</v>
      </c>
      <c r="F20" s="26">
        <f t="shared" si="0"/>
        <v>-3.6425999999999998</v>
      </c>
      <c r="G20" s="26">
        <f t="shared" si="1"/>
        <v>-1.8962000000000003</v>
      </c>
      <c r="I20" s="26">
        <f t="shared" si="2"/>
        <v>-1.0455000000000005</v>
      </c>
      <c r="L20" s="30" t="s">
        <v>18</v>
      </c>
      <c r="M20" s="30">
        <v>0.13057137130790192</v>
      </c>
      <c r="N20" s="30">
        <v>6.5127780903469767E-2</v>
      </c>
      <c r="O20" s="30">
        <v>2.0048490751040706</v>
      </c>
      <c r="P20" s="30">
        <v>4.7766148835566437E-2</v>
      </c>
      <c r="Q20" s="30">
        <v>1.3108268154805314E-3</v>
      </c>
      <c r="R20" s="30">
        <v>0.25983191580032328</v>
      </c>
      <c r="S20" s="30">
        <v>1.3108268154805314E-3</v>
      </c>
      <c r="T20" s="30">
        <v>0.25983191580032328</v>
      </c>
    </row>
    <row r="21" spans="1:27" ht="13.5" thickBot="1" x14ac:dyDescent="0.25">
      <c r="A21" s="4">
        <v>32540</v>
      </c>
      <c r="B21" s="5">
        <v>16.677499999999998</v>
      </c>
      <c r="C21" s="6">
        <v>15.02</v>
      </c>
      <c r="D21" s="5">
        <v>16.918800000000001</v>
      </c>
      <c r="F21" s="26">
        <f t="shared" si="0"/>
        <v>-1.6574999999999989</v>
      </c>
      <c r="G21" s="26">
        <f t="shared" si="1"/>
        <v>-1.9025999999999996</v>
      </c>
      <c r="I21" s="26">
        <f t="shared" si="2"/>
        <v>-6.3999999999992951E-3</v>
      </c>
      <c r="L21" s="31" t="s">
        <v>31</v>
      </c>
      <c r="M21" s="31">
        <v>-0.41271417649935921</v>
      </c>
      <c r="N21" s="31">
        <v>8.3047659576319585E-2</v>
      </c>
      <c r="O21" s="31">
        <v>-4.9696063513997153</v>
      </c>
      <c r="P21" s="31">
        <v>2.8860206087873131E-6</v>
      </c>
      <c r="Q21" s="31">
        <v>-0.57754069978543687</v>
      </c>
      <c r="R21" s="31">
        <v>-0.24788765321328154</v>
      </c>
      <c r="S21" s="31">
        <v>-0.57754069978543687</v>
      </c>
      <c r="T21" s="31">
        <v>-0.24788765321328154</v>
      </c>
    </row>
    <row r="22" spans="1:27" x14ac:dyDescent="0.2">
      <c r="A22" s="4">
        <v>32568</v>
      </c>
      <c r="B22" s="5">
        <v>18.6568</v>
      </c>
      <c r="C22" s="6">
        <v>16.22</v>
      </c>
      <c r="D22" s="5">
        <v>18.743200000000002</v>
      </c>
      <c r="F22" s="26">
        <f t="shared" si="0"/>
        <v>-2.4368000000000016</v>
      </c>
      <c r="G22" s="26">
        <f t="shared" si="1"/>
        <v>-0.45749999999999957</v>
      </c>
      <c r="I22" s="26">
        <f t="shared" si="2"/>
        <v>1.4451000000000001</v>
      </c>
    </row>
    <row r="23" spans="1:27" x14ac:dyDescent="0.2">
      <c r="A23" s="4">
        <v>32599</v>
      </c>
      <c r="B23" s="5">
        <v>19.732500000000002</v>
      </c>
      <c r="C23" s="6">
        <v>16.89</v>
      </c>
      <c r="D23" s="5">
        <v>20.218699999999998</v>
      </c>
      <c r="F23" s="26">
        <f t="shared" si="0"/>
        <v>-2.8425000000000011</v>
      </c>
      <c r="G23" s="26">
        <f t="shared" si="1"/>
        <v>-1.7667999999999999</v>
      </c>
      <c r="I23" s="26">
        <f t="shared" si="2"/>
        <v>-1.3093000000000004</v>
      </c>
    </row>
    <row r="24" spans="1:27" x14ac:dyDescent="0.2">
      <c r="A24" s="4">
        <v>32629</v>
      </c>
      <c r="B24" s="5">
        <v>18.317</v>
      </c>
      <c r="C24" s="6">
        <v>18.02</v>
      </c>
      <c r="D24" s="5">
        <v>18.681799999999999</v>
      </c>
      <c r="F24" s="26">
        <f t="shared" si="0"/>
        <v>-0.2970000000000006</v>
      </c>
      <c r="G24" s="26">
        <f t="shared" si="1"/>
        <v>-1.7125000000000021</v>
      </c>
      <c r="I24" s="26">
        <f t="shared" si="2"/>
        <v>5.4299999999997794E-2</v>
      </c>
      <c r="L24" t="s">
        <v>33</v>
      </c>
      <c r="N24">
        <f>M20/-M21</f>
        <v>0.31637239218533275</v>
      </c>
    </row>
    <row r="25" spans="1:27" x14ac:dyDescent="0.2">
      <c r="A25" s="4">
        <v>32660</v>
      </c>
      <c r="B25" s="5">
        <v>17.507999999999999</v>
      </c>
      <c r="C25" s="6">
        <v>18</v>
      </c>
      <c r="D25" s="5">
        <v>17.600000000000001</v>
      </c>
      <c r="F25" s="26">
        <f t="shared" si="0"/>
        <v>0.49200000000000088</v>
      </c>
      <c r="G25" s="26">
        <f t="shared" si="1"/>
        <v>-0.31700000000000017</v>
      </c>
      <c r="I25" s="26">
        <f t="shared" si="2"/>
        <v>1.395500000000002</v>
      </c>
      <c r="L25" t="s">
        <v>32</v>
      </c>
      <c r="N25">
        <f>M21</f>
        <v>-0.41271417649935921</v>
      </c>
    </row>
    <row r="26" spans="1:27" x14ac:dyDescent="0.2">
      <c r="A26" s="4">
        <v>32690</v>
      </c>
      <c r="B26" s="5">
        <v>17.7286</v>
      </c>
      <c r="C26" s="6">
        <v>17.489999999999998</v>
      </c>
      <c r="D26" s="5">
        <v>17.543299999999999</v>
      </c>
      <c r="F26" s="26">
        <f t="shared" si="0"/>
        <v>-0.2386000000000017</v>
      </c>
      <c r="G26" s="26">
        <f t="shared" si="1"/>
        <v>-1.8000000000000682E-2</v>
      </c>
      <c r="I26" s="26">
        <f t="shared" si="2"/>
        <v>0.29899999999999949</v>
      </c>
    </row>
    <row r="27" spans="1:27" x14ac:dyDescent="0.2">
      <c r="A27" s="4">
        <v>32721</v>
      </c>
      <c r="B27" s="5">
        <v>17.0793</v>
      </c>
      <c r="C27" s="6">
        <v>17.18</v>
      </c>
      <c r="D27" s="5">
        <v>16.753299999999999</v>
      </c>
      <c r="F27" s="26">
        <f t="shared" si="0"/>
        <v>0.10069999999999979</v>
      </c>
      <c r="G27" s="26">
        <f t="shared" si="1"/>
        <v>-0.54860000000000042</v>
      </c>
      <c r="I27" s="26">
        <f t="shared" si="2"/>
        <v>-0.53059999999999974</v>
      </c>
      <c r="L27" s="35" t="s">
        <v>34</v>
      </c>
      <c r="M27" s="35" t="s">
        <v>35</v>
      </c>
      <c r="N27" s="35" t="s">
        <v>36</v>
      </c>
      <c r="O27" s="35" t="s">
        <v>37</v>
      </c>
      <c r="P27" s="35" t="s">
        <v>38</v>
      </c>
      <c r="Q27" s="35" t="s">
        <v>39</v>
      </c>
      <c r="R27" s="35" t="s">
        <v>40</v>
      </c>
      <c r="S27" s="35" t="s">
        <v>41</v>
      </c>
      <c r="T27" s="35" t="s">
        <v>42</v>
      </c>
      <c r="U27" s="35" t="s">
        <v>43</v>
      </c>
      <c r="V27" s="35" t="s">
        <v>44</v>
      </c>
      <c r="W27" s="35" t="s">
        <v>45</v>
      </c>
      <c r="X27" s="35" t="s">
        <v>48</v>
      </c>
      <c r="Y27" s="35" t="s">
        <v>49</v>
      </c>
      <c r="Z27" s="35" t="s">
        <v>50</v>
      </c>
      <c r="AA27" s="35" t="s">
        <v>51</v>
      </c>
    </row>
    <row r="28" spans="1:27" x14ac:dyDescent="0.2">
      <c r="A28" s="4">
        <v>32752</v>
      </c>
      <c r="B28" s="5">
        <v>17.797599999999999</v>
      </c>
      <c r="C28" s="6">
        <v>16.82</v>
      </c>
      <c r="D28" s="5">
        <v>17.796399999999998</v>
      </c>
      <c r="F28" s="26">
        <f t="shared" si="0"/>
        <v>-0.97759999999999891</v>
      </c>
      <c r="G28" s="26">
        <f t="shared" si="1"/>
        <v>-0.25929999999999964</v>
      </c>
      <c r="I28" s="26">
        <f t="shared" si="2"/>
        <v>0.28930000000000078</v>
      </c>
      <c r="L28" s="36">
        <v>0.44</v>
      </c>
      <c r="M28" s="35">
        <f>L28*(1+$N$25) - $N$25*$N$24</f>
        <v>0.38897713364818387</v>
      </c>
      <c r="N28" s="35">
        <f t="shared" ref="N28:AA28" si="3">M28*(1+$N$25) - $N$25*$N$24</f>
        <v>0.35901212756539441</v>
      </c>
      <c r="O28" s="35">
        <f t="shared" si="3"/>
        <v>0.3414141042918617</v>
      </c>
      <c r="P28" s="35">
        <f t="shared" si="3"/>
        <v>0.3310790347016816</v>
      </c>
      <c r="Q28" s="35">
        <f t="shared" si="3"/>
        <v>0.32500939484647623</v>
      </c>
      <c r="R28" s="35">
        <f t="shared" si="3"/>
        <v>0.32144478140575966</v>
      </c>
      <c r="S28" s="35">
        <f t="shared" si="3"/>
        <v>0.31935133446576697</v>
      </c>
      <c r="T28" s="35">
        <f t="shared" si="3"/>
        <v>0.31812188275565845</v>
      </c>
      <c r="U28" s="35">
        <f t="shared" si="3"/>
        <v>0.31739984319563308</v>
      </c>
      <c r="V28" s="35">
        <f t="shared" si="3"/>
        <v>0.31697579959802358</v>
      </c>
      <c r="W28" s="35">
        <f t="shared" si="3"/>
        <v>0.31672676480460127</v>
      </c>
      <c r="X28" s="35">
        <f t="shared" si="3"/>
        <v>0.31658051020086597</v>
      </c>
      <c r="Y28" s="35">
        <f t="shared" si="3"/>
        <v>0.31649461694547054</v>
      </c>
      <c r="Z28" s="35">
        <f t="shared" si="3"/>
        <v>0.31644417305424244</v>
      </c>
      <c r="AA28" s="35">
        <f t="shared" si="3"/>
        <v>0.316414548072042</v>
      </c>
    </row>
    <row r="29" spans="1:27" x14ac:dyDescent="0.2">
      <c r="A29" s="4">
        <v>32782</v>
      </c>
      <c r="B29" s="5">
        <v>19.0227</v>
      </c>
      <c r="C29" s="6">
        <v>16.93</v>
      </c>
      <c r="D29" s="5">
        <v>18.9057</v>
      </c>
      <c r="F29" s="26">
        <f t="shared" si="0"/>
        <v>-2.0927000000000007</v>
      </c>
      <c r="G29" s="26">
        <f t="shared" si="1"/>
        <v>-0.86759999999999948</v>
      </c>
      <c r="I29" s="26">
        <f t="shared" si="2"/>
        <v>-0.60829999999999984</v>
      </c>
    </row>
    <row r="30" spans="1:27" x14ac:dyDescent="0.2">
      <c r="A30" s="4">
        <v>32813</v>
      </c>
      <c r="B30" s="5">
        <v>19.153400000000001</v>
      </c>
      <c r="C30" s="6">
        <v>17.41</v>
      </c>
      <c r="D30" s="5">
        <v>18.702300000000001</v>
      </c>
      <c r="F30" s="26">
        <f t="shared" si="0"/>
        <v>-1.7434000000000012</v>
      </c>
      <c r="G30" s="26">
        <f t="shared" si="1"/>
        <v>-1.6127000000000002</v>
      </c>
      <c r="I30" s="26">
        <f t="shared" si="2"/>
        <v>-0.74510000000000076</v>
      </c>
    </row>
    <row r="31" spans="1:27" x14ac:dyDescent="0.2">
      <c r="A31" s="4">
        <v>32843</v>
      </c>
      <c r="B31" s="5">
        <v>19.8613</v>
      </c>
      <c r="C31" s="6">
        <v>17.55</v>
      </c>
      <c r="D31" s="5">
        <v>19.920000000000002</v>
      </c>
      <c r="F31" s="26">
        <f t="shared" si="0"/>
        <v>-2.3112999999999992</v>
      </c>
      <c r="G31" s="26">
        <f t="shared" si="1"/>
        <v>-1.6034000000000006</v>
      </c>
      <c r="I31" s="26">
        <f t="shared" si="2"/>
        <v>9.2999999999996419E-3</v>
      </c>
      <c r="K31" t="s">
        <v>46</v>
      </c>
      <c r="L31">
        <v>23.186800000000002</v>
      </c>
      <c r="M31">
        <v>22.780000686645508</v>
      </c>
      <c r="N31">
        <v>22.290000915527344</v>
      </c>
      <c r="O31">
        <v>21.690000534057617</v>
      </c>
      <c r="P31">
        <v>21.110000610351563</v>
      </c>
      <c r="Q31">
        <v>20.540000915527344</v>
      </c>
      <c r="R31">
        <v>20.010000228881836</v>
      </c>
      <c r="S31">
        <v>19.5</v>
      </c>
      <c r="T31">
        <v>19.049999237060547</v>
      </c>
      <c r="U31">
        <v>18.670000076293945</v>
      </c>
      <c r="V31">
        <v>18.319999694824219</v>
      </c>
      <c r="W31">
        <v>18</v>
      </c>
      <c r="X31">
        <f>(W31+Y31)/2</f>
        <v>17.604999542236328</v>
      </c>
      <c r="Y31">
        <v>17.209999084472656</v>
      </c>
      <c r="Z31">
        <v>16.930000305175781</v>
      </c>
      <c r="AA31">
        <v>16.659999847412109</v>
      </c>
    </row>
    <row r="32" spans="1:27" x14ac:dyDescent="0.2">
      <c r="A32" s="4">
        <v>32874</v>
      </c>
      <c r="B32" s="5">
        <v>20.993600000000001</v>
      </c>
      <c r="C32" s="6">
        <v>18.5</v>
      </c>
      <c r="D32" s="5">
        <v>21.299800000000001</v>
      </c>
      <c r="F32" s="26">
        <f t="shared" si="0"/>
        <v>-2.4936000000000007</v>
      </c>
      <c r="G32" s="26">
        <f t="shared" si="1"/>
        <v>-1.3613</v>
      </c>
      <c r="I32" s="26">
        <f t="shared" si="2"/>
        <v>0.24210000000000065</v>
      </c>
    </row>
    <row r="33" spans="1:27" x14ac:dyDescent="0.2">
      <c r="A33" s="4">
        <v>32905</v>
      </c>
      <c r="B33" s="5">
        <v>19.881</v>
      </c>
      <c r="C33" s="6">
        <v>18.350000000000001</v>
      </c>
      <c r="D33" s="5">
        <v>19.776700000000002</v>
      </c>
      <c r="F33" s="26">
        <f t="shared" si="0"/>
        <v>-1.5309999999999988</v>
      </c>
      <c r="G33" s="26">
        <f t="shared" si="1"/>
        <v>-2.6435999999999993</v>
      </c>
      <c r="I33" s="26">
        <f t="shared" si="2"/>
        <v>-1.2822999999999993</v>
      </c>
    </row>
    <row r="34" spans="1:27" x14ac:dyDescent="0.2">
      <c r="A34" s="4">
        <v>32933</v>
      </c>
      <c r="B34" s="5">
        <v>18.424800000000001</v>
      </c>
      <c r="C34" s="6">
        <v>19.16</v>
      </c>
      <c r="D34" s="5">
        <v>18.330200000000001</v>
      </c>
      <c r="F34" s="26">
        <f t="shared" si="0"/>
        <v>0.73519999999999897</v>
      </c>
      <c r="G34" s="26">
        <f t="shared" si="1"/>
        <v>-0.72100000000000009</v>
      </c>
      <c r="I34" s="26">
        <f t="shared" si="2"/>
        <v>1.9225999999999992</v>
      </c>
      <c r="K34" t="s">
        <v>47</v>
      </c>
      <c r="L34" s="25">
        <v>22.537090943626065</v>
      </c>
      <c r="M34">
        <f>M31-M28</f>
        <v>22.391023552997325</v>
      </c>
      <c r="N34">
        <f t="shared" ref="N34:AA34" si="4">N31-N28</f>
        <v>21.930988787961951</v>
      </c>
      <c r="O34">
        <f t="shared" si="4"/>
        <v>21.348586429765756</v>
      </c>
      <c r="P34">
        <f t="shared" si="4"/>
        <v>20.778921575649882</v>
      </c>
      <c r="Q34">
        <f t="shared" si="4"/>
        <v>20.214991520680869</v>
      </c>
      <c r="R34">
        <f t="shared" si="4"/>
        <v>19.688555447476077</v>
      </c>
      <c r="S34">
        <f t="shared" si="4"/>
        <v>19.180648665534232</v>
      </c>
      <c r="T34">
        <f t="shared" si="4"/>
        <v>18.731877354304888</v>
      </c>
      <c r="U34">
        <f t="shared" si="4"/>
        <v>18.352600233098311</v>
      </c>
      <c r="V34">
        <f t="shared" si="4"/>
        <v>18.003023895226196</v>
      </c>
      <c r="W34">
        <f t="shared" si="4"/>
        <v>17.683273235195397</v>
      </c>
      <c r="X34">
        <f>X31-X28</f>
        <v>17.288419032035463</v>
      </c>
      <c r="Y34">
        <f t="shared" si="4"/>
        <v>16.893504467527187</v>
      </c>
      <c r="Z34">
        <f t="shared" si="4"/>
        <v>16.613556132121538</v>
      </c>
      <c r="AA34">
        <f t="shared" si="4"/>
        <v>16.343585299340067</v>
      </c>
    </row>
    <row r="35" spans="1:27" x14ac:dyDescent="0.2">
      <c r="A35" s="4">
        <v>32964</v>
      </c>
      <c r="B35" s="5">
        <v>16.6555</v>
      </c>
      <c r="C35" s="6">
        <v>18.27</v>
      </c>
      <c r="D35" s="5">
        <v>16.419</v>
      </c>
      <c r="F35" s="26">
        <f t="shared" si="0"/>
        <v>1.6144999999999996</v>
      </c>
      <c r="G35" s="26">
        <f t="shared" si="1"/>
        <v>-0.1548000000000016</v>
      </c>
      <c r="I35" s="26">
        <f t="shared" si="2"/>
        <v>0.56619999999999848</v>
      </c>
    </row>
    <row r="36" spans="1:27" x14ac:dyDescent="0.2">
      <c r="A36" s="4">
        <v>32994</v>
      </c>
      <c r="B36" s="5">
        <v>16.715499999999999</v>
      </c>
      <c r="C36" s="6">
        <v>16.79</v>
      </c>
      <c r="D36" s="5">
        <v>16.334800000000001</v>
      </c>
      <c r="F36" s="26">
        <f t="shared" si="0"/>
        <v>7.4500000000000455E-2</v>
      </c>
      <c r="G36" s="26">
        <f t="shared" si="1"/>
        <v>0.13449999999999918</v>
      </c>
      <c r="I36" s="26">
        <f t="shared" si="2"/>
        <v>0.28930000000000078</v>
      </c>
      <c r="L36" s="26">
        <f>L34-L31</f>
        <v>-0.64970905637393628</v>
      </c>
      <c r="M36" s="26"/>
      <c r="N36" s="26"/>
      <c r="O36" s="26"/>
    </row>
    <row r="37" spans="1:27" x14ac:dyDescent="0.2">
      <c r="A37" s="4">
        <v>33025</v>
      </c>
      <c r="B37" s="5">
        <v>15.664999999999999</v>
      </c>
      <c r="C37" s="6">
        <v>16.190000000000001</v>
      </c>
      <c r="D37" s="5">
        <v>15.0779</v>
      </c>
      <c r="F37" s="26">
        <f t="shared" si="0"/>
        <v>0.52500000000000213</v>
      </c>
      <c r="G37" s="26">
        <f t="shared" si="1"/>
        <v>-0.52549999999999741</v>
      </c>
      <c r="I37" s="26">
        <f t="shared" si="2"/>
        <v>-0.65999999999999659</v>
      </c>
    </row>
    <row r="38" spans="1:27" x14ac:dyDescent="0.2">
      <c r="A38" s="4">
        <v>33055</v>
      </c>
      <c r="B38" s="5">
        <v>17.569500000000001</v>
      </c>
      <c r="C38" s="6">
        <v>15.42</v>
      </c>
      <c r="D38" s="5">
        <v>17.2225</v>
      </c>
      <c r="F38" s="26">
        <f t="shared" si="0"/>
        <v>-2.1495000000000015</v>
      </c>
      <c r="G38" s="26">
        <f t="shared" si="1"/>
        <v>-0.24499999999999922</v>
      </c>
      <c r="I38" s="26">
        <f t="shared" si="2"/>
        <v>0.2804999999999982</v>
      </c>
    </row>
    <row r="39" spans="1:27" x14ac:dyDescent="0.2">
      <c r="A39" s="4">
        <v>33086</v>
      </c>
      <c r="B39" s="5">
        <v>27.353899999999999</v>
      </c>
      <c r="C39" s="6">
        <v>16.39</v>
      </c>
      <c r="D39" s="5">
        <v>27.4404</v>
      </c>
      <c r="F39" s="26">
        <f t="shared" si="0"/>
        <v>-10.963899999999999</v>
      </c>
      <c r="G39" s="26">
        <f t="shared" si="1"/>
        <v>-1.1795000000000009</v>
      </c>
      <c r="I39" s="26">
        <f t="shared" si="2"/>
        <v>-0.93450000000000166</v>
      </c>
    </row>
    <row r="40" spans="1:27" x14ac:dyDescent="0.2">
      <c r="A40" s="4">
        <v>33117</v>
      </c>
      <c r="B40" s="5">
        <v>35.076999999999998</v>
      </c>
      <c r="C40" s="6">
        <v>22.44</v>
      </c>
      <c r="D40" s="5">
        <v>35.183</v>
      </c>
      <c r="F40" s="26">
        <f t="shared" si="0"/>
        <v>-12.636999999999997</v>
      </c>
      <c r="G40" s="26">
        <f t="shared" si="1"/>
        <v>-4.9138999999999982</v>
      </c>
      <c r="I40" s="26">
        <f t="shared" si="2"/>
        <v>-3.7343999999999973</v>
      </c>
    </row>
    <row r="41" spans="1:27" x14ac:dyDescent="0.2">
      <c r="A41" s="4">
        <v>33147</v>
      </c>
      <c r="B41" s="5">
        <v>36.0015</v>
      </c>
      <c r="C41" s="6">
        <v>30.34</v>
      </c>
      <c r="D41" s="5">
        <v>35.950899999999997</v>
      </c>
      <c r="F41" s="26">
        <f t="shared" si="0"/>
        <v>-5.6615000000000002</v>
      </c>
      <c r="G41" s="26">
        <f t="shared" si="1"/>
        <v>-4.7369999999999983</v>
      </c>
      <c r="I41" s="26">
        <f t="shared" si="2"/>
        <v>0.17689999999999984</v>
      </c>
    </row>
    <row r="42" spans="1:27" x14ac:dyDescent="0.2">
      <c r="A42" s="4">
        <v>33178</v>
      </c>
      <c r="B42" s="5">
        <v>32.927300000000002</v>
      </c>
      <c r="C42" s="6">
        <v>34.159999999999997</v>
      </c>
      <c r="D42" s="5">
        <v>33.049999999999997</v>
      </c>
      <c r="F42" s="26">
        <f t="shared" si="0"/>
        <v>1.2326999999999941</v>
      </c>
      <c r="G42" s="26">
        <f t="shared" si="1"/>
        <v>-1.8415000000000035</v>
      </c>
      <c r="I42" s="26">
        <f t="shared" si="2"/>
        <v>2.8954999999999949</v>
      </c>
    </row>
    <row r="43" spans="1:27" x14ac:dyDescent="0.2">
      <c r="A43" s="4">
        <v>33208</v>
      </c>
      <c r="B43" s="5">
        <v>27.91</v>
      </c>
      <c r="C43" s="6">
        <v>32.770000000000003</v>
      </c>
      <c r="D43" s="5">
        <v>28.125299999999999</v>
      </c>
      <c r="F43" s="26">
        <f t="shared" si="0"/>
        <v>4.860000000000003</v>
      </c>
      <c r="G43" s="26">
        <f t="shared" si="1"/>
        <v>-0.15729999999999933</v>
      </c>
      <c r="I43" s="26">
        <f t="shared" si="2"/>
        <v>1.6842000000000041</v>
      </c>
    </row>
    <row r="44" spans="1:27" x14ac:dyDescent="0.2">
      <c r="A44" s="4">
        <v>33239</v>
      </c>
      <c r="B44" s="5">
        <v>23.459499999999998</v>
      </c>
      <c r="C44" s="6">
        <v>28.6</v>
      </c>
      <c r="D44" s="5">
        <v>23.468599999999999</v>
      </c>
      <c r="F44" s="26">
        <f t="shared" si="0"/>
        <v>5.140500000000003</v>
      </c>
      <c r="G44" s="26">
        <f t="shared" si="1"/>
        <v>0.69000000000000128</v>
      </c>
      <c r="I44" s="26">
        <f t="shared" si="2"/>
        <v>0.84730000000000061</v>
      </c>
    </row>
    <row r="45" spans="1:27" x14ac:dyDescent="0.2">
      <c r="A45" s="4">
        <v>33270</v>
      </c>
      <c r="B45" s="5">
        <v>19.259</v>
      </c>
      <c r="C45" s="6">
        <v>24.72</v>
      </c>
      <c r="D45" s="5">
        <v>19.454999999999998</v>
      </c>
      <c r="F45" s="26">
        <f t="shared" si="0"/>
        <v>5.4609999999999985</v>
      </c>
      <c r="G45" s="26">
        <f t="shared" si="1"/>
        <v>1.2605000000000004</v>
      </c>
      <c r="I45" s="26">
        <f t="shared" si="2"/>
        <v>0.57049999999999912</v>
      </c>
    </row>
    <row r="46" spans="1:27" x14ac:dyDescent="0.2">
      <c r="A46" s="4">
        <v>33298</v>
      </c>
      <c r="B46" s="5">
        <v>19.3522</v>
      </c>
      <c r="C46" s="6">
        <v>19.12</v>
      </c>
      <c r="D46" s="5">
        <v>19.0017</v>
      </c>
      <c r="F46" s="26">
        <f t="shared" si="0"/>
        <v>-0.23219999999999885</v>
      </c>
      <c r="G46" s="26">
        <f t="shared" si="1"/>
        <v>-0.13899999999999935</v>
      </c>
      <c r="I46" s="26">
        <f t="shared" si="2"/>
        <v>-1.3994999999999997</v>
      </c>
    </row>
    <row r="47" spans="1:27" x14ac:dyDescent="0.2">
      <c r="A47" s="4">
        <v>33329</v>
      </c>
      <c r="B47" s="5">
        <v>19.321100000000001</v>
      </c>
      <c r="C47" s="6">
        <v>17.489999999999998</v>
      </c>
      <c r="D47" s="5">
        <v>19.143899999999999</v>
      </c>
      <c r="F47" s="26">
        <f t="shared" si="0"/>
        <v>-1.8311000000000028</v>
      </c>
      <c r="G47" s="26">
        <f t="shared" si="1"/>
        <v>-1.8622000000000014</v>
      </c>
      <c r="I47" s="26">
        <f t="shared" si="2"/>
        <v>-1.7232000000000021</v>
      </c>
    </row>
    <row r="48" spans="1:27" x14ac:dyDescent="0.2">
      <c r="A48" s="4">
        <v>33359</v>
      </c>
      <c r="B48" s="5">
        <v>19.258400000000002</v>
      </c>
      <c r="C48" s="6">
        <v>17.47</v>
      </c>
      <c r="D48" s="5">
        <v>19.128900000000002</v>
      </c>
      <c r="F48" s="26">
        <f t="shared" si="0"/>
        <v>-1.7884000000000029</v>
      </c>
      <c r="G48" s="26">
        <f t="shared" si="1"/>
        <v>-1.8511000000000024</v>
      </c>
      <c r="I48" s="26">
        <f t="shared" si="2"/>
        <v>1.1099999999999E-2</v>
      </c>
    </row>
    <row r="49" spans="1:9" x14ac:dyDescent="0.2">
      <c r="A49" s="4">
        <v>33390</v>
      </c>
      <c r="B49" s="5">
        <v>18.207000000000001</v>
      </c>
      <c r="C49" s="6">
        <v>17.97</v>
      </c>
      <c r="D49" s="5">
        <v>18.129000000000001</v>
      </c>
      <c r="F49" s="26">
        <f t="shared" si="0"/>
        <v>-0.23700000000000188</v>
      </c>
      <c r="G49" s="26">
        <f t="shared" si="1"/>
        <v>-1.2884000000000029</v>
      </c>
      <c r="I49" s="26">
        <f t="shared" si="2"/>
        <v>0.56269999999999953</v>
      </c>
    </row>
    <row r="50" spans="1:9" x14ac:dyDescent="0.2">
      <c r="A50" s="4">
        <v>33420</v>
      </c>
      <c r="B50" s="5">
        <v>19.452000000000002</v>
      </c>
      <c r="C50" s="6">
        <v>18.03</v>
      </c>
      <c r="D50" s="5">
        <v>19.409300000000002</v>
      </c>
      <c r="F50" s="26">
        <f t="shared" si="0"/>
        <v>-1.4220000000000006</v>
      </c>
      <c r="G50" s="26">
        <f t="shared" si="1"/>
        <v>-0.1769999999999996</v>
      </c>
      <c r="I50" s="26">
        <f t="shared" si="2"/>
        <v>1.1114000000000033</v>
      </c>
    </row>
    <row r="51" spans="1:9" s="27" customFormat="1" x14ac:dyDescent="0.2">
      <c r="A51" s="10">
        <v>33451</v>
      </c>
      <c r="B51" s="11">
        <v>19.7682</v>
      </c>
      <c r="C51" s="12">
        <v>18.53</v>
      </c>
      <c r="D51" s="11">
        <v>19.77</v>
      </c>
      <c r="F51" s="28">
        <f t="shared" si="0"/>
        <v>-1.2381999999999991</v>
      </c>
      <c r="G51" s="28">
        <f t="shared" si="1"/>
        <v>-0.9220000000000006</v>
      </c>
      <c r="I51" s="26">
        <f t="shared" si="2"/>
        <v>-0.74500000000000099</v>
      </c>
    </row>
    <row r="52" spans="1:9" x14ac:dyDescent="0.2">
      <c r="A52" s="4">
        <v>33482</v>
      </c>
      <c r="B52" s="5">
        <v>20.525200000000002</v>
      </c>
      <c r="C52" s="6">
        <v>19</v>
      </c>
      <c r="D52" s="5">
        <v>20.5486</v>
      </c>
      <c r="F52" s="26">
        <f t="shared" si="0"/>
        <v>-1.5252000000000017</v>
      </c>
      <c r="G52" s="26">
        <f t="shared" si="1"/>
        <v>-0.76820000000000022</v>
      </c>
      <c r="I52" s="26">
        <f t="shared" si="2"/>
        <v>0.15380000000000038</v>
      </c>
    </row>
    <row r="53" spans="1:9" x14ac:dyDescent="0.2">
      <c r="A53" s="4">
        <v>33512</v>
      </c>
      <c r="B53" s="5">
        <v>22.1861</v>
      </c>
      <c r="C53" s="6">
        <v>19.73</v>
      </c>
      <c r="D53" s="5">
        <v>22.242599999999999</v>
      </c>
      <c r="F53" s="26">
        <f t="shared" si="0"/>
        <v>-2.4560999999999993</v>
      </c>
      <c r="G53" s="26">
        <f t="shared" si="1"/>
        <v>-0.79520000000000124</v>
      </c>
      <c r="I53" s="26">
        <f t="shared" si="2"/>
        <v>-2.7000000000001023E-2</v>
      </c>
    </row>
    <row r="54" spans="1:9" x14ac:dyDescent="0.2">
      <c r="A54" s="4">
        <v>33543</v>
      </c>
      <c r="B54" s="5">
        <v>21.1038</v>
      </c>
      <c r="C54" s="6">
        <v>20.85</v>
      </c>
      <c r="D54" s="5">
        <v>21.032599999999999</v>
      </c>
      <c r="F54" s="26">
        <f t="shared" si="0"/>
        <v>-0.25379999999999825</v>
      </c>
      <c r="G54" s="26">
        <f t="shared" si="1"/>
        <v>-1.3360999999999983</v>
      </c>
      <c r="I54" s="26">
        <f t="shared" si="2"/>
        <v>-0.54089999999999705</v>
      </c>
    </row>
    <row r="55" spans="1:9" x14ac:dyDescent="0.2">
      <c r="A55" s="4">
        <v>33573</v>
      </c>
      <c r="B55" s="5">
        <v>18.293099999999999</v>
      </c>
      <c r="C55" s="6">
        <v>21.23</v>
      </c>
      <c r="D55" s="5">
        <v>18.289000000000001</v>
      </c>
      <c r="F55" s="26">
        <f t="shared" si="0"/>
        <v>2.9369000000000014</v>
      </c>
      <c r="G55" s="26">
        <f t="shared" si="1"/>
        <v>0.12620000000000076</v>
      </c>
      <c r="I55" s="26">
        <f t="shared" si="2"/>
        <v>1.462299999999999</v>
      </c>
    </row>
    <row r="56" spans="1:9" x14ac:dyDescent="0.2">
      <c r="A56" s="4">
        <v>33604</v>
      </c>
      <c r="B56" s="5">
        <v>18.159099999999999</v>
      </c>
      <c r="C56" s="6">
        <v>19.02</v>
      </c>
      <c r="D56" s="5">
        <v>18.195900000000002</v>
      </c>
      <c r="F56" s="26">
        <f t="shared" si="0"/>
        <v>0.86090000000000089</v>
      </c>
      <c r="G56" s="26">
        <f t="shared" si="1"/>
        <v>0.72690000000000055</v>
      </c>
      <c r="I56" s="26">
        <f t="shared" si="2"/>
        <v>0.60069999999999979</v>
      </c>
    </row>
    <row r="57" spans="1:9" x14ac:dyDescent="0.2">
      <c r="A57" s="4">
        <v>33635</v>
      </c>
      <c r="B57" s="5">
        <v>18.088999999999999</v>
      </c>
      <c r="C57" s="6">
        <v>18.04</v>
      </c>
      <c r="D57" s="5">
        <v>18.095199999999998</v>
      </c>
      <c r="F57" s="26">
        <f t="shared" si="0"/>
        <v>-4.8999999999999488E-2</v>
      </c>
      <c r="G57" s="26">
        <f t="shared" si="1"/>
        <v>-0.11909999999999954</v>
      </c>
      <c r="I57" s="26">
        <f t="shared" si="2"/>
        <v>-0.84600000000000009</v>
      </c>
    </row>
    <row r="58" spans="1:9" x14ac:dyDescent="0.2">
      <c r="A58" s="4">
        <v>33664</v>
      </c>
      <c r="B58" s="5">
        <v>17.668199999999999</v>
      </c>
      <c r="C58" s="6">
        <v>17.71</v>
      </c>
      <c r="D58" s="5">
        <v>17.573599999999999</v>
      </c>
      <c r="F58" s="26">
        <f t="shared" si="0"/>
        <v>4.1800000000002058E-2</v>
      </c>
      <c r="G58" s="26">
        <f t="shared" si="1"/>
        <v>-0.37899999999999778</v>
      </c>
      <c r="I58" s="26">
        <f t="shared" si="2"/>
        <v>-0.25989999999999824</v>
      </c>
    </row>
    <row r="59" spans="1:9" x14ac:dyDescent="0.2">
      <c r="A59" s="4">
        <v>33695</v>
      </c>
      <c r="B59" s="5">
        <v>19.0138</v>
      </c>
      <c r="C59" s="6">
        <v>17.95</v>
      </c>
      <c r="D59" s="5">
        <v>18.989799999999999</v>
      </c>
      <c r="F59" s="26">
        <f t="shared" si="0"/>
        <v>-1.0638000000000005</v>
      </c>
      <c r="G59" s="26">
        <f t="shared" si="1"/>
        <v>0.28180000000000049</v>
      </c>
      <c r="I59" s="26">
        <f t="shared" si="2"/>
        <v>0.66079999999999828</v>
      </c>
    </row>
    <row r="60" spans="1:9" x14ac:dyDescent="0.2">
      <c r="A60" s="4">
        <v>33725</v>
      </c>
      <c r="B60" s="5">
        <v>19.984999999999999</v>
      </c>
      <c r="C60" s="6">
        <v>18.41</v>
      </c>
      <c r="D60" s="5">
        <v>19.904800000000002</v>
      </c>
      <c r="F60" s="26">
        <f t="shared" si="0"/>
        <v>-1.5749999999999993</v>
      </c>
      <c r="G60" s="26">
        <f t="shared" si="1"/>
        <v>-0.60379999999999967</v>
      </c>
      <c r="I60" s="26">
        <f t="shared" si="2"/>
        <v>-0.88560000000000016</v>
      </c>
    </row>
    <row r="61" spans="1:9" x14ac:dyDescent="0.2">
      <c r="A61" s="4">
        <v>33756</v>
      </c>
      <c r="B61" s="5">
        <v>21.188400000000001</v>
      </c>
      <c r="C61" s="6">
        <v>19.25</v>
      </c>
      <c r="D61" s="5">
        <v>21.136099999999999</v>
      </c>
      <c r="F61" s="26">
        <f t="shared" si="0"/>
        <v>-1.9384000000000015</v>
      </c>
      <c r="G61" s="26">
        <f t="shared" si="1"/>
        <v>-0.73499999999999943</v>
      </c>
      <c r="I61" s="26">
        <f t="shared" si="2"/>
        <v>-0.13119999999999976</v>
      </c>
    </row>
    <row r="62" spans="1:9" x14ac:dyDescent="0.2">
      <c r="A62" s="4">
        <v>33786</v>
      </c>
      <c r="B62" s="5">
        <v>20.3324</v>
      </c>
      <c r="C62" s="6">
        <v>20.59</v>
      </c>
      <c r="D62" s="5">
        <v>20.2561</v>
      </c>
      <c r="F62" s="26">
        <f t="shared" si="0"/>
        <v>0.25760000000000005</v>
      </c>
      <c r="G62" s="26">
        <f t="shared" si="1"/>
        <v>-0.5984000000000016</v>
      </c>
      <c r="I62" s="26">
        <f t="shared" si="2"/>
        <v>0.13659999999999783</v>
      </c>
    </row>
    <row r="63" spans="1:9" x14ac:dyDescent="0.2">
      <c r="A63" s="4">
        <v>33817</v>
      </c>
      <c r="B63" s="5">
        <v>19.803799999999999</v>
      </c>
      <c r="C63" s="6">
        <v>20.88</v>
      </c>
      <c r="D63" s="5">
        <v>19.730699999999999</v>
      </c>
      <c r="F63" s="26">
        <f t="shared" si="0"/>
        <v>1.0762</v>
      </c>
      <c r="G63" s="26">
        <f t="shared" si="1"/>
        <v>0.5475999999999992</v>
      </c>
      <c r="I63" s="26">
        <f t="shared" si="2"/>
        <v>1.1460000000000008</v>
      </c>
    </row>
    <row r="64" spans="1:9" x14ac:dyDescent="0.2">
      <c r="A64" s="4">
        <v>33848</v>
      </c>
      <c r="B64" s="5">
        <v>20.285900000000002</v>
      </c>
      <c r="C64" s="6">
        <v>20.34</v>
      </c>
      <c r="D64" s="5">
        <v>20.249300000000002</v>
      </c>
      <c r="F64" s="26">
        <f t="shared" si="0"/>
        <v>5.4099999999998261E-2</v>
      </c>
      <c r="G64" s="26">
        <f t="shared" si="1"/>
        <v>0.5362000000000009</v>
      </c>
      <c r="I64" s="26">
        <f t="shared" si="2"/>
        <v>-1.13999999999983E-2</v>
      </c>
    </row>
    <row r="65" spans="1:9" x14ac:dyDescent="0.2">
      <c r="A65" s="4">
        <v>33878</v>
      </c>
      <c r="B65" s="5">
        <v>20.299499999999998</v>
      </c>
      <c r="C65" s="6">
        <v>20.239999999999998</v>
      </c>
      <c r="D65" s="5">
        <v>20.246400000000001</v>
      </c>
      <c r="F65" s="26">
        <f t="shared" si="0"/>
        <v>-5.9499999999999886E-2</v>
      </c>
      <c r="G65" s="26">
        <f t="shared" si="1"/>
        <v>-4.590000000000316E-2</v>
      </c>
      <c r="I65" s="26">
        <f t="shared" si="2"/>
        <v>-0.58210000000000406</v>
      </c>
    </row>
    <row r="66" spans="1:9" x14ac:dyDescent="0.2">
      <c r="A66" s="4">
        <v>33909</v>
      </c>
      <c r="B66" s="5">
        <v>19.194299999999998</v>
      </c>
      <c r="C66" s="6">
        <v>20.29</v>
      </c>
      <c r="D66" s="5">
        <v>19.189800000000002</v>
      </c>
      <c r="F66" s="26">
        <f t="shared" si="0"/>
        <v>1.0957000000000008</v>
      </c>
      <c r="G66" s="26">
        <f t="shared" si="1"/>
        <v>-9.4999999999991758E-3</v>
      </c>
      <c r="I66" s="26">
        <f t="shared" si="2"/>
        <v>3.6400000000003985E-2</v>
      </c>
    </row>
    <row r="67" spans="1:9" x14ac:dyDescent="0.2">
      <c r="A67" s="4">
        <v>33939</v>
      </c>
      <c r="B67" s="5">
        <v>18.235499999999998</v>
      </c>
      <c r="C67" s="6">
        <v>19.5</v>
      </c>
      <c r="D67" s="5">
        <v>18.1248</v>
      </c>
      <c r="F67" s="26">
        <f t="shared" ref="F67:F130" si="5">C67-B67</f>
        <v>1.2645000000000017</v>
      </c>
      <c r="G67" s="26">
        <f t="shared" si="1"/>
        <v>0.30570000000000164</v>
      </c>
      <c r="I67" s="26">
        <f t="shared" si="2"/>
        <v>0.31520000000000081</v>
      </c>
    </row>
    <row r="68" spans="1:9" x14ac:dyDescent="0.2">
      <c r="A68" s="4">
        <v>33970</v>
      </c>
      <c r="B68" s="5">
        <v>17.5122</v>
      </c>
      <c r="C68" s="6">
        <v>18.61</v>
      </c>
      <c r="D68" s="5">
        <v>17.3673</v>
      </c>
      <c r="F68" s="26">
        <f t="shared" si="5"/>
        <v>1.0977999999999994</v>
      </c>
      <c r="G68" s="26">
        <f t="shared" ref="G68:G131" si="6">C68-B67</f>
        <v>0.37450000000000117</v>
      </c>
      <c r="I68" s="26">
        <f t="shared" si="2"/>
        <v>6.8799999999999528E-2</v>
      </c>
    </row>
    <row r="69" spans="1:9" x14ac:dyDescent="0.2">
      <c r="A69" s="4">
        <v>34001</v>
      </c>
      <c r="B69" s="5">
        <v>18.468800000000002</v>
      </c>
      <c r="C69" s="6">
        <v>17.760000000000002</v>
      </c>
      <c r="D69" s="5">
        <v>18.4892</v>
      </c>
      <c r="F69" s="26">
        <f t="shared" si="5"/>
        <v>-0.7088000000000001</v>
      </c>
      <c r="G69" s="26">
        <f t="shared" si="6"/>
        <v>0.24780000000000157</v>
      </c>
      <c r="I69" s="26">
        <f t="shared" ref="I69:I132" si="7">G69-G68</f>
        <v>-0.12669999999999959</v>
      </c>
    </row>
    <row r="70" spans="1:9" x14ac:dyDescent="0.2">
      <c r="A70" s="4">
        <v>34029</v>
      </c>
      <c r="B70" s="5">
        <v>18.804300000000001</v>
      </c>
      <c r="C70" s="6">
        <v>18.02</v>
      </c>
      <c r="D70" s="5">
        <v>18.728300000000001</v>
      </c>
      <c r="F70" s="26">
        <f t="shared" si="5"/>
        <v>-0.78430000000000177</v>
      </c>
      <c r="G70" s="26">
        <f t="shared" si="6"/>
        <v>-0.44880000000000209</v>
      </c>
      <c r="I70" s="26">
        <f t="shared" si="7"/>
        <v>-0.69660000000000366</v>
      </c>
    </row>
    <row r="71" spans="1:9" x14ac:dyDescent="0.2">
      <c r="A71" s="4">
        <v>34060</v>
      </c>
      <c r="B71" s="5">
        <v>18.783300000000001</v>
      </c>
      <c r="C71" s="6">
        <v>18.48</v>
      </c>
      <c r="D71" s="5">
        <v>18.6386</v>
      </c>
      <c r="F71" s="26">
        <f t="shared" si="5"/>
        <v>-0.30330000000000013</v>
      </c>
      <c r="G71" s="26">
        <f t="shared" si="6"/>
        <v>-0.32430000000000092</v>
      </c>
      <c r="I71" s="26">
        <f t="shared" si="7"/>
        <v>0.12450000000000117</v>
      </c>
    </row>
    <row r="72" spans="1:9" x14ac:dyDescent="0.2">
      <c r="A72" s="4">
        <v>34090</v>
      </c>
      <c r="B72" s="5">
        <v>18.611000000000001</v>
      </c>
      <c r="C72" s="6">
        <v>18.89</v>
      </c>
      <c r="D72" s="5">
        <v>18.460799999999999</v>
      </c>
      <c r="F72" s="26">
        <f t="shared" si="5"/>
        <v>0.27899999999999991</v>
      </c>
      <c r="G72" s="26">
        <f t="shared" si="6"/>
        <v>0.10670000000000002</v>
      </c>
      <c r="I72" s="26">
        <f t="shared" si="7"/>
        <v>0.43100000000000094</v>
      </c>
    </row>
    <row r="73" spans="1:9" x14ac:dyDescent="0.2">
      <c r="A73" s="4">
        <v>34121</v>
      </c>
      <c r="B73" s="5">
        <v>17.648199999999999</v>
      </c>
      <c r="C73" s="6">
        <v>18.690000000000001</v>
      </c>
      <c r="D73" s="5">
        <v>17.592500000000001</v>
      </c>
      <c r="F73" s="26">
        <f t="shared" si="5"/>
        <v>1.0418000000000021</v>
      </c>
      <c r="G73" s="26">
        <f t="shared" si="6"/>
        <v>7.9000000000000625E-2</v>
      </c>
      <c r="I73" s="26">
        <f t="shared" si="7"/>
        <v>-2.7699999999999392E-2</v>
      </c>
    </row>
    <row r="74" spans="1:9" x14ac:dyDescent="0.2">
      <c r="A74" s="4">
        <v>34151</v>
      </c>
      <c r="B74" s="5">
        <v>16.814800000000002</v>
      </c>
      <c r="C74" s="6">
        <v>18.16</v>
      </c>
      <c r="D74" s="5">
        <v>16.783899999999999</v>
      </c>
      <c r="F74" s="26">
        <f t="shared" si="5"/>
        <v>1.3451999999999984</v>
      </c>
      <c r="G74" s="26">
        <f t="shared" si="6"/>
        <v>0.51180000000000092</v>
      </c>
      <c r="I74" s="26">
        <f t="shared" si="7"/>
        <v>0.4328000000000003</v>
      </c>
    </row>
    <row r="75" spans="1:9" x14ac:dyDescent="0.2">
      <c r="A75" s="4">
        <v>34182</v>
      </c>
      <c r="B75" s="5">
        <v>16.824300000000001</v>
      </c>
      <c r="C75" s="6">
        <v>17.100000000000001</v>
      </c>
      <c r="D75" s="5">
        <v>16.714099999999998</v>
      </c>
      <c r="F75" s="26">
        <f t="shared" si="5"/>
        <v>0.2757000000000005</v>
      </c>
      <c r="G75" s="26">
        <f t="shared" si="6"/>
        <v>0.28519999999999968</v>
      </c>
      <c r="I75" s="26">
        <f t="shared" si="7"/>
        <v>-0.22660000000000124</v>
      </c>
    </row>
    <row r="76" spans="1:9" x14ac:dyDescent="0.2">
      <c r="A76" s="4">
        <v>34213</v>
      </c>
      <c r="B76" s="5">
        <v>16.138000000000002</v>
      </c>
      <c r="C76" s="6">
        <v>16.82</v>
      </c>
      <c r="D76" s="5">
        <v>16.0061</v>
      </c>
      <c r="F76" s="26">
        <f t="shared" si="5"/>
        <v>0.68199999999999861</v>
      </c>
      <c r="G76" s="26">
        <f t="shared" si="6"/>
        <v>-4.3000000000006366E-3</v>
      </c>
      <c r="I76" s="26">
        <f t="shared" si="7"/>
        <v>-0.28950000000000031</v>
      </c>
    </row>
    <row r="77" spans="1:9" x14ac:dyDescent="0.2">
      <c r="A77" s="4">
        <v>34243</v>
      </c>
      <c r="B77" s="5">
        <v>16.654299999999999</v>
      </c>
      <c r="C77" s="6">
        <v>16.559999999999999</v>
      </c>
      <c r="D77" s="5">
        <v>16.529299999999999</v>
      </c>
      <c r="F77" s="26">
        <f t="shared" si="5"/>
        <v>-9.4300000000000495E-2</v>
      </c>
      <c r="G77" s="26">
        <f t="shared" si="6"/>
        <v>0.42199999999999704</v>
      </c>
      <c r="I77" s="26">
        <f t="shared" si="7"/>
        <v>0.42629999999999768</v>
      </c>
    </row>
    <row r="78" spans="1:9" x14ac:dyDescent="0.2">
      <c r="A78" s="4">
        <v>34274</v>
      </c>
      <c r="B78" s="5">
        <v>15.2864</v>
      </c>
      <c r="C78" s="6">
        <v>16.75</v>
      </c>
      <c r="D78" s="5">
        <v>15.0998</v>
      </c>
      <c r="F78" s="26">
        <f t="shared" si="5"/>
        <v>1.4635999999999996</v>
      </c>
      <c r="G78" s="26">
        <f t="shared" si="6"/>
        <v>9.5700000000000784E-2</v>
      </c>
      <c r="I78" s="26">
        <f t="shared" si="7"/>
        <v>-0.32629999999999626</v>
      </c>
    </row>
    <row r="79" spans="1:9" x14ac:dyDescent="0.2">
      <c r="A79" s="4">
        <v>34304</v>
      </c>
      <c r="B79" s="5">
        <v>13.5525</v>
      </c>
      <c r="C79" s="6">
        <v>16.22</v>
      </c>
      <c r="D79" s="5">
        <v>13.535</v>
      </c>
      <c r="F79" s="26">
        <f t="shared" si="5"/>
        <v>2.6674999999999986</v>
      </c>
      <c r="G79" s="26">
        <f t="shared" si="6"/>
        <v>0.93359999999999843</v>
      </c>
      <c r="I79" s="26">
        <f t="shared" si="7"/>
        <v>0.83789999999999765</v>
      </c>
    </row>
    <row r="80" spans="1:9" x14ac:dyDescent="0.2">
      <c r="A80" s="4">
        <v>34335</v>
      </c>
      <c r="B80" s="5">
        <v>14.2607</v>
      </c>
      <c r="C80" s="6">
        <v>14.57</v>
      </c>
      <c r="D80" s="5">
        <v>14.2736</v>
      </c>
      <c r="F80" s="26">
        <f t="shared" si="5"/>
        <v>0.30930000000000035</v>
      </c>
      <c r="G80" s="26">
        <f t="shared" si="6"/>
        <v>1.0175000000000001</v>
      </c>
      <c r="I80" s="26">
        <f t="shared" si="7"/>
        <v>8.390000000000164E-2</v>
      </c>
    </row>
    <row r="81" spans="1:9" x14ac:dyDescent="0.2">
      <c r="A81" s="4">
        <v>34366</v>
      </c>
      <c r="B81" s="5">
        <v>13.750999999999999</v>
      </c>
      <c r="C81" s="6">
        <v>14.83</v>
      </c>
      <c r="D81" s="5">
        <v>13.691800000000001</v>
      </c>
      <c r="F81" s="26">
        <f t="shared" si="5"/>
        <v>1.0790000000000006</v>
      </c>
      <c r="G81" s="26">
        <f t="shared" si="6"/>
        <v>0.56930000000000014</v>
      </c>
      <c r="I81" s="26">
        <f t="shared" si="7"/>
        <v>-0.44819999999999993</v>
      </c>
    </row>
    <row r="82" spans="1:9" x14ac:dyDescent="0.2">
      <c r="A82" s="13">
        <v>34394</v>
      </c>
      <c r="B82" s="5">
        <v>13.7463</v>
      </c>
      <c r="C82" s="14">
        <v>14.89</v>
      </c>
      <c r="D82" s="5">
        <v>13.9009</v>
      </c>
      <c r="F82" s="26">
        <f t="shared" si="5"/>
        <v>1.1437000000000008</v>
      </c>
      <c r="G82" s="26">
        <f t="shared" si="6"/>
        <v>1.1390000000000011</v>
      </c>
      <c r="I82" s="26">
        <f t="shared" si="7"/>
        <v>0.56970000000000098</v>
      </c>
    </row>
    <row r="83" spans="1:9" x14ac:dyDescent="0.2">
      <c r="A83" s="13">
        <v>34425</v>
      </c>
      <c r="B83" s="5">
        <v>15.1983</v>
      </c>
      <c r="C83" s="15">
        <v>14.57</v>
      </c>
      <c r="D83" s="5">
        <v>15.2012</v>
      </c>
      <c r="F83" s="26">
        <f t="shared" si="5"/>
        <v>-0.62829999999999941</v>
      </c>
      <c r="G83" s="26">
        <f t="shared" si="6"/>
        <v>0.82370000000000054</v>
      </c>
      <c r="I83" s="26">
        <f t="shared" si="7"/>
        <v>-0.31530000000000058</v>
      </c>
    </row>
    <row r="84" spans="1:9" x14ac:dyDescent="0.2">
      <c r="A84" s="13">
        <v>34455</v>
      </c>
      <c r="B84" s="5">
        <v>16.349299999999999</v>
      </c>
      <c r="C84" s="15">
        <v>15.39</v>
      </c>
      <c r="D84" s="5">
        <v>16.161899999999999</v>
      </c>
      <c r="F84" s="26">
        <f t="shared" si="5"/>
        <v>-0.95929999999999893</v>
      </c>
      <c r="G84" s="26">
        <f t="shared" si="6"/>
        <v>0.19170000000000087</v>
      </c>
      <c r="I84" s="26">
        <f t="shared" si="7"/>
        <v>-0.63199999999999967</v>
      </c>
    </row>
    <row r="85" spans="1:9" x14ac:dyDescent="0.2">
      <c r="A85" s="13">
        <v>34486</v>
      </c>
      <c r="B85" s="5">
        <v>17.085000000000001</v>
      </c>
      <c r="C85" s="15">
        <v>16.32</v>
      </c>
      <c r="D85" s="5">
        <v>16.7502</v>
      </c>
      <c r="F85" s="26">
        <f t="shared" si="5"/>
        <v>-0.76500000000000057</v>
      </c>
      <c r="G85" s="26">
        <f t="shared" si="6"/>
        <v>-2.9299999999999216E-2</v>
      </c>
      <c r="I85" s="26">
        <f t="shared" si="7"/>
        <v>-0.22100000000000009</v>
      </c>
    </row>
    <row r="86" spans="1:9" x14ac:dyDescent="0.2">
      <c r="A86" s="13">
        <v>34516</v>
      </c>
      <c r="B86" s="5">
        <v>18.0869</v>
      </c>
      <c r="C86" s="15">
        <v>17.149999999999999</v>
      </c>
      <c r="D86" s="5">
        <v>17.5717</v>
      </c>
      <c r="F86" s="26">
        <f t="shared" si="5"/>
        <v>-0.9369000000000014</v>
      </c>
      <c r="G86" s="26">
        <f t="shared" si="6"/>
        <v>6.4999999999997726E-2</v>
      </c>
      <c r="I86" s="26">
        <f t="shared" si="7"/>
        <v>9.4299999999996942E-2</v>
      </c>
    </row>
    <row r="87" spans="1:9" x14ac:dyDescent="0.2">
      <c r="A87" s="13">
        <v>34547</v>
      </c>
      <c r="B87" s="5">
        <v>16.941500000000001</v>
      </c>
      <c r="C87" s="15">
        <v>18.27</v>
      </c>
      <c r="D87" s="5">
        <v>16.686299999999999</v>
      </c>
      <c r="F87" s="26">
        <f t="shared" si="5"/>
        <v>1.3284999999999982</v>
      </c>
      <c r="G87" s="26">
        <f t="shared" si="6"/>
        <v>0.1830999999999996</v>
      </c>
      <c r="I87" s="26">
        <f t="shared" si="7"/>
        <v>0.11810000000000187</v>
      </c>
    </row>
    <row r="88" spans="1:9" x14ac:dyDescent="0.2">
      <c r="A88" s="13">
        <v>34578</v>
      </c>
      <c r="B88" s="5">
        <v>16.077500000000001</v>
      </c>
      <c r="C88" s="15">
        <v>18.29</v>
      </c>
      <c r="D88" s="5">
        <v>15.849500000000001</v>
      </c>
      <c r="F88" s="26">
        <f t="shared" si="5"/>
        <v>2.2124999999999986</v>
      </c>
      <c r="G88" s="26">
        <f t="shared" si="6"/>
        <v>1.3484999999999978</v>
      </c>
      <c r="I88" s="26">
        <f t="shared" si="7"/>
        <v>1.1653999999999982</v>
      </c>
    </row>
    <row r="89" spans="1:9" x14ac:dyDescent="0.2">
      <c r="A89" s="13">
        <v>34608</v>
      </c>
      <c r="B89" s="5">
        <v>16.588999999999999</v>
      </c>
      <c r="C89" s="15">
        <v>17.63</v>
      </c>
      <c r="D89" s="5">
        <v>16.470700000000001</v>
      </c>
      <c r="F89" s="26">
        <f t="shared" si="5"/>
        <v>1.0410000000000004</v>
      </c>
      <c r="G89" s="26">
        <f t="shared" si="6"/>
        <v>1.5524999999999984</v>
      </c>
      <c r="I89" s="26">
        <f t="shared" si="7"/>
        <v>0.20400000000000063</v>
      </c>
    </row>
    <row r="90" spans="1:9" x14ac:dyDescent="0.2">
      <c r="A90" s="13">
        <v>34639</v>
      </c>
      <c r="B90" s="5">
        <v>17.457999999999998</v>
      </c>
      <c r="C90" s="15">
        <v>17.350000000000001</v>
      </c>
      <c r="D90" s="5">
        <v>17.2684</v>
      </c>
      <c r="F90" s="26">
        <f t="shared" si="5"/>
        <v>-0.10799999999999699</v>
      </c>
      <c r="G90" s="26">
        <f t="shared" si="6"/>
        <v>0.76100000000000279</v>
      </c>
      <c r="I90" s="26">
        <f t="shared" si="7"/>
        <v>-0.79149999999999565</v>
      </c>
    </row>
    <row r="91" spans="1:9" x14ac:dyDescent="0.2">
      <c r="A91" s="13">
        <v>34669</v>
      </c>
      <c r="B91" s="5">
        <v>16.031400000000001</v>
      </c>
      <c r="C91" s="15">
        <v>17.829999999999998</v>
      </c>
      <c r="D91" s="5">
        <v>15.839499999999999</v>
      </c>
      <c r="F91" s="26">
        <f t="shared" si="5"/>
        <v>1.7985999999999969</v>
      </c>
      <c r="G91" s="26">
        <f t="shared" si="6"/>
        <v>0.37199999999999989</v>
      </c>
      <c r="I91" s="26">
        <f t="shared" si="7"/>
        <v>-0.3890000000000029</v>
      </c>
    </row>
    <row r="92" spans="1:9" x14ac:dyDescent="0.2">
      <c r="A92" s="13">
        <v>34700</v>
      </c>
      <c r="B92" s="5">
        <v>16.671399999999998</v>
      </c>
      <c r="C92" s="15">
        <v>17.649999999999999</v>
      </c>
      <c r="D92" s="5">
        <v>16.585699999999999</v>
      </c>
      <c r="F92" s="26">
        <f t="shared" si="5"/>
        <v>0.97860000000000014</v>
      </c>
      <c r="G92" s="26">
        <f t="shared" si="6"/>
        <v>1.6185999999999972</v>
      </c>
      <c r="I92" s="26">
        <f t="shared" si="7"/>
        <v>1.2465999999999973</v>
      </c>
    </row>
    <row r="93" spans="1:9" x14ac:dyDescent="0.2">
      <c r="A93" s="13">
        <v>34731</v>
      </c>
      <c r="B93" s="5">
        <v>17.315000000000001</v>
      </c>
      <c r="C93" s="15">
        <v>17.989999999999998</v>
      </c>
      <c r="D93" s="5">
        <v>17.145</v>
      </c>
      <c r="F93" s="26">
        <f t="shared" si="5"/>
        <v>0.67499999999999716</v>
      </c>
      <c r="G93" s="26">
        <f t="shared" si="6"/>
        <v>1.3186</v>
      </c>
      <c r="I93" s="26">
        <f t="shared" si="7"/>
        <v>-0.29999999999999716</v>
      </c>
    </row>
    <row r="94" spans="1:9" x14ac:dyDescent="0.2">
      <c r="A94" s="13">
        <v>34759</v>
      </c>
      <c r="B94" s="5">
        <v>17.2135</v>
      </c>
      <c r="C94" s="15">
        <v>18.559999999999999</v>
      </c>
      <c r="D94" s="5">
        <v>16.9815</v>
      </c>
      <c r="F94" s="26">
        <f t="shared" si="5"/>
        <v>1.3464999999999989</v>
      </c>
      <c r="G94" s="26">
        <f t="shared" si="6"/>
        <v>1.2449999999999974</v>
      </c>
      <c r="I94" s="26">
        <f t="shared" si="7"/>
        <v>-7.3600000000002552E-2</v>
      </c>
    </row>
    <row r="95" spans="1:9" x14ac:dyDescent="0.2">
      <c r="A95" s="13">
        <v>34790</v>
      </c>
      <c r="B95" s="5">
        <v>18.836300000000001</v>
      </c>
      <c r="C95" s="15">
        <v>18.71</v>
      </c>
      <c r="D95" s="5">
        <v>18.6389</v>
      </c>
      <c r="F95" s="26">
        <f t="shared" si="5"/>
        <v>-0.12630000000000052</v>
      </c>
      <c r="G95" s="26">
        <f t="shared" si="6"/>
        <v>1.4965000000000011</v>
      </c>
      <c r="I95" s="26">
        <f t="shared" si="7"/>
        <v>0.25150000000000361</v>
      </c>
    </row>
    <row r="96" spans="1:9" x14ac:dyDescent="0.2">
      <c r="A96" s="13">
        <v>34820</v>
      </c>
      <c r="B96" s="5">
        <v>18.734300000000001</v>
      </c>
      <c r="C96" s="15">
        <v>19.329999999999998</v>
      </c>
      <c r="D96" s="5">
        <v>18.336600000000001</v>
      </c>
      <c r="F96" s="26">
        <f t="shared" si="5"/>
        <v>0.59569999999999723</v>
      </c>
      <c r="G96" s="26">
        <f t="shared" si="6"/>
        <v>0.49369999999999692</v>
      </c>
      <c r="I96" s="26">
        <f t="shared" si="7"/>
        <v>-1.0028000000000041</v>
      </c>
    </row>
    <row r="97" spans="1:9" x14ac:dyDescent="0.2">
      <c r="A97" s="13">
        <v>34851</v>
      </c>
      <c r="B97" s="5">
        <v>17.3627</v>
      </c>
      <c r="C97" s="15">
        <v>19.489999999999998</v>
      </c>
      <c r="D97" s="5">
        <v>17.339500000000001</v>
      </c>
      <c r="F97" s="26">
        <f t="shared" si="5"/>
        <v>2.1272999999999982</v>
      </c>
      <c r="G97" s="26">
        <f t="shared" si="6"/>
        <v>0.75569999999999737</v>
      </c>
      <c r="I97" s="26">
        <f t="shared" si="7"/>
        <v>0.26200000000000045</v>
      </c>
    </row>
    <row r="98" spans="1:9" x14ac:dyDescent="0.2">
      <c r="A98" s="13">
        <v>34881</v>
      </c>
      <c r="B98" s="5">
        <v>16.047599999999999</v>
      </c>
      <c r="C98" s="15">
        <v>18.45</v>
      </c>
      <c r="D98" s="5">
        <v>15.794499999999999</v>
      </c>
      <c r="F98" s="26">
        <f t="shared" si="5"/>
        <v>2.4024000000000001</v>
      </c>
      <c r="G98" s="26">
        <f t="shared" si="6"/>
        <v>1.087299999999999</v>
      </c>
      <c r="I98" s="26">
        <f t="shared" si="7"/>
        <v>0.33160000000000167</v>
      </c>
    </row>
    <row r="99" spans="1:9" x14ac:dyDescent="0.2">
      <c r="A99" s="13">
        <v>34912</v>
      </c>
      <c r="B99" s="5">
        <v>16.232399999999998</v>
      </c>
      <c r="C99" s="15">
        <v>17.38</v>
      </c>
      <c r="D99" s="5">
        <v>16.0413</v>
      </c>
      <c r="F99" s="26">
        <f t="shared" si="5"/>
        <v>1.1476000000000006</v>
      </c>
      <c r="G99" s="26">
        <f t="shared" si="6"/>
        <v>1.3323999999999998</v>
      </c>
      <c r="I99" s="26">
        <f t="shared" si="7"/>
        <v>0.24510000000000076</v>
      </c>
    </row>
    <row r="100" spans="1:9" x14ac:dyDescent="0.2">
      <c r="A100" s="13">
        <v>34943</v>
      </c>
      <c r="B100" s="5">
        <v>16.686699999999998</v>
      </c>
      <c r="C100" s="15">
        <v>17.21</v>
      </c>
      <c r="D100" s="5">
        <v>16.6967</v>
      </c>
      <c r="F100" s="26">
        <f t="shared" si="5"/>
        <v>0.52330000000000254</v>
      </c>
      <c r="G100" s="26">
        <f t="shared" si="6"/>
        <v>0.97760000000000247</v>
      </c>
      <c r="I100" s="26">
        <f t="shared" si="7"/>
        <v>-0.35479999999999734</v>
      </c>
    </row>
    <row r="101" spans="1:9" x14ac:dyDescent="0.2">
      <c r="A101" s="13">
        <v>34973</v>
      </c>
      <c r="B101" s="5">
        <v>16.1889</v>
      </c>
      <c r="C101" s="15">
        <v>17.41</v>
      </c>
      <c r="D101" s="5">
        <v>16.0943</v>
      </c>
      <c r="F101" s="26">
        <f t="shared" si="5"/>
        <v>1.2210999999999999</v>
      </c>
      <c r="G101" s="26">
        <f t="shared" si="6"/>
        <v>0.72330000000000183</v>
      </c>
      <c r="I101" s="26">
        <f t="shared" si="7"/>
        <v>-0.25430000000000064</v>
      </c>
    </row>
    <row r="102" spans="1:9" x14ac:dyDescent="0.2">
      <c r="A102" s="13">
        <v>35004</v>
      </c>
      <c r="B102" s="5">
        <v>16.909099999999999</v>
      </c>
      <c r="C102" s="15">
        <v>17.100000000000001</v>
      </c>
      <c r="D102" s="5">
        <v>16.820900000000002</v>
      </c>
      <c r="F102" s="26">
        <f t="shared" si="5"/>
        <v>0.19090000000000273</v>
      </c>
      <c r="G102" s="26">
        <f t="shared" si="6"/>
        <v>0.91110000000000113</v>
      </c>
      <c r="I102" s="26">
        <f t="shared" si="7"/>
        <v>0.1877999999999993</v>
      </c>
    </row>
    <row r="103" spans="1:9" x14ac:dyDescent="0.2">
      <c r="A103" s="13">
        <v>35034</v>
      </c>
      <c r="B103" s="5">
        <v>18.233499999999999</v>
      </c>
      <c r="C103" s="15">
        <v>17.55</v>
      </c>
      <c r="D103" s="5">
        <v>18.004000000000001</v>
      </c>
      <c r="F103" s="26">
        <f t="shared" si="5"/>
        <v>-0.68349999999999866</v>
      </c>
      <c r="G103" s="26">
        <f t="shared" si="6"/>
        <v>0.64090000000000202</v>
      </c>
      <c r="I103" s="26">
        <f t="shared" si="7"/>
        <v>-0.27019999999999911</v>
      </c>
    </row>
    <row r="104" spans="1:9" x14ac:dyDescent="0.2">
      <c r="A104" s="13">
        <v>35065</v>
      </c>
      <c r="B104" s="5">
        <v>18.052299999999999</v>
      </c>
      <c r="C104" s="15">
        <v>18.87</v>
      </c>
      <c r="D104" s="5">
        <v>17.925000000000001</v>
      </c>
      <c r="F104" s="26">
        <f t="shared" si="5"/>
        <v>0.81770000000000209</v>
      </c>
      <c r="G104" s="26">
        <f t="shared" si="6"/>
        <v>0.63650000000000162</v>
      </c>
      <c r="I104" s="26">
        <f t="shared" si="7"/>
        <v>-4.4000000000004036E-3</v>
      </c>
    </row>
    <row r="105" spans="1:9" x14ac:dyDescent="0.2">
      <c r="A105" s="13">
        <v>35096</v>
      </c>
      <c r="B105" s="5">
        <v>17.868600000000001</v>
      </c>
      <c r="C105" s="15">
        <v>19.11</v>
      </c>
      <c r="D105" s="5">
        <v>17.9788</v>
      </c>
      <c r="F105" s="26">
        <f t="shared" si="5"/>
        <v>1.2413999999999987</v>
      </c>
      <c r="G105" s="26">
        <f t="shared" si="6"/>
        <v>1.0577000000000005</v>
      </c>
      <c r="I105" s="26">
        <f t="shared" si="7"/>
        <v>0.42119999999999891</v>
      </c>
    </row>
    <row r="106" spans="1:9" x14ac:dyDescent="0.2">
      <c r="A106" s="13">
        <v>35125</v>
      </c>
      <c r="B106" s="5">
        <v>19.7912</v>
      </c>
      <c r="C106" s="15">
        <v>18.72</v>
      </c>
      <c r="D106" s="5">
        <v>19.946400000000001</v>
      </c>
      <c r="F106" s="26">
        <f t="shared" si="5"/>
        <v>-1.071200000000001</v>
      </c>
      <c r="G106" s="26">
        <f t="shared" si="6"/>
        <v>0.85139999999999816</v>
      </c>
      <c r="I106" s="26">
        <f t="shared" si="7"/>
        <v>-0.20630000000000237</v>
      </c>
    </row>
    <row r="107" spans="1:9" x14ac:dyDescent="0.2">
      <c r="A107" s="13">
        <v>35156</v>
      </c>
      <c r="B107" s="5">
        <v>21.058599999999998</v>
      </c>
      <c r="C107" s="15">
        <v>19.309999999999999</v>
      </c>
      <c r="D107" s="5">
        <v>20.931899999999999</v>
      </c>
      <c r="F107" s="26">
        <f t="shared" si="5"/>
        <v>-1.7485999999999997</v>
      </c>
      <c r="G107" s="26">
        <f t="shared" si="6"/>
        <v>-0.48120000000000118</v>
      </c>
      <c r="I107" s="26">
        <f t="shared" si="7"/>
        <v>-1.3325999999999993</v>
      </c>
    </row>
    <row r="108" spans="1:9" x14ac:dyDescent="0.2">
      <c r="A108" s="13">
        <v>35186</v>
      </c>
      <c r="B108" s="5">
        <v>19.296399999999998</v>
      </c>
      <c r="C108" s="15">
        <v>19.87</v>
      </c>
      <c r="D108" s="5">
        <v>19.102499999999999</v>
      </c>
      <c r="F108" s="26">
        <f t="shared" si="5"/>
        <v>0.57360000000000255</v>
      </c>
      <c r="G108" s="26">
        <f t="shared" si="6"/>
        <v>-1.1885999999999974</v>
      </c>
      <c r="I108" s="26">
        <f t="shared" si="7"/>
        <v>-0.70739999999999625</v>
      </c>
    </row>
    <row r="109" spans="1:9" x14ac:dyDescent="0.2">
      <c r="A109" s="13">
        <v>35217</v>
      </c>
      <c r="B109" s="5">
        <v>18.5398</v>
      </c>
      <c r="C109" s="15">
        <v>19.649999999999999</v>
      </c>
      <c r="D109" s="5">
        <v>18.425000000000001</v>
      </c>
      <c r="F109" s="26">
        <f t="shared" si="5"/>
        <v>1.110199999999999</v>
      </c>
      <c r="G109" s="26">
        <f t="shared" si="6"/>
        <v>0.35360000000000014</v>
      </c>
      <c r="I109" s="26">
        <f t="shared" si="7"/>
        <v>1.5421999999999976</v>
      </c>
    </row>
    <row r="110" spans="1:9" x14ac:dyDescent="0.2">
      <c r="A110" s="13">
        <v>35247</v>
      </c>
      <c r="B110" s="5">
        <v>19.7546</v>
      </c>
      <c r="C110" s="15">
        <v>19.559999999999999</v>
      </c>
      <c r="D110" s="5">
        <v>19.636700000000001</v>
      </c>
      <c r="F110" s="26">
        <f t="shared" si="5"/>
        <v>-0.19460000000000122</v>
      </c>
      <c r="G110" s="26">
        <f t="shared" si="6"/>
        <v>1.0201999999999991</v>
      </c>
      <c r="I110" s="26">
        <f t="shared" si="7"/>
        <v>0.66659999999999897</v>
      </c>
    </row>
    <row r="111" spans="1:9" x14ac:dyDescent="0.2">
      <c r="A111" s="13">
        <v>35278</v>
      </c>
      <c r="B111" s="5">
        <v>20.626999999999999</v>
      </c>
      <c r="C111" s="15">
        <v>20.05</v>
      </c>
      <c r="D111" s="5">
        <v>20.557700000000001</v>
      </c>
      <c r="F111" s="26">
        <f t="shared" si="5"/>
        <v>-0.57699999999999818</v>
      </c>
      <c r="G111" s="26">
        <f t="shared" si="6"/>
        <v>0.29540000000000077</v>
      </c>
      <c r="I111" s="26">
        <f t="shared" si="7"/>
        <v>-0.72479999999999833</v>
      </c>
    </row>
    <row r="112" spans="1:9" x14ac:dyDescent="0.2">
      <c r="A112" s="13">
        <v>35309</v>
      </c>
      <c r="B112" s="5">
        <v>23.045500000000001</v>
      </c>
      <c r="C112" s="15">
        <v>20.74</v>
      </c>
      <c r="D112" s="5">
        <v>22.636700000000001</v>
      </c>
      <c r="F112" s="26">
        <f t="shared" si="5"/>
        <v>-2.3055000000000021</v>
      </c>
      <c r="G112" s="26">
        <f t="shared" si="6"/>
        <v>0.11299999999999955</v>
      </c>
      <c r="I112" s="26">
        <f t="shared" si="7"/>
        <v>-0.18240000000000123</v>
      </c>
    </row>
    <row r="113" spans="1:9" x14ac:dyDescent="0.2">
      <c r="A113" s="13">
        <v>35339</v>
      </c>
      <c r="B113" s="5">
        <v>24.2959</v>
      </c>
      <c r="C113" s="15">
        <v>21.9</v>
      </c>
      <c r="D113" s="5">
        <v>24.163900000000002</v>
      </c>
      <c r="F113" s="26">
        <f t="shared" si="5"/>
        <v>-2.395900000000001</v>
      </c>
      <c r="G113" s="26">
        <f t="shared" si="6"/>
        <v>-1.145500000000002</v>
      </c>
      <c r="I113" s="26">
        <f t="shared" si="7"/>
        <v>-1.2585000000000015</v>
      </c>
    </row>
    <row r="114" spans="1:9" x14ac:dyDescent="0.2">
      <c r="A114" s="13">
        <v>35370</v>
      </c>
      <c r="B114" s="5">
        <v>23.111699999999999</v>
      </c>
      <c r="C114" s="15">
        <v>23.37</v>
      </c>
      <c r="D114" s="5">
        <v>22.693100000000001</v>
      </c>
      <c r="F114" s="26">
        <f t="shared" si="5"/>
        <v>0.25830000000000197</v>
      </c>
      <c r="G114" s="26">
        <f t="shared" si="6"/>
        <v>-0.92589999999999861</v>
      </c>
      <c r="I114" s="26">
        <f t="shared" si="7"/>
        <v>0.21960000000000335</v>
      </c>
    </row>
    <row r="115" spans="1:9" x14ac:dyDescent="0.2">
      <c r="A115" s="13">
        <v>35400</v>
      </c>
      <c r="B115" s="5">
        <v>24.0838</v>
      </c>
      <c r="C115" s="15">
        <v>23.47</v>
      </c>
      <c r="D115" s="5">
        <v>23.8931</v>
      </c>
      <c r="F115" s="26">
        <f t="shared" si="5"/>
        <v>-0.61380000000000123</v>
      </c>
      <c r="G115" s="26">
        <f t="shared" si="6"/>
        <v>0.35829999999999984</v>
      </c>
      <c r="I115" s="26">
        <f t="shared" si="7"/>
        <v>1.2841999999999985</v>
      </c>
    </row>
    <row r="116" spans="1:9" x14ac:dyDescent="0.2">
      <c r="A116" s="13">
        <v>35431</v>
      </c>
      <c r="B116" s="5">
        <v>23.583600000000001</v>
      </c>
      <c r="C116" s="15">
        <v>24.05</v>
      </c>
      <c r="D116" s="5">
        <v>23.448899999999998</v>
      </c>
      <c r="F116" s="26">
        <f t="shared" si="5"/>
        <v>0.46640000000000015</v>
      </c>
      <c r="G116" s="26">
        <f t="shared" si="6"/>
        <v>-3.3799999999999386E-2</v>
      </c>
      <c r="I116" s="26">
        <f t="shared" si="7"/>
        <v>-0.39209999999999923</v>
      </c>
    </row>
    <row r="117" spans="1:9" x14ac:dyDescent="0.2">
      <c r="A117" s="13">
        <v>35462</v>
      </c>
      <c r="B117" s="5">
        <v>20.8962</v>
      </c>
      <c r="C117" s="15">
        <v>24.12</v>
      </c>
      <c r="D117" s="5">
        <v>20.823</v>
      </c>
      <c r="F117" s="26">
        <f t="shared" si="5"/>
        <v>3.2238000000000007</v>
      </c>
      <c r="G117" s="26">
        <f t="shared" si="6"/>
        <v>0.53640000000000043</v>
      </c>
      <c r="I117" s="26">
        <f t="shared" si="7"/>
        <v>0.57019999999999982</v>
      </c>
    </row>
    <row r="118" spans="1:9" x14ac:dyDescent="0.2">
      <c r="A118" s="13">
        <v>35490</v>
      </c>
      <c r="B118" s="5">
        <v>19.576799999999999</v>
      </c>
      <c r="C118" s="15">
        <v>22.2</v>
      </c>
      <c r="D118" s="5">
        <v>19.057500000000001</v>
      </c>
      <c r="F118" s="26">
        <f t="shared" si="5"/>
        <v>2.6232000000000006</v>
      </c>
      <c r="G118" s="26">
        <f t="shared" si="6"/>
        <v>1.303799999999999</v>
      </c>
      <c r="I118" s="26">
        <f t="shared" si="7"/>
        <v>0.76739999999999853</v>
      </c>
    </row>
    <row r="119" spans="1:9" x14ac:dyDescent="0.2">
      <c r="A119" s="13">
        <v>35521</v>
      </c>
      <c r="B119" s="5">
        <v>17.785900000000002</v>
      </c>
      <c r="C119" s="15">
        <v>20.69</v>
      </c>
      <c r="D119" s="5">
        <v>17.452999999999999</v>
      </c>
      <c r="F119" s="26">
        <f t="shared" si="5"/>
        <v>2.9040999999999997</v>
      </c>
      <c r="G119" s="26">
        <f t="shared" si="6"/>
        <v>1.1132000000000026</v>
      </c>
      <c r="I119" s="26">
        <f t="shared" si="7"/>
        <v>-0.19059999999999633</v>
      </c>
    </row>
    <row r="120" spans="1:9" x14ac:dyDescent="0.2">
      <c r="A120" s="13">
        <v>35551</v>
      </c>
      <c r="B120" s="5">
        <v>19.2043</v>
      </c>
      <c r="C120" s="16">
        <v>19.500491100961181</v>
      </c>
      <c r="D120" s="5">
        <v>19.0688</v>
      </c>
      <c r="F120" s="26">
        <f t="shared" si="5"/>
        <v>0.29619110096118106</v>
      </c>
      <c r="G120" s="26">
        <f t="shared" si="6"/>
        <v>1.7145911009611794</v>
      </c>
      <c r="I120" s="26">
        <f t="shared" si="7"/>
        <v>0.60139110096117676</v>
      </c>
    </row>
    <row r="121" spans="1:9" x14ac:dyDescent="0.2">
      <c r="A121" s="13">
        <v>35582</v>
      </c>
      <c r="B121" s="5">
        <v>17.8383</v>
      </c>
      <c r="C121" s="16">
        <v>20.053172587466708</v>
      </c>
      <c r="D121" s="5">
        <v>17.577400000000001</v>
      </c>
      <c r="F121" s="26">
        <f t="shared" si="5"/>
        <v>2.2148725874667079</v>
      </c>
      <c r="G121" s="26">
        <f t="shared" si="6"/>
        <v>0.84887258746670824</v>
      </c>
      <c r="I121" s="26">
        <f t="shared" si="7"/>
        <v>-0.86571851349447115</v>
      </c>
    </row>
    <row r="122" spans="1:9" x14ac:dyDescent="0.2">
      <c r="A122" s="13">
        <v>35612</v>
      </c>
      <c r="B122" s="5">
        <v>18.553000000000001</v>
      </c>
      <c r="C122" s="16">
        <v>19.35906668386767</v>
      </c>
      <c r="D122" s="5">
        <v>18.519100000000002</v>
      </c>
      <c r="F122" s="26">
        <f t="shared" si="5"/>
        <v>0.80606668386766955</v>
      </c>
      <c r="G122" s="26">
        <f t="shared" si="6"/>
        <v>1.5207666838676701</v>
      </c>
      <c r="I122" s="26">
        <f t="shared" si="7"/>
        <v>0.67189409640096187</v>
      </c>
    </row>
    <row r="123" spans="1:9" x14ac:dyDescent="0.2">
      <c r="A123" s="13">
        <v>35643</v>
      </c>
      <c r="B123" s="5">
        <v>18.7881</v>
      </c>
      <c r="C123" s="16">
        <v>18.794896820892394</v>
      </c>
      <c r="D123" s="5">
        <v>18.6374</v>
      </c>
      <c r="F123" s="26">
        <f t="shared" si="5"/>
        <v>6.7968208923936402E-3</v>
      </c>
      <c r="G123" s="26">
        <f t="shared" si="6"/>
        <v>0.24189682089239284</v>
      </c>
      <c r="I123" s="26">
        <f t="shared" si="7"/>
        <v>-1.2788698629752773</v>
      </c>
    </row>
    <row r="124" spans="1:9" x14ac:dyDescent="0.2">
      <c r="A124" s="13">
        <v>35674</v>
      </c>
      <c r="B124" s="5">
        <v>18.571999999999999</v>
      </c>
      <c r="C124" s="15">
        <v>19.18</v>
      </c>
      <c r="D124" s="5">
        <v>18.444299999999998</v>
      </c>
      <c r="F124" s="26">
        <f t="shared" si="5"/>
        <v>0.60800000000000054</v>
      </c>
      <c r="G124" s="26">
        <f t="shared" si="6"/>
        <v>0.39189999999999969</v>
      </c>
      <c r="I124" s="26">
        <f t="shared" si="7"/>
        <v>0.15000317910760685</v>
      </c>
    </row>
    <row r="125" spans="1:9" x14ac:dyDescent="0.2">
      <c r="A125" s="13">
        <v>35704</v>
      </c>
      <c r="B125" s="5">
        <v>20.109300000000001</v>
      </c>
      <c r="C125" s="15">
        <v>19.48</v>
      </c>
      <c r="D125" s="5">
        <v>19.885000000000002</v>
      </c>
      <c r="F125" s="26">
        <f t="shared" si="5"/>
        <v>-0.62930000000000064</v>
      </c>
      <c r="G125" s="26">
        <f t="shared" si="6"/>
        <v>0.90800000000000125</v>
      </c>
      <c r="I125" s="26">
        <f t="shared" si="7"/>
        <v>0.51610000000000156</v>
      </c>
    </row>
    <row r="126" spans="1:9" x14ac:dyDescent="0.2">
      <c r="A126" s="13">
        <v>35735</v>
      </c>
      <c r="B126" s="5">
        <v>19.346499999999999</v>
      </c>
      <c r="C126" s="15">
        <v>20.18</v>
      </c>
      <c r="D126" s="5">
        <v>19.152999999999999</v>
      </c>
      <c r="F126" s="26">
        <f t="shared" si="5"/>
        <v>0.8335000000000008</v>
      </c>
      <c r="G126" s="26">
        <f t="shared" si="6"/>
        <v>7.0699999999998653E-2</v>
      </c>
      <c r="I126" s="26">
        <f t="shared" si="7"/>
        <v>-0.8373000000000026</v>
      </c>
    </row>
    <row r="127" spans="1:9" x14ac:dyDescent="0.2">
      <c r="A127" s="13">
        <v>35765</v>
      </c>
      <c r="B127" s="5">
        <v>17.434799999999999</v>
      </c>
      <c r="C127">
        <v>20.46</v>
      </c>
      <c r="D127" s="5">
        <v>17.102699999999999</v>
      </c>
      <c r="F127" s="26">
        <f t="shared" si="5"/>
        <v>3.0252000000000017</v>
      </c>
      <c r="G127" s="26">
        <f t="shared" si="6"/>
        <v>1.1135000000000019</v>
      </c>
      <c r="I127" s="26">
        <f t="shared" si="7"/>
        <v>1.0428000000000033</v>
      </c>
    </row>
    <row r="128" spans="1:9" x14ac:dyDescent="0.2">
      <c r="A128" s="13">
        <v>35796</v>
      </c>
      <c r="B128" s="5">
        <v>15.476699999999999</v>
      </c>
      <c r="C128" s="17">
        <v>18.309999999999999</v>
      </c>
      <c r="D128" s="5">
        <v>15.115500000000001</v>
      </c>
      <c r="F128" s="26">
        <f t="shared" si="5"/>
        <v>2.8332999999999995</v>
      </c>
      <c r="G128" s="26">
        <f t="shared" si="6"/>
        <v>0.87519999999999953</v>
      </c>
      <c r="I128" s="26">
        <f t="shared" si="7"/>
        <v>-0.2383000000000024</v>
      </c>
    </row>
    <row r="129" spans="1:9" x14ac:dyDescent="0.2">
      <c r="A129" s="13">
        <v>35827</v>
      </c>
      <c r="B129" s="5">
        <v>14.3728</v>
      </c>
      <c r="C129" s="17">
        <v>15.5</v>
      </c>
      <c r="D129" s="5">
        <v>13.952500000000001</v>
      </c>
      <c r="F129" s="26">
        <f t="shared" si="5"/>
        <v>1.1272000000000002</v>
      </c>
      <c r="G129" s="26">
        <f t="shared" si="6"/>
        <v>2.3300000000000765E-2</v>
      </c>
      <c r="I129" s="26">
        <f t="shared" si="7"/>
        <v>-0.85189999999999877</v>
      </c>
    </row>
    <row r="130" spans="1:9" x14ac:dyDescent="0.2">
      <c r="A130" s="13">
        <v>35855</v>
      </c>
      <c r="B130" s="5">
        <v>13.458</v>
      </c>
      <c r="C130" s="18">
        <v>13.86</v>
      </c>
      <c r="D130" s="5">
        <v>13.056100000000001</v>
      </c>
      <c r="F130" s="26">
        <f t="shared" si="5"/>
        <v>0.40199999999999925</v>
      </c>
      <c r="G130" s="26">
        <f t="shared" si="6"/>
        <v>-0.51280000000000037</v>
      </c>
      <c r="I130" s="26">
        <f t="shared" si="7"/>
        <v>-0.53610000000000113</v>
      </c>
    </row>
    <row r="131" spans="1:9" x14ac:dyDescent="0.2">
      <c r="A131" s="13">
        <v>35886</v>
      </c>
      <c r="B131" s="5">
        <v>13.793799999999999</v>
      </c>
      <c r="C131" s="18">
        <v>12.74</v>
      </c>
      <c r="D131" s="5">
        <v>13.4312</v>
      </c>
      <c r="F131" s="26">
        <f t="shared" ref="F131:F149" si="8">C131-B131</f>
        <v>-1.053799999999999</v>
      </c>
      <c r="G131" s="26">
        <f t="shared" si="6"/>
        <v>-0.71799999999999997</v>
      </c>
      <c r="I131" s="26">
        <f t="shared" si="7"/>
        <v>-0.2051999999999996</v>
      </c>
    </row>
    <row r="132" spans="1:9" x14ac:dyDescent="0.2">
      <c r="A132" s="13">
        <v>35916</v>
      </c>
      <c r="B132" s="5">
        <v>14.563000000000001</v>
      </c>
      <c r="C132" s="18">
        <v>13.23</v>
      </c>
      <c r="D132" s="5">
        <v>14.4383</v>
      </c>
      <c r="F132" s="26">
        <f t="shared" si="8"/>
        <v>-1.3330000000000002</v>
      </c>
      <c r="G132" s="26">
        <f t="shared" ref="G132:G149" si="9">C132-B131</f>
        <v>-0.56379999999999875</v>
      </c>
      <c r="I132" s="26">
        <f t="shared" si="7"/>
        <v>0.15420000000000122</v>
      </c>
    </row>
    <row r="133" spans="1:9" x14ac:dyDescent="0.2">
      <c r="A133" s="13">
        <v>35947</v>
      </c>
      <c r="B133" s="5">
        <v>13.001799999999999</v>
      </c>
      <c r="C133" s="18">
        <v>13.55</v>
      </c>
      <c r="D133" s="5">
        <v>12.053599999999999</v>
      </c>
      <c r="F133" s="26">
        <f t="shared" si="8"/>
        <v>0.54820000000000135</v>
      </c>
      <c r="G133" s="26">
        <f t="shared" si="9"/>
        <v>-1.0129999999999999</v>
      </c>
      <c r="I133" s="26">
        <f t="shared" ref="I133:I149" si="10">G133-G132</f>
        <v>-0.44920000000000115</v>
      </c>
    </row>
    <row r="134" spans="1:9" x14ac:dyDescent="0.2">
      <c r="A134" s="13">
        <v>35977</v>
      </c>
      <c r="B134" s="5">
        <v>12.5557</v>
      </c>
      <c r="C134" s="18">
        <v>13.08</v>
      </c>
      <c r="D134" s="5">
        <v>12.0443</v>
      </c>
      <c r="F134" s="26">
        <f t="shared" si="8"/>
        <v>0.52430000000000021</v>
      </c>
      <c r="G134" s="26">
        <f t="shared" si="9"/>
        <v>7.8200000000000713E-2</v>
      </c>
      <c r="I134" s="26">
        <f t="shared" si="10"/>
        <v>1.0912000000000006</v>
      </c>
    </row>
    <row r="135" spans="1:9" x14ac:dyDescent="0.2">
      <c r="A135" s="19">
        <v>36008</v>
      </c>
      <c r="B135" s="20">
        <v>12.2029</v>
      </c>
      <c r="C135" s="21">
        <v>13.11</v>
      </c>
      <c r="D135" s="20">
        <v>11.954499999999999</v>
      </c>
      <c r="F135" s="26">
        <f t="shared" si="8"/>
        <v>0.9070999999999998</v>
      </c>
      <c r="G135" s="26">
        <f t="shared" si="9"/>
        <v>0.55429999999999957</v>
      </c>
      <c r="I135" s="26">
        <f t="shared" si="10"/>
        <v>0.47609999999999886</v>
      </c>
    </row>
    <row r="136" spans="1:9" x14ac:dyDescent="0.2">
      <c r="A136" s="13">
        <v>36039</v>
      </c>
      <c r="B136" s="5">
        <v>13.622999999999999</v>
      </c>
      <c r="C136" s="18">
        <v>12.75</v>
      </c>
      <c r="D136" s="5">
        <v>13.39</v>
      </c>
      <c r="F136" s="26">
        <f t="shared" si="8"/>
        <v>-0.87299999999999933</v>
      </c>
      <c r="G136" s="26">
        <f t="shared" si="9"/>
        <v>0.54710000000000036</v>
      </c>
      <c r="I136" s="26">
        <f t="shared" si="10"/>
        <v>-7.199999999999207E-3</v>
      </c>
    </row>
    <row r="137" spans="1:9" x14ac:dyDescent="0.2">
      <c r="A137" s="13">
        <v>36069</v>
      </c>
      <c r="B137" s="5">
        <v>12.9209</v>
      </c>
      <c r="C137" s="18">
        <v>13.85</v>
      </c>
      <c r="D137" s="5">
        <v>12.640700000000001</v>
      </c>
      <c r="F137" s="26">
        <f t="shared" si="8"/>
        <v>0.92910000000000004</v>
      </c>
      <c r="G137" s="26">
        <f t="shared" si="9"/>
        <v>0.22700000000000031</v>
      </c>
      <c r="I137" s="26">
        <f t="shared" si="10"/>
        <v>-0.32010000000000005</v>
      </c>
    </row>
    <row r="138" spans="1:9" x14ac:dyDescent="0.2">
      <c r="A138" s="13">
        <v>36100</v>
      </c>
      <c r="B138" s="5">
        <v>11.478999999999999</v>
      </c>
      <c r="C138" s="18">
        <v>13.74</v>
      </c>
      <c r="D138" s="5">
        <v>10.962899999999999</v>
      </c>
      <c r="F138" s="26">
        <f t="shared" si="8"/>
        <v>2.261000000000001</v>
      </c>
      <c r="G138" s="26">
        <f t="shared" si="9"/>
        <v>0.81910000000000061</v>
      </c>
      <c r="I138" s="26">
        <f t="shared" si="10"/>
        <v>0.59210000000000029</v>
      </c>
    </row>
    <row r="139" spans="1:9" x14ac:dyDescent="0.2">
      <c r="A139" s="13">
        <v>36130</v>
      </c>
      <c r="B139" s="5">
        <v>10.1966</v>
      </c>
      <c r="C139" s="18">
        <v>12.87</v>
      </c>
      <c r="D139" s="5">
        <v>9.8751999999999995</v>
      </c>
      <c r="F139" s="26">
        <f t="shared" si="8"/>
        <v>2.6733999999999991</v>
      </c>
      <c r="G139" s="26">
        <f t="shared" si="9"/>
        <v>1.391</v>
      </c>
      <c r="I139" s="26">
        <f t="shared" si="10"/>
        <v>0.57189999999999941</v>
      </c>
    </row>
    <row r="140" spans="1:9" x14ac:dyDescent="0.2">
      <c r="A140" s="13">
        <v>36161</v>
      </c>
      <c r="B140" s="5">
        <v>11.2258</v>
      </c>
      <c r="C140" s="18">
        <v>11.35</v>
      </c>
      <c r="D140" s="5">
        <v>11.1153</v>
      </c>
      <c r="F140" s="26">
        <f t="shared" si="8"/>
        <v>0.12420000000000009</v>
      </c>
      <c r="G140" s="26">
        <f t="shared" si="9"/>
        <v>1.1533999999999995</v>
      </c>
      <c r="I140" s="26">
        <f t="shared" si="10"/>
        <v>-0.23760000000000048</v>
      </c>
    </row>
    <row r="141" spans="1:9" x14ac:dyDescent="0.2">
      <c r="A141" s="13">
        <v>36192</v>
      </c>
      <c r="B141" s="5">
        <v>10.4315</v>
      </c>
      <c r="C141" s="18">
        <v>11.48</v>
      </c>
      <c r="D141" s="5">
        <v>10.226699999999999</v>
      </c>
      <c r="F141" s="26">
        <f t="shared" si="8"/>
        <v>1.0485000000000007</v>
      </c>
      <c r="G141" s="26">
        <f t="shared" si="9"/>
        <v>0.25420000000000087</v>
      </c>
      <c r="I141" s="26">
        <f t="shared" si="10"/>
        <v>-0.89919999999999867</v>
      </c>
    </row>
    <row r="142" spans="1:9" x14ac:dyDescent="0.2">
      <c r="A142" s="13">
        <v>36220</v>
      </c>
      <c r="B142" s="5">
        <v>12.872</v>
      </c>
      <c r="C142" s="18">
        <v>11.23</v>
      </c>
      <c r="D142" s="5">
        <v>12.5017</v>
      </c>
      <c r="F142" s="26">
        <f t="shared" si="8"/>
        <v>-1.6419999999999995</v>
      </c>
      <c r="G142" s="26">
        <f t="shared" si="9"/>
        <v>0.79850000000000065</v>
      </c>
      <c r="I142" s="26">
        <f t="shared" si="10"/>
        <v>0.54429999999999978</v>
      </c>
    </row>
    <row r="143" spans="1:9" x14ac:dyDescent="0.2">
      <c r="A143" s="13">
        <v>36251</v>
      </c>
      <c r="B143" s="5">
        <v>15.571</v>
      </c>
      <c r="C143" s="18">
        <v>11.79</v>
      </c>
      <c r="D143" s="5">
        <v>15.327400000000001</v>
      </c>
      <c r="F143" s="26">
        <f t="shared" si="8"/>
        <v>-3.7810000000000006</v>
      </c>
      <c r="G143" s="26">
        <f t="shared" si="9"/>
        <v>-1.0820000000000007</v>
      </c>
      <c r="I143" s="26">
        <f t="shared" si="10"/>
        <v>-1.8805000000000014</v>
      </c>
    </row>
    <row r="144" spans="1:9" x14ac:dyDescent="0.2">
      <c r="A144" s="13">
        <v>36281</v>
      </c>
      <c r="B144" s="5">
        <v>15.810499999999999</v>
      </c>
      <c r="C144" s="22">
        <v>15.520083247032678</v>
      </c>
      <c r="D144" s="5">
        <v>15.3048</v>
      </c>
      <c r="F144" s="26">
        <f t="shared" si="8"/>
        <v>-0.29041675296732095</v>
      </c>
      <c r="G144" s="26">
        <f t="shared" si="9"/>
        <v>-5.0916752967321344E-2</v>
      </c>
      <c r="I144" s="26">
        <f t="shared" si="10"/>
        <v>1.0310832470326794</v>
      </c>
    </row>
    <row r="145" spans="1:9" x14ac:dyDescent="0.2">
      <c r="A145" s="13">
        <v>36312</v>
      </c>
      <c r="B145" s="5">
        <v>16.132000000000001</v>
      </c>
      <c r="C145" s="22">
        <v>16.336755158474698</v>
      </c>
      <c r="D145" s="5">
        <v>15.8186</v>
      </c>
      <c r="F145" s="26">
        <f t="shared" si="8"/>
        <v>0.20475515847469694</v>
      </c>
      <c r="G145" s="26">
        <f t="shared" si="9"/>
        <v>0.52625515847469906</v>
      </c>
      <c r="I145" s="26">
        <f t="shared" si="10"/>
        <v>0.5771719114420204</v>
      </c>
    </row>
    <row r="146" spans="1:9" x14ac:dyDescent="0.2">
      <c r="A146" s="13">
        <v>36342</v>
      </c>
      <c r="B146" s="5">
        <v>19.0655</v>
      </c>
      <c r="C146" s="22">
        <v>16.669341762171115</v>
      </c>
      <c r="D146" s="5">
        <v>19.033000000000001</v>
      </c>
      <c r="F146" s="26">
        <f t="shared" si="8"/>
        <v>-2.3961582378288853</v>
      </c>
      <c r="G146" s="26">
        <f t="shared" si="9"/>
        <v>0.5373417621711134</v>
      </c>
      <c r="I146" s="26">
        <f t="shared" si="10"/>
        <v>1.1086603696414343E-2</v>
      </c>
    </row>
    <row r="147" spans="1:9" x14ac:dyDescent="0.2">
      <c r="A147" s="13">
        <v>36373</v>
      </c>
      <c r="B147" s="5">
        <v>20.617699999999999</v>
      </c>
      <c r="C147" s="22">
        <v>18.508693269194438</v>
      </c>
      <c r="D147" s="5">
        <v>20.311800000000002</v>
      </c>
      <c r="F147" s="26">
        <f t="shared" si="8"/>
        <v>-2.1090067308055609</v>
      </c>
      <c r="G147" s="26">
        <f t="shared" si="9"/>
        <v>-0.55680673080556176</v>
      </c>
      <c r="I147" s="26">
        <f t="shared" si="10"/>
        <v>-1.0941484929766752</v>
      </c>
    </row>
    <row r="148" spans="1:9" x14ac:dyDescent="0.2">
      <c r="A148" s="13">
        <v>36404</v>
      </c>
      <c r="B148">
        <v>23.186800000000002</v>
      </c>
      <c r="C148" s="22">
        <v>20.212832852657939</v>
      </c>
      <c r="D148" s="5">
        <v>22.4757</v>
      </c>
      <c r="F148" s="26">
        <f t="shared" si="8"/>
        <v>-2.9739671473420621</v>
      </c>
      <c r="G148" s="26">
        <f t="shared" si="9"/>
        <v>-0.40486714734205975</v>
      </c>
      <c r="I148" s="26">
        <f t="shared" si="10"/>
        <v>0.151939583463502</v>
      </c>
    </row>
    <row r="149" spans="1:9" x14ac:dyDescent="0.2">
      <c r="A149" s="23">
        <v>36434</v>
      </c>
      <c r="B149" s="24">
        <v>22.251899999999999</v>
      </c>
      <c r="C149" s="25">
        <v>22.537090943626065</v>
      </c>
      <c r="D149" s="8">
        <v>22.0076</v>
      </c>
      <c r="F149" s="26">
        <f t="shared" si="8"/>
        <v>0.28519094362606623</v>
      </c>
      <c r="G149" s="26">
        <f t="shared" si="9"/>
        <v>-0.64970905637393628</v>
      </c>
      <c r="I149" s="26">
        <f t="shared" si="10"/>
        <v>-0.24484190903187653</v>
      </c>
    </row>
    <row r="150" spans="1:9" x14ac:dyDescent="0.2">
      <c r="A150" s="13">
        <v>36465</v>
      </c>
      <c r="B150">
        <v>24.8216</v>
      </c>
      <c r="D150" s="5">
        <v>24.6875</v>
      </c>
      <c r="F150" s="26"/>
      <c r="G150" s="26"/>
    </row>
    <row r="151" spans="1:9" x14ac:dyDescent="0.2">
      <c r="A151" s="13">
        <v>36495</v>
      </c>
      <c r="B151">
        <v>25.754999999999999</v>
      </c>
      <c r="D151" s="5">
        <v>25.573399999999999</v>
      </c>
      <c r="F151" s="26"/>
      <c r="G151" s="26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11"/>
  <sheetViews>
    <sheetView topLeftCell="A230" workbookViewId="0">
      <selection activeCell="A214" sqref="A214:R311"/>
    </sheetView>
  </sheetViews>
  <sheetFormatPr defaultRowHeight="12.75" x14ac:dyDescent="0.2"/>
  <cols>
    <col min="2" max="2" width="10.140625" bestFit="1" customWidth="1"/>
  </cols>
  <sheetData>
    <row r="1" spans="1:18" ht="15" x14ac:dyDescent="0.2">
      <c r="A1" s="40" t="s">
        <v>70</v>
      </c>
    </row>
    <row r="2" spans="1:18" s="42" customFormat="1" ht="6" customHeight="1" x14ac:dyDescent="0.2">
      <c r="A2" s="41"/>
    </row>
    <row r="3" spans="1:18" x14ac:dyDescent="0.2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</row>
    <row r="4" spans="1:18" x14ac:dyDescent="0.2">
      <c r="A4" s="37">
        <v>33604</v>
      </c>
      <c r="B4" s="38">
        <v>33588</v>
      </c>
      <c r="C4" s="39">
        <v>18.579999923706055</v>
      </c>
      <c r="D4" s="39">
        <v>18.379999160766602</v>
      </c>
      <c r="E4" s="39">
        <v>18.370000839233398</v>
      </c>
      <c r="F4" s="39">
        <v>18.290000915527344</v>
      </c>
      <c r="G4" s="39">
        <v>18.209999084472656</v>
      </c>
      <c r="H4" s="39">
        <v>18.170000076293945</v>
      </c>
      <c r="I4" s="39">
        <v>18.120000839233398</v>
      </c>
      <c r="J4" s="39">
        <v>18.069999694824219</v>
      </c>
      <c r="K4" s="39">
        <v>18.049999237060547</v>
      </c>
      <c r="L4" s="39"/>
      <c r="M4" s="39"/>
      <c r="N4" s="39"/>
      <c r="O4" s="39"/>
      <c r="P4" s="39"/>
      <c r="Q4" s="39"/>
      <c r="R4" s="39"/>
    </row>
    <row r="5" spans="1:18" x14ac:dyDescent="0.2">
      <c r="A5" s="37">
        <v>33635</v>
      </c>
      <c r="B5" s="38">
        <v>33619</v>
      </c>
      <c r="C5" s="39">
        <v>18.540000915527344</v>
      </c>
      <c r="D5" s="39">
        <v>17.979999542236328</v>
      </c>
      <c r="E5" s="39">
        <v>17.809999465942383</v>
      </c>
      <c r="F5" s="39">
        <v>17.700000762939453</v>
      </c>
      <c r="G5" s="39">
        <v>17.700000762939453</v>
      </c>
      <c r="H5" s="39">
        <v>17.729999542236328</v>
      </c>
      <c r="I5" s="39">
        <v>17.850000381469727</v>
      </c>
      <c r="J5" s="39">
        <v>17.899999618530273</v>
      </c>
      <c r="K5" s="39">
        <v>17.899999618530273</v>
      </c>
      <c r="L5" s="39"/>
      <c r="M5" s="39"/>
      <c r="N5" s="39"/>
      <c r="O5" s="39"/>
      <c r="P5" s="39"/>
      <c r="Q5" s="39"/>
      <c r="R5" s="39"/>
    </row>
    <row r="6" spans="1:18" x14ac:dyDescent="0.2">
      <c r="A6" s="37">
        <v>33664</v>
      </c>
      <c r="B6" s="38">
        <v>33647</v>
      </c>
      <c r="C6" s="39">
        <v>18.5</v>
      </c>
      <c r="D6" s="39">
        <v>18.530000686645508</v>
      </c>
      <c r="E6" s="39">
        <v>18.489999771118164</v>
      </c>
      <c r="F6" s="39">
        <v>18.459999084472656</v>
      </c>
      <c r="G6" s="39">
        <v>18.299999237060547</v>
      </c>
      <c r="H6" s="39">
        <v>18.389999389648438</v>
      </c>
      <c r="I6" s="39">
        <v>18.350000381469727</v>
      </c>
      <c r="J6" s="39">
        <v>18.350000381469727</v>
      </c>
      <c r="K6" s="39">
        <v>17.950000762939453</v>
      </c>
      <c r="L6" s="39"/>
      <c r="M6" s="39"/>
      <c r="N6" s="39"/>
      <c r="O6" s="39"/>
      <c r="P6" s="39"/>
      <c r="Q6" s="39"/>
      <c r="R6" s="39"/>
    </row>
    <row r="7" spans="1:18" x14ac:dyDescent="0.2">
      <c r="A7" s="37">
        <v>33695</v>
      </c>
      <c r="B7" s="38">
        <v>33679</v>
      </c>
      <c r="C7" s="39">
        <v>17.819999694824219</v>
      </c>
      <c r="D7" s="39">
        <v>17.840000152587891</v>
      </c>
      <c r="E7" s="39">
        <v>17.920000076293945</v>
      </c>
      <c r="F7" s="39">
        <v>17.899999618530273</v>
      </c>
      <c r="G7" s="39">
        <v>17.909999847412109</v>
      </c>
      <c r="H7" s="39">
        <v>17.930000305175781</v>
      </c>
      <c r="I7" s="39">
        <v>17.950000762939453</v>
      </c>
      <c r="J7" s="39">
        <v>17.950000762939453</v>
      </c>
      <c r="K7" s="39">
        <v>18</v>
      </c>
      <c r="L7" s="39"/>
      <c r="M7" s="39"/>
      <c r="N7" s="39"/>
      <c r="O7" s="39"/>
      <c r="P7" s="39"/>
      <c r="Q7" s="39"/>
      <c r="R7" s="39"/>
    </row>
    <row r="8" spans="1:18" x14ac:dyDescent="0.2">
      <c r="A8" s="37">
        <v>33725</v>
      </c>
      <c r="B8" s="38">
        <v>33709</v>
      </c>
      <c r="C8" s="39">
        <v>18.629999160766602</v>
      </c>
      <c r="D8" s="39">
        <v>18.629999160766602</v>
      </c>
      <c r="E8" s="39">
        <v>18.590000152587891</v>
      </c>
      <c r="F8" s="39">
        <v>18.540000915527344</v>
      </c>
      <c r="G8" s="39">
        <v>18.510000228881836</v>
      </c>
      <c r="H8" s="39">
        <v>18.5</v>
      </c>
      <c r="I8" s="39">
        <v>18.450000762939453</v>
      </c>
      <c r="J8" s="39">
        <v>18.450000762939453</v>
      </c>
      <c r="K8" s="39">
        <v>18.399999618530273</v>
      </c>
      <c r="L8" s="39"/>
      <c r="M8" s="39"/>
      <c r="N8" s="39"/>
      <c r="O8" s="39"/>
      <c r="P8" s="39"/>
      <c r="Q8" s="39"/>
      <c r="R8" s="39"/>
    </row>
    <row r="9" spans="1:18" x14ac:dyDescent="0.2">
      <c r="A9" s="37">
        <v>33756</v>
      </c>
      <c r="B9" s="38">
        <v>33738</v>
      </c>
      <c r="C9" s="39">
        <v>19.829999923706055</v>
      </c>
      <c r="D9" s="39">
        <v>19.459999084472656</v>
      </c>
      <c r="E9" s="39">
        <v>19.370000839233398</v>
      </c>
      <c r="F9" s="39">
        <v>19.350000381469727</v>
      </c>
      <c r="G9" s="39">
        <v>19.319999694824219</v>
      </c>
      <c r="H9" s="39">
        <v>19.25</v>
      </c>
      <c r="I9" s="39">
        <v>19.25</v>
      </c>
      <c r="J9" s="39">
        <v>19.030000686645508</v>
      </c>
      <c r="K9" s="39">
        <v>18.959999084472656</v>
      </c>
      <c r="L9" s="39"/>
      <c r="M9" s="39"/>
      <c r="N9" s="39"/>
      <c r="O9" s="39"/>
      <c r="P9" s="39"/>
      <c r="Q9" s="39"/>
      <c r="R9" s="39"/>
    </row>
    <row r="10" spans="1:18" x14ac:dyDescent="0.2">
      <c r="A10" s="37">
        <v>33786</v>
      </c>
      <c r="B10" s="38">
        <v>33770</v>
      </c>
      <c r="C10" s="39">
        <v>21.25</v>
      </c>
      <c r="D10" s="39">
        <v>21.149999618530273</v>
      </c>
      <c r="E10" s="39">
        <v>21.049999237060547</v>
      </c>
      <c r="F10" s="39">
        <v>20.899999618530273</v>
      </c>
      <c r="G10" s="39">
        <v>20.790000915527344</v>
      </c>
      <c r="H10" s="39">
        <v>20.690000534057617</v>
      </c>
      <c r="I10" s="39">
        <v>20.549999237060547</v>
      </c>
      <c r="J10" s="39">
        <v>20.399999618530273</v>
      </c>
      <c r="K10" s="39">
        <v>20.299999237060547</v>
      </c>
      <c r="L10" s="39"/>
      <c r="M10" s="39"/>
      <c r="N10" s="39"/>
      <c r="O10" s="39"/>
      <c r="P10" s="39"/>
      <c r="Q10" s="39"/>
      <c r="R10" s="39"/>
    </row>
    <row r="11" spans="1:18" x14ac:dyDescent="0.2">
      <c r="A11" s="37">
        <v>33817</v>
      </c>
      <c r="B11" s="38">
        <v>33801</v>
      </c>
      <c r="C11" s="39">
        <v>20.309999465942383</v>
      </c>
      <c r="D11" s="39">
        <v>20.340000152587891</v>
      </c>
      <c r="E11" s="39">
        <v>20.309999465942383</v>
      </c>
      <c r="F11" s="39">
        <v>20.25</v>
      </c>
      <c r="G11" s="39">
        <v>20.149999618530273</v>
      </c>
      <c r="H11" s="39">
        <v>20.059999465942383</v>
      </c>
      <c r="I11" s="39">
        <v>19.940000534057617</v>
      </c>
      <c r="J11" s="39">
        <v>19.829999923706055</v>
      </c>
      <c r="K11" s="39">
        <v>19.719999313354492</v>
      </c>
      <c r="L11" s="39"/>
      <c r="M11" s="39"/>
      <c r="N11" s="39"/>
      <c r="O11" s="39"/>
      <c r="P11" s="39"/>
      <c r="Q11" s="39"/>
      <c r="R11" s="39"/>
    </row>
    <row r="12" spans="1:18" x14ac:dyDescent="0.2">
      <c r="A12" s="37">
        <v>33848</v>
      </c>
      <c r="B12" s="38">
        <v>33830</v>
      </c>
      <c r="C12" s="39">
        <v>20</v>
      </c>
      <c r="D12" s="39">
        <v>19.950000762939453</v>
      </c>
      <c r="E12" s="39">
        <v>19.940000534057617</v>
      </c>
      <c r="F12" s="39">
        <v>19.920000076293945</v>
      </c>
      <c r="G12" s="39">
        <v>19.829999923706055</v>
      </c>
      <c r="H12" s="39">
        <v>19.700000762939453</v>
      </c>
      <c r="I12" s="39">
        <v>19.590000152587891</v>
      </c>
      <c r="J12" s="39">
        <v>19.479999542236328</v>
      </c>
      <c r="K12" s="39">
        <v>19.350000381469727</v>
      </c>
      <c r="L12" s="39"/>
      <c r="M12" s="39"/>
      <c r="N12" s="39"/>
      <c r="O12" s="39"/>
      <c r="P12" s="39"/>
      <c r="Q12" s="39"/>
      <c r="R12" s="39"/>
    </row>
    <row r="13" spans="1:18" x14ac:dyDescent="0.2">
      <c r="A13" s="37">
        <v>33878</v>
      </c>
      <c r="B13" s="38">
        <v>33862</v>
      </c>
      <c r="C13" s="39">
        <v>20.579999923706055</v>
      </c>
      <c r="D13" s="39">
        <v>20.559999465942383</v>
      </c>
      <c r="E13" s="39">
        <v>20.549999237060547</v>
      </c>
      <c r="F13" s="39">
        <v>20.479999542236328</v>
      </c>
      <c r="G13" s="39">
        <v>20.399999618530273</v>
      </c>
      <c r="H13" s="39">
        <v>20.25</v>
      </c>
      <c r="I13" s="39">
        <v>20.139999389648438</v>
      </c>
      <c r="J13" s="39">
        <v>20.030000686645508</v>
      </c>
      <c r="K13" s="39">
        <v>19.930000305175781</v>
      </c>
      <c r="L13" s="39"/>
      <c r="M13" s="39"/>
      <c r="N13" s="39"/>
      <c r="O13" s="39"/>
      <c r="P13" s="39"/>
      <c r="Q13" s="39"/>
      <c r="R13" s="39"/>
    </row>
    <row r="14" spans="1:18" x14ac:dyDescent="0.2">
      <c r="A14" s="37">
        <v>33909</v>
      </c>
      <c r="B14" s="38">
        <v>33892</v>
      </c>
      <c r="C14" s="39">
        <v>20.809999465942383</v>
      </c>
      <c r="D14" s="39">
        <v>20.879999160766602</v>
      </c>
      <c r="E14" s="39">
        <v>20.840000152587891</v>
      </c>
      <c r="F14" s="39">
        <v>20.739999771118164</v>
      </c>
      <c r="G14" s="39">
        <v>20.540000915527344</v>
      </c>
      <c r="H14" s="39">
        <v>20.409999847412109</v>
      </c>
      <c r="I14" s="39">
        <v>20.350000381469727</v>
      </c>
      <c r="J14" s="39">
        <v>20.239999771118164</v>
      </c>
      <c r="K14" s="39">
        <v>20.149999618530273</v>
      </c>
      <c r="L14" s="39"/>
      <c r="M14" s="39"/>
      <c r="N14" s="39"/>
      <c r="O14" s="39"/>
      <c r="P14" s="39"/>
      <c r="Q14" s="39"/>
      <c r="R14" s="39"/>
    </row>
    <row r="15" spans="1:18" x14ac:dyDescent="0.2">
      <c r="A15" s="37">
        <v>33939</v>
      </c>
      <c r="B15" s="38">
        <v>33921</v>
      </c>
      <c r="C15" s="39">
        <v>19.010000228881836</v>
      </c>
      <c r="D15" s="39">
        <v>18.979999542236328</v>
      </c>
      <c r="E15" s="39">
        <v>19.069999694824219</v>
      </c>
      <c r="F15" s="39">
        <v>19.030000686645508</v>
      </c>
      <c r="G15" s="39">
        <v>19.020000457763672</v>
      </c>
      <c r="H15" s="39">
        <v>18.969999313354492</v>
      </c>
      <c r="I15" s="39">
        <v>18.959999084472656</v>
      </c>
      <c r="J15" s="39">
        <v>18.899999618530273</v>
      </c>
      <c r="K15" s="39">
        <v>18.840000152587891</v>
      </c>
      <c r="L15" s="39"/>
      <c r="M15" s="39"/>
      <c r="N15" s="39"/>
      <c r="O15" s="39"/>
      <c r="P15" s="39"/>
      <c r="Q15" s="39"/>
      <c r="R15" s="39"/>
    </row>
    <row r="16" spans="1:18" x14ac:dyDescent="0.2">
      <c r="A16" s="37">
        <v>33970</v>
      </c>
      <c r="B16" s="38">
        <v>33954</v>
      </c>
      <c r="C16" s="39">
        <v>18.059999465942383</v>
      </c>
      <c r="D16" s="39">
        <v>18.299999237060547</v>
      </c>
      <c r="E16" s="39">
        <v>18.340000152587891</v>
      </c>
      <c r="F16" s="39">
        <v>18.350000381469727</v>
      </c>
      <c r="G16" s="39">
        <v>18.309999465942383</v>
      </c>
      <c r="H16" s="39">
        <v>18.389999389648438</v>
      </c>
      <c r="I16" s="39">
        <v>18.379999160766602</v>
      </c>
      <c r="J16" s="39">
        <v>18.379999160766602</v>
      </c>
      <c r="K16" s="39">
        <v>18.379999160766602</v>
      </c>
      <c r="L16" s="39"/>
      <c r="M16" s="39"/>
      <c r="N16" s="39"/>
      <c r="O16" s="39"/>
      <c r="P16" s="39"/>
      <c r="Q16" s="39"/>
      <c r="R16" s="39"/>
    </row>
    <row r="17" spans="1:18" x14ac:dyDescent="0.2">
      <c r="A17" s="37">
        <v>34001</v>
      </c>
      <c r="B17" s="38">
        <v>33983</v>
      </c>
      <c r="C17" s="39">
        <v>17.229999542236328</v>
      </c>
      <c r="D17" s="39">
        <v>17.389999389648438</v>
      </c>
      <c r="E17" s="39">
        <v>17.530000686645508</v>
      </c>
      <c r="F17" s="39">
        <v>17.659999847412109</v>
      </c>
      <c r="G17" s="39">
        <v>17.760000228881836</v>
      </c>
      <c r="H17" s="39">
        <v>17.860000610351563</v>
      </c>
      <c r="I17" s="39">
        <v>17.899999618530273</v>
      </c>
      <c r="J17" s="39">
        <v>17.940000534057617</v>
      </c>
      <c r="K17" s="39">
        <v>17.979999542236328</v>
      </c>
      <c r="L17" s="39"/>
      <c r="M17" s="39"/>
      <c r="N17" s="39"/>
      <c r="O17" s="39"/>
      <c r="P17" s="39"/>
      <c r="Q17" s="39"/>
      <c r="R17" s="39"/>
    </row>
    <row r="18" spans="1:18" x14ac:dyDescent="0.2">
      <c r="A18" s="37">
        <v>34029</v>
      </c>
      <c r="B18" s="38">
        <v>34011</v>
      </c>
      <c r="C18" s="39">
        <v>18.389999389648438</v>
      </c>
      <c r="D18" s="39">
        <v>18.469999313354492</v>
      </c>
      <c r="E18" s="39">
        <v>18.489999771118164</v>
      </c>
      <c r="F18" s="39">
        <v>18.559999465942383</v>
      </c>
      <c r="G18" s="39">
        <v>18.590000152587891</v>
      </c>
      <c r="H18" s="39">
        <v>18.639999389648438</v>
      </c>
      <c r="I18" s="39">
        <v>18.700000762939453</v>
      </c>
      <c r="J18" s="39">
        <v>18.680000305175781</v>
      </c>
      <c r="K18" s="39">
        <v>18.700000762939453</v>
      </c>
      <c r="L18" s="39"/>
      <c r="M18" s="39"/>
      <c r="N18" s="39"/>
      <c r="O18" s="39"/>
      <c r="P18" s="39"/>
      <c r="Q18" s="39"/>
      <c r="R18" s="39"/>
    </row>
    <row r="19" spans="1:18" x14ac:dyDescent="0.2">
      <c r="A19" s="37">
        <v>34060</v>
      </c>
      <c r="B19" s="38">
        <v>34044</v>
      </c>
      <c r="C19" s="39">
        <v>18.600000381469727</v>
      </c>
      <c r="D19" s="39">
        <v>18.639999389648438</v>
      </c>
      <c r="E19" s="39">
        <v>18.75</v>
      </c>
      <c r="F19" s="39">
        <v>18.690000534057617</v>
      </c>
      <c r="G19" s="39">
        <v>18.760000228881836</v>
      </c>
      <c r="H19" s="39">
        <v>18.790000915527344</v>
      </c>
      <c r="I19" s="39">
        <v>18.790000915527344</v>
      </c>
      <c r="J19" s="39">
        <v>18.780000686645508</v>
      </c>
      <c r="K19" s="39">
        <v>18.790000915527344</v>
      </c>
      <c r="L19" s="39"/>
      <c r="M19" s="39"/>
      <c r="N19" s="39"/>
      <c r="O19" s="39"/>
      <c r="P19" s="39"/>
      <c r="Q19" s="39"/>
      <c r="R19" s="39"/>
    </row>
    <row r="20" spans="1:18" x14ac:dyDescent="0.2">
      <c r="A20" s="37">
        <v>34090</v>
      </c>
      <c r="B20" s="38">
        <v>34074</v>
      </c>
      <c r="C20" s="39">
        <v>18.850000381469727</v>
      </c>
      <c r="D20" s="39">
        <v>18.909999847412109</v>
      </c>
      <c r="E20" s="39">
        <v>18.909999847412109</v>
      </c>
      <c r="F20" s="39">
        <v>18.959999084472656</v>
      </c>
      <c r="G20" s="39">
        <v>19.040000915527344</v>
      </c>
      <c r="H20" s="39">
        <v>19.120000839233398</v>
      </c>
      <c r="I20" s="39">
        <v>19.180000305175781</v>
      </c>
      <c r="J20" s="39">
        <v>19.139999389648438</v>
      </c>
      <c r="K20" s="39">
        <v>19.139999389648438</v>
      </c>
      <c r="L20" s="39"/>
      <c r="M20" s="39"/>
      <c r="N20" s="39"/>
      <c r="O20" s="39"/>
      <c r="P20" s="39"/>
      <c r="Q20" s="39"/>
      <c r="R20" s="39"/>
    </row>
    <row r="21" spans="1:18" x14ac:dyDescent="0.2">
      <c r="A21" s="37">
        <v>34121</v>
      </c>
      <c r="B21" s="38">
        <v>34103</v>
      </c>
      <c r="C21" s="39">
        <v>18.600000381469727</v>
      </c>
      <c r="D21" s="39">
        <v>18.409999847412109</v>
      </c>
      <c r="E21" s="39">
        <v>18.530000686645508</v>
      </c>
      <c r="F21" s="39">
        <v>18.639999389648438</v>
      </c>
      <c r="G21" s="39">
        <v>18.709999084472656</v>
      </c>
      <c r="H21" s="39">
        <v>18.790000915527344</v>
      </c>
      <c r="I21" s="39">
        <v>18.799999237060547</v>
      </c>
      <c r="J21" s="39">
        <v>18.780000686645508</v>
      </c>
      <c r="K21" s="39">
        <v>18.799999237060547</v>
      </c>
      <c r="L21" s="39"/>
      <c r="M21" s="39"/>
      <c r="N21" s="39"/>
      <c r="O21" s="39"/>
      <c r="P21" s="39"/>
      <c r="Q21" s="39"/>
      <c r="R21" s="39"/>
    </row>
    <row r="22" spans="1:18" x14ac:dyDescent="0.2">
      <c r="A22" s="37">
        <v>34151</v>
      </c>
      <c r="B22" s="38">
        <v>34135</v>
      </c>
      <c r="C22" s="39">
        <v>17.329999923706055</v>
      </c>
      <c r="D22" s="39">
        <v>17.459999084472656</v>
      </c>
      <c r="E22" s="39">
        <v>17.700000762939453</v>
      </c>
      <c r="F22" s="39">
        <v>17.899999618530273</v>
      </c>
      <c r="G22" s="39">
        <v>18.100000381469727</v>
      </c>
      <c r="H22" s="39">
        <v>18.260000228881836</v>
      </c>
      <c r="I22" s="39">
        <v>18.229999542236328</v>
      </c>
      <c r="J22" s="39">
        <v>18.209999084472656</v>
      </c>
      <c r="K22" s="39">
        <v>18.239999771118164</v>
      </c>
      <c r="L22" s="39"/>
      <c r="M22" s="39"/>
      <c r="N22" s="39"/>
      <c r="O22" s="39"/>
      <c r="P22" s="39"/>
      <c r="Q22" s="39"/>
      <c r="R22" s="39"/>
    </row>
    <row r="23" spans="1:18" x14ac:dyDescent="0.2">
      <c r="A23" s="37">
        <v>34182</v>
      </c>
      <c r="B23" s="38">
        <v>34165</v>
      </c>
      <c r="C23" s="39">
        <v>16.379999160766602</v>
      </c>
      <c r="D23" s="39">
        <v>16.649999618530273</v>
      </c>
      <c r="E23" s="39">
        <v>16.850000381469727</v>
      </c>
      <c r="F23" s="39">
        <v>17.049999237060547</v>
      </c>
      <c r="G23" s="39">
        <v>17.340000152587891</v>
      </c>
      <c r="H23" s="39">
        <v>17.450000762939453</v>
      </c>
      <c r="I23" s="39">
        <v>17.579999923706055</v>
      </c>
      <c r="J23" s="39">
        <v>17.680000305175781</v>
      </c>
      <c r="K23" s="39">
        <v>17.75</v>
      </c>
      <c r="L23" s="39"/>
      <c r="M23" s="39"/>
      <c r="N23" s="39"/>
      <c r="O23" s="39"/>
      <c r="P23" s="39"/>
      <c r="Q23" s="39"/>
      <c r="R23" s="39"/>
    </row>
    <row r="24" spans="1:18" x14ac:dyDescent="0.2">
      <c r="A24" s="37">
        <v>34213</v>
      </c>
      <c r="B24" s="38">
        <v>34197</v>
      </c>
      <c r="C24" s="39">
        <v>16.959999084472656</v>
      </c>
      <c r="D24" s="39">
        <v>17.079999923706055</v>
      </c>
      <c r="E24" s="39">
        <v>17.260000228881836</v>
      </c>
      <c r="F24" s="39">
        <v>17.360000610351563</v>
      </c>
      <c r="G24" s="39">
        <v>17.5</v>
      </c>
      <c r="H24" s="39">
        <v>17.610000610351563</v>
      </c>
      <c r="I24" s="39">
        <v>17.729999542236328</v>
      </c>
      <c r="J24" s="39">
        <v>17.770000457763672</v>
      </c>
      <c r="K24" s="39">
        <v>17.860000610351563</v>
      </c>
      <c r="L24" s="39"/>
      <c r="M24" s="39"/>
      <c r="N24" s="39"/>
      <c r="O24" s="39"/>
      <c r="P24" s="39"/>
      <c r="Q24" s="39"/>
      <c r="R24" s="39"/>
    </row>
    <row r="25" spans="1:18" x14ac:dyDescent="0.2">
      <c r="A25" s="37">
        <v>34243</v>
      </c>
      <c r="B25" s="38">
        <v>34227</v>
      </c>
      <c r="C25" s="39">
        <v>15.600000381469727</v>
      </c>
      <c r="D25" s="39">
        <v>15.979999542236328</v>
      </c>
      <c r="E25" s="39">
        <v>16.290000915527344</v>
      </c>
      <c r="F25" s="39">
        <v>16.530000686645508</v>
      </c>
      <c r="G25" s="39">
        <v>16.729999542236328</v>
      </c>
      <c r="H25" s="39">
        <v>16.879999160766602</v>
      </c>
      <c r="I25" s="39">
        <v>17.049999237060547</v>
      </c>
      <c r="J25" s="39">
        <v>17.180000305175781</v>
      </c>
      <c r="K25" s="39">
        <v>17.329999923706055</v>
      </c>
      <c r="L25" s="39"/>
      <c r="M25" s="39"/>
      <c r="N25" s="39"/>
      <c r="O25" s="39"/>
      <c r="P25" s="39"/>
      <c r="Q25" s="39"/>
      <c r="R25" s="39"/>
    </row>
    <row r="26" spans="1:18" x14ac:dyDescent="0.2">
      <c r="A26" s="37">
        <v>34274</v>
      </c>
      <c r="B26" s="38">
        <v>34256</v>
      </c>
      <c r="C26" s="39">
        <v>16.979999542236328</v>
      </c>
      <c r="D26" s="39">
        <v>17.159999847412109</v>
      </c>
      <c r="E26" s="39">
        <v>17.350000381469727</v>
      </c>
      <c r="F26" s="39">
        <v>17.469999313354492</v>
      </c>
      <c r="G26" s="39">
        <v>17.540000915527344</v>
      </c>
      <c r="H26" s="39">
        <v>17.610000610351563</v>
      </c>
      <c r="I26" s="39">
        <v>17.680000305175781</v>
      </c>
      <c r="J26" s="39">
        <v>17.709999084472656</v>
      </c>
      <c r="K26" s="39">
        <v>17.760000228881836</v>
      </c>
      <c r="L26" s="39"/>
      <c r="M26" s="39"/>
      <c r="N26" s="39"/>
      <c r="O26" s="39"/>
      <c r="P26" s="39"/>
      <c r="Q26" s="39"/>
      <c r="R26" s="39"/>
    </row>
    <row r="27" spans="1:18" x14ac:dyDescent="0.2">
      <c r="A27" s="37">
        <v>34304</v>
      </c>
      <c r="B27" s="38">
        <v>34288</v>
      </c>
      <c r="C27" s="39">
        <v>15.430000305175781</v>
      </c>
      <c r="D27" s="39">
        <v>15.880000114440918</v>
      </c>
      <c r="E27" s="39">
        <v>16.120000839233398</v>
      </c>
      <c r="F27" s="39">
        <v>16.299999237060547</v>
      </c>
      <c r="G27" s="39">
        <v>16.459999084472656</v>
      </c>
      <c r="H27" s="39">
        <v>16.579999923706055</v>
      </c>
      <c r="I27" s="39">
        <v>16.719999313354492</v>
      </c>
      <c r="J27" s="39">
        <v>16.790000915527344</v>
      </c>
      <c r="K27" s="39">
        <v>16.870000839233398</v>
      </c>
      <c r="L27" s="39"/>
      <c r="M27" s="39"/>
      <c r="N27" s="39"/>
      <c r="O27" s="39"/>
      <c r="P27" s="39"/>
      <c r="Q27" s="39"/>
      <c r="R27" s="39"/>
    </row>
    <row r="28" spans="1:18" x14ac:dyDescent="0.2">
      <c r="A28" s="37">
        <v>34335</v>
      </c>
      <c r="B28" s="38">
        <v>34319</v>
      </c>
      <c r="C28" s="39">
        <v>13.439999580383301</v>
      </c>
      <c r="D28" s="39">
        <v>13.510000228881836</v>
      </c>
      <c r="E28" s="39">
        <v>13.810000419616699</v>
      </c>
      <c r="F28" s="39">
        <v>14.050000190734863</v>
      </c>
      <c r="G28" s="39">
        <v>14.300000190734863</v>
      </c>
      <c r="H28" s="39">
        <v>14.590000152587891</v>
      </c>
      <c r="I28" s="39">
        <v>14.770000457763672</v>
      </c>
      <c r="J28" s="39">
        <v>14.939999580383301</v>
      </c>
      <c r="K28" s="39">
        <v>15.270000457763672</v>
      </c>
      <c r="L28" s="39"/>
      <c r="M28" s="39"/>
      <c r="N28" s="39"/>
      <c r="O28" s="39"/>
      <c r="P28" s="39"/>
      <c r="Q28" s="39"/>
      <c r="R28" s="39"/>
    </row>
    <row r="29" spans="1:18" x14ac:dyDescent="0.2">
      <c r="A29" s="37">
        <v>34366</v>
      </c>
      <c r="B29" s="38">
        <v>34348</v>
      </c>
      <c r="C29" s="39">
        <v>13.939999580383301</v>
      </c>
      <c r="D29" s="39">
        <v>13.729999542236328</v>
      </c>
      <c r="E29" s="39">
        <v>13.810000419616699</v>
      </c>
      <c r="F29" s="39">
        <v>14.020000457763672</v>
      </c>
      <c r="G29" s="39">
        <v>14.270000457763672</v>
      </c>
      <c r="H29" s="39">
        <v>14.470000267028809</v>
      </c>
      <c r="I29" s="39">
        <v>14.659999847412109</v>
      </c>
      <c r="J29" s="39">
        <v>14.649999618530273</v>
      </c>
      <c r="K29" s="39">
        <v>14.829999923706055</v>
      </c>
      <c r="L29" s="39"/>
      <c r="M29" s="39"/>
      <c r="N29" s="39"/>
      <c r="O29" s="39"/>
      <c r="P29" s="39"/>
      <c r="Q29" s="39"/>
      <c r="R29" s="39"/>
    </row>
    <row r="30" spans="1:18" x14ac:dyDescent="0.2">
      <c r="A30" s="37">
        <v>34394</v>
      </c>
      <c r="B30" s="38">
        <v>34376</v>
      </c>
      <c r="C30" s="39">
        <v>13.630000114440918</v>
      </c>
      <c r="D30" s="39">
        <v>13.760000228881836</v>
      </c>
      <c r="E30" s="39">
        <v>13.949999809265137</v>
      </c>
      <c r="F30" s="39">
        <v>14.109999656677246</v>
      </c>
      <c r="G30" s="39">
        <v>14.25</v>
      </c>
      <c r="H30" s="39">
        <v>14.430000305175781</v>
      </c>
      <c r="I30" s="39">
        <v>14.600000381469727</v>
      </c>
      <c r="J30" s="39">
        <v>14.779999732971191</v>
      </c>
      <c r="K30" s="39">
        <v>14.989999771118164</v>
      </c>
      <c r="L30" s="39"/>
      <c r="M30" s="39"/>
      <c r="N30" s="39"/>
      <c r="O30" s="39"/>
      <c r="P30" s="39"/>
      <c r="Q30" s="39"/>
      <c r="R30" s="39"/>
    </row>
    <row r="31" spans="1:18" x14ac:dyDescent="0.2">
      <c r="A31" s="37">
        <v>34425</v>
      </c>
      <c r="B31" s="38">
        <v>34409</v>
      </c>
      <c r="C31" s="39">
        <v>14.119999885559082</v>
      </c>
      <c r="D31" s="39">
        <v>13.819999694824219</v>
      </c>
      <c r="E31" s="39">
        <v>13.810000419616699</v>
      </c>
      <c r="F31" s="39">
        <v>13.880000114440918</v>
      </c>
      <c r="G31" s="39">
        <v>13.899999618530273</v>
      </c>
      <c r="H31" s="39">
        <v>14.050000190734863</v>
      </c>
      <c r="I31" s="39">
        <v>14.199999809265137</v>
      </c>
      <c r="J31" s="39">
        <v>14.289999961853027</v>
      </c>
      <c r="K31" s="39">
        <v>14.409999847412109</v>
      </c>
      <c r="L31" s="39"/>
      <c r="M31" s="39"/>
      <c r="N31" s="39"/>
      <c r="O31" s="39"/>
      <c r="P31" s="39"/>
      <c r="Q31" s="39"/>
      <c r="R31" s="39"/>
    </row>
    <row r="32" spans="1:18" x14ac:dyDescent="0.2">
      <c r="A32" s="37">
        <v>34455</v>
      </c>
      <c r="B32" s="38">
        <v>34438</v>
      </c>
      <c r="C32" s="39">
        <v>15.010000228881836</v>
      </c>
      <c r="D32" s="39">
        <v>14.850000381469727</v>
      </c>
      <c r="E32" s="39">
        <v>14.789999961853027</v>
      </c>
      <c r="F32" s="39">
        <v>14.800000190734863</v>
      </c>
      <c r="G32" s="39">
        <v>14.850000381469727</v>
      </c>
      <c r="H32" s="39">
        <v>14.880000114440918</v>
      </c>
      <c r="I32" s="39">
        <v>14.939999580383301</v>
      </c>
      <c r="J32" s="39">
        <v>15.010000228881836</v>
      </c>
      <c r="K32" s="39">
        <v>15.039999961853027</v>
      </c>
      <c r="L32" s="39"/>
      <c r="M32" s="39"/>
      <c r="N32" s="39"/>
      <c r="O32" s="39"/>
      <c r="P32" s="39"/>
      <c r="Q32" s="39"/>
      <c r="R32" s="39"/>
    </row>
    <row r="33" spans="1:18" x14ac:dyDescent="0.2">
      <c r="A33" s="37">
        <v>34486</v>
      </c>
      <c r="B33" s="38">
        <v>34470</v>
      </c>
      <c r="C33" s="39">
        <v>16.360000610351563</v>
      </c>
      <c r="D33" s="39">
        <v>16.059999465942383</v>
      </c>
      <c r="E33" s="39">
        <v>15.960000038146973</v>
      </c>
      <c r="F33" s="39">
        <v>15.899999618530273</v>
      </c>
      <c r="G33" s="39">
        <v>15.850000381469727</v>
      </c>
      <c r="H33" s="39">
        <v>15.829999923706055</v>
      </c>
      <c r="I33" s="39">
        <v>15.829999923706055</v>
      </c>
      <c r="J33" s="39">
        <v>15.840000152587891</v>
      </c>
      <c r="K33" s="39">
        <v>15.840000152587891</v>
      </c>
      <c r="L33" s="39">
        <v>15.840000152587891</v>
      </c>
      <c r="M33" s="39">
        <v>15.840000152587891</v>
      </c>
      <c r="N33" s="39">
        <v>15.840000152587891</v>
      </c>
      <c r="O33" s="39"/>
      <c r="P33" s="39"/>
      <c r="Q33" s="39"/>
      <c r="R33" s="39"/>
    </row>
    <row r="34" spans="1:18" x14ac:dyDescent="0.2">
      <c r="A34" s="37">
        <v>34516</v>
      </c>
      <c r="B34" s="38">
        <v>34500</v>
      </c>
      <c r="C34" s="39">
        <v>16.659999847412109</v>
      </c>
      <c r="D34" s="39">
        <v>16.940000534057617</v>
      </c>
      <c r="E34" s="39">
        <v>16.829999923706055</v>
      </c>
      <c r="F34" s="39">
        <v>16.709999084472656</v>
      </c>
      <c r="G34" s="39">
        <v>16.729999542236328</v>
      </c>
      <c r="H34" s="39">
        <v>16.680000305175781</v>
      </c>
      <c r="I34" s="39">
        <v>16.649999618530273</v>
      </c>
      <c r="J34" s="39">
        <v>16.649999618530273</v>
      </c>
      <c r="K34" s="39">
        <v>16.649999618530273</v>
      </c>
      <c r="L34" s="39">
        <v>16.649999618530273</v>
      </c>
      <c r="M34" s="39">
        <v>16.649999618530273</v>
      </c>
      <c r="N34" s="39">
        <v>16.670000076293945</v>
      </c>
      <c r="O34" s="39"/>
      <c r="P34" s="39"/>
      <c r="Q34" s="39"/>
      <c r="R34" s="39"/>
    </row>
    <row r="35" spans="1:18" x14ac:dyDescent="0.2">
      <c r="A35" s="37">
        <v>34547</v>
      </c>
      <c r="B35" s="38">
        <v>34529</v>
      </c>
      <c r="C35" s="39">
        <v>18.590000152587891</v>
      </c>
      <c r="D35" s="39">
        <v>17.889999389648438</v>
      </c>
      <c r="E35" s="39">
        <v>17.670000076293945</v>
      </c>
      <c r="F35" s="39">
        <v>17.530000686645508</v>
      </c>
      <c r="G35" s="39">
        <v>17.399999618530273</v>
      </c>
      <c r="H35" s="39">
        <v>17.319999694824219</v>
      </c>
      <c r="I35" s="39">
        <v>17.299999237060547</v>
      </c>
      <c r="J35" s="39">
        <v>17.260000228881836</v>
      </c>
      <c r="K35" s="39">
        <v>17.239999771118164</v>
      </c>
      <c r="L35" s="39">
        <v>17.219999313354492</v>
      </c>
      <c r="M35" s="39">
        <v>17.200000762939453</v>
      </c>
      <c r="N35" s="39">
        <v>17.180000305175781</v>
      </c>
      <c r="O35" s="39"/>
      <c r="P35" s="39"/>
      <c r="Q35" s="39"/>
      <c r="R35" s="39"/>
    </row>
    <row r="36" spans="1:18" x14ac:dyDescent="0.2">
      <c r="A36" s="37">
        <v>34578</v>
      </c>
      <c r="B36" s="38">
        <v>34562</v>
      </c>
      <c r="C36" s="39">
        <v>16.819999694824219</v>
      </c>
      <c r="D36" s="39">
        <v>16.600000381469727</v>
      </c>
      <c r="E36" s="39">
        <v>16.639999389648438</v>
      </c>
      <c r="F36" s="39">
        <v>16.709999084472656</v>
      </c>
      <c r="G36" s="39">
        <v>16.729999542236328</v>
      </c>
      <c r="H36" s="39">
        <v>16.610000610351563</v>
      </c>
      <c r="I36" s="39">
        <v>16.620000839233398</v>
      </c>
      <c r="J36" s="39">
        <v>16.620000839233398</v>
      </c>
      <c r="K36" s="39">
        <v>16.620000839233398</v>
      </c>
      <c r="L36" s="39">
        <v>16.629999160766602</v>
      </c>
      <c r="M36" s="39">
        <v>16.649999618530273</v>
      </c>
      <c r="N36" s="39">
        <v>16.670000076293945</v>
      </c>
      <c r="O36" s="39"/>
      <c r="P36" s="39"/>
      <c r="Q36" s="39"/>
      <c r="R36" s="39"/>
    </row>
    <row r="37" spans="1:18" x14ac:dyDescent="0.2">
      <c r="A37" s="37">
        <v>34608</v>
      </c>
      <c r="B37" s="38">
        <v>34592</v>
      </c>
      <c r="C37" s="39">
        <v>15.529999732971191</v>
      </c>
      <c r="D37" s="39">
        <v>15.659999847412109</v>
      </c>
      <c r="E37" s="39">
        <v>15.899999618530273</v>
      </c>
      <c r="F37" s="39">
        <v>16.030000686645508</v>
      </c>
      <c r="G37" s="39">
        <v>16.059999465942383</v>
      </c>
      <c r="H37" s="39">
        <v>16.110000610351563</v>
      </c>
      <c r="I37" s="39">
        <v>16.200000762939453</v>
      </c>
      <c r="J37" s="39">
        <v>16.229999542236328</v>
      </c>
      <c r="K37" s="39">
        <v>16.260000228881836</v>
      </c>
      <c r="L37" s="39">
        <v>16.290000915527344</v>
      </c>
      <c r="M37" s="39">
        <v>16.319999694824219</v>
      </c>
      <c r="N37" s="39">
        <v>16.350000381469727</v>
      </c>
      <c r="O37" s="39"/>
      <c r="P37" s="39"/>
      <c r="Q37" s="39"/>
      <c r="R37" s="39"/>
    </row>
    <row r="38" spans="1:18" x14ac:dyDescent="0.2">
      <c r="A38" s="37">
        <v>34639</v>
      </c>
      <c r="B38" s="38">
        <v>34621</v>
      </c>
      <c r="C38" s="39">
        <v>15.810000419616699</v>
      </c>
      <c r="D38" s="39">
        <v>15.760000228881836</v>
      </c>
      <c r="E38" s="39">
        <v>15.800000190734863</v>
      </c>
      <c r="F38" s="39">
        <v>15.819999694824219</v>
      </c>
      <c r="G38" s="39">
        <v>15.850000381469727</v>
      </c>
      <c r="H38" s="39">
        <v>15.890000343322754</v>
      </c>
      <c r="I38" s="39">
        <v>15.899999618530273</v>
      </c>
      <c r="J38" s="39">
        <v>15.920000076293945</v>
      </c>
      <c r="K38" s="39">
        <v>15.970000267028809</v>
      </c>
      <c r="L38" s="39">
        <v>16</v>
      </c>
      <c r="M38" s="39">
        <v>16</v>
      </c>
      <c r="N38" s="39">
        <v>16</v>
      </c>
      <c r="O38" s="39"/>
      <c r="P38" s="39"/>
      <c r="Q38" s="39"/>
      <c r="R38" s="39"/>
    </row>
    <row r="39" spans="1:18" x14ac:dyDescent="0.2">
      <c r="A39" s="37">
        <v>34669</v>
      </c>
      <c r="B39" s="38">
        <v>34653</v>
      </c>
      <c r="C39" s="39">
        <v>17.360000610351563</v>
      </c>
      <c r="D39" s="39">
        <v>16.690000534057617</v>
      </c>
      <c r="E39" s="39">
        <v>16.489999771118164</v>
      </c>
      <c r="F39" s="39">
        <v>16.329999923706055</v>
      </c>
      <c r="G39" s="39">
        <v>16.25</v>
      </c>
      <c r="H39" s="39">
        <v>16.129999160766602</v>
      </c>
      <c r="I39" s="39">
        <v>16.129999160766602</v>
      </c>
      <c r="J39" s="39">
        <v>16.100000381469727</v>
      </c>
      <c r="K39" s="39">
        <v>16.129999160766602</v>
      </c>
      <c r="L39" s="39">
        <v>16.159999847412109</v>
      </c>
      <c r="M39" s="39">
        <v>16.190000534057617</v>
      </c>
      <c r="N39" s="39">
        <v>16.219999313354492</v>
      </c>
      <c r="O39" s="39"/>
      <c r="P39" s="39"/>
      <c r="Q39" s="39"/>
      <c r="R39" s="39"/>
    </row>
    <row r="40" spans="1:18" x14ac:dyDescent="0.2">
      <c r="A40" s="37">
        <v>34700</v>
      </c>
      <c r="B40" s="38">
        <v>34683</v>
      </c>
      <c r="C40" s="39">
        <v>15.869999885559082</v>
      </c>
      <c r="D40" s="39">
        <v>15.779999732971191</v>
      </c>
      <c r="E40" s="39">
        <v>15.810000419616699</v>
      </c>
      <c r="F40" s="39">
        <v>15.869999885559082</v>
      </c>
      <c r="G40" s="39">
        <v>15.890000343322754</v>
      </c>
      <c r="H40" s="39">
        <v>15.920000076293945</v>
      </c>
      <c r="I40" s="39">
        <v>15.920000076293945</v>
      </c>
      <c r="J40" s="39">
        <v>16.049999237060547</v>
      </c>
      <c r="K40" s="39">
        <v>16.079999923706055</v>
      </c>
      <c r="L40" s="39">
        <v>16.100000381469727</v>
      </c>
      <c r="M40" s="39">
        <v>16.149999618530273</v>
      </c>
      <c r="N40" s="39">
        <v>16.209999084472656</v>
      </c>
      <c r="O40" s="39"/>
      <c r="P40" s="39"/>
      <c r="Q40" s="39"/>
      <c r="R40" s="39"/>
    </row>
    <row r="41" spans="1:18" x14ac:dyDescent="0.2">
      <c r="A41" s="37">
        <v>34731</v>
      </c>
      <c r="B41" s="38">
        <v>34715</v>
      </c>
      <c r="C41" s="39">
        <v>16.370000839233398</v>
      </c>
      <c r="D41" s="39">
        <v>16.430000305175781</v>
      </c>
      <c r="E41" s="39">
        <v>16.290000915527344</v>
      </c>
      <c r="F41" s="39">
        <v>16.25</v>
      </c>
      <c r="G41" s="39">
        <v>16.260000228881836</v>
      </c>
      <c r="H41" s="39">
        <v>16.219999313354492</v>
      </c>
      <c r="I41" s="39">
        <v>16.25</v>
      </c>
      <c r="J41" s="39">
        <v>16.270000457763672</v>
      </c>
      <c r="K41" s="39">
        <v>16.290000915527344</v>
      </c>
      <c r="L41" s="39">
        <v>16.309999465942383</v>
      </c>
      <c r="M41" s="39">
        <v>16.399999618530273</v>
      </c>
      <c r="N41" s="39">
        <v>16.450000762939453</v>
      </c>
      <c r="O41" s="39"/>
      <c r="P41" s="39"/>
      <c r="Q41" s="39"/>
      <c r="R41" s="39"/>
    </row>
    <row r="42" spans="1:18" x14ac:dyDescent="0.2">
      <c r="A42" s="37">
        <v>34759</v>
      </c>
      <c r="B42" s="38">
        <v>34743</v>
      </c>
      <c r="C42" s="39">
        <v>17.420000076293945</v>
      </c>
      <c r="D42" s="39">
        <v>16.729999542236328</v>
      </c>
      <c r="E42" s="39">
        <v>16.629999160766602</v>
      </c>
      <c r="F42" s="39">
        <v>16.549999237060547</v>
      </c>
      <c r="G42" s="39">
        <v>16.440000534057617</v>
      </c>
      <c r="H42" s="39">
        <v>16.399999618530273</v>
      </c>
      <c r="I42" s="39">
        <v>16.379999160766602</v>
      </c>
      <c r="J42" s="39">
        <v>16.360000610351563</v>
      </c>
      <c r="K42" s="39">
        <v>16.340000152587891</v>
      </c>
      <c r="L42" s="39">
        <v>16.420000076293945</v>
      </c>
      <c r="M42" s="39">
        <v>16.420000076293945</v>
      </c>
      <c r="N42" s="39">
        <v>16.420000076293945</v>
      </c>
      <c r="O42" s="39"/>
      <c r="P42" s="39"/>
      <c r="Q42" s="39"/>
      <c r="R42" s="39"/>
    </row>
    <row r="43" spans="1:18" x14ac:dyDescent="0.2">
      <c r="A43" s="37">
        <v>34790</v>
      </c>
      <c r="B43" s="38">
        <v>34774</v>
      </c>
      <c r="C43" s="39">
        <v>16.649999618530273</v>
      </c>
      <c r="D43" s="39">
        <v>16.579999923706055</v>
      </c>
      <c r="E43" s="39">
        <v>16.569999694824219</v>
      </c>
      <c r="F43" s="39">
        <v>16.469999313354492</v>
      </c>
      <c r="G43" s="39">
        <v>16.399999618530273</v>
      </c>
      <c r="H43" s="39">
        <v>16.389999389648438</v>
      </c>
      <c r="I43" s="39">
        <v>16.379999160766602</v>
      </c>
      <c r="J43" s="39">
        <v>16.389999389648438</v>
      </c>
      <c r="K43" s="39">
        <v>16.389999389648438</v>
      </c>
      <c r="L43" s="39">
        <v>16.399999618530273</v>
      </c>
      <c r="M43" s="39">
        <v>16.409999847412109</v>
      </c>
      <c r="N43" s="39">
        <v>16.409999847412109</v>
      </c>
      <c r="O43" s="39"/>
      <c r="P43" s="39"/>
      <c r="Q43" s="39"/>
      <c r="R43" s="39"/>
    </row>
    <row r="44" spans="1:18" x14ac:dyDescent="0.2">
      <c r="A44" s="37">
        <v>34820</v>
      </c>
      <c r="B44" s="38">
        <v>34801</v>
      </c>
      <c r="C44" s="39">
        <v>18.899999618530273</v>
      </c>
      <c r="D44" s="39">
        <v>17.979999542236328</v>
      </c>
      <c r="E44" s="39">
        <v>17.690000534057617</v>
      </c>
      <c r="F44" s="39">
        <v>17.450000762939453</v>
      </c>
      <c r="G44" s="39">
        <v>17.299999237060547</v>
      </c>
      <c r="H44" s="39">
        <v>17.200000762939453</v>
      </c>
      <c r="I44" s="39">
        <v>17.100000381469727</v>
      </c>
      <c r="J44" s="39">
        <v>17.010000228881836</v>
      </c>
      <c r="K44" s="39">
        <v>16.959999084472656</v>
      </c>
      <c r="L44" s="39">
        <v>16.909999847412109</v>
      </c>
      <c r="M44" s="39">
        <v>16.860000610351563</v>
      </c>
      <c r="N44" s="39">
        <v>16.809999465942383</v>
      </c>
      <c r="O44" s="39"/>
      <c r="P44" s="39"/>
      <c r="Q44" s="39"/>
      <c r="R44" s="39"/>
    </row>
    <row r="45" spans="1:18" x14ac:dyDescent="0.2">
      <c r="A45" s="37">
        <v>34851</v>
      </c>
      <c r="B45" s="38">
        <v>34835</v>
      </c>
      <c r="C45" s="39">
        <v>18.770000457763672</v>
      </c>
      <c r="D45" s="39">
        <v>18.450000762939453</v>
      </c>
      <c r="E45" s="39">
        <v>18.100000381469727</v>
      </c>
      <c r="F45" s="39">
        <v>17.889999389648438</v>
      </c>
      <c r="G45" s="39">
        <v>17.680000305175781</v>
      </c>
      <c r="H45" s="39">
        <v>17.540000915527344</v>
      </c>
      <c r="I45" s="39">
        <v>17.409999847412109</v>
      </c>
      <c r="J45" s="39">
        <v>17.319999694824219</v>
      </c>
      <c r="K45" s="39">
        <v>17.239999771118164</v>
      </c>
      <c r="L45" s="39">
        <v>17.159999847412109</v>
      </c>
      <c r="M45" s="39">
        <v>17.100000381469727</v>
      </c>
      <c r="N45" s="39">
        <v>17.040000915527344</v>
      </c>
      <c r="O45" s="39"/>
      <c r="P45" s="39"/>
      <c r="Q45" s="39"/>
      <c r="R45" s="39"/>
    </row>
    <row r="46" spans="1:18" x14ac:dyDescent="0.2">
      <c r="A46" s="37">
        <v>34881</v>
      </c>
      <c r="B46" s="38">
        <v>34865</v>
      </c>
      <c r="C46" s="39">
        <v>17.899999618530273</v>
      </c>
      <c r="D46" s="39">
        <v>17.489999771118164</v>
      </c>
      <c r="E46" s="39">
        <v>17.280000686645508</v>
      </c>
      <c r="F46" s="39">
        <v>17.180000305175781</v>
      </c>
      <c r="G46" s="39">
        <v>17.090000152587891</v>
      </c>
      <c r="H46" s="39">
        <v>17.010000228881836</v>
      </c>
      <c r="I46" s="39">
        <v>16.940000534057617</v>
      </c>
      <c r="J46" s="39">
        <v>16.909999847412109</v>
      </c>
      <c r="K46" s="39">
        <v>16.860000610351563</v>
      </c>
      <c r="L46" s="39">
        <v>16.819999694824219</v>
      </c>
      <c r="M46" s="39">
        <v>16.819999694824219</v>
      </c>
      <c r="N46" s="39">
        <v>16.799999237060547</v>
      </c>
      <c r="O46" s="39"/>
      <c r="P46" s="39"/>
      <c r="Q46" s="39"/>
      <c r="R46" s="39"/>
    </row>
    <row r="47" spans="1:18" x14ac:dyDescent="0.2">
      <c r="A47" s="37">
        <v>34912</v>
      </c>
      <c r="B47" s="38">
        <v>34894</v>
      </c>
      <c r="C47" s="39">
        <v>16.059999465942383</v>
      </c>
      <c r="D47" s="39">
        <v>15.890000343322754</v>
      </c>
      <c r="E47" s="39">
        <v>15.810000419616699</v>
      </c>
      <c r="F47" s="39">
        <v>15.859999656677246</v>
      </c>
      <c r="G47" s="39">
        <v>15.859999656677246</v>
      </c>
      <c r="H47" s="39">
        <v>15.890000343322754</v>
      </c>
      <c r="I47" s="39">
        <v>15.890000343322754</v>
      </c>
      <c r="J47" s="39">
        <v>15.909999847412109</v>
      </c>
      <c r="K47" s="39">
        <v>15.930000305175781</v>
      </c>
      <c r="L47" s="39">
        <v>15.930000305175781</v>
      </c>
      <c r="M47" s="39">
        <v>15.909999847412109</v>
      </c>
      <c r="N47" s="39">
        <v>16.030000686645508</v>
      </c>
      <c r="O47" s="39"/>
      <c r="P47" s="39"/>
      <c r="Q47" s="39"/>
      <c r="R47" s="39"/>
    </row>
    <row r="48" spans="1:18" x14ac:dyDescent="0.2">
      <c r="A48" s="37">
        <v>34943</v>
      </c>
      <c r="B48" s="38">
        <v>34927</v>
      </c>
      <c r="C48" s="39">
        <v>15.840000152587891</v>
      </c>
      <c r="D48" s="39">
        <v>15.819999694824219</v>
      </c>
      <c r="E48" s="39">
        <v>15.789999961853027</v>
      </c>
      <c r="F48" s="39">
        <v>15.810000419616699</v>
      </c>
      <c r="G48" s="39">
        <v>15.800000190734863</v>
      </c>
      <c r="H48" s="39">
        <v>15.840000152587891</v>
      </c>
      <c r="I48" s="39">
        <v>15.859999656677246</v>
      </c>
      <c r="J48" s="39">
        <v>15.890000343322754</v>
      </c>
      <c r="K48" s="39">
        <v>15.920000076293945</v>
      </c>
      <c r="L48" s="39">
        <v>15.949999809265137</v>
      </c>
      <c r="M48" s="39">
        <v>15.979999542236328</v>
      </c>
      <c r="N48" s="39">
        <v>16</v>
      </c>
      <c r="O48" s="39"/>
      <c r="P48" s="39"/>
      <c r="Q48" s="39"/>
      <c r="R48" s="39"/>
    </row>
    <row r="49" spans="1:18" x14ac:dyDescent="0.2">
      <c r="A49" s="37">
        <v>34973</v>
      </c>
      <c r="B49" s="38">
        <v>34956</v>
      </c>
      <c r="C49" s="39">
        <v>16.909999847412109</v>
      </c>
      <c r="D49" s="39">
        <v>16.840000152587891</v>
      </c>
      <c r="E49" s="39">
        <v>16.680000305175781</v>
      </c>
      <c r="F49" s="39">
        <v>16.569999694824219</v>
      </c>
      <c r="G49" s="39">
        <v>16.540000915527344</v>
      </c>
      <c r="H49" s="39">
        <v>16.450000762939453</v>
      </c>
      <c r="I49" s="39">
        <v>16.389999389648438</v>
      </c>
      <c r="J49" s="39">
        <v>16.389999389648438</v>
      </c>
      <c r="K49" s="39">
        <v>16.389999389648438</v>
      </c>
      <c r="L49" s="39">
        <v>16.299999237060547</v>
      </c>
      <c r="M49" s="39">
        <v>16.229999542236328</v>
      </c>
      <c r="N49" s="39">
        <v>16.25</v>
      </c>
      <c r="O49" s="39"/>
      <c r="P49" s="39"/>
      <c r="Q49" s="39"/>
      <c r="R49" s="39"/>
    </row>
    <row r="50" spans="1:18" x14ac:dyDescent="0.2">
      <c r="A50" s="37">
        <v>35004</v>
      </c>
      <c r="B50" s="38">
        <v>34988</v>
      </c>
      <c r="C50" s="39">
        <v>16.309999465942383</v>
      </c>
      <c r="D50" s="39">
        <v>16.129999160766602</v>
      </c>
      <c r="E50" s="39">
        <v>16</v>
      </c>
      <c r="F50" s="39">
        <v>15.949999809265137</v>
      </c>
      <c r="G50" s="39">
        <v>15.899999618530273</v>
      </c>
      <c r="H50" s="39">
        <v>15.779999732971191</v>
      </c>
      <c r="I50" s="39">
        <v>15.739999771118164</v>
      </c>
      <c r="J50" s="39">
        <v>15.720000267028809</v>
      </c>
      <c r="K50" s="39">
        <v>15.600000381469727</v>
      </c>
      <c r="L50" s="39">
        <v>15.670000076293945</v>
      </c>
      <c r="M50" s="39">
        <v>15.659999847412109</v>
      </c>
      <c r="N50" s="39">
        <v>15.649999618530273</v>
      </c>
      <c r="O50" s="39"/>
      <c r="P50" s="39"/>
      <c r="Q50" s="39"/>
      <c r="R50" s="39"/>
    </row>
    <row r="51" spans="1:18" x14ac:dyDescent="0.2">
      <c r="A51" s="37">
        <v>35034</v>
      </c>
      <c r="B51" s="38">
        <v>35018</v>
      </c>
      <c r="C51" s="39">
        <v>16.729999542236328</v>
      </c>
      <c r="D51" s="39">
        <v>16.459999084472656</v>
      </c>
      <c r="E51" s="39">
        <v>16.229999542236328</v>
      </c>
      <c r="F51" s="39">
        <v>16.030000686645508</v>
      </c>
      <c r="G51" s="39">
        <v>15.890000343322754</v>
      </c>
      <c r="H51" s="39">
        <v>15.819999694824219</v>
      </c>
      <c r="I51" s="39">
        <v>15.75</v>
      </c>
      <c r="J51" s="39">
        <v>15.680000305175781</v>
      </c>
      <c r="K51" s="39">
        <v>15.649999618530273</v>
      </c>
      <c r="L51" s="39">
        <v>15.630000114440918</v>
      </c>
      <c r="M51" s="39">
        <v>15.609999656677246</v>
      </c>
      <c r="N51" s="39">
        <v>15.600000381469727</v>
      </c>
      <c r="O51" s="39"/>
      <c r="P51" s="39"/>
      <c r="Q51" s="39"/>
      <c r="R51" s="39"/>
    </row>
    <row r="52" spans="1:18" x14ac:dyDescent="0.2">
      <c r="A52" s="37">
        <v>35065</v>
      </c>
      <c r="B52" s="38">
        <v>35047</v>
      </c>
      <c r="C52" s="39">
        <v>18.059999465942383</v>
      </c>
      <c r="D52" s="39">
        <v>17.620000839233398</v>
      </c>
      <c r="E52" s="39">
        <v>17.299999237060547</v>
      </c>
      <c r="F52" s="39">
        <v>17.030000686645508</v>
      </c>
      <c r="G52" s="39">
        <v>16.829999923706055</v>
      </c>
      <c r="H52" s="39">
        <v>16.670000076293945</v>
      </c>
      <c r="I52" s="39">
        <v>16.540000915527344</v>
      </c>
      <c r="J52" s="39">
        <v>16.450000762939453</v>
      </c>
      <c r="K52" s="39">
        <v>16.379999160766602</v>
      </c>
      <c r="L52" s="39">
        <v>16.319999694824219</v>
      </c>
      <c r="M52" s="39">
        <v>16.270000457763672</v>
      </c>
      <c r="N52" s="39">
        <v>16.219999313354492</v>
      </c>
      <c r="O52" s="39"/>
      <c r="P52" s="39"/>
      <c r="Q52" s="39"/>
      <c r="R52" s="39"/>
    </row>
    <row r="53" spans="1:18" x14ac:dyDescent="0.2">
      <c r="A53" s="37">
        <v>35096</v>
      </c>
      <c r="B53" s="38">
        <v>35080</v>
      </c>
      <c r="C53" s="39">
        <v>17.760000228881836</v>
      </c>
      <c r="D53" s="39">
        <v>16.719999313354492</v>
      </c>
      <c r="E53" s="39">
        <v>16.399999618530273</v>
      </c>
      <c r="F53" s="39">
        <v>16.200000762939453</v>
      </c>
      <c r="G53" s="39">
        <v>16.030000686645508</v>
      </c>
      <c r="H53" s="39">
        <v>15.890000343322754</v>
      </c>
      <c r="I53" s="39">
        <v>15.800000190734863</v>
      </c>
      <c r="J53" s="39">
        <v>15.729999542236328</v>
      </c>
      <c r="K53" s="39">
        <v>15.680000305175781</v>
      </c>
      <c r="L53" s="39">
        <v>15.640000343322754</v>
      </c>
      <c r="M53" s="39">
        <v>15.600000381469727</v>
      </c>
      <c r="N53" s="39">
        <v>15.569999694824219</v>
      </c>
      <c r="O53" s="39"/>
      <c r="P53" s="39"/>
      <c r="Q53" s="39"/>
      <c r="R53" s="39"/>
    </row>
    <row r="54" spans="1:18" x14ac:dyDescent="0.2">
      <c r="A54" s="37">
        <v>35125</v>
      </c>
      <c r="B54" s="38">
        <v>35109</v>
      </c>
      <c r="C54" s="39">
        <v>17.930000305175781</v>
      </c>
      <c r="D54" s="39">
        <v>17.170000076293945</v>
      </c>
      <c r="E54" s="39">
        <v>16.659999847412109</v>
      </c>
      <c r="F54" s="39">
        <v>16.440000534057617</v>
      </c>
      <c r="G54" s="39">
        <v>16.309999465942383</v>
      </c>
      <c r="H54" s="39">
        <v>16.219999313354492</v>
      </c>
      <c r="I54" s="39">
        <v>16.149999618530273</v>
      </c>
      <c r="J54" s="39">
        <v>16.110000610351563</v>
      </c>
      <c r="K54" s="39">
        <v>16.079999923706055</v>
      </c>
      <c r="L54" s="39">
        <v>16.049999237060547</v>
      </c>
      <c r="M54" s="39">
        <v>16.030000686645508</v>
      </c>
      <c r="N54" s="39">
        <v>16.030000686645508</v>
      </c>
      <c r="O54" s="39"/>
      <c r="P54" s="39"/>
      <c r="Q54" s="39"/>
      <c r="R54" s="39"/>
    </row>
    <row r="55" spans="1:18" x14ac:dyDescent="0.2">
      <c r="A55" s="37">
        <v>35156</v>
      </c>
      <c r="B55" s="38">
        <v>35138</v>
      </c>
      <c r="C55" s="39">
        <v>19.049999237060547</v>
      </c>
      <c r="D55" s="39">
        <v>18.139999389648438</v>
      </c>
      <c r="E55" s="39">
        <v>17.540000915527344</v>
      </c>
      <c r="F55" s="39">
        <v>17.090000152587891</v>
      </c>
      <c r="G55" s="39">
        <v>16.860000610351563</v>
      </c>
      <c r="H55" s="39">
        <v>16.700000762939453</v>
      </c>
      <c r="I55" s="39">
        <v>16.590000152587891</v>
      </c>
      <c r="J55" s="39">
        <v>16.489999771118164</v>
      </c>
      <c r="K55" s="39">
        <v>16.399999618530273</v>
      </c>
      <c r="L55" s="39">
        <v>16.319999694824219</v>
      </c>
      <c r="M55" s="39">
        <v>16.25</v>
      </c>
      <c r="N55" s="39">
        <v>16.209999084472656</v>
      </c>
      <c r="O55" s="39"/>
      <c r="P55" s="39"/>
      <c r="Q55" s="39"/>
      <c r="R55" s="39"/>
    </row>
    <row r="56" spans="1:18" x14ac:dyDescent="0.2">
      <c r="A56" s="37">
        <v>35186</v>
      </c>
      <c r="B56" s="38">
        <v>35170</v>
      </c>
      <c r="C56" s="39">
        <v>21.829999923706055</v>
      </c>
      <c r="D56" s="39">
        <v>20.399999618530273</v>
      </c>
      <c r="E56" s="39">
        <v>18.979999542236328</v>
      </c>
      <c r="F56" s="39">
        <v>18.120000839233398</v>
      </c>
      <c r="G56" s="39">
        <v>17.610000610351563</v>
      </c>
      <c r="H56" s="39">
        <v>17.329999923706055</v>
      </c>
      <c r="I56" s="39">
        <v>17.149999618530273</v>
      </c>
      <c r="J56" s="39">
        <v>16.989999771118164</v>
      </c>
      <c r="K56" s="39">
        <v>16.879999160766602</v>
      </c>
      <c r="L56" s="39">
        <v>16.780000686645508</v>
      </c>
      <c r="M56" s="39">
        <v>16.680000305175781</v>
      </c>
      <c r="N56" s="39">
        <v>16.600000381469727</v>
      </c>
      <c r="O56" s="39"/>
      <c r="P56" s="39"/>
      <c r="Q56" s="39"/>
      <c r="R56" s="39"/>
    </row>
    <row r="57" spans="1:18" x14ac:dyDescent="0.2">
      <c r="A57" s="37">
        <v>35217</v>
      </c>
      <c r="B57" s="38">
        <v>35201</v>
      </c>
      <c r="C57" s="39">
        <v>18.690000534057617</v>
      </c>
      <c r="D57" s="39">
        <v>17.969999313354492</v>
      </c>
      <c r="E57" s="39">
        <v>17.540000915527344</v>
      </c>
      <c r="F57" s="39">
        <v>17.260000228881836</v>
      </c>
      <c r="G57" s="39">
        <v>17.079999923706055</v>
      </c>
      <c r="H57" s="39">
        <v>16.920000076293945</v>
      </c>
      <c r="I57" s="39">
        <v>16.790000915527344</v>
      </c>
      <c r="J57" s="39">
        <v>16.680000305175781</v>
      </c>
      <c r="K57" s="39">
        <v>16.579999923706055</v>
      </c>
      <c r="L57" s="39">
        <v>16.479999542236328</v>
      </c>
      <c r="M57" s="39">
        <v>16.389999389648438</v>
      </c>
      <c r="N57" s="39">
        <v>16.299999237060547</v>
      </c>
      <c r="O57" s="39"/>
      <c r="P57" s="39"/>
      <c r="Q57" s="39"/>
      <c r="R57" s="39"/>
    </row>
    <row r="58" spans="1:18" x14ac:dyDescent="0.2">
      <c r="A58" s="37">
        <v>35247</v>
      </c>
      <c r="B58" s="38">
        <v>35229</v>
      </c>
      <c r="C58" s="39">
        <v>18.010000228881836</v>
      </c>
      <c r="D58" s="39">
        <v>17.559999465942383</v>
      </c>
      <c r="E58" s="39">
        <v>17.25</v>
      </c>
      <c r="F58" s="39">
        <v>17.049999237060547</v>
      </c>
      <c r="G58" s="39">
        <v>16.889999389648438</v>
      </c>
      <c r="H58" s="39">
        <v>16.75</v>
      </c>
      <c r="I58" s="39">
        <v>16.639999389648438</v>
      </c>
      <c r="J58" s="39">
        <v>16.510000228881836</v>
      </c>
      <c r="K58" s="39">
        <v>16.450000762939453</v>
      </c>
      <c r="L58" s="39">
        <v>16.370000839233398</v>
      </c>
      <c r="M58" s="39">
        <v>16.290000915527344</v>
      </c>
      <c r="N58" s="39">
        <v>16.219999313354492</v>
      </c>
      <c r="O58" s="39"/>
      <c r="P58" s="39"/>
      <c r="Q58" s="39"/>
      <c r="R58" s="39"/>
    </row>
    <row r="59" spans="1:18" x14ac:dyDescent="0.2">
      <c r="A59" s="37">
        <v>35278</v>
      </c>
      <c r="B59" s="38">
        <v>35262</v>
      </c>
      <c r="C59" s="39">
        <v>20.459999084472656</v>
      </c>
      <c r="D59" s="39">
        <v>20.030000686645508</v>
      </c>
      <c r="E59" s="39">
        <v>19.440000534057617</v>
      </c>
      <c r="F59" s="39">
        <v>19.020000457763672</v>
      </c>
      <c r="G59" s="39">
        <v>18.649999618530273</v>
      </c>
      <c r="H59" s="39">
        <v>18.350000381469727</v>
      </c>
      <c r="I59" s="39">
        <v>18.090000152587891</v>
      </c>
      <c r="J59" s="39">
        <v>17.870000839233398</v>
      </c>
      <c r="K59" s="39">
        <v>17.680000305175781</v>
      </c>
      <c r="L59" s="39">
        <v>17.510000228881836</v>
      </c>
      <c r="M59" s="39">
        <v>17.350000381469727</v>
      </c>
      <c r="N59" s="39">
        <v>17.200000762939453</v>
      </c>
      <c r="O59" s="39"/>
      <c r="P59" s="39"/>
      <c r="Q59" s="39"/>
      <c r="R59" s="39"/>
    </row>
    <row r="60" spans="1:18" x14ac:dyDescent="0.2">
      <c r="A60" s="37">
        <v>35309</v>
      </c>
      <c r="B60" s="38">
        <v>35292</v>
      </c>
      <c r="C60" s="39">
        <v>20.569999694824219</v>
      </c>
      <c r="D60" s="39">
        <v>19.989999771118164</v>
      </c>
      <c r="E60" s="39">
        <v>19.569999694824219</v>
      </c>
      <c r="F60" s="39">
        <v>19.159999847412109</v>
      </c>
      <c r="G60" s="39">
        <v>18.770000457763672</v>
      </c>
      <c r="H60" s="39">
        <v>18.440000534057617</v>
      </c>
      <c r="I60" s="39">
        <v>18.149999618530273</v>
      </c>
      <c r="J60" s="39">
        <v>17.889999389648438</v>
      </c>
      <c r="K60" s="39">
        <v>17.670000076293945</v>
      </c>
      <c r="L60" s="39">
        <v>17.479999542236328</v>
      </c>
      <c r="M60" s="39">
        <v>17.309999465942383</v>
      </c>
      <c r="N60" s="39">
        <v>17.159999847412109</v>
      </c>
      <c r="O60" s="39"/>
      <c r="P60" s="39"/>
      <c r="Q60" s="39"/>
      <c r="R60" s="39"/>
    </row>
    <row r="61" spans="1:18" x14ac:dyDescent="0.2">
      <c r="A61" s="37">
        <v>35339</v>
      </c>
      <c r="B61" s="38">
        <v>35321</v>
      </c>
      <c r="C61" s="39">
        <v>24.120000839233398</v>
      </c>
      <c r="D61" s="39">
        <v>23.129999160766602</v>
      </c>
      <c r="E61" s="39">
        <v>22.280000686645508</v>
      </c>
      <c r="F61" s="39">
        <v>21.530000686645508</v>
      </c>
      <c r="G61" s="39">
        <v>20.850000381469727</v>
      </c>
      <c r="H61" s="39">
        <v>20.229999542236328</v>
      </c>
      <c r="I61" s="39">
        <v>19.690000534057617</v>
      </c>
      <c r="J61" s="39">
        <v>19.239999771118164</v>
      </c>
      <c r="K61" s="39">
        <v>18.860000610351563</v>
      </c>
      <c r="L61" s="39">
        <v>18.530000686645508</v>
      </c>
      <c r="M61" s="39">
        <v>18.239999771118164</v>
      </c>
      <c r="N61" s="39">
        <v>17.989999771118164</v>
      </c>
      <c r="O61" s="39"/>
      <c r="P61" s="39"/>
      <c r="Q61" s="39"/>
      <c r="R61" s="39"/>
    </row>
    <row r="62" spans="1:18" x14ac:dyDescent="0.2">
      <c r="A62" s="37">
        <v>35370</v>
      </c>
      <c r="B62" s="38">
        <v>35354</v>
      </c>
      <c r="C62" s="39">
        <v>24.829999923706055</v>
      </c>
      <c r="D62" s="39">
        <v>23.940000534057617</v>
      </c>
      <c r="E62" s="39">
        <v>23.260000228881836</v>
      </c>
      <c r="F62" s="39">
        <v>22.549999237060547</v>
      </c>
      <c r="G62" s="39">
        <v>21.829999923706055</v>
      </c>
      <c r="H62" s="39">
        <v>21.159999847412109</v>
      </c>
      <c r="I62" s="39">
        <v>20.620000839233398</v>
      </c>
      <c r="J62" s="39">
        <v>20.190000534057617</v>
      </c>
      <c r="K62" s="39">
        <v>19.850000381469727</v>
      </c>
      <c r="L62" s="39">
        <v>19.549999237060547</v>
      </c>
      <c r="M62" s="39">
        <v>19.280000686645508</v>
      </c>
      <c r="N62" s="39">
        <v>19.059999465942383</v>
      </c>
      <c r="O62" s="39"/>
      <c r="P62" s="39"/>
      <c r="Q62" s="39"/>
      <c r="R62" s="39"/>
    </row>
    <row r="63" spans="1:18" x14ac:dyDescent="0.2">
      <c r="A63" s="37">
        <v>35400</v>
      </c>
      <c r="B63" s="38">
        <v>35383</v>
      </c>
      <c r="C63" s="39">
        <v>23.809999465942383</v>
      </c>
      <c r="D63" s="39">
        <v>23.600000381469727</v>
      </c>
      <c r="E63" s="39">
        <v>23.120000839233398</v>
      </c>
      <c r="F63" s="39">
        <v>22.579999923706055</v>
      </c>
      <c r="G63" s="39">
        <v>22.049999237060547</v>
      </c>
      <c r="H63" s="39">
        <v>21.530000686645508</v>
      </c>
      <c r="I63" s="39">
        <v>21.090000152587891</v>
      </c>
      <c r="J63" s="39">
        <v>20.760000228881836</v>
      </c>
      <c r="K63" s="39">
        <v>20.489999771118164</v>
      </c>
      <c r="L63" s="39">
        <v>20.25</v>
      </c>
      <c r="M63" s="39">
        <v>20.059999465942383</v>
      </c>
      <c r="N63" s="39">
        <v>19.889999389648438</v>
      </c>
      <c r="O63" s="39"/>
      <c r="P63" s="39"/>
      <c r="Q63" s="39"/>
      <c r="R63" s="39"/>
    </row>
    <row r="64" spans="1:18" x14ac:dyDescent="0.2">
      <c r="A64" s="37">
        <v>35431</v>
      </c>
      <c r="B64" s="38">
        <v>35415</v>
      </c>
      <c r="C64" s="39">
        <v>24.100000381469727</v>
      </c>
      <c r="D64" s="39">
        <v>23.889999389648438</v>
      </c>
      <c r="E64" s="39">
        <v>23.25</v>
      </c>
      <c r="F64" s="39">
        <v>22.600000381469727</v>
      </c>
      <c r="G64" s="39">
        <v>22</v>
      </c>
      <c r="H64" s="39">
        <v>21.450000762939453</v>
      </c>
      <c r="I64" s="39">
        <v>21.010000228881836</v>
      </c>
      <c r="J64" s="39">
        <v>20.649999618530273</v>
      </c>
      <c r="K64" s="39">
        <v>20.329999923706055</v>
      </c>
      <c r="L64" s="39">
        <v>20.040000915527344</v>
      </c>
      <c r="M64" s="39">
        <v>19.790000915527344</v>
      </c>
      <c r="N64" s="39">
        <v>19.549999237060547</v>
      </c>
      <c r="O64" s="39"/>
      <c r="P64" s="39"/>
      <c r="Q64" s="39"/>
      <c r="R64" s="39"/>
    </row>
    <row r="65" spans="1:18" x14ac:dyDescent="0.2">
      <c r="A65" s="37">
        <v>35462</v>
      </c>
      <c r="B65" s="38">
        <v>35446</v>
      </c>
      <c r="C65" s="39">
        <v>23.590000152587891</v>
      </c>
      <c r="D65" s="39">
        <v>23.069999694824219</v>
      </c>
      <c r="E65" s="39">
        <v>22.579999923706055</v>
      </c>
      <c r="F65" s="39">
        <v>22.129999160766602</v>
      </c>
      <c r="G65" s="39">
        <v>21.680000305175781</v>
      </c>
      <c r="H65" s="39">
        <v>21.229999542236328</v>
      </c>
      <c r="I65" s="39">
        <v>20.829999923706055</v>
      </c>
      <c r="J65" s="39">
        <v>20.450000762939453</v>
      </c>
      <c r="K65" s="39">
        <v>20.100000381469727</v>
      </c>
      <c r="L65" s="39">
        <v>19.799999237060547</v>
      </c>
      <c r="M65" s="39">
        <v>19.540000915527344</v>
      </c>
      <c r="N65" s="39">
        <v>19.290000915527344</v>
      </c>
      <c r="O65" s="39"/>
      <c r="P65" s="39"/>
      <c r="Q65" s="39"/>
      <c r="R65" s="39"/>
    </row>
    <row r="66" spans="1:18" x14ac:dyDescent="0.2">
      <c r="A66" s="37">
        <v>35490</v>
      </c>
      <c r="B66" s="38">
        <v>35474</v>
      </c>
      <c r="C66" s="39">
        <v>20.489999771118164</v>
      </c>
      <c r="D66" s="39">
        <v>20.329999923706055</v>
      </c>
      <c r="E66" s="39">
        <v>19.959999084472656</v>
      </c>
      <c r="F66" s="39">
        <v>19.709999084472656</v>
      </c>
      <c r="G66" s="39">
        <v>19.510000228881836</v>
      </c>
      <c r="H66" s="39">
        <v>19.370000839233398</v>
      </c>
      <c r="I66" s="39">
        <v>19.239999771118164</v>
      </c>
      <c r="J66" s="39">
        <v>19.120000839233398</v>
      </c>
      <c r="K66" s="39">
        <v>19</v>
      </c>
      <c r="L66" s="39">
        <v>18.879999160766602</v>
      </c>
      <c r="M66" s="39">
        <v>18.760000228881836</v>
      </c>
      <c r="N66" s="39">
        <v>18.639999389648438</v>
      </c>
      <c r="O66" s="39"/>
      <c r="P66" s="39"/>
      <c r="Q66" s="39"/>
      <c r="R66" s="39"/>
    </row>
    <row r="67" spans="1:18" x14ac:dyDescent="0.2">
      <c r="A67" s="37">
        <v>35521</v>
      </c>
      <c r="B67" s="38">
        <v>35503</v>
      </c>
      <c r="C67" s="39">
        <v>20.139999389648438</v>
      </c>
      <c r="D67" s="39">
        <v>19.739999771118164</v>
      </c>
      <c r="E67" s="39">
        <v>19.600000381469727</v>
      </c>
      <c r="F67" s="39">
        <v>19.510000228881836</v>
      </c>
      <c r="G67" s="39">
        <v>19.440000534057617</v>
      </c>
      <c r="H67" s="39">
        <v>19.389999389648438</v>
      </c>
      <c r="I67" s="39">
        <v>19.360000610351563</v>
      </c>
      <c r="J67" s="39">
        <v>19.329999923706055</v>
      </c>
      <c r="K67" s="39">
        <v>19.299999237060547</v>
      </c>
      <c r="L67" s="39">
        <v>19.25</v>
      </c>
      <c r="M67" s="39">
        <v>19.209999084472656</v>
      </c>
      <c r="N67" s="39">
        <v>19.170000076293945</v>
      </c>
      <c r="O67" s="39"/>
      <c r="P67" s="39"/>
      <c r="Q67" s="39"/>
      <c r="R67" s="39"/>
    </row>
    <row r="68" spans="1:18" x14ac:dyDescent="0.2">
      <c r="A68" s="37">
        <v>35551</v>
      </c>
      <c r="B68" s="38">
        <v>35535</v>
      </c>
      <c r="C68" s="39">
        <v>17.959999084472656</v>
      </c>
      <c r="D68" s="39">
        <v>18.139999389648438</v>
      </c>
      <c r="E68" s="39">
        <v>18.319999694824219</v>
      </c>
      <c r="F68" s="39">
        <v>18.440000534057617</v>
      </c>
      <c r="G68" s="39">
        <v>18.5</v>
      </c>
      <c r="H68" s="39">
        <v>18.540000915527344</v>
      </c>
      <c r="I68" s="39">
        <v>18.559999465942383</v>
      </c>
      <c r="J68" s="39">
        <v>18.559999465942383</v>
      </c>
      <c r="K68" s="39">
        <v>18.559999465942383</v>
      </c>
      <c r="L68" s="39">
        <v>18.549999237060547</v>
      </c>
      <c r="M68" s="39">
        <v>18.540000915527344</v>
      </c>
      <c r="N68" s="39">
        <v>18.530000686645508</v>
      </c>
      <c r="O68" s="39"/>
      <c r="P68" s="39"/>
      <c r="Q68" s="39"/>
      <c r="R68" s="39"/>
    </row>
    <row r="69" spans="1:18" x14ac:dyDescent="0.2">
      <c r="A69" s="37">
        <v>35582</v>
      </c>
      <c r="B69" s="38">
        <v>35565</v>
      </c>
      <c r="C69" s="39">
        <v>19.440000534057617</v>
      </c>
      <c r="D69" s="39">
        <v>19.489999771118164</v>
      </c>
      <c r="E69" s="39">
        <v>19.5</v>
      </c>
      <c r="F69" s="39">
        <v>19.5</v>
      </c>
      <c r="G69" s="39">
        <v>19.479999542236328</v>
      </c>
      <c r="H69" s="39">
        <v>19.479999542236328</v>
      </c>
      <c r="I69" s="39">
        <v>19.469999313354492</v>
      </c>
      <c r="J69" s="39">
        <v>19.409999847412109</v>
      </c>
      <c r="K69" s="39">
        <v>19.350000381469727</v>
      </c>
      <c r="L69" s="39">
        <v>19.290000915527344</v>
      </c>
      <c r="M69" s="39">
        <v>19.229999542236328</v>
      </c>
      <c r="N69" s="39">
        <v>19.170000076293945</v>
      </c>
      <c r="O69" s="39"/>
      <c r="P69" s="39"/>
      <c r="Q69" s="39"/>
      <c r="R69" s="39"/>
    </row>
    <row r="70" spans="1:18" x14ac:dyDescent="0.2">
      <c r="A70" s="37">
        <v>35612</v>
      </c>
      <c r="B70" s="38">
        <v>35594</v>
      </c>
      <c r="C70" s="39">
        <v>17.690000534057617</v>
      </c>
      <c r="D70" s="39">
        <v>17.760000228881836</v>
      </c>
      <c r="E70" s="39">
        <v>17.909999847412109</v>
      </c>
      <c r="F70" s="39">
        <v>18.079999923706055</v>
      </c>
      <c r="G70" s="39">
        <v>18.239999771118164</v>
      </c>
      <c r="H70" s="39">
        <v>18.329999923706055</v>
      </c>
      <c r="I70" s="39">
        <v>18.329999923706055</v>
      </c>
      <c r="J70" s="39">
        <v>18.319999694824219</v>
      </c>
      <c r="K70" s="39">
        <v>18.299999237060547</v>
      </c>
      <c r="L70" s="39">
        <v>18.280000686645508</v>
      </c>
      <c r="M70" s="39">
        <v>18.260000228881836</v>
      </c>
      <c r="N70" s="39">
        <v>18.229999542236328</v>
      </c>
      <c r="O70" s="39"/>
      <c r="P70" s="39"/>
      <c r="Q70" s="39"/>
      <c r="R70" s="39"/>
    </row>
    <row r="71" spans="1:18" x14ac:dyDescent="0.2">
      <c r="A71" s="37">
        <v>35643</v>
      </c>
      <c r="B71" s="38">
        <v>35627</v>
      </c>
      <c r="C71" s="39">
        <v>18.399999618530273</v>
      </c>
      <c r="D71" s="39">
        <v>18.299999237060547</v>
      </c>
      <c r="E71" s="39">
        <v>18.389999389648438</v>
      </c>
      <c r="F71" s="39">
        <v>18.5</v>
      </c>
      <c r="G71" s="39">
        <v>18.579999923706055</v>
      </c>
      <c r="H71" s="39">
        <v>18.590000152587891</v>
      </c>
      <c r="I71" s="39">
        <v>18.579999923706055</v>
      </c>
      <c r="J71" s="39">
        <v>18.559999465942383</v>
      </c>
      <c r="K71" s="39">
        <v>18.530000686645508</v>
      </c>
      <c r="L71" s="39">
        <v>18.5</v>
      </c>
      <c r="M71" s="39">
        <v>18.469999313354492</v>
      </c>
      <c r="N71" s="39">
        <v>18.440000534057617</v>
      </c>
      <c r="O71" s="39"/>
      <c r="P71" s="39"/>
      <c r="Q71" s="39"/>
      <c r="R71" s="39"/>
    </row>
    <row r="72" spans="1:18" x14ac:dyDescent="0.2">
      <c r="A72" s="37">
        <v>35674</v>
      </c>
      <c r="B72" s="38">
        <v>35656</v>
      </c>
      <c r="C72" s="39">
        <v>19.190000534057617</v>
      </c>
      <c r="D72" s="39">
        <v>19.059999465942383</v>
      </c>
      <c r="E72" s="39">
        <v>19.170000076293945</v>
      </c>
      <c r="F72" s="39">
        <v>19.229999542236328</v>
      </c>
      <c r="G72" s="39">
        <v>19.239999771118164</v>
      </c>
      <c r="H72" s="39">
        <v>19.170000076293945</v>
      </c>
      <c r="I72" s="39">
        <v>19.100000381469727</v>
      </c>
      <c r="J72" s="39">
        <v>19.030000686645508</v>
      </c>
      <c r="K72" s="39">
        <v>18.950000762939453</v>
      </c>
      <c r="L72" s="39">
        <v>18.870000839233398</v>
      </c>
      <c r="M72" s="39">
        <v>18.790000915527344</v>
      </c>
      <c r="N72" s="39">
        <v>18.709999084472656</v>
      </c>
      <c r="O72" s="39"/>
      <c r="P72" s="39"/>
      <c r="Q72" s="39"/>
      <c r="R72" s="39"/>
    </row>
    <row r="73" spans="1:18" x14ac:dyDescent="0.2">
      <c r="A73" s="37">
        <v>35704</v>
      </c>
      <c r="B73" s="38">
        <v>35688</v>
      </c>
      <c r="C73" s="39">
        <v>18.229999542236328</v>
      </c>
      <c r="D73" s="39">
        <v>18.329999923706055</v>
      </c>
      <c r="E73" s="39">
        <v>18.430000305175781</v>
      </c>
      <c r="F73" s="39">
        <v>18.510000228881836</v>
      </c>
      <c r="G73" s="39">
        <v>18.520000457763672</v>
      </c>
      <c r="H73" s="39">
        <v>18.479999542236328</v>
      </c>
      <c r="I73" s="39">
        <v>18.440000534057617</v>
      </c>
      <c r="J73" s="39">
        <v>18.409999847412109</v>
      </c>
      <c r="K73" s="39">
        <v>18.379999160766602</v>
      </c>
      <c r="L73" s="39">
        <v>18.350000381469727</v>
      </c>
      <c r="M73" s="39">
        <v>18.319999694824219</v>
      </c>
      <c r="N73" s="39">
        <v>18.290000915527344</v>
      </c>
      <c r="O73" s="39"/>
      <c r="P73" s="39"/>
      <c r="Q73" s="39"/>
      <c r="R73" s="39"/>
    </row>
    <row r="74" spans="1:18" x14ac:dyDescent="0.2">
      <c r="A74" s="37">
        <v>35735</v>
      </c>
      <c r="B74" s="38">
        <v>35719</v>
      </c>
      <c r="C74" s="39">
        <v>19.790000915527344</v>
      </c>
      <c r="D74" s="39">
        <v>19.920000076293945</v>
      </c>
      <c r="E74" s="39">
        <v>19.850000381469727</v>
      </c>
      <c r="F74" s="39">
        <v>19.780000686645508</v>
      </c>
      <c r="G74" s="39">
        <v>19.649999618530273</v>
      </c>
      <c r="H74" s="39">
        <v>19.530000686645508</v>
      </c>
      <c r="I74" s="39">
        <v>19.409999847412109</v>
      </c>
      <c r="J74" s="39">
        <v>19.309999465942383</v>
      </c>
      <c r="K74" s="39">
        <v>19.209999084472656</v>
      </c>
      <c r="L74" s="39">
        <v>19.110000610351563</v>
      </c>
      <c r="M74" s="39">
        <v>19.020000457763672</v>
      </c>
      <c r="N74" s="39">
        <v>18.940000534057617</v>
      </c>
      <c r="O74" s="39"/>
      <c r="P74" s="39"/>
      <c r="Q74" s="39"/>
      <c r="R74" s="39"/>
    </row>
    <row r="75" spans="1:18" x14ac:dyDescent="0.2">
      <c r="A75" s="37">
        <v>35765</v>
      </c>
      <c r="B75" s="38">
        <v>35747</v>
      </c>
      <c r="C75" s="39">
        <v>19.780000686645508</v>
      </c>
      <c r="D75" s="39">
        <v>19.799999237060547</v>
      </c>
      <c r="E75" s="39">
        <v>19.670000076293945</v>
      </c>
      <c r="F75" s="39">
        <v>19.530000686645508</v>
      </c>
      <c r="G75" s="39">
        <v>19.389999389648438</v>
      </c>
      <c r="H75" s="39">
        <v>19.25</v>
      </c>
      <c r="I75" s="39">
        <v>19.120000839233398</v>
      </c>
      <c r="J75" s="39">
        <v>19.010000228881836</v>
      </c>
      <c r="K75" s="39">
        <v>18.920000076293945</v>
      </c>
      <c r="L75" s="39">
        <v>18.840000152587891</v>
      </c>
      <c r="M75" s="39">
        <v>18.770000457763672</v>
      </c>
      <c r="N75" s="39">
        <v>18.700000762939453</v>
      </c>
      <c r="O75" s="39"/>
      <c r="P75" s="39"/>
      <c r="Q75" s="39"/>
      <c r="R75" s="39"/>
    </row>
    <row r="76" spans="1:18" x14ac:dyDescent="0.2">
      <c r="A76" s="37">
        <v>35796</v>
      </c>
      <c r="B76" s="38">
        <v>35780</v>
      </c>
      <c r="C76" s="39">
        <v>17.219999313354492</v>
      </c>
      <c r="D76" s="39">
        <v>17.370000839233398</v>
      </c>
      <c r="E76" s="39">
        <v>17.479999542236328</v>
      </c>
      <c r="F76" s="39">
        <v>17.559999465942383</v>
      </c>
      <c r="G76" s="39">
        <v>17.620000839233398</v>
      </c>
      <c r="H76" s="39">
        <v>17.659999847412109</v>
      </c>
      <c r="I76" s="39">
        <v>17.700000762939453</v>
      </c>
      <c r="J76" s="39">
        <v>17.729999542236328</v>
      </c>
      <c r="K76" s="39">
        <v>17.760000228881836</v>
      </c>
      <c r="L76" s="39">
        <v>17.790000915527344</v>
      </c>
      <c r="M76" s="39">
        <v>17.819999694824219</v>
      </c>
      <c r="N76" s="39">
        <v>17.850000381469727</v>
      </c>
      <c r="O76" s="39"/>
      <c r="P76" s="39"/>
      <c r="Q76" s="39"/>
      <c r="R76" s="39"/>
    </row>
    <row r="77" spans="1:18" x14ac:dyDescent="0.2">
      <c r="A77" s="37">
        <v>35827</v>
      </c>
      <c r="B77" s="38">
        <v>35810</v>
      </c>
      <c r="C77" s="39">
        <v>15.439999580383301</v>
      </c>
      <c r="D77" s="39">
        <v>15.210000038146973</v>
      </c>
      <c r="E77" s="39">
        <v>15.390000343322754</v>
      </c>
      <c r="F77" s="39">
        <v>15.590000152587891</v>
      </c>
      <c r="G77" s="39">
        <v>15.859999656677246</v>
      </c>
      <c r="H77" s="39">
        <v>16.059999465942383</v>
      </c>
      <c r="I77" s="39">
        <v>16.239999771118164</v>
      </c>
      <c r="J77" s="39">
        <v>16.420000076293945</v>
      </c>
      <c r="K77" s="39">
        <v>16.559999465942383</v>
      </c>
      <c r="L77" s="39">
        <v>16.700000762939453</v>
      </c>
      <c r="M77" s="39">
        <v>16.819999694824219</v>
      </c>
      <c r="N77" s="39">
        <v>16.909999847412109</v>
      </c>
      <c r="O77" s="39"/>
      <c r="P77" s="39"/>
      <c r="Q77" s="39"/>
      <c r="R77" s="39"/>
    </row>
    <row r="78" spans="1:18" x14ac:dyDescent="0.2">
      <c r="A78" s="37">
        <v>35855</v>
      </c>
      <c r="B78" s="38">
        <v>35838</v>
      </c>
      <c r="C78" s="39">
        <v>14.550000190734863</v>
      </c>
      <c r="D78" s="39">
        <v>14.760000228881836</v>
      </c>
      <c r="E78" s="39">
        <v>15.069999694824219</v>
      </c>
      <c r="F78" s="39">
        <v>15.359999656677246</v>
      </c>
      <c r="G78" s="39">
        <v>15.579999923706055</v>
      </c>
      <c r="H78" s="39">
        <v>15.789999961853027</v>
      </c>
      <c r="I78" s="39">
        <v>15.970000267028809</v>
      </c>
      <c r="J78" s="39">
        <v>16.129999160766602</v>
      </c>
      <c r="K78" s="39">
        <v>16.25</v>
      </c>
      <c r="L78" s="39">
        <v>16.399999618530273</v>
      </c>
      <c r="M78" s="39">
        <v>16.430000305175781</v>
      </c>
      <c r="N78" s="39">
        <v>16.469999313354492</v>
      </c>
      <c r="O78" s="39">
        <v>16.479999542236328</v>
      </c>
      <c r="P78" s="39"/>
      <c r="Q78" s="39"/>
      <c r="R78" s="39"/>
    </row>
    <row r="79" spans="1:18" x14ac:dyDescent="0.2">
      <c r="A79" s="37">
        <v>35886</v>
      </c>
      <c r="B79" s="38">
        <v>35870</v>
      </c>
      <c r="C79" s="39">
        <v>12.310000419616699</v>
      </c>
      <c r="D79" s="39">
        <v>12.369999885559082</v>
      </c>
      <c r="E79" s="39">
        <v>12.720000267028809</v>
      </c>
      <c r="F79" s="39">
        <v>13.109999656677246</v>
      </c>
      <c r="G79" s="39">
        <v>13.479999542236328</v>
      </c>
      <c r="H79" s="39">
        <v>13.789999961853027</v>
      </c>
      <c r="I79" s="39">
        <v>14.079999923706055</v>
      </c>
      <c r="J79" s="39">
        <v>14.319999694824219</v>
      </c>
      <c r="K79" s="39">
        <v>14.789999961853027</v>
      </c>
      <c r="L79" s="39">
        <v>14.989999771118164</v>
      </c>
      <c r="M79" s="39">
        <v>15.050000190734863</v>
      </c>
      <c r="N79" s="39">
        <v>15.210000038146973</v>
      </c>
      <c r="O79" s="39"/>
      <c r="P79" s="39"/>
      <c r="Q79" s="39"/>
      <c r="R79" s="39"/>
    </row>
    <row r="80" spans="1:18" x14ac:dyDescent="0.2">
      <c r="A80" s="37">
        <v>35916</v>
      </c>
      <c r="B80" s="38">
        <v>35900</v>
      </c>
      <c r="C80" s="39">
        <v>13.479999542236328</v>
      </c>
      <c r="D80" s="39">
        <v>14.210000038146973</v>
      </c>
      <c r="E80" s="39">
        <v>14.579999923706055</v>
      </c>
      <c r="F80" s="39">
        <v>14.890000343322754</v>
      </c>
      <c r="G80" s="39">
        <v>15.170000076293945</v>
      </c>
      <c r="H80" s="39">
        <v>15.420000076293945</v>
      </c>
      <c r="I80" s="39">
        <v>15.609999656677246</v>
      </c>
      <c r="J80" s="39">
        <v>15.789999961853027</v>
      </c>
      <c r="K80" s="39">
        <v>15.909999847412109</v>
      </c>
      <c r="L80" s="39">
        <v>15.989999771118164</v>
      </c>
      <c r="M80" s="39">
        <v>16.040000915527344</v>
      </c>
      <c r="N80" s="39">
        <v>16.079999923706055</v>
      </c>
      <c r="O80" s="39"/>
      <c r="P80" s="39"/>
      <c r="Q80" s="39"/>
      <c r="R80" s="39"/>
    </row>
    <row r="81" spans="1:18" x14ac:dyDescent="0.2">
      <c r="A81" s="37">
        <v>35947</v>
      </c>
      <c r="B81" s="38">
        <v>35929</v>
      </c>
      <c r="C81" s="39">
        <v>14.680000305175781</v>
      </c>
      <c r="D81" s="39">
        <v>14.720000267028809</v>
      </c>
      <c r="E81" s="39">
        <v>14.880000114440918</v>
      </c>
      <c r="F81" s="39">
        <v>15.109999656677246</v>
      </c>
      <c r="G81" s="39">
        <v>15.329999923706055</v>
      </c>
      <c r="H81" s="39">
        <v>15.510000228881836</v>
      </c>
      <c r="I81" s="39">
        <v>15.670000076293945</v>
      </c>
      <c r="J81" s="39">
        <v>15.789999961853027</v>
      </c>
      <c r="K81" s="39">
        <v>15.899999618530273</v>
      </c>
      <c r="L81" s="39">
        <v>15.970000267028809</v>
      </c>
      <c r="M81" s="39">
        <v>16.030000686645508</v>
      </c>
      <c r="N81" s="39">
        <v>16.079999923706055</v>
      </c>
      <c r="O81" s="39">
        <v>16.100000381469727</v>
      </c>
      <c r="P81" s="39"/>
      <c r="Q81" s="39"/>
      <c r="R81" s="39"/>
    </row>
    <row r="82" spans="1:18" x14ac:dyDescent="0.2">
      <c r="A82" s="37">
        <v>35977</v>
      </c>
      <c r="B82" s="38">
        <v>35961</v>
      </c>
      <c r="C82" s="39">
        <v>12.170000076293945</v>
      </c>
      <c r="D82" s="39">
        <v>12.579999923706055</v>
      </c>
      <c r="E82" s="39">
        <v>13.260000228881836</v>
      </c>
      <c r="F82" s="39">
        <v>13.789999961853027</v>
      </c>
      <c r="G82" s="39">
        <v>14.180000305175781</v>
      </c>
      <c r="H82" s="39">
        <v>14.5</v>
      </c>
      <c r="I82" s="39">
        <v>14.770000457763672</v>
      </c>
      <c r="J82" s="39">
        <v>14.979999542236328</v>
      </c>
      <c r="K82" s="39">
        <v>15.159999847412109</v>
      </c>
      <c r="L82" s="39">
        <v>15.329999923706055</v>
      </c>
      <c r="M82" s="39">
        <v>15.5</v>
      </c>
      <c r="N82" s="39">
        <v>15.670000076293945</v>
      </c>
      <c r="O82" s="39"/>
      <c r="P82" s="39"/>
      <c r="Q82" s="39"/>
      <c r="R82" s="39"/>
    </row>
    <row r="83" spans="1:18" x14ac:dyDescent="0.2">
      <c r="A83" s="37">
        <v>36008</v>
      </c>
      <c r="B83" s="38">
        <v>35992</v>
      </c>
      <c r="C83" s="39">
        <v>12.779999732971191</v>
      </c>
      <c r="D83" s="39">
        <v>13.090000152587891</v>
      </c>
      <c r="E83" s="39">
        <v>13.430000305175781</v>
      </c>
      <c r="F83" s="39">
        <v>13.739999771118164</v>
      </c>
      <c r="G83" s="39">
        <v>14.060000419616699</v>
      </c>
      <c r="H83" s="39">
        <v>14.270000457763672</v>
      </c>
      <c r="I83" s="39">
        <v>14.460000038146973</v>
      </c>
      <c r="J83" s="39">
        <v>14.630000114440918</v>
      </c>
      <c r="K83" s="39">
        <v>14.779999732971191</v>
      </c>
      <c r="L83" s="39">
        <v>14.920000076293945</v>
      </c>
      <c r="M83" s="39">
        <v>15.039999961853027</v>
      </c>
      <c r="N83" s="39">
        <v>15.140000343322754</v>
      </c>
      <c r="O83" s="39"/>
      <c r="P83" s="39"/>
      <c r="Q83" s="39"/>
      <c r="R83" s="39"/>
    </row>
    <row r="84" spans="1:18" x14ac:dyDescent="0.2">
      <c r="A84" s="37">
        <v>36039</v>
      </c>
      <c r="B84" s="38">
        <v>36021</v>
      </c>
      <c r="C84" s="39">
        <v>12.050000190734863</v>
      </c>
      <c r="D84" s="39">
        <v>12.449999809265137</v>
      </c>
      <c r="E84" s="39">
        <v>12.729999542236328</v>
      </c>
      <c r="F84" s="39">
        <v>13.029999732971191</v>
      </c>
      <c r="G84" s="39">
        <v>13.229999542236328</v>
      </c>
      <c r="H84" s="39">
        <v>13.409999847412109</v>
      </c>
      <c r="I84" s="39">
        <v>13.579999923706055</v>
      </c>
      <c r="J84" s="39">
        <v>13.739999771118164</v>
      </c>
      <c r="K84" s="39">
        <v>13.890000343322754</v>
      </c>
      <c r="L84" s="39">
        <v>14.029999732971191</v>
      </c>
      <c r="M84" s="39">
        <v>14.170000076293945</v>
      </c>
      <c r="N84" s="39">
        <v>14.310000419616699</v>
      </c>
      <c r="O84" s="39">
        <v>14.439999580383301</v>
      </c>
      <c r="P84" s="39"/>
      <c r="Q84" s="39"/>
      <c r="R84" s="39"/>
    </row>
    <row r="85" spans="1:18" x14ac:dyDescent="0.2">
      <c r="A85" s="37">
        <v>36069</v>
      </c>
      <c r="B85" s="38">
        <v>36053</v>
      </c>
      <c r="C85" s="39">
        <v>13.020000457763672</v>
      </c>
      <c r="D85" s="39">
        <v>13.279999732971191</v>
      </c>
      <c r="E85" s="39">
        <v>13.539999961853027</v>
      </c>
      <c r="F85" s="39">
        <v>13.699999809265137</v>
      </c>
      <c r="G85" s="39">
        <v>13.840000152587891</v>
      </c>
      <c r="H85" s="39">
        <v>13.979999542236328</v>
      </c>
      <c r="I85" s="39">
        <v>14.119999885559082</v>
      </c>
      <c r="J85" s="39">
        <v>14.270000457763672</v>
      </c>
      <c r="K85" s="39">
        <v>14.420000076293945</v>
      </c>
      <c r="L85" s="39">
        <v>14.560000419616699</v>
      </c>
      <c r="M85" s="39">
        <v>14.699999809265137</v>
      </c>
      <c r="N85" s="39">
        <v>14.840000152587891</v>
      </c>
      <c r="O85" s="39"/>
      <c r="P85" s="39"/>
      <c r="Q85" s="39"/>
      <c r="R85" s="39"/>
    </row>
    <row r="86" spans="1:18" x14ac:dyDescent="0.2">
      <c r="A86" s="37">
        <v>36100</v>
      </c>
      <c r="B86" s="38">
        <v>36083</v>
      </c>
      <c r="C86" s="39">
        <v>12.579999923706055</v>
      </c>
      <c r="D86" s="39">
        <v>13</v>
      </c>
      <c r="E86" s="39">
        <v>13.220000267028809</v>
      </c>
      <c r="F86" s="39">
        <v>13.399999618530273</v>
      </c>
      <c r="G86" s="39">
        <v>13.569999694824219</v>
      </c>
      <c r="H86" s="39">
        <v>13.729999542236328</v>
      </c>
      <c r="I86" s="39">
        <v>13.890000343322754</v>
      </c>
      <c r="J86" s="39">
        <v>14.050000190734863</v>
      </c>
      <c r="K86" s="39">
        <v>14.210000038146973</v>
      </c>
      <c r="L86" s="39">
        <v>14.369999885559082</v>
      </c>
      <c r="M86" s="39">
        <v>14.520000457763672</v>
      </c>
      <c r="N86" s="39">
        <v>14.659999847412109</v>
      </c>
      <c r="O86" s="39"/>
      <c r="P86" s="39"/>
      <c r="Q86" s="39"/>
      <c r="R86" s="39"/>
    </row>
    <row r="87" spans="1:18" x14ac:dyDescent="0.2">
      <c r="A87" s="37">
        <v>36130</v>
      </c>
      <c r="B87" s="38">
        <v>36112</v>
      </c>
      <c r="C87" s="39">
        <v>12.439999580383301</v>
      </c>
      <c r="D87" s="39">
        <v>12.319999694824219</v>
      </c>
      <c r="E87" s="39">
        <v>12.699999809265137</v>
      </c>
      <c r="F87" s="39">
        <v>12.880000114440918</v>
      </c>
      <c r="G87" s="39">
        <v>13.050000190734863</v>
      </c>
      <c r="H87" s="39">
        <v>13.220000267028809</v>
      </c>
      <c r="I87" s="39">
        <v>13.380000114440918</v>
      </c>
      <c r="J87" s="39">
        <v>13.529999732971191</v>
      </c>
      <c r="K87" s="39">
        <v>13.659999847412109</v>
      </c>
      <c r="L87" s="39">
        <v>13.789999961853027</v>
      </c>
      <c r="M87" s="39">
        <v>13.920000076293945</v>
      </c>
      <c r="N87" s="39">
        <v>14.050000190734863</v>
      </c>
      <c r="O87" s="39">
        <v>14.170000076293945</v>
      </c>
      <c r="P87" s="39"/>
      <c r="Q87" s="39"/>
      <c r="R87" s="39"/>
    </row>
    <row r="88" spans="1:18" x14ac:dyDescent="0.2">
      <c r="A88" s="37">
        <v>36161</v>
      </c>
      <c r="B88" s="38">
        <v>36145</v>
      </c>
      <c r="C88" s="39">
        <v>11</v>
      </c>
      <c r="D88" s="39">
        <v>11.359999656677246</v>
      </c>
      <c r="E88" s="39">
        <v>11.550000190734863</v>
      </c>
      <c r="F88" s="39">
        <v>11.729999542236328</v>
      </c>
      <c r="G88" s="39">
        <v>11.920000076293945</v>
      </c>
      <c r="H88" s="39">
        <v>12.109999656677246</v>
      </c>
      <c r="I88" s="39">
        <v>12.300000190734863</v>
      </c>
      <c r="J88" s="39">
        <v>12.489999771118164</v>
      </c>
      <c r="K88" s="39">
        <v>12.670000076293945</v>
      </c>
      <c r="L88" s="39">
        <v>12.840000152587891</v>
      </c>
      <c r="M88" s="39">
        <v>13.010000228881836</v>
      </c>
      <c r="N88" s="39">
        <v>13.170000076293945</v>
      </c>
      <c r="O88" s="39"/>
      <c r="P88" s="39"/>
      <c r="Q88" s="39"/>
      <c r="R88" s="39"/>
    </row>
    <row r="89" spans="1:18" x14ac:dyDescent="0.2">
      <c r="A89" s="37">
        <v>36192</v>
      </c>
      <c r="B89" s="38">
        <v>36174</v>
      </c>
      <c r="C89" s="39">
        <v>11.180000305175781</v>
      </c>
      <c r="D89" s="39">
        <v>10.859999656677246</v>
      </c>
      <c r="E89" s="39">
        <v>10.970000267028809</v>
      </c>
      <c r="F89" s="39">
        <v>11.130000114440918</v>
      </c>
      <c r="G89" s="39">
        <v>11.300000190734863</v>
      </c>
      <c r="H89" s="39">
        <v>11.470000267028809</v>
      </c>
      <c r="I89" s="39">
        <v>11.649999618530273</v>
      </c>
      <c r="J89" s="39">
        <v>11.829999923706055</v>
      </c>
      <c r="K89" s="39">
        <v>12.010000228881836</v>
      </c>
      <c r="L89" s="39">
        <v>12.180000305175781</v>
      </c>
      <c r="M89" s="39">
        <v>12.340000152587891</v>
      </c>
      <c r="N89" s="39">
        <v>12.5</v>
      </c>
      <c r="O89" s="39"/>
      <c r="P89" s="39"/>
      <c r="Q89" s="39"/>
      <c r="R89" s="39"/>
    </row>
    <row r="90" spans="1:18" x14ac:dyDescent="0.2">
      <c r="A90" s="37">
        <v>36220</v>
      </c>
      <c r="B90" s="38">
        <v>36202</v>
      </c>
      <c r="C90" s="39">
        <v>10.100000381469727</v>
      </c>
      <c r="D90" s="39">
        <v>10.310000419616699</v>
      </c>
      <c r="E90" s="39">
        <v>10.590000152587891</v>
      </c>
      <c r="F90" s="39">
        <v>10.789999961853027</v>
      </c>
      <c r="G90" s="39">
        <v>10.970000267028809</v>
      </c>
      <c r="H90" s="39">
        <v>11.140000343322754</v>
      </c>
      <c r="I90" s="39">
        <v>11.310000419616699</v>
      </c>
      <c r="J90" s="39">
        <v>11.470000267028809</v>
      </c>
      <c r="K90" s="39">
        <v>11.619999885559082</v>
      </c>
      <c r="L90" s="39">
        <v>11.760000228881836</v>
      </c>
      <c r="M90" s="39">
        <v>11.880000114440918</v>
      </c>
      <c r="N90" s="39">
        <v>11.989999771118164</v>
      </c>
      <c r="O90" s="39">
        <v>12.079999923706055</v>
      </c>
      <c r="P90" s="39"/>
      <c r="Q90" s="39"/>
      <c r="R90" s="39"/>
    </row>
    <row r="91" spans="1:18" x14ac:dyDescent="0.2">
      <c r="A91" s="37">
        <v>36251</v>
      </c>
      <c r="B91" s="38">
        <v>36235</v>
      </c>
      <c r="C91" s="39">
        <v>12.670000076293945</v>
      </c>
      <c r="D91" s="39">
        <v>12.680000305175781</v>
      </c>
      <c r="E91" s="39">
        <v>12.720000267028809</v>
      </c>
      <c r="F91" s="39">
        <v>12.75</v>
      </c>
      <c r="G91" s="39">
        <v>12.789999961853027</v>
      </c>
      <c r="H91" s="39">
        <v>12.829999923706055</v>
      </c>
      <c r="I91" s="39">
        <v>12.869999885559082</v>
      </c>
      <c r="J91" s="39">
        <v>12.899999618530273</v>
      </c>
      <c r="K91" s="39">
        <v>12.920000076293945</v>
      </c>
      <c r="L91" s="39">
        <v>12.939999580383301</v>
      </c>
      <c r="M91" s="39">
        <v>12.960000038146973</v>
      </c>
      <c r="N91" s="39">
        <v>12.979999542236328</v>
      </c>
      <c r="O91" s="39"/>
      <c r="P91" s="39"/>
      <c r="Q91" s="39"/>
      <c r="R91" s="39"/>
    </row>
    <row r="92" spans="1:18" x14ac:dyDescent="0.2">
      <c r="A92" s="37">
        <v>36281</v>
      </c>
      <c r="B92" s="38">
        <v>36265</v>
      </c>
      <c r="C92" s="39">
        <v>15.199999809265137</v>
      </c>
      <c r="D92" s="39">
        <v>15.159999847412109</v>
      </c>
      <c r="E92" s="39">
        <v>15.050000190734863</v>
      </c>
      <c r="F92" s="39">
        <v>14.949999809265137</v>
      </c>
      <c r="G92" s="39">
        <v>14.869999885559082</v>
      </c>
      <c r="H92" s="39">
        <v>14.810000419616699</v>
      </c>
      <c r="I92" s="39">
        <v>14.75</v>
      </c>
      <c r="J92" s="39">
        <v>14.689999580383301</v>
      </c>
      <c r="K92" s="39">
        <v>14.609999656677246</v>
      </c>
      <c r="L92" s="39">
        <v>14.550000190734863</v>
      </c>
      <c r="M92" s="39">
        <v>14.5</v>
      </c>
      <c r="N92" s="39">
        <v>14.449999809265137</v>
      </c>
      <c r="O92" s="39"/>
      <c r="P92" s="39"/>
      <c r="Q92" s="39"/>
      <c r="R92" s="39"/>
    </row>
    <row r="93" spans="1:18" x14ac:dyDescent="0.2">
      <c r="A93" s="37">
        <v>36312</v>
      </c>
      <c r="B93" s="38">
        <v>36294</v>
      </c>
      <c r="C93" s="39">
        <v>16.209999084472656</v>
      </c>
      <c r="D93" s="39">
        <v>15.939999580383301</v>
      </c>
      <c r="E93" s="39">
        <v>16.149999618530273</v>
      </c>
      <c r="F93" s="39">
        <v>16.159999847412109</v>
      </c>
      <c r="G93" s="39">
        <v>16.110000610351563</v>
      </c>
      <c r="H93" s="39">
        <v>16.049999237060547</v>
      </c>
      <c r="I93" s="39">
        <v>15.979999542236328</v>
      </c>
      <c r="J93" s="39">
        <v>15.920000076293945</v>
      </c>
      <c r="K93" s="39">
        <v>15.869999885559082</v>
      </c>
      <c r="L93" s="39">
        <v>15.829999923706055</v>
      </c>
      <c r="M93" s="39">
        <v>15.800000190734863</v>
      </c>
      <c r="N93" s="39">
        <v>15.770000457763672</v>
      </c>
      <c r="O93" s="39">
        <v>15.739999771118164</v>
      </c>
      <c r="P93" s="39"/>
      <c r="Q93" s="39"/>
      <c r="R93" s="39"/>
    </row>
    <row r="94" spans="1:18" x14ac:dyDescent="0.2">
      <c r="A94" s="37">
        <v>36342</v>
      </c>
      <c r="B94" s="38">
        <v>36326</v>
      </c>
      <c r="C94" s="39">
        <v>16.459999084472656</v>
      </c>
      <c r="D94" s="39">
        <v>16.870000839233398</v>
      </c>
      <c r="E94" s="39">
        <v>16.920000076293945</v>
      </c>
      <c r="F94" s="39">
        <v>16.899999618530273</v>
      </c>
      <c r="G94" s="39">
        <v>16.809999465942383</v>
      </c>
      <c r="H94" s="39">
        <v>16.709999084472656</v>
      </c>
      <c r="I94" s="39">
        <v>16.590000152587891</v>
      </c>
      <c r="J94" s="39">
        <v>16.489999771118164</v>
      </c>
      <c r="K94" s="39">
        <v>16.399999618530273</v>
      </c>
      <c r="L94" s="39">
        <v>16.319999694824219</v>
      </c>
      <c r="M94" s="39">
        <v>16.25</v>
      </c>
      <c r="N94" s="39">
        <v>16.180000305175781</v>
      </c>
      <c r="O94" s="39"/>
      <c r="P94" s="39"/>
      <c r="Q94" s="39"/>
      <c r="R94" s="39"/>
    </row>
    <row r="95" spans="1:18" x14ac:dyDescent="0.2">
      <c r="A95" s="37">
        <v>36373</v>
      </c>
      <c r="B95" s="38">
        <v>36356</v>
      </c>
      <c r="C95" s="39">
        <v>19.030000686645508</v>
      </c>
      <c r="D95" s="39">
        <v>19.079999923706055</v>
      </c>
      <c r="E95" s="39">
        <v>18.979999542236328</v>
      </c>
      <c r="F95" s="39">
        <v>18.870000839233398</v>
      </c>
      <c r="G95" s="39">
        <v>18.729999542236328</v>
      </c>
      <c r="H95" s="39">
        <v>18.549999237060547</v>
      </c>
      <c r="I95" s="39">
        <v>18.379999160766602</v>
      </c>
      <c r="J95" s="39">
        <v>18.200000762939453</v>
      </c>
      <c r="K95" s="39">
        <v>18.049999237060547</v>
      </c>
      <c r="L95" s="39">
        <v>17.909999847412109</v>
      </c>
      <c r="M95" s="39">
        <v>17.780000686645508</v>
      </c>
      <c r="N95" s="39">
        <v>17.659999847412109</v>
      </c>
      <c r="O95" s="39"/>
      <c r="P95" s="39">
        <v>17.379999160766602</v>
      </c>
      <c r="Q95" s="39">
        <v>17.25</v>
      </c>
      <c r="R95" s="39">
        <v>17.120000839233398</v>
      </c>
    </row>
    <row r="96" spans="1:18" x14ac:dyDescent="0.2">
      <c r="A96" s="37">
        <v>36404</v>
      </c>
      <c r="B96" s="38">
        <v>36388</v>
      </c>
      <c r="C96" s="39">
        <v>20.840000152587891</v>
      </c>
      <c r="D96" s="39">
        <v>20.430000305175781</v>
      </c>
      <c r="E96" s="39">
        <v>20.139999389648438</v>
      </c>
      <c r="F96" s="39">
        <v>19.870000839233398</v>
      </c>
      <c r="G96" s="39">
        <v>19.540000915527344</v>
      </c>
      <c r="H96" s="39">
        <v>19.239999771118164</v>
      </c>
      <c r="I96" s="39">
        <v>18.940000534057617</v>
      </c>
      <c r="J96" s="39">
        <v>18.649999618530273</v>
      </c>
      <c r="K96" s="39">
        <v>18.379999160766602</v>
      </c>
      <c r="L96" s="39">
        <v>18.139999389648438</v>
      </c>
      <c r="M96" s="39">
        <v>17.940000534057617</v>
      </c>
      <c r="N96" s="39">
        <v>17.770000457763672</v>
      </c>
      <c r="O96" s="39">
        <v>17.610000610351563</v>
      </c>
      <c r="P96" s="39">
        <v>17.149999618530273</v>
      </c>
      <c r="Q96" s="39">
        <v>16.860000610351563</v>
      </c>
      <c r="R96" s="39">
        <v>16.579999923706055</v>
      </c>
    </row>
    <row r="97" spans="1:18" x14ac:dyDescent="0.2">
      <c r="A97" s="37">
        <v>36434</v>
      </c>
      <c r="B97" s="38">
        <v>36418</v>
      </c>
      <c r="C97" s="39">
        <v>23.590000152587891</v>
      </c>
      <c r="D97" s="39">
        <v>22.780000686645508</v>
      </c>
      <c r="E97" s="39">
        <v>22.290000915527344</v>
      </c>
      <c r="F97" s="39">
        <v>21.690000534057617</v>
      </c>
      <c r="G97" s="39">
        <v>21.110000610351563</v>
      </c>
      <c r="H97" s="39">
        <v>20.540000915527344</v>
      </c>
      <c r="I97" s="39">
        <v>20.010000228881836</v>
      </c>
      <c r="J97" s="39">
        <v>19.5</v>
      </c>
      <c r="K97" s="39">
        <v>19.049999237060547</v>
      </c>
      <c r="L97" s="39">
        <v>18.670000076293945</v>
      </c>
      <c r="M97" s="39">
        <v>18.319999694824219</v>
      </c>
      <c r="N97" s="39">
        <v>18</v>
      </c>
      <c r="O97" s="39"/>
      <c r="P97" s="39">
        <v>17.209999084472656</v>
      </c>
      <c r="Q97" s="39">
        <v>16.930000305175781</v>
      </c>
      <c r="R97" s="39">
        <v>16.659999847412109</v>
      </c>
    </row>
    <row r="98" spans="1:18" x14ac:dyDescent="0.2">
      <c r="A98" s="37">
        <v>36465</v>
      </c>
      <c r="B98" s="38">
        <v>36447</v>
      </c>
      <c r="C98" s="39">
        <v>22.079999923706055</v>
      </c>
      <c r="D98" s="39">
        <v>21.889999389648438</v>
      </c>
      <c r="E98" s="39">
        <v>21.569999694824219</v>
      </c>
      <c r="F98" s="39">
        <v>21.129999160766602</v>
      </c>
      <c r="G98" s="39">
        <v>20.680000305175781</v>
      </c>
      <c r="H98" s="39">
        <v>20.25</v>
      </c>
      <c r="I98" s="39">
        <v>19.879999160766602</v>
      </c>
      <c r="J98" s="39">
        <v>19.540000915527344</v>
      </c>
      <c r="K98" s="39">
        <v>19.280000686645508</v>
      </c>
      <c r="L98" s="39">
        <v>19.059999465942383</v>
      </c>
      <c r="M98" s="39">
        <v>18.850000381469727</v>
      </c>
      <c r="N98" s="39">
        <v>18.649999618530273</v>
      </c>
      <c r="O98" s="39"/>
      <c r="P98" s="39">
        <v>18.299999237060547</v>
      </c>
      <c r="Q98" s="39">
        <v>18.149999618530273</v>
      </c>
      <c r="R98" s="39">
        <v>18</v>
      </c>
    </row>
    <row r="99" spans="1:18" x14ac:dyDescent="0.2">
      <c r="A99" s="37">
        <v>36495</v>
      </c>
      <c r="B99" s="38">
        <v>36479</v>
      </c>
      <c r="C99" s="39">
        <v>25</v>
      </c>
      <c r="D99" s="39">
        <v>24.360000610351563</v>
      </c>
      <c r="E99" s="39">
        <v>23.799999237060547</v>
      </c>
      <c r="F99" s="39">
        <v>23.120000839233398</v>
      </c>
      <c r="G99" s="39">
        <v>22.489999771118164</v>
      </c>
      <c r="H99" s="39">
        <v>21.840000152587891</v>
      </c>
      <c r="I99" s="39">
        <v>21.290000915527344</v>
      </c>
      <c r="J99" s="39">
        <v>20.850000381469727</v>
      </c>
      <c r="K99" s="39">
        <v>20.459999084472656</v>
      </c>
      <c r="L99" s="39">
        <v>20.129999160766602</v>
      </c>
      <c r="M99" s="39">
        <v>19.870000839233398</v>
      </c>
      <c r="N99" s="39">
        <v>19.620000839233398</v>
      </c>
      <c r="O99" s="39">
        <v>19.389999389648438</v>
      </c>
      <c r="P99" s="39">
        <v>19.040000915527344</v>
      </c>
      <c r="Q99" s="39">
        <v>18.690000534057617</v>
      </c>
      <c r="R99" s="39">
        <v>18.340000152587891</v>
      </c>
    </row>
    <row r="100" spans="1:18" x14ac:dyDescent="0.2">
      <c r="A100" s="37">
        <v>36526</v>
      </c>
      <c r="B100" s="38">
        <v>36510</v>
      </c>
      <c r="C100" s="39">
        <v>26.090000152587891</v>
      </c>
      <c r="D100" s="39">
        <v>25.450000762939453</v>
      </c>
      <c r="E100" s="39">
        <v>24.260000228881836</v>
      </c>
      <c r="F100" s="39">
        <v>23.239999771118164</v>
      </c>
      <c r="G100" s="39">
        <v>22.379999160766602</v>
      </c>
      <c r="H100" s="39">
        <v>21.670000076293945</v>
      </c>
      <c r="I100" s="39">
        <v>21.149999618530273</v>
      </c>
      <c r="J100" s="39">
        <v>20.709999084472656</v>
      </c>
      <c r="K100" s="39">
        <v>20.309999465942383</v>
      </c>
      <c r="L100" s="39">
        <v>19.959999084472656</v>
      </c>
      <c r="M100" s="39">
        <v>19.670000076293945</v>
      </c>
      <c r="N100" s="39">
        <v>19.420000076293945</v>
      </c>
      <c r="O100" s="39"/>
      <c r="P100" s="39">
        <v>18.100000381469727</v>
      </c>
      <c r="Q100" s="39">
        <v>17.879999160766602</v>
      </c>
      <c r="R100" s="39">
        <v>17.670000076293945</v>
      </c>
    </row>
    <row r="101" spans="1:18" x14ac:dyDescent="0.2">
      <c r="A101" s="37">
        <v>36557</v>
      </c>
      <c r="B101" s="38">
        <v>36539</v>
      </c>
      <c r="C101" s="39">
        <v>25.469999313354492</v>
      </c>
      <c r="D101" s="39">
        <v>25.170000076293945</v>
      </c>
      <c r="E101" s="39">
        <v>24.459999084472656</v>
      </c>
      <c r="F101" s="39">
        <v>23.700000762939453</v>
      </c>
      <c r="G101" s="39">
        <v>23.020000457763672</v>
      </c>
      <c r="H101" s="39">
        <v>22.440000534057617</v>
      </c>
      <c r="I101" s="39">
        <v>22</v>
      </c>
      <c r="J101" s="39">
        <v>21.629999160766602</v>
      </c>
      <c r="K101" s="39">
        <v>21.290000915527344</v>
      </c>
      <c r="L101" s="39">
        <v>20.969999313354492</v>
      </c>
      <c r="M101" s="39">
        <v>20.649999618530273</v>
      </c>
      <c r="N101" s="39">
        <v>20.309999465942383</v>
      </c>
      <c r="O101" s="39"/>
      <c r="P101" s="39">
        <v>18.930000305175781</v>
      </c>
      <c r="Q101" s="39">
        <v>18.479999542236328</v>
      </c>
      <c r="R101" s="39">
        <v>18.079999923706055</v>
      </c>
    </row>
    <row r="102" spans="1:18" x14ac:dyDescent="0.2">
      <c r="A102" s="37">
        <v>36586</v>
      </c>
      <c r="B102" s="38">
        <v>36570</v>
      </c>
      <c r="C102" s="39">
        <v>28.760000228881836</v>
      </c>
      <c r="D102" s="39">
        <v>27.129999160766602</v>
      </c>
      <c r="E102" s="39">
        <v>26</v>
      </c>
      <c r="F102" s="39">
        <v>25.190000534057617</v>
      </c>
      <c r="G102" s="39">
        <v>24.549999237060547</v>
      </c>
      <c r="H102" s="39">
        <v>24.030000686645508</v>
      </c>
      <c r="I102" s="39">
        <v>23.620000839233398</v>
      </c>
      <c r="J102" s="39">
        <v>23.209999084472656</v>
      </c>
      <c r="K102" s="39">
        <v>22.819999694824219</v>
      </c>
      <c r="L102" s="39">
        <v>22.440000534057617</v>
      </c>
      <c r="M102" s="39">
        <v>22.030000686645508</v>
      </c>
      <c r="N102" s="39">
        <v>21.639999389648438</v>
      </c>
      <c r="O102" s="39">
        <v>21.239999771118164</v>
      </c>
      <c r="P102" s="39">
        <v>20.069999694824219</v>
      </c>
      <c r="Q102" s="39">
        <v>19.370000839233398</v>
      </c>
      <c r="R102" s="39">
        <v>18.690000534057617</v>
      </c>
    </row>
    <row r="103" spans="1:18" x14ac:dyDescent="0.2">
      <c r="A103" s="37">
        <v>36617</v>
      </c>
      <c r="B103" s="38">
        <v>36601</v>
      </c>
      <c r="C103" s="39">
        <v>27.409999847412109</v>
      </c>
      <c r="D103" s="39">
        <v>26.780000686645508</v>
      </c>
      <c r="E103" s="39">
        <v>26.069999694824219</v>
      </c>
      <c r="F103" s="39">
        <v>25.489999771118164</v>
      </c>
      <c r="G103" s="39">
        <v>24.969999313354492</v>
      </c>
      <c r="H103" s="39">
        <v>24.520000457763672</v>
      </c>
      <c r="I103" s="39">
        <v>24.149999618530273</v>
      </c>
      <c r="J103" s="39">
        <v>23.799999237060547</v>
      </c>
      <c r="K103" s="39">
        <v>23.450000762939453</v>
      </c>
      <c r="L103" s="39">
        <v>22.989999771118164</v>
      </c>
      <c r="M103" s="39">
        <v>22.600000381469727</v>
      </c>
      <c r="N103" s="39">
        <v>22.219999313354492</v>
      </c>
      <c r="O103" s="39"/>
      <c r="P103" s="39">
        <v>20.709999084472656</v>
      </c>
      <c r="Q103" s="39">
        <v>20.200000762939453</v>
      </c>
      <c r="R103" s="39">
        <v>19.790000915527344</v>
      </c>
    </row>
    <row r="104" spans="1:18" x14ac:dyDescent="0.2">
      <c r="A104" s="37">
        <v>36647</v>
      </c>
      <c r="B104" s="38">
        <v>36629</v>
      </c>
      <c r="C104" s="39">
        <v>22.659999847412109</v>
      </c>
      <c r="D104" s="39">
        <v>22.790000915527344</v>
      </c>
      <c r="E104" s="39">
        <v>22.909999847412109</v>
      </c>
      <c r="F104" s="39">
        <v>22.889999389648438</v>
      </c>
      <c r="G104" s="39">
        <v>22.809999465942383</v>
      </c>
      <c r="H104" s="39">
        <v>22.739999771118164</v>
      </c>
      <c r="I104" s="39">
        <v>22.680000305175781</v>
      </c>
      <c r="J104" s="39">
        <v>22.540000915527344</v>
      </c>
      <c r="K104" s="39">
        <v>22.329999923706055</v>
      </c>
      <c r="L104" s="39">
        <v>22.129999160766602</v>
      </c>
      <c r="M104" s="39">
        <v>21.930000305175781</v>
      </c>
      <c r="N104" s="39">
        <v>21.709999084472656</v>
      </c>
      <c r="O104" s="39"/>
      <c r="P104" s="39">
        <v>20.760000228881836</v>
      </c>
      <c r="Q104" s="39">
        <v>20.309999465942383</v>
      </c>
      <c r="R104" s="39">
        <v>19.860000610351563</v>
      </c>
    </row>
    <row r="105" spans="1:18" x14ac:dyDescent="0.2">
      <c r="A105" s="37">
        <v>36678</v>
      </c>
      <c r="B105" s="38">
        <v>36662</v>
      </c>
      <c r="C105" s="39">
        <v>28.780000686645508</v>
      </c>
      <c r="D105" s="39">
        <v>28.100000381469727</v>
      </c>
      <c r="E105" s="39">
        <v>27.360000610351563</v>
      </c>
      <c r="F105" s="39">
        <v>26.75</v>
      </c>
      <c r="G105" s="39">
        <v>26.329999923706055</v>
      </c>
      <c r="H105" s="39">
        <v>25.969999313354492</v>
      </c>
      <c r="I105" s="39">
        <v>25.579999923706055</v>
      </c>
      <c r="J105" s="39">
        <v>25.120000839233398</v>
      </c>
      <c r="K105" s="39">
        <v>24.680000305175781</v>
      </c>
      <c r="L105" s="39">
        <v>24.260000228881836</v>
      </c>
      <c r="M105" s="39">
        <v>23.840000152587891</v>
      </c>
      <c r="N105" s="39">
        <v>23.420000076293945</v>
      </c>
      <c r="O105" s="39">
        <v>23</v>
      </c>
      <c r="P105" s="39">
        <v>22.290000915527344</v>
      </c>
      <c r="Q105" s="39">
        <v>21.579999923706055</v>
      </c>
      <c r="R105" s="39">
        <v>20.860000610351563</v>
      </c>
    </row>
    <row r="106" spans="1:18" x14ac:dyDescent="0.2">
      <c r="A106" s="37">
        <v>36708</v>
      </c>
      <c r="B106" s="38">
        <v>36692</v>
      </c>
      <c r="C106" s="39">
        <v>31.260000228881836</v>
      </c>
      <c r="D106" s="39">
        <v>29.389999389648438</v>
      </c>
      <c r="E106" s="39">
        <v>28.409999847412109</v>
      </c>
      <c r="F106" s="39">
        <v>27.809999465942383</v>
      </c>
      <c r="G106" s="39">
        <v>27.309999465942383</v>
      </c>
      <c r="H106" s="39">
        <v>26.809999465942383</v>
      </c>
      <c r="I106" s="39">
        <v>26.299999237060547</v>
      </c>
      <c r="J106" s="39">
        <v>25.860000610351563</v>
      </c>
      <c r="K106" s="39">
        <v>25.430000305175781</v>
      </c>
      <c r="L106" s="39">
        <v>25.020000457763672</v>
      </c>
      <c r="M106" s="39">
        <v>24.610000610351563</v>
      </c>
      <c r="N106" s="39">
        <v>24.200000762939453</v>
      </c>
      <c r="O106" s="39"/>
      <c r="P106" s="39">
        <v>22.680000305175781</v>
      </c>
      <c r="Q106" s="39">
        <v>21.950000762939453</v>
      </c>
      <c r="R106" s="39">
        <v>21.229999542236328</v>
      </c>
    </row>
    <row r="107" spans="1:18" x14ac:dyDescent="0.2">
      <c r="A107" s="37">
        <v>36739</v>
      </c>
      <c r="B107" s="38">
        <v>36721</v>
      </c>
      <c r="C107" s="39">
        <v>29.879999160766602</v>
      </c>
      <c r="D107" s="39">
        <v>29.229999542236328</v>
      </c>
      <c r="E107" s="39">
        <v>28.780000686645508</v>
      </c>
      <c r="F107" s="39">
        <v>28.340000152587891</v>
      </c>
      <c r="G107" s="39">
        <v>27.879999160766602</v>
      </c>
      <c r="H107" s="39">
        <v>27.379999160766602</v>
      </c>
      <c r="I107" s="39">
        <v>26.920000076293945</v>
      </c>
      <c r="J107" s="39">
        <v>26.489999771118164</v>
      </c>
      <c r="K107" s="39">
        <v>26.100000381469727</v>
      </c>
      <c r="L107" s="39">
        <v>25.729999542236328</v>
      </c>
      <c r="M107" s="39">
        <v>25.399999618530273</v>
      </c>
      <c r="N107" s="39">
        <v>25.090000152587891</v>
      </c>
      <c r="O107" s="39"/>
      <c r="P107" s="39">
        <v>24.049999237060547</v>
      </c>
      <c r="Q107" s="39">
        <v>23.5</v>
      </c>
      <c r="R107" s="39">
        <v>22.950000762939453</v>
      </c>
    </row>
    <row r="108" spans="1:18" x14ac:dyDescent="0.2">
      <c r="A108" s="37">
        <v>36770</v>
      </c>
      <c r="B108" s="38">
        <v>36754</v>
      </c>
      <c r="C108" s="39">
        <v>32.529998779296875</v>
      </c>
      <c r="D108" s="39">
        <v>29.739999771118164</v>
      </c>
      <c r="E108" s="39">
        <v>29.090000152587891</v>
      </c>
      <c r="F108" s="39">
        <v>28.530000686645508</v>
      </c>
      <c r="G108" s="39">
        <v>27.979999542236328</v>
      </c>
      <c r="H108" s="39">
        <v>27.430000305175781</v>
      </c>
      <c r="I108" s="39">
        <v>26.899999618530273</v>
      </c>
      <c r="J108" s="39">
        <v>26.409999847412109</v>
      </c>
      <c r="K108" s="39">
        <v>25.969999313354492</v>
      </c>
      <c r="L108" s="39">
        <v>25.590000152587891</v>
      </c>
      <c r="M108" s="39">
        <v>25.309999465942383</v>
      </c>
      <c r="N108" s="39">
        <v>25.049999237060547</v>
      </c>
      <c r="O108" s="39">
        <v>24.829999923706055</v>
      </c>
      <c r="P108" s="39">
        <v>24.129999160766602</v>
      </c>
      <c r="Q108" s="39">
        <v>23.430000305175781</v>
      </c>
      <c r="R108" s="39">
        <v>22.729999542236328</v>
      </c>
    </row>
    <row r="109" spans="1:18" x14ac:dyDescent="0.2">
      <c r="A109" s="37">
        <v>36800</v>
      </c>
      <c r="B109" s="38">
        <v>36783</v>
      </c>
      <c r="C109" s="39">
        <v>31.940000534057617</v>
      </c>
      <c r="D109" s="39">
        <v>32.290000915527344</v>
      </c>
      <c r="E109" s="39">
        <v>31.989999771118164</v>
      </c>
      <c r="F109" s="39">
        <v>31.420000076293945</v>
      </c>
      <c r="G109" s="39">
        <v>30.870000839233398</v>
      </c>
      <c r="H109" s="39">
        <v>30.319999694824219</v>
      </c>
      <c r="I109" s="39">
        <v>29.739999771118164</v>
      </c>
      <c r="J109" s="39">
        <v>29.170000076293945</v>
      </c>
      <c r="K109" s="39">
        <v>28.600000381469727</v>
      </c>
      <c r="L109" s="39">
        <v>28.190000534057617</v>
      </c>
      <c r="M109" s="39">
        <v>27.829999923706055</v>
      </c>
      <c r="N109" s="39">
        <v>27.5</v>
      </c>
      <c r="O109" s="39"/>
      <c r="P109" s="39">
        <v>25.829999923706055</v>
      </c>
      <c r="Q109" s="39">
        <v>25.110000610351563</v>
      </c>
      <c r="R109" s="39">
        <v>24.700000762939453</v>
      </c>
    </row>
    <row r="110" spans="1:18" x14ac:dyDescent="0.2">
      <c r="A110" s="37">
        <v>36831</v>
      </c>
      <c r="B110" s="38">
        <v>36815</v>
      </c>
      <c r="C110" s="39">
        <v>31.899999618530273</v>
      </c>
      <c r="D110" s="39">
        <v>30.879999160766602</v>
      </c>
      <c r="E110" s="39">
        <v>30.700000762939453</v>
      </c>
      <c r="F110" s="39">
        <v>30.280000686645508</v>
      </c>
      <c r="G110" s="39">
        <v>29.780000686645508</v>
      </c>
      <c r="H110" s="39">
        <v>29.299999237060547</v>
      </c>
      <c r="I110" s="39">
        <v>28.850000381469727</v>
      </c>
      <c r="J110" s="39">
        <v>28.450000762939453</v>
      </c>
      <c r="K110" s="39">
        <v>28.049999237060547</v>
      </c>
      <c r="L110" s="39">
        <v>27.75</v>
      </c>
      <c r="M110" s="39">
        <v>27.459999084472656</v>
      </c>
      <c r="N110" s="39">
        <v>27.170000076293945</v>
      </c>
      <c r="O110" s="39"/>
      <c r="P110" s="39">
        <v>25.219999313354492</v>
      </c>
      <c r="Q110" s="39">
        <v>24.329999923706055</v>
      </c>
      <c r="R110" s="39">
        <v>23.75</v>
      </c>
    </row>
    <row r="111" spans="1:18" x14ac:dyDescent="0.2">
      <c r="A111" s="37">
        <v>36861</v>
      </c>
      <c r="B111" s="38">
        <v>36845</v>
      </c>
      <c r="C111" s="39">
        <v>33.900001525878906</v>
      </c>
      <c r="D111" s="39">
        <v>33.169998168945313</v>
      </c>
      <c r="E111" s="39">
        <v>32.200000762939453</v>
      </c>
      <c r="F111" s="39">
        <v>31.059999465942383</v>
      </c>
      <c r="G111" s="39">
        <v>30.020000457763672</v>
      </c>
      <c r="H111" s="39">
        <v>29.239999771118164</v>
      </c>
      <c r="I111" s="39">
        <v>28.559999465942383</v>
      </c>
      <c r="J111" s="39">
        <v>28.040000915527344</v>
      </c>
      <c r="K111" s="39">
        <v>27.590000152587891</v>
      </c>
      <c r="L111" s="39">
        <v>27.159999847412109</v>
      </c>
      <c r="M111" s="39">
        <v>26.739999771118164</v>
      </c>
      <c r="N111" s="39">
        <v>26.319999694824219</v>
      </c>
      <c r="O111" s="39">
        <v>25.920000076293945</v>
      </c>
      <c r="P111" s="39">
        <v>24.700000762939453</v>
      </c>
      <c r="Q111" s="39">
        <v>23.739999771118164</v>
      </c>
      <c r="R111" s="39">
        <v>23.260000228881836</v>
      </c>
    </row>
    <row r="114" spans="1:19" ht="15" x14ac:dyDescent="0.2">
      <c r="A114" s="40" t="s">
        <v>75</v>
      </c>
    </row>
    <row r="115" spans="1:19" s="42" customFormat="1" ht="6" customHeight="1" x14ac:dyDescent="0.2">
      <c r="A115" s="43"/>
    </row>
    <row r="116" spans="1:19" x14ac:dyDescent="0.2">
      <c r="C116" t="s">
        <v>72</v>
      </c>
      <c r="D116" s="46" t="s">
        <v>89</v>
      </c>
      <c r="E116" s="35" t="s">
        <v>73</v>
      </c>
      <c r="F116" s="35" t="s">
        <v>74</v>
      </c>
      <c r="G116" s="35" t="s">
        <v>76</v>
      </c>
      <c r="H116" s="35" t="s">
        <v>77</v>
      </c>
      <c r="I116" s="35" t="s">
        <v>78</v>
      </c>
      <c r="J116" s="35" t="s">
        <v>79</v>
      </c>
      <c r="K116" s="35" t="s">
        <v>80</v>
      </c>
      <c r="L116" s="35" t="s">
        <v>81</v>
      </c>
      <c r="M116" s="35" t="s">
        <v>82</v>
      </c>
      <c r="N116" s="35" t="s">
        <v>83</v>
      </c>
      <c r="O116" s="35" t="s">
        <v>84</v>
      </c>
      <c r="P116" s="35" t="s">
        <v>85</v>
      </c>
      <c r="Q116" s="35" t="s">
        <v>86</v>
      </c>
      <c r="R116" s="35" t="s">
        <v>87</v>
      </c>
      <c r="S116" s="35" t="s">
        <v>88</v>
      </c>
    </row>
    <row r="117" spans="1:19" x14ac:dyDescent="0.2">
      <c r="B117" s="38">
        <v>33588</v>
      </c>
      <c r="C117" s="44">
        <f>'JCC data'!C55</f>
        <v>21.23</v>
      </c>
      <c r="D117" s="45">
        <v>0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</row>
    <row r="118" spans="1:19" x14ac:dyDescent="0.2">
      <c r="B118" s="38">
        <v>33619</v>
      </c>
      <c r="C118" s="44">
        <f>'JCC data'!C56</f>
        <v>19.02</v>
      </c>
      <c r="D118" s="44">
        <f>C118-C4</f>
        <v>0.44000007629394489</v>
      </c>
      <c r="E118" s="44">
        <f>D118*(1+'JCC data'!$N$25)-'JCC data'!$N$24*'JCC data'!$N$25</f>
        <v>0.38897717845453617</v>
      </c>
      <c r="F118" s="44">
        <f>E118*(1+'JCC data'!$N$25)-'JCC data'!$N$24*'JCC data'!$N$25</f>
        <v>0.35901215387952989</v>
      </c>
      <c r="G118" s="44">
        <f>F118*(1+'JCC data'!$N$25)-'JCC data'!$N$24*'JCC data'!$N$25</f>
        <v>0.3414141197457804</v>
      </c>
      <c r="H118" s="44">
        <f>G118*(1+'JCC data'!$N$25)-'JCC data'!$N$24*'JCC data'!$N$25</f>
        <v>0.33107904377754893</v>
      </c>
      <c r="I118" s="44">
        <f>H118*(1+'JCC data'!$N$25)-'JCC data'!$N$24*'JCC data'!$N$25</f>
        <v>0.32500940017660446</v>
      </c>
      <c r="J118" s="44">
        <f>I118*(1+'JCC data'!$N$25)-'JCC data'!$N$24*'JCC data'!$N$25</f>
        <v>0.3214447845360684</v>
      </c>
      <c r="K118" s="44">
        <f>J118*(1+'JCC data'!$N$25)-'JCC data'!$N$24*'JCC data'!$N$25</f>
        <v>0.31935133630415291</v>
      </c>
      <c r="L118" s="44">
        <f>K118*(1+'JCC data'!$N$25)-'JCC data'!$N$24*'JCC data'!$N$25</f>
        <v>0.31812188383531648</v>
      </c>
      <c r="M118" s="44">
        <f>L118*(1+'JCC data'!$N$25)-'JCC data'!$N$24*'JCC data'!$N$25</f>
        <v>0.31739984382970099</v>
      </c>
      <c r="N118" s="44">
        <f>M118*(1+'JCC data'!$N$25)-'JCC data'!$N$24*'JCC data'!$N$25</f>
        <v>0.31697579997040265</v>
      </c>
      <c r="O118" s="44">
        <f>N118*(1+'JCC data'!$N$25)-'JCC data'!$N$24*'JCC data'!$N$25</f>
        <v>0.31672676502329422</v>
      </c>
      <c r="P118" s="44">
        <f>O118*(1+'JCC data'!$N$25)-'JCC data'!$N$24*'JCC data'!$N$25</f>
        <v>0.31658051032930123</v>
      </c>
      <c r="Q118" s="44">
        <f>P118*(1+'JCC data'!$N$25)-'JCC data'!$N$24*'JCC data'!$N$25</f>
        <v>0.31649461702089876</v>
      </c>
      <c r="R118" s="44">
        <f>Q118*(1+'JCC data'!$N$25)-'JCC data'!$N$24*'JCC data'!$N$25</f>
        <v>0.31644417309854039</v>
      </c>
      <c r="S118" s="44">
        <f>R118*(1+'JCC data'!$N$25)-'JCC data'!$N$24*'JCC data'!$N$25</f>
        <v>0.31641454809805758</v>
      </c>
    </row>
    <row r="119" spans="1:19" x14ac:dyDescent="0.2">
      <c r="B119" s="38">
        <v>33647</v>
      </c>
      <c r="C119" s="44">
        <f>'JCC data'!C57</f>
        <v>18.04</v>
      </c>
      <c r="D119" s="44">
        <f t="shared" ref="D119:D182" si="0">C119-C5</f>
        <v>-0.5000009155273446</v>
      </c>
      <c r="E119" s="44">
        <f>D119*(1+'JCC data'!$N$25)-'JCC data'!$N$24*'JCC data'!$N$25</f>
        <v>-0.16307207811864904</v>
      </c>
      <c r="F119" s="44">
        <f>E119*(1+'JCC data'!$N$25)-'JCC data'!$N$24*'JCC data'!$N$25</f>
        <v>3.4801451620030274E-2</v>
      </c>
      <c r="G119" s="44">
        <f>F119*(1+'JCC data'!$N$25)-'JCC data'!$N$24*'JCC data'!$N$25</f>
        <v>0.15100977048158912</v>
      </c>
      <c r="H119" s="44">
        <f>G119*(1+'JCC data'!$N$25)-'JCC data'!$N$24*'JCC data'!$N$25</f>
        <v>0.21925726872182474</v>
      </c>
      <c r="I119" s="44">
        <f>H119*(1+'JCC data'!$N$25)-'JCC data'!$N$24*'JCC data'!$N$25</f>
        <v>0.25933805692770007</v>
      </c>
      <c r="J119" s="44">
        <f>I119*(1+'JCC data'!$N$25)-'JCC data'!$N$24*'JCC data'!$N$25</f>
        <v>0.28287693563574234</v>
      </c>
      <c r="K119" s="44">
        <f>J119*(1+'JCC data'!$N$25)-'JCC data'!$N$24*'JCC data'!$N$25</f>
        <v>0.29670098540207668</v>
      </c>
      <c r="L119" s="44">
        <f>K119*(1+'JCC data'!$N$25)-'JCC data'!$N$24*'JCC data'!$N$25</f>
        <v>0.30481965385321214</v>
      </c>
      <c r="M119" s="44">
        <f>L119*(1+'JCC data'!$N$25)-'JCC data'!$N$24*'JCC data'!$N$25</f>
        <v>0.30958763274026591</v>
      </c>
      <c r="N119" s="44">
        <f>M119*(1+'JCC data'!$N$25)-'JCC data'!$N$24*'JCC data'!$N$25</f>
        <v>0.31238779914738291</v>
      </c>
      <c r="O119" s="44">
        <f>N119*(1+'JCC data'!$N$25)-'JCC data'!$N$24*'JCC data'!$N$25</f>
        <v>0.31403229718172548</v>
      </c>
      <c r="P119" s="44">
        <f>O119*(1+'JCC data'!$N$25)-'JCC data'!$N$24*'JCC data'!$N$25</f>
        <v>0.31499808756406955</v>
      </c>
      <c r="Q119" s="44">
        <f>P119*(1+'JCC data'!$N$25)-'JCC data'!$N$24*'JCC data'!$N$25</f>
        <v>0.31556528256409344</v>
      </c>
      <c r="R119" s="44">
        <f>Q119*(1+'JCC data'!$N$25)-'JCC data'!$N$24*'JCC data'!$N$25</f>
        <v>0.31589838814676796</v>
      </c>
      <c r="S119" s="44">
        <f>R119*(1+'JCC data'!$N$25)-'JCC data'!$N$24*'JCC data'!$N$25</f>
        <v>0.31609401633320161</v>
      </c>
    </row>
    <row r="120" spans="1:19" x14ac:dyDescent="0.2">
      <c r="B120" s="38">
        <v>33679</v>
      </c>
      <c r="C120" s="44">
        <f>'JCC data'!C58</f>
        <v>17.71</v>
      </c>
      <c r="D120" s="44">
        <f t="shared" si="0"/>
        <v>-0.78999999999999915</v>
      </c>
      <c r="E120" s="44">
        <f>D120*(1+'JCC data'!$N$25)-'JCC data'!$N$24*'JCC data'!$N$25</f>
        <v>-0.33338442925760386</v>
      </c>
      <c r="F120" s="44">
        <f>E120*(1+'JCC data'!$N$25)-'JCC data'!$N$24*'JCC data'!$N$25</f>
        <v>-6.5220577770941118E-2</v>
      </c>
      <c r="G120" s="44">
        <f>F120*(1+'JCC data'!$N$25)-'JCC data'!$N$24*'JCC data'!$N$25</f>
        <v>9.2268250582507177E-2</v>
      </c>
      <c r="H120" s="44">
        <f>G120*(1+'JCC data'!$N$25)-'JCC data'!$N$24*'JCC data'!$N$25</f>
        <v>0.18475920683421312</v>
      </c>
      <c r="I120" s="44">
        <f>H120*(1+'JCC data'!$N$25)-'JCC data'!$N$24*'JCC data'!$N$25</f>
        <v>0.239077834242858</v>
      </c>
      <c r="J120" s="44">
        <f>I120*(1+'JCC data'!$N$25)-'JCC data'!$N$24*'JCC data'!$N$25</f>
        <v>0.2709783940719685</v>
      </c>
      <c r="K120" s="44">
        <f>J120*(1+'JCC data'!$N$25)-'JCC data'!$N$24*'JCC data'!$N$25</f>
        <v>0.28971314062133913</v>
      </c>
      <c r="L120" s="44">
        <f>K120*(1+'JCC data'!$N$25)-'JCC data'!$N$24*'JCC data'!$N$25</f>
        <v>0.30071579167666207</v>
      </c>
      <c r="M120" s="44">
        <f>L120*(1+'JCC data'!$N$25)-'JCC data'!$N$24*'JCC data'!$N$25</f>
        <v>0.30717749266237759</v>
      </c>
      <c r="N120" s="44">
        <f>M120*(1+'JCC data'!$N$25)-'JCC data'!$N$24*'JCC data'!$N$25</f>
        <v>0.31097235804698842</v>
      </c>
      <c r="O120" s="44">
        <f>N120*(1+'JCC data'!$N$25)-'JCC data'!$N$24*'JCC data'!$N$25</f>
        <v>0.31320102868946365</v>
      </c>
      <c r="P120" s="44">
        <f>O120*(1+'JCC data'!$N$25)-'JCC data'!$N$24*'JCC data'!$N$25</f>
        <v>0.31450989536304141</v>
      </c>
      <c r="Q120" s="44">
        <f>P120*(1+'JCC data'!$N$25)-'JCC data'!$N$24*'JCC data'!$N$25</f>
        <v>0.31527857420528604</v>
      </c>
      <c r="R120" s="44">
        <f>Q120*(1+'JCC data'!$N$25)-'JCC data'!$N$24*'JCC data'!$N$25</f>
        <v>0.31573000839216125</v>
      </c>
      <c r="S120" s="44">
        <f>R120*(1+'JCC data'!$N$25)-'JCC data'!$N$24*'JCC data'!$N$25</f>
        <v>0.31599512929035656</v>
      </c>
    </row>
    <row r="121" spans="1:19" x14ac:dyDescent="0.2">
      <c r="B121" s="38">
        <v>33709</v>
      </c>
      <c r="C121" s="44">
        <f>'JCC data'!C59</f>
        <v>17.95</v>
      </c>
      <c r="D121" s="44">
        <f t="shared" si="0"/>
        <v>0.13000030517578054</v>
      </c>
      <c r="E121" s="44">
        <f>D121*(1+'JCC data'!$N$25)-'JCC data'!$N$24*'JCC data'!$N$25</f>
        <v>0.20691870758839481</v>
      </c>
      <c r="F121" s="44">
        <f>E121*(1+'JCC data'!$N$25)-'JCC data'!$N$24*'JCC data'!$N$25</f>
        <v>0.25209179489164069</v>
      </c>
      <c r="G121" s="44">
        <f>F121*(1+'JCC data'!$N$25)-'JCC data'!$N$24*'JCC data'!$N$25</f>
        <v>0.2786213086685938</v>
      </c>
      <c r="H121" s="44">
        <f>G121*(1+'JCC data'!$N$25)-'JCC data'!$N$24*'JCC data'!$N$25</f>
        <v>0.29420171601416328</v>
      </c>
      <c r="I121" s="44">
        <f>H121*(1+'JCC data'!$N$25)-'JCC data'!$N$24*'JCC data'!$N$25</f>
        <v>0.30335186837258149</v>
      </c>
      <c r="J121" s="44">
        <f>I121*(1+'JCC data'!$N$25)-'JCC data'!$N$24*'JCC data'!$N$25</f>
        <v>0.30872562313555141</v>
      </c>
      <c r="K121" s="44">
        <f>J121*(1+'JCC data'!$N$25)-'JCC data'!$N$24*'JCC data'!$N$25</f>
        <v>0.31188155312681276</v>
      </c>
      <c r="L121" s="44">
        <f>K121*(1+'JCC data'!$N$25)-'JCC data'!$N$24*'JCC data'!$N$25</f>
        <v>0.31373498607064099</v>
      </c>
      <c r="M121" s="44">
        <f>L121*(1+'JCC data'!$N$25)-'JCC data'!$N$24*'JCC data'!$N$25</f>
        <v>0.31482348096336044</v>
      </c>
      <c r="N121" s="44">
        <f>M121*(1+'JCC data'!$N$25)-'JCC data'!$N$24*'JCC data'!$N$25</f>
        <v>0.31546273858280738</v>
      </c>
      <c r="O121" s="44">
        <f>N121*(1+'JCC data'!$N$25)-'JCC data'!$N$24*'JCC data'!$N$25</f>
        <v>0.31583816552027333</v>
      </c>
      <c r="P121" s="44">
        <f>O121*(1+'JCC data'!$N$25)-'JCC data'!$N$24*'JCC data'!$N$25</f>
        <v>0.31605864843840736</v>
      </c>
      <c r="Q121" s="44">
        <f>P121*(1+'JCC data'!$N$25)-'JCC data'!$N$24*'JCC data'!$N$25</f>
        <v>0.31618813493055153</v>
      </c>
      <c r="R121" s="44">
        <f>Q121*(1+'JCC data'!$N$25)-'JCC data'!$N$24*'JCC data'!$N$25</f>
        <v>0.31626418051172261</v>
      </c>
      <c r="S121" s="44">
        <f>R121*(1+'JCC data'!$N$25)-'JCC data'!$N$24*'JCC data'!$N$25</f>
        <v>0.31630884100348422</v>
      </c>
    </row>
    <row r="122" spans="1:19" x14ac:dyDescent="0.2">
      <c r="B122" s="38">
        <v>33738</v>
      </c>
      <c r="C122" s="44">
        <f>'JCC data'!C60</f>
        <v>18.41</v>
      </c>
      <c r="D122" s="44">
        <f t="shared" si="0"/>
        <v>-0.21999916076660142</v>
      </c>
      <c r="E122" s="44">
        <f>D122*(1+'JCC data'!$N$25)-'JCC data'!$N$24*'JCC data'!$N$25</f>
        <v>1.368983007638519E-3</v>
      </c>
      <c r="F122" s="44">
        <f>E122*(1+'JCC data'!$N$25)-'JCC data'!$N$24*'JCC data'!$N$25</f>
        <v>0.1313753556209013</v>
      </c>
      <c r="G122" s="44">
        <f>F122*(1+'JCC data'!$N$25)-'JCC data'!$N$24*'JCC data'!$N$25</f>
        <v>0.20772625522141247</v>
      </c>
      <c r="H122" s="44">
        <f>G122*(1+'JCC data'!$N$25)-'JCC data'!$N$24*'JCC data'!$N$25</f>
        <v>0.2525660561683134</v>
      </c>
      <c r="I122" s="44">
        <f>H122*(1+'JCC data'!$N$25)-'JCC data'!$N$24*'JCC data'!$N$25</f>
        <v>0.27889983559301895</v>
      </c>
      <c r="J122" s="44">
        <f>I122*(1+'JCC data'!$N$25)-'JCC data'!$N$24*'JCC data'!$N$25</f>
        <v>0.29436529092834141</v>
      </c>
      <c r="K122" s="44">
        <f>J122*(1+'JCC data'!$N$25)-'JCC data'!$N$24*'JCC data'!$N$25</f>
        <v>0.30344793360075861</v>
      </c>
      <c r="L122" s="44">
        <f>K122*(1+'JCC data'!$N$25)-'JCC data'!$N$24*'JCC data'!$N$25</f>
        <v>0.30878204088219119</v>
      </c>
      <c r="M122" s="44">
        <f>L122*(1+'JCC data'!$N$25)-'JCC data'!$N$24*'JCC data'!$N$25</f>
        <v>0.31191468646960813</v>
      </c>
      <c r="N122" s="44">
        <f>M122*(1+'JCC data'!$N$25)-'JCC data'!$N$24*'JCC data'!$N$25</f>
        <v>0.31375444481314996</v>
      </c>
      <c r="O122" s="44">
        <f>N122*(1+'JCC data'!$N$25)-'JCC data'!$N$24*'JCC data'!$N$25</f>
        <v>0.31483490880697906</v>
      </c>
      <c r="P122" s="44">
        <f>O122*(1+'JCC data'!$N$25)-'JCC data'!$N$24*'JCC data'!$N$25</f>
        <v>0.3154694499933578</v>
      </c>
      <c r="Q122" s="44">
        <f>P122*(1+'JCC data'!$N$25)-'JCC data'!$N$24*'JCC data'!$N$25</f>
        <v>0.31584210703654525</v>
      </c>
      <c r="R122" s="44">
        <f>Q122*(1+'JCC data'!$N$25)-'JCC data'!$N$24*'JCC data'!$N$25</f>
        <v>0.31606096323503696</v>
      </c>
      <c r="S122" s="44">
        <f>R122*(1+'JCC data'!$N$25)-'JCC data'!$N$24*'JCC data'!$N$25</f>
        <v>0.31618949437779637</v>
      </c>
    </row>
    <row r="123" spans="1:19" x14ac:dyDescent="0.2">
      <c r="B123" s="38">
        <v>33770</v>
      </c>
      <c r="C123" s="44">
        <f>'JCC data'!C61</f>
        <v>19.25</v>
      </c>
      <c r="D123" s="44">
        <f t="shared" si="0"/>
        <v>-0.57999992370605469</v>
      </c>
      <c r="E123" s="44">
        <f>D123*(1+'JCC data'!$N$25)-'JCC data'!$N$24*'JCC data'!$N$25</f>
        <v>-0.21005436151611728</v>
      </c>
      <c r="F123" s="44">
        <f>E123*(1+'JCC data'!$N$25)-'JCC data'!$N$24*'JCC data'!$N$25</f>
        <v>7.2094226250076637E-3</v>
      </c>
      <c r="G123" s="44">
        <f>F123*(1+'JCC data'!$N$25)-'JCC data'!$N$24*'JCC data'!$N$25</f>
        <v>0.1348053630111937</v>
      </c>
      <c r="H123" s="44">
        <f>G123*(1+'JCC data'!$N$25)-'JCC data'!$N$24*'JCC data'!$N$25</f>
        <v>0.20974064993623365</v>
      </c>
      <c r="I123" s="44">
        <f>H123*(1+'JCC data'!$N$25)-'JCC data'!$N$24*'JCC data'!$N$25</f>
        <v>0.25374908162726251</v>
      </c>
      <c r="J123" s="44">
        <f>I123*(1+'JCC data'!$N$25)-'JCC data'!$N$24*'JCC data'!$N$25</f>
        <v>0.27959460967390015</v>
      </c>
      <c r="K123" s="44">
        <f>J123*(1+'JCC data'!$N$25)-'JCC data'!$N$24*'JCC data'!$N$25</f>
        <v>0.29477332189657862</v>
      </c>
      <c r="L123" s="44">
        <f>K123*(1+'JCC data'!$N$25)-'JCC data'!$N$24*'JCC data'!$N$25</f>
        <v>0.30368756440395361</v>
      </c>
      <c r="M123" s="44">
        <f>L123*(1+'JCC data'!$N$25)-'JCC data'!$N$24*'JCC data'!$N$25</f>
        <v>0.30892277265578172</v>
      </c>
      <c r="N123" s="44">
        <f>M123*(1+'JCC data'!$N$25)-'JCC data'!$N$24*'JCC data'!$N$25</f>
        <v>0.31199733624515391</v>
      </c>
      <c r="O123" s="44">
        <f>N123*(1+'JCC data'!$N$25)-'JCC data'!$N$24*'JCC data'!$N$25</f>
        <v>0.31380298385464345</v>
      </c>
      <c r="P123" s="44">
        <f>O123*(1+'JCC data'!$N$25)-'JCC data'!$N$24*'JCC data'!$N$25</f>
        <v>0.31486341509793447</v>
      </c>
      <c r="Q123" s="44">
        <f>P123*(1+'JCC data'!$N$25)-'JCC data'!$N$24*'JCC data'!$N$25</f>
        <v>0.31548619133391648</v>
      </c>
      <c r="R123" s="44">
        <f>Q123*(1+'JCC data'!$N$25)-'JCC data'!$N$24*'JCC data'!$N$25</f>
        <v>0.31585193898852182</v>
      </c>
      <c r="S123" s="44">
        <f>R123*(1+'JCC data'!$N$25)-'JCC data'!$N$24*'JCC data'!$N$25</f>
        <v>0.31606673740105012</v>
      </c>
    </row>
    <row r="124" spans="1:19" x14ac:dyDescent="0.2">
      <c r="B124" s="38">
        <v>33801</v>
      </c>
      <c r="C124" s="44">
        <f>'JCC data'!C62</f>
        <v>20.59</v>
      </c>
      <c r="D124" s="44">
        <f t="shared" si="0"/>
        <v>-0.66000000000000014</v>
      </c>
      <c r="E124" s="44">
        <f>D124*(1+'JCC data'!$N$25)-'JCC data'!$N$24*'JCC data'!$N$25</f>
        <v>-0.25703727220252115</v>
      </c>
      <c r="F124" s="44">
        <f>E124*(1+'JCC data'!$N$25)-'JCC data'!$N$24*'JCC data'!$N$25</f>
        <v>-2.0382974767914092E-2</v>
      </c>
      <c r="G124" s="44">
        <f>F124*(1+'JCC data'!$N$25)-'JCC data'!$N$24*'JCC data'!$N$25</f>
        <v>0.11860073918593471</v>
      </c>
      <c r="H124" s="44">
        <f>G124*(1+'JCC data'!$N$25)-'JCC data'!$N$24*'JCC data'!$N$25</f>
        <v>0.20022390408849833</v>
      </c>
      <c r="I124" s="44">
        <f>H124*(1+'JCC data'!$N$25)-'JCC data'!$N$24*'JCC data'!$N$25</f>
        <v>0.24816003170502898</v>
      </c>
      <c r="J124" s="44">
        <f>I124*(1+'JCC data'!$N$25)-'JCC data'!$N$24*'JCC data'!$N$25</f>
        <v>0.27631223988773501</v>
      </c>
      <c r="K124" s="44">
        <f>J124*(1+'JCC data'!$N$25)-'JCC data'!$N$24*'JCC data'!$N$25</f>
        <v>0.29284563265367702</v>
      </c>
      <c r="L124" s="44">
        <f>K124*(1+'JCC data'!$N$25)-'JCC data'!$N$24*'JCC data'!$N$25</f>
        <v>0.30255545983948279</v>
      </c>
      <c r="M124" s="44">
        <f>L124*(1+'JCC data'!$N$25)-'JCC data'!$N$24*'JCC data'!$N$25</f>
        <v>0.30825790369434763</v>
      </c>
      <c r="N124" s="44">
        <f>M124*(1+'JCC data'!$N$25)-'JCC data'!$N$24*'JCC data'!$N$25</f>
        <v>0.31160686812961813</v>
      </c>
      <c r="O124" s="44">
        <f>N124*(1+'JCC data'!$N$25)-'JCC data'!$N$24*'JCC data'!$N$25</f>
        <v>0.3135736674658603</v>
      </c>
      <c r="P124" s="44">
        <f>O124*(1+'JCC data'!$N$25)-'JCC data'!$N$24*'JCC data'!$N$25</f>
        <v>0.31472874083370583</v>
      </c>
      <c r="Q124" s="44">
        <f>P124*(1+'JCC data'!$N$25)-'JCC data'!$N$24*'JCC data'!$N$25</f>
        <v>0.31540709904774461</v>
      </c>
      <c r="R124" s="44">
        <f>Q124*(1+'JCC data'!$N$25)-'JCC data'!$N$24*'JCC data'!$N$25</f>
        <v>0.31580548921010482</v>
      </c>
      <c r="S124" s="44">
        <f>R124*(1+'JCC data'!$N$25)-'JCC data'!$N$24*'JCC data'!$N$25</f>
        <v>0.31603945810468104</v>
      </c>
    </row>
    <row r="125" spans="1:19" x14ac:dyDescent="0.2">
      <c r="B125" s="38">
        <v>33830</v>
      </c>
      <c r="C125" s="44">
        <f>'JCC data'!C63</f>
        <v>20.88</v>
      </c>
      <c r="D125" s="44">
        <f t="shared" si="0"/>
        <v>0.57000053405761619</v>
      </c>
      <c r="E125" s="44">
        <f>D125*(1+'JCC data'!$N$25)-'JCC data'!$N$24*'JCC data'!$N$25</f>
        <v>0.46532460434773415</v>
      </c>
      <c r="F125" s="44">
        <f>E125*(1+'JCC data'!$N$25)-'JCC data'!$N$24*'JCC data'!$N$25</f>
        <v>0.40384991476737087</v>
      </c>
      <c r="G125" s="44">
        <f>F125*(1+'JCC data'!$N$25)-'JCC data'!$N$24*'JCC data'!$N$25</f>
        <v>0.36774670107272089</v>
      </c>
      <c r="H125" s="44">
        <f>G125*(1+'JCC data'!$N$25)-'JCC data'!$N$24*'JCC data'!$N$25</f>
        <v>0.34654379548703884</v>
      </c>
      <c r="I125" s="44">
        <f>H125*(1+'JCC data'!$N$25)-'JCC data'!$N$24*'JCC data'!$N$25</f>
        <v>0.33409162961954519</v>
      </c>
      <c r="J125" s="44">
        <f>I125*(1+'JCC data'!$N$25)-'JCC data'!$N$24*'JCC data'!$N$25</f>
        <v>0.32677864913368759</v>
      </c>
      <c r="K125" s="44">
        <f>J125*(1+'JCC data'!$N$25)-'JCC data'!$N$24*'JCC data'!$N$25</f>
        <v>0.32248383936680658</v>
      </c>
      <c r="L125" s="44">
        <f>K125*(1+'JCC data'!$N$25)-'JCC data'!$N$24*'JCC data'!$N$25</f>
        <v>0.31996155847608532</v>
      </c>
      <c r="M125" s="44">
        <f>L125*(1+'JCC data'!$N$25)-'JCC data'!$N$24*'JCC data'!$N$25</f>
        <v>0.3184802586660781</v>
      </c>
      <c r="N125" s="44">
        <f>M125*(1+'JCC data'!$N$25)-'JCC data'!$N$24*'JCC data'!$N$25</f>
        <v>0.31761031228730674</v>
      </c>
      <c r="O125" s="44">
        <f>N125*(1+'JCC data'!$N$25)-'JCC data'!$N$24*'JCC data'!$N$25</f>
        <v>0.31709940511184853</v>
      </c>
      <c r="P125" s="44">
        <f>O125*(1+'JCC data'!$N$25)-'JCC data'!$N$24*'JCC data'!$N$25</f>
        <v>0.31679935657057723</v>
      </c>
      <c r="Q125" s="44">
        <f>P125*(1+'JCC data'!$N$25)-'JCC data'!$N$24*'JCC data'!$N$25</f>
        <v>0.31662314231592653</v>
      </c>
      <c r="R125" s="44">
        <f>Q125*(1+'JCC data'!$N$25)-'JCC data'!$N$24*'JCC data'!$N$25</f>
        <v>0.31651965418227146</v>
      </c>
      <c r="S125" s="44">
        <f>R125*(1+'JCC data'!$N$25)-'JCC data'!$N$24*'JCC data'!$N$25</f>
        <v>0.31645887706847531</v>
      </c>
    </row>
    <row r="126" spans="1:19" x14ac:dyDescent="0.2">
      <c r="B126" s="38">
        <v>33862</v>
      </c>
      <c r="C126" s="44">
        <f>'JCC data'!C64</f>
        <v>20.34</v>
      </c>
      <c r="D126" s="44">
        <f t="shared" si="0"/>
        <v>0.33999999999999986</v>
      </c>
      <c r="E126" s="44">
        <f>D126*(1+'JCC data'!$N$25)-'JCC data'!$N$24*'JCC data'!$N$25</f>
        <v>0.3302485512981197</v>
      </c>
      <c r="F126" s="44">
        <f>E126*(1+'JCC data'!$N$25)-'JCC data'!$N$24*'JCC data'!$N$25</f>
        <v>0.32452166371691177</v>
      </c>
      <c r="G126" s="44">
        <f>F126*(1+'JCC data'!$N$25)-'JCC data'!$N$24*'JCC data'!$N$25</f>
        <v>0.32115834382768649</v>
      </c>
      <c r="H126" s="44">
        <f>G126*(1+'JCC data'!$N$25)-'JCC data'!$N$24*'JCC data'!$N$25</f>
        <v>0.31918311373684671</v>
      </c>
      <c r="I126" s="44">
        <f>H126*(1+'JCC data'!$N$25)-'JCC data'!$N$24*'JCC data'!$N$25</f>
        <v>0.31802308910634464</v>
      </c>
      <c r="J126" s="44">
        <f>I126*(1+'JCC data'!$N$25)-'JCC data'!$N$24*'JCC data'!$N$25</f>
        <v>0.31734182308593922</v>
      </c>
      <c r="K126" s="44">
        <f>J126*(1+'JCC data'!$N$25)-'JCC data'!$N$24*'JCC data'!$N$25</f>
        <v>0.31694172521012243</v>
      </c>
      <c r="L126" s="44">
        <f>K126*(1+'JCC data'!$N$25)-'JCC data'!$N$24*'JCC data'!$N$25</f>
        <v>0.31670675339964249</v>
      </c>
      <c r="M126" s="44">
        <f>L126*(1+'JCC data'!$N$25)-'JCC data'!$N$24*'JCC data'!$N$25</f>
        <v>0.31656875778642535</v>
      </c>
      <c r="N126" s="44">
        <f>M126*(1+'JCC data'!$N$25)-'JCC data'!$N$24*'JCC data'!$N$25</f>
        <v>0.31648771491907768</v>
      </c>
      <c r="O126" s="44">
        <f>N126*(1+'JCC data'!$N$25)-'JCC data'!$N$24*'JCC data'!$N$25</f>
        <v>0.31644011959198848</v>
      </c>
      <c r="P126" s="44">
        <f>O126*(1+'JCC data'!$N$25)-'JCC data'!$N$24*'JCC data'!$N$25</f>
        <v>0.31641216753112411</v>
      </c>
      <c r="Q126" s="44">
        <f>P126*(1+'JCC data'!$N$25)-'JCC data'!$N$24*'JCC data'!$N$25</f>
        <v>0.31639575168204087</v>
      </c>
      <c r="R126" s="44">
        <f>Q126*(1+'JCC data'!$N$25)-'JCC data'!$N$24*'JCC data'!$N$25</f>
        <v>0.31638611088659357</v>
      </c>
      <c r="S126" s="44">
        <f>R126*(1+'JCC data'!$N$25)-'JCC data'!$N$24*'JCC data'!$N$25</f>
        <v>0.31638044898410012</v>
      </c>
    </row>
    <row r="127" spans="1:19" x14ac:dyDescent="0.2">
      <c r="B127" s="38">
        <v>33892</v>
      </c>
      <c r="C127" s="44">
        <f>'JCC data'!C65</f>
        <v>20.239999999999998</v>
      </c>
      <c r="D127" s="44">
        <f t="shared" si="0"/>
        <v>-0.33999992370605625</v>
      </c>
      <c r="E127" s="44">
        <f>D127*(1+'JCC data'!$N$25)-'JCC data'!$N$24*'JCC data'!$N$25</f>
        <v>-6.9105763875964399E-2</v>
      </c>
      <c r="F127" s="44">
        <f>E127*(1+'JCC data'!$N$25)-'JCC data'!$N$24*'JCC data'!$N$25</f>
        <v>8.9986535861365319E-2</v>
      </c>
      <c r="G127" s="44">
        <f>F127*(1+'JCC data'!$N$25)-'JCC data'!$N$24*'JCC data'!$N$25</f>
        <v>0.18341918812521379</v>
      </c>
      <c r="H127" s="44">
        <f>G127*(1+'JCC data'!$N$25)-'JCC data'!$N$24*'JCC data'!$N$25</f>
        <v>0.23829086025183707</v>
      </c>
      <c r="I127" s="44">
        <f>H127*(1+'JCC data'!$N$25)-'JCC data'!$N$24*'JCC data'!$N$25</f>
        <v>0.27051621540357818</v>
      </c>
      <c r="J127" s="44">
        <f>I127*(1+'JCC data'!$N$25)-'JCC data'!$N$24*'JCC data'!$N$25</f>
        <v>0.28944170964146909</v>
      </c>
      <c r="K127" s="44">
        <f>J127*(1+'JCC data'!$N$25)-'JCC data'!$N$24*'JCC data'!$N$25</f>
        <v>0.30055638411012547</v>
      </c>
      <c r="L127" s="44">
        <f>K127*(1+'JCC data'!$N$25)-'JCC data'!$N$24*'JCC data'!$N$25</f>
        <v>0.30708387485839189</v>
      </c>
      <c r="M127" s="44">
        <f>L127*(1+'JCC data'!$N$25)-'JCC data'!$N$24*'JCC data'!$N$25</f>
        <v>0.3109173776378803</v>
      </c>
      <c r="N127" s="44">
        <f>M127*(1+'JCC data'!$N$25)-'JCC data'!$N$24*'JCC data'!$N$25</f>
        <v>0.3131687394746242</v>
      </c>
      <c r="O127" s="44">
        <f>N127*(1+'JCC data'!$N$25)-'JCC data'!$N$24*'JCC data'!$N$25</f>
        <v>0.31449093236491421</v>
      </c>
      <c r="P127" s="44">
        <f>O127*(1+'JCC data'!$N$25)-'JCC data'!$N$24*'JCC data'!$N$25</f>
        <v>0.31526743750531494</v>
      </c>
      <c r="Q127" s="44">
        <f>P127*(1+'JCC data'!$N$25)-'JCC data'!$N$24*'JCC data'!$N$25</f>
        <v>0.31572346796614759</v>
      </c>
      <c r="R127" s="44">
        <f>Q127*(1+'JCC data'!$N$25)-'JCC data'!$N$24*'JCC data'!$N$25</f>
        <v>0.31599128819087907</v>
      </c>
      <c r="S127" s="44">
        <f>R127*(1+'JCC data'!$N$25)-'JCC data'!$N$24*'JCC data'!$N$25</f>
        <v>0.31614857521211065</v>
      </c>
    </row>
    <row r="128" spans="1:19" x14ac:dyDescent="0.2">
      <c r="B128" s="38">
        <v>33921</v>
      </c>
      <c r="C128" s="44">
        <f>'JCC data'!C66</f>
        <v>20.29</v>
      </c>
      <c r="D128" s="44">
        <f t="shared" si="0"/>
        <v>-0.51999946594238367</v>
      </c>
      <c r="E128" s="44">
        <f>D128*(1+'JCC data'!$N$25)-'JCC data'!$N$24*'JCC data'!$N$25</f>
        <v>-0.17481694326796432</v>
      </c>
      <c r="F128" s="44">
        <f>E128*(1+'JCC data'!$N$25)-'JCC data'!$N$24*'JCC data'!$N$25</f>
        <v>2.7903858818910679E-2</v>
      </c>
      <c r="G128" s="44">
        <f>F128*(1+'JCC data'!$N$25)-'JCC data'!$N$24*'JCC data'!$N$25</f>
        <v>0.14695891201321148</v>
      </c>
      <c r="H128" s="44">
        <f>G128*(1+'JCC data'!$N$25)-'JCC data'!$N$24*'JCC data'!$N$25</f>
        <v>0.21687825697033905</v>
      </c>
      <c r="I128" s="44">
        <f>H128*(1+'JCC data'!$N$25)-'JCC data'!$N$24*'JCC data'!$N$25</f>
        <v>0.2579408970521111</v>
      </c>
      <c r="J128" s="44">
        <f>I128*(1+'JCC data'!$N$25)-'JCC data'!$N$24*'JCC data'!$N$25</f>
        <v>0.28205640344764504</v>
      </c>
      <c r="K128" s="44">
        <f>J128*(1+'JCC data'!$N$25)-'JCC data'!$N$24*'JCC data'!$N$25</f>
        <v>0.29621909848028116</v>
      </c>
      <c r="L128" s="44">
        <f>K128*(1+'JCC data'!$N$25)-'JCC data'!$N$24*'JCC data'!$N$25</f>
        <v>0.30453664849551126</v>
      </c>
      <c r="M128" s="44">
        <f>L128*(1+'JCC data'!$N$25)-'JCC data'!$N$24*'JCC data'!$N$25</f>
        <v>0.30942142770571346</v>
      </c>
      <c r="N128" s="44">
        <f>M128*(1+'JCC data'!$N$25)-'JCC data'!$N$24*'JCC data'!$N$25</f>
        <v>0.31229018928679586</v>
      </c>
      <c r="O128" s="44">
        <f>N128*(1+'JCC data'!$N$25)-'JCC data'!$N$24*'JCC data'!$N$25</f>
        <v>0.31397497229436883</v>
      </c>
      <c r="P128" s="44">
        <f>O128*(1+'JCC data'!$N$25)-'JCC data'!$N$24*'JCC data'!$N$25</f>
        <v>0.31496442147039122</v>
      </c>
      <c r="Q128" s="44">
        <f>P128*(1+'JCC data'!$N$25)-'JCC data'!$N$24*'JCC data'!$N$25</f>
        <v>0.31554551094454353</v>
      </c>
      <c r="R128" s="44">
        <f>Q128*(1+'JCC data'!$N$25)-'JCC data'!$N$24*'JCC data'!$N$25</f>
        <v>0.31588677655489861</v>
      </c>
      <c r="S128" s="44">
        <f>R128*(1+'JCC data'!$N$25)-'JCC data'!$N$24*'JCC data'!$N$25</f>
        <v>0.3160871970099085</v>
      </c>
    </row>
    <row r="129" spans="2:19" x14ac:dyDescent="0.2">
      <c r="B129" s="38">
        <v>33954</v>
      </c>
      <c r="C129" s="44">
        <f>'JCC data'!C67</f>
        <v>19.5</v>
      </c>
      <c r="D129" s="44">
        <f t="shared" si="0"/>
        <v>0.48999977111816406</v>
      </c>
      <c r="E129" s="44">
        <f>D129*(1+'JCC data'!$N$25)-'JCC data'!$N$24*'JCC data'!$N$25</f>
        <v>0.41834129040415841</v>
      </c>
      <c r="F129" s="44">
        <f>E129*(1+'JCC data'!$N$25)-'JCC data'!$N$24*'JCC data'!$N$25</f>
        <v>0.37625728054722885</v>
      </c>
      <c r="G129" s="44">
        <f>F129*(1+'JCC data'!$N$25)-'JCC data'!$N$24*'JCC data'!$N$25</f>
        <v>0.35154193816219287</v>
      </c>
      <c r="H129" s="44">
        <f>G129*(1+'JCC data'!$N$25)-'JCC data'!$N$24*'JCC data'!$N$25</f>
        <v>0.33702696795649673</v>
      </c>
      <c r="I129" s="44">
        <f>H129*(1+'JCC data'!$N$25)-'JCC data'!$N$24*'JCC data'!$N$25</f>
        <v>0.32850253172615718</v>
      </c>
      <c r="J129" s="44">
        <f>I129*(1+'JCC data'!$N$25)-'JCC data'!$N$24*'JCC data'!$N$25</f>
        <v>0.32349625117474357</v>
      </c>
      <c r="K129" s="44">
        <f>J129*(1+'JCC data'!$N$25)-'JCC data'!$N$24*'JCC data'!$N$25</f>
        <v>0.32055613357843138</v>
      </c>
      <c r="L129" s="44">
        <f>K129*(1+'JCC data'!$N$25)-'JCC data'!$N$24*'JCC data'!$N$25</f>
        <v>0.31882944419469239</v>
      </c>
      <c r="M129" s="44">
        <f>L129*(1+'JCC data'!$N$25)-'JCC data'!$N$24*'JCC data'!$N$25</f>
        <v>0.31781538399803344</v>
      </c>
      <c r="N129" s="44">
        <f>M129*(1+'JCC data'!$N$25)-'JCC data'!$N$24*'JCC data'!$N$25</f>
        <v>0.31721984082035937</v>
      </c>
      <c r="O129" s="44">
        <f>N129*(1+'JCC data'!$N$25)-'JCC data'!$N$24*'JCC data'!$N$25</f>
        <v>0.31687008675482886</v>
      </c>
      <c r="P129" s="44">
        <f>O129*(1+'JCC data'!$N$25)-'JCC data'!$N$24*'JCC data'!$N$25</f>
        <v>0.31666468115043112</v>
      </c>
      <c r="Q129" s="44">
        <f>P129*(1+'JCC data'!$N$25)-'JCC data'!$N$24*'JCC data'!$N$25</f>
        <v>0.31654404935090075</v>
      </c>
      <c r="R129" s="44">
        <f>Q129*(1+'JCC data'!$N$25)-'JCC data'!$N$24*'JCC data'!$N$25</f>
        <v>0.31647320400517315</v>
      </c>
      <c r="S129" s="44">
        <f>R129*(1+'JCC data'!$N$25)-'JCC data'!$N$24*'JCC data'!$N$25</f>
        <v>0.31643159753796635</v>
      </c>
    </row>
    <row r="130" spans="2:19" x14ac:dyDescent="0.2">
      <c r="B130" s="38">
        <v>33983</v>
      </c>
      <c r="C130" s="44">
        <f>'JCC data'!C68</f>
        <v>18.61</v>
      </c>
      <c r="D130" s="44">
        <f t="shared" si="0"/>
        <v>0.55000053405761662</v>
      </c>
      <c r="E130" s="44">
        <f>D130*(1+'JCC data'!$N$25)-'JCC data'!$N$24*'JCC data'!$N$25</f>
        <v>0.45357888787772155</v>
      </c>
      <c r="F130" s="44">
        <f>E130*(1+'JCC data'!$N$25)-'JCC data'!$N$24*'JCC data'!$N$25</f>
        <v>0.39695182199767448</v>
      </c>
      <c r="G130" s="44">
        <f>F130*(1+'JCC data'!$N$25)-'JCC data'!$N$24*'JCC data'!$N$25</f>
        <v>0.36369554897988599</v>
      </c>
      <c r="H130" s="44">
        <f>G130*(1+'JCC data'!$N$25)-'JCC data'!$N$24*'JCC data'!$N$25</f>
        <v>0.34416461129407194</v>
      </c>
      <c r="I130" s="44">
        <f>H130*(1+'JCC data'!$N$25)-'JCC data'!$N$24*'JCC data'!$N$25</f>
        <v>0.3326943684715189</v>
      </c>
      <c r="J130" s="44">
        <f>I130*(1+'JCC data'!$N$25)-'JCC data'!$N$24*'JCC data'!$N$25</f>
        <v>0.32595805746972351</v>
      </c>
      <c r="K130" s="44">
        <f>J130*(1+'JCC data'!$N$25)-'JCC data'!$N$24*'JCC data'!$N$25</f>
        <v>0.32200191751567769</v>
      </c>
      <c r="L130" s="44">
        <f>K130*(1+'JCC data'!$N$25)-'JCC data'!$N$24*'JCC data'!$N$25</f>
        <v>0.3196785326048821</v>
      </c>
      <c r="M130" s="44">
        <f>L130*(1+'JCC data'!$N$25)-'JCC data'!$N$24*'JCC data'!$N$25</f>
        <v>0.3183140415842366</v>
      </c>
      <c r="N130" s="44">
        <f>M130*(1+'JCC data'!$N$25)-'JCC data'!$N$24*'JCC data'!$N$25</f>
        <v>0.31751269535151755</v>
      </c>
      <c r="O130" s="44">
        <f>N130*(1+'JCC data'!$N$25)-'JCC data'!$N$24*'JCC data'!$N$25</f>
        <v>0.317042076069326</v>
      </c>
      <c r="P130" s="44">
        <f>O130*(1+'JCC data'!$N$25)-'JCC data'!$N$24*'JCC data'!$N$25</f>
        <v>0.31676568803662886</v>
      </c>
      <c r="Q130" s="44">
        <f>P130*(1+'JCC data'!$N$25)-'JCC data'!$N$24*'JCC data'!$N$25</f>
        <v>0.31660336926324062</v>
      </c>
      <c r="R130" s="44">
        <f>Q130*(1+'JCC data'!$N$25)-'JCC data'!$N$24*'JCC data'!$N$25</f>
        <v>0.3165080417487417</v>
      </c>
      <c r="S130" s="44">
        <f>R130*(1+'JCC data'!$N$25)-'JCC data'!$N$24*'JCC data'!$N$25</f>
        <v>0.31645205725088688</v>
      </c>
    </row>
    <row r="131" spans="2:19" x14ac:dyDescent="0.2">
      <c r="B131" s="38">
        <v>34011</v>
      </c>
      <c r="C131" s="44">
        <f>'JCC data'!C69</f>
        <v>17.760000000000002</v>
      </c>
      <c r="D131" s="44">
        <f t="shared" si="0"/>
        <v>0.53000045776367344</v>
      </c>
      <c r="E131" s="44">
        <f>D131*(1+'JCC data'!$N$25)-'JCC data'!$N$24*'JCC data'!$N$25</f>
        <v>0.44183312660135748</v>
      </c>
      <c r="F131" s="44">
        <f>E131*(1+'JCC data'!$N$25)-'JCC data'!$N$24*'JCC data'!$N$25</f>
        <v>0.39005370291384306</v>
      </c>
      <c r="G131" s="44">
        <f>F131*(1+'JCC data'!$N$25)-'JCC data'!$N$24*'JCC data'!$N$25</f>
        <v>0.35964438143313254</v>
      </c>
      <c r="H131" s="44">
        <f>G131*(1+'JCC data'!$N$25)-'JCC data'!$N$24*'JCC data'!$N$25</f>
        <v>0.34178541802523776</v>
      </c>
      <c r="I131" s="44">
        <f>H131*(1+'JCC data'!$N$25)-'JCC data'!$N$24*'JCC data'!$N$25</f>
        <v>0.33129710199336448</v>
      </c>
      <c r="J131" s="44">
        <f>I131*(1+'JCC data'!$N$25)-'JCC data'!$N$24*'JCC data'!$N$25</f>
        <v>0.32513746267545079</v>
      </c>
      <c r="K131" s="44">
        <f>J131*(1+'JCC data'!$N$25)-'JCC data'!$N$24*'JCC data'!$N$25</f>
        <v>0.32151999382616292</v>
      </c>
      <c r="L131" s="44">
        <f>K131*(1+'JCC data'!$N$25)-'JCC data'!$N$24*'JCC data'!$N$25</f>
        <v>0.31939550565402097</v>
      </c>
      <c r="M131" s="44">
        <f>L131*(1+'JCC data'!$N$25)-'JCC data'!$N$24*'JCC data'!$N$25</f>
        <v>0.31814782386832718</v>
      </c>
      <c r="N131" s="44">
        <f>M131*(1+'JCC data'!$N$25)-'JCC data'!$N$24*'JCC data'!$N$25</f>
        <v>0.31741507804334929</v>
      </c>
      <c r="O131" s="44">
        <f>N131*(1+'JCC data'!$N$25)-'JCC data'!$N$24*'JCC data'!$N$25</f>
        <v>0.31698474680811051</v>
      </c>
      <c r="P131" s="44">
        <f>O131*(1+'JCC data'!$N$25)-'JCC data'!$N$24*'JCC data'!$N$25</f>
        <v>0.31673201937424522</v>
      </c>
      <c r="Q131" s="44">
        <f>P131*(1+'JCC data'!$N$25)-'JCC data'!$N$24*'JCC data'!$N$25</f>
        <v>0.31658359613512643</v>
      </c>
      <c r="R131" s="44">
        <f>Q131*(1+'JCC data'!$N$25)-'JCC data'!$N$24*'JCC data'!$N$25</f>
        <v>0.31649642927091393</v>
      </c>
      <c r="S131" s="44">
        <f>R131*(1+'JCC data'!$N$25)-'JCC data'!$N$24*'JCC data'!$N$25</f>
        <v>0.31644523740728292</v>
      </c>
    </row>
    <row r="132" spans="2:19" x14ac:dyDescent="0.2">
      <c r="B132" s="38">
        <v>34044</v>
      </c>
      <c r="C132" s="44">
        <f>'JCC data'!C70</f>
        <v>18.02</v>
      </c>
      <c r="D132" s="44">
        <f t="shared" si="0"/>
        <v>-0.36999938964843793</v>
      </c>
      <c r="E132" s="44">
        <f>D132*(1+'JCC data'!$N$25)-'JCC data'!$N$24*'JCC data'!$N$25</f>
        <v>-8.6724024936515431E-2</v>
      </c>
      <c r="F132" s="44">
        <f>E132*(1+'JCC data'!$N$25)-'JCC data'!$N$24*'JCC data'!$N$25</f>
        <v>7.9639580905770335E-2</v>
      </c>
      <c r="G132" s="44">
        <f>F132*(1+'JCC data'!$N$25)-'JCC data'!$N$24*'JCC data'!$N$25</f>
        <v>0.17734256816339317</v>
      </c>
      <c r="H132" s="44">
        <f>G132*(1+'JCC data'!$N$25)-'JCC data'!$N$24*'JCC data'!$N$25</f>
        <v>0.23472214749345882</v>
      </c>
      <c r="I132" s="44">
        <f>H132*(1+'JCC data'!$N$25)-'JCC data'!$N$24*'JCC data'!$N$25</f>
        <v>0.26842036099243677</v>
      </c>
      <c r="J132" s="44">
        <f>I132*(1+'JCC data'!$N$25)-'JCC data'!$N$24*'JCC data'!$N$25</f>
        <v>0.28821084405768443</v>
      </c>
      <c r="K132" s="44">
        <f>J132*(1+'JCC data'!$N$25)-'JCC data'!$N$24*'JCC data'!$N$25</f>
        <v>0.29983351420213389</v>
      </c>
      <c r="L132" s="44">
        <f>K132*(1+'JCC data'!$N$25)-'JCC data'!$N$24*'JCC data'!$N$25</f>
        <v>0.30665934360919322</v>
      </c>
      <c r="M132" s="44">
        <f>L132*(1+'JCC data'!$N$25)-'JCC data'!$N$24*'JCC data'!$N$25</f>
        <v>0.31066805645359297</v>
      </c>
      <c r="N132" s="44">
        <f>M132*(1+'JCC data'!$N$25)-'JCC data'!$N$24*'JCC data'!$N$25</f>
        <v>0.31302231667759384</v>
      </c>
      <c r="O132" s="44">
        <f>N132*(1+'JCC data'!$N$25)-'JCC data'!$N$24*'JCC data'!$N$25</f>
        <v>0.31440494033198096</v>
      </c>
      <c r="P132" s="44">
        <f>O132*(1+'JCC data'!$N$25)-'JCC data'!$N$24*'JCC data'!$N$25</f>
        <v>0.31521693560343922</v>
      </c>
      <c r="Q132" s="44">
        <f>P132*(1+'JCC data'!$N$25)-'JCC data'!$N$24*'JCC data'!$N$25</f>
        <v>0.31569380891511623</v>
      </c>
      <c r="R132" s="44">
        <f>Q132*(1+'JCC data'!$N$25)-'JCC data'!$N$24*'JCC data'!$N$25</f>
        <v>0.31597386985066989</v>
      </c>
      <c r="S132" s="44">
        <f>R132*(1+'JCC data'!$N$25)-'JCC data'!$N$24*'JCC data'!$N$25</f>
        <v>0.31613834566783688</v>
      </c>
    </row>
    <row r="133" spans="2:19" x14ac:dyDescent="0.2">
      <c r="B133" s="38">
        <v>34074</v>
      </c>
      <c r="C133" s="44">
        <f>'JCC data'!C71</f>
        <v>18.48</v>
      </c>
      <c r="D133" s="44">
        <f t="shared" si="0"/>
        <v>-0.12000038146972614</v>
      </c>
      <c r="E133" s="44">
        <f>D133*(1+'JCC data'!$N$25)-'JCC data'!$N$24*'JCC data'!$N$25</f>
        <v>6.0096848456062765E-2</v>
      </c>
      <c r="F133" s="44">
        <f>E133*(1+'JCC data'!$N$25)-'JCC data'!$N$24*'JCC data'!$N$25</f>
        <v>0.16586539844321396</v>
      </c>
      <c r="G133" s="44">
        <f>F133*(1+'JCC data'!$N$25)-'JCC data'!$N$24*'JCC data'!$N$25</f>
        <v>0.22798176842288675</v>
      </c>
      <c r="H133" s="44">
        <f>G133*(1+'JCC data'!$N$25)-'JCC data'!$N$24*'JCC data'!$N$25</f>
        <v>0.26446183191926936</v>
      </c>
      <c r="I133" s="44">
        <f>H133*(1+'JCC data'!$N$25)-'JCC data'!$N$24*'JCC data'!$N$25</f>
        <v>0.28588605605109807</v>
      </c>
      <c r="J133" s="44">
        <f>I133*(1+'JCC data'!$N$25)-'JCC data'!$N$24*'JCC data'!$N$25</f>
        <v>0.29846819916322143</v>
      </c>
      <c r="K133" s="44">
        <f>J133*(1+'JCC data'!$N$25)-'JCC data'!$N$24*'JCC data'!$N$25</f>
        <v>0.30585751344222767</v>
      </c>
      <c r="L133" s="44">
        <f>K133*(1+'JCC data'!$N$25)-'JCC data'!$N$24*'JCC data'!$N$25</f>
        <v>0.31019715296367889</v>
      </c>
      <c r="M133" s="44">
        <f>L133*(1+'JCC data'!$N$25)-'JCC data'!$N$24*'JCC data'!$N$25</f>
        <v>0.31274576173373037</v>
      </c>
      <c r="N133" s="44">
        <f>M133*(1+'JCC data'!$N$25)-'JCC data'!$N$24*'JCC data'!$N$25</f>
        <v>0.31424252353403093</v>
      </c>
      <c r="O133" s="44">
        <f>N133*(1+'JCC data'!$N$25)-'JCC data'!$N$24*'JCC data'!$N$25</f>
        <v>0.31512155052050478</v>
      </c>
      <c r="P133" s="44">
        <f>O133*(1+'JCC data'!$N$25)-'JCC data'!$N$24*'JCC data'!$N$25</f>
        <v>0.31563779060813535</v>
      </c>
      <c r="Q133" s="44">
        <f>P133*(1+'JCC data'!$N$25)-'JCC data'!$N$24*'JCC data'!$N$25</f>
        <v>0.31594097109312352</v>
      </c>
      <c r="R133" s="44">
        <f>Q133*(1+'JCC data'!$N$25)-'JCC data'!$N$24*'JCC data'!$N$25</f>
        <v>0.31611902469391917</v>
      </c>
      <c r="S133" s="44">
        <f>R133*(1+'JCC data'!$N$25)-'JCC data'!$N$24*'JCC data'!$N$25</f>
        <v>0.31622359304948966</v>
      </c>
    </row>
    <row r="134" spans="2:19" x14ac:dyDescent="0.2">
      <c r="B134" s="38">
        <v>34103</v>
      </c>
      <c r="C134" s="44">
        <f>'JCC data'!C72</f>
        <v>18.89</v>
      </c>
      <c r="D134" s="44">
        <f t="shared" si="0"/>
        <v>3.9999618530274006E-2</v>
      </c>
      <c r="E134" s="44">
        <f>D134*(1+'JCC data'!$N$25)-'JCC data'!$N$24*'JCC data'!$N$25</f>
        <v>0.15406258021616537</v>
      </c>
      <c r="F134" s="44">
        <f>E134*(1+'JCC data'!$N$25)-'JCC data'!$N$24*'JCC data'!$N$25</f>
        <v>0.22105014060078615</v>
      </c>
      <c r="G134" s="44">
        <f>F134*(1+'JCC data'!$N$25)-'JCC data'!$N$24*'JCC data'!$N$25</f>
        <v>0.26039098516556702</v>
      </c>
      <c r="H134" s="44">
        <f>G134*(1+'JCC data'!$N$25)-'JCC data'!$N$24*'JCC data'!$N$25</f>
        <v>0.28349530546300511</v>
      </c>
      <c r="I134" s="44">
        <f>H134*(1+'JCC data'!$N$25)-'JCC data'!$N$24*'JCC data'!$N$25</f>
        <v>0.29706414523530861</v>
      </c>
      <c r="J134" s="44">
        <f>I134*(1+'JCC data'!$N$25)-'JCC data'!$N$24*'JCC data'!$N$25</f>
        <v>0.30503293247493413</v>
      </c>
      <c r="K134" s="44">
        <f>J134*(1+'JCC data'!$N$25)-'JCC data'!$N$24*'JCC data'!$N$25</f>
        <v>0.30971288825125898</v>
      </c>
      <c r="L134" s="44">
        <f>K134*(1+'JCC data'!$N$25)-'JCC data'!$N$24*'JCC data'!$N$25</f>
        <v>0.31246135993330448</v>
      </c>
      <c r="M134" s="44">
        <f>L134*(1+'JCC data'!$N$25)-'JCC data'!$N$24*'JCC data'!$N$25</f>
        <v>0.31407549838846283</v>
      </c>
      <c r="N134" s="44">
        <f>M134*(1+'JCC data'!$N$25)-'JCC data'!$N$24*'JCC data'!$N$25</f>
        <v>0.31502345902034451</v>
      </c>
      <c r="O134" s="44">
        <f>N134*(1+'JCC data'!$N$25)-'JCC data'!$N$24*'JCC data'!$N$25</f>
        <v>0.31558018286068534</v>
      </c>
      <c r="P134" s="44">
        <f>O134*(1+'JCC data'!$N$25)-'JCC data'!$N$24*'JCC data'!$N$25</f>
        <v>0.31590713887972233</v>
      </c>
      <c r="Q134" s="44">
        <f>P134*(1+'JCC data'!$N$25)-'JCC data'!$N$24*'JCC data'!$N$25</f>
        <v>0.31609915551461099</v>
      </c>
      <c r="R134" s="44">
        <f>Q134*(1+'JCC data'!$N$25)-'JCC data'!$N$24*'JCC data'!$N$25</f>
        <v>0.31621192416215738</v>
      </c>
      <c r="S134" s="44">
        <f>R134*(1+'JCC data'!$N$25)-'JCC data'!$N$24*'JCC data'!$N$25</f>
        <v>0.31627815159019668</v>
      </c>
    </row>
    <row r="135" spans="2:19" x14ac:dyDescent="0.2">
      <c r="B135" s="38">
        <v>34135</v>
      </c>
      <c r="C135" s="44">
        <f>'JCC data'!C73</f>
        <v>18.690000000000001</v>
      </c>
      <c r="D135" s="44">
        <f t="shared" si="0"/>
        <v>8.9999618530274716E-2</v>
      </c>
      <c r="E135" s="44">
        <f>D135*(1+'JCC data'!$N$25)-'JCC data'!$N$24*'JCC data'!$N$25</f>
        <v>0.18342687139119784</v>
      </c>
      <c r="F135" s="44">
        <f>E135*(1+'JCC data'!$N$25)-'JCC data'!$N$24*'JCC data'!$N$25</f>
        <v>0.23829537252502769</v>
      </c>
      <c r="G135" s="44">
        <f>F135*(1+'JCC data'!$N$25)-'JCC data'!$N$24*'JCC data'!$N$25</f>
        <v>0.2705188653976548</v>
      </c>
      <c r="H135" s="44">
        <f>G135*(1+'JCC data'!$N$25)-'JCC data'!$N$24*'JCC data'!$N$25</f>
        <v>0.28944326594542263</v>
      </c>
      <c r="I135" s="44">
        <f>H135*(1+'JCC data'!$N$25)-'JCC data'!$N$24*'JCC data'!$N$25</f>
        <v>0.30055729810537446</v>
      </c>
      <c r="J135" s="44">
        <f>I135*(1+'JCC data'!$N$25)-'JCC data'!$N$24*'JCC data'!$N$25</f>
        <v>0.30708441163484435</v>
      </c>
      <c r="K135" s="44">
        <f>J135*(1+'JCC data'!$N$25)-'JCC data'!$N$24*'JCC data'!$N$25</f>
        <v>0.31091769287908122</v>
      </c>
      <c r="L135" s="44">
        <f>K135*(1+'JCC data'!$N$25)-'JCC data'!$N$24*'JCC data'!$N$25</f>
        <v>0.31316892461131246</v>
      </c>
      <c r="M135" s="44">
        <f>L135*(1+'JCC data'!$N$25)-'JCC data'!$N$24*'JCC data'!$N$25</f>
        <v>0.31449104109306669</v>
      </c>
      <c r="N135" s="44">
        <f>M135*(1+'JCC data'!$N$25)-'JCC data'!$N$24*'JCC data'!$N$25</f>
        <v>0.31526750135981746</v>
      </c>
      <c r="O135" s="44">
        <f>N135*(1+'JCC data'!$N$25)-'JCC data'!$N$24*'JCC data'!$N$25</f>
        <v>0.31572350546699168</v>
      </c>
      <c r="P135" s="44">
        <f>O135*(1+'JCC data'!$N$25)-'JCC data'!$N$24*'JCC data'!$N$25</f>
        <v>0.3159913102145932</v>
      </c>
      <c r="Q135" s="44">
        <f>P135*(1+'JCC data'!$N$25)-'JCC data'!$N$24*'JCC data'!$N$25</f>
        <v>0.31614858814632574</v>
      </c>
      <c r="R135" s="44">
        <f>Q135*(1+'JCC data'!$N$25)-'JCC data'!$N$24*'JCC data'!$N$25</f>
        <v>0.31624095524598178</v>
      </c>
      <c r="S135" s="44">
        <f>R135*(1+'JCC data'!$N$25)-'JCC data'!$N$24*'JCC data'!$N$25</f>
        <v>0.31629520113416765</v>
      </c>
    </row>
    <row r="136" spans="2:19" x14ac:dyDescent="0.2">
      <c r="B136" s="38">
        <v>34165</v>
      </c>
      <c r="C136" s="44">
        <f>'JCC data'!C74</f>
        <v>18.16</v>
      </c>
      <c r="D136" s="44">
        <f t="shared" si="0"/>
        <v>0.83000007629394545</v>
      </c>
      <c r="E136" s="44">
        <f>D136*(1+'JCC data'!$N$25)-'JCC data'!$N$24*'JCC data'!$N$25</f>
        <v>0.61801864961978636</v>
      </c>
      <c r="F136" s="44">
        <f>E136*(1+'JCC data'!$N$25)-'JCC data'!$N$24*'JCC data'!$N$25</f>
        <v>0.4935249628886122</v>
      </c>
      <c r="G136" s="44">
        <f>F136*(1+'JCC data'!$N$25)-'JCC data'!$N$24*'JCC data'!$N$25</f>
        <v>0.42041158555606373</v>
      </c>
      <c r="H136" s="44">
        <f>G136*(1+'JCC data'!$N$25)-'JCC data'!$N$24*'JCC data'!$N$25</f>
        <v>0.37747313554040496</v>
      </c>
      <c r="I136" s="44">
        <f>H136*(1+'JCC data'!$N$25)-'JCC data'!$N$24*'JCC data'!$N$25</f>
        <v>0.35225599256311768</v>
      </c>
      <c r="J136" s="44">
        <f>I136*(1+'JCC data'!$N$25)-'JCC data'!$N$24*'JCC data'!$N$25</f>
        <v>0.3374463219833681</v>
      </c>
      <c r="K136" s="44">
        <f>J136*(1+'JCC data'!$N$25)-'JCC data'!$N$24*'JCC data'!$N$25</f>
        <v>0.32874881240116666</v>
      </c>
      <c r="L136" s="44">
        <f>K136*(1+'JCC data'!$N$25)-'JCC data'!$N$24*'JCC data'!$N$25</f>
        <v>0.3236408883237788</v>
      </c>
      <c r="M136" s="44">
        <f>L136*(1+'JCC data'!$N$25)-'JCC data'!$N$24*'JCC data'!$N$25</f>
        <v>0.32064107692561128</v>
      </c>
      <c r="N136" s="44">
        <f>M136*(1+'JCC data'!$N$25)-'JCC data'!$N$24*'JCC data'!$N$25</f>
        <v>0.31887933021829185</v>
      </c>
      <c r="O136" s="44">
        <f>N136*(1+'JCC data'!$N$25)-'JCC data'!$N$24*'JCC data'!$N$25</f>
        <v>0.31784468135248423</v>
      </c>
      <c r="P136" s="44">
        <f>O136*(1+'JCC data'!$N$25)-'JCC data'!$N$24*'JCC data'!$N$25</f>
        <v>0.31723704674129438</v>
      </c>
      <c r="Q136" s="44">
        <f>P136*(1+'JCC data'!$N$25)-'JCC data'!$N$24*'JCC data'!$N$25</f>
        <v>0.31688019154827429</v>
      </c>
      <c r="R136" s="44">
        <f>Q136*(1+'JCC data'!$N$25)-'JCC data'!$N$24*'JCC data'!$N$25</f>
        <v>0.31667061555237097</v>
      </c>
      <c r="S136" s="44">
        <f>R136*(1+'JCC data'!$N$25)-'JCC data'!$N$24*'JCC data'!$N$25</f>
        <v>0.31654753454103096</v>
      </c>
    </row>
    <row r="137" spans="2:19" x14ac:dyDescent="0.2">
      <c r="B137" s="38">
        <v>34197</v>
      </c>
      <c r="C137" s="44">
        <f>'JCC data'!C75</f>
        <v>17.100000000000001</v>
      </c>
      <c r="D137" s="44">
        <f t="shared" si="0"/>
        <v>0.72000083923339986</v>
      </c>
      <c r="E137" s="44">
        <f>D137*(1+'JCC data'!$N$25)-'JCC data'!$N$24*'JCC data'!$N$25</f>
        <v>0.55341765709824164</v>
      </c>
      <c r="F137" s="44">
        <f>E137*(1+'JCC data'!$N$25)-'JCC data'!$N$24*'JCC data'!$N$25</f>
        <v>0.45558571579663804</v>
      </c>
      <c r="G137" s="44">
        <f>F137*(1+'JCC data'!$N$25)-'JCC data'!$N$24*'JCC data'!$N$25</f>
        <v>0.3981304035846594</v>
      </c>
      <c r="H137" s="44">
        <f>G137*(1+'JCC data'!$N$25)-'JCC data'!$N$24*'JCC data'!$N$25</f>
        <v>0.36438771323776109</v>
      </c>
      <c r="I137" s="44">
        <f>H137*(1+'JCC data'!$N$25)-'JCC data'!$N$24*'JCC data'!$N$25</f>
        <v>0.34457110955025583</v>
      </c>
      <c r="J137" s="44">
        <f>I137*(1+'JCC data'!$N$25)-'JCC data'!$N$24*'JCC data'!$N$25</f>
        <v>0.33293309913465341</v>
      </c>
      <c r="K137" s="44">
        <f>J137*(1+'JCC data'!$N$25)-'JCC data'!$N$24*'JCC data'!$N$25</f>
        <v>0.3260982606038173</v>
      </c>
      <c r="L137" s="44">
        <f>K137*(1+'JCC data'!$N$25)-'JCC data'!$N$24*'JCC data'!$N$25</f>
        <v>0.32208425682874131</v>
      </c>
      <c r="M137" s="44">
        <f>L137*(1+'JCC data'!$N$25)-'JCC data'!$N$24*'JCC data'!$N$25</f>
        <v>0.31972688931616117</v>
      </c>
      <c r="N137" s="44">
        <f>M137*(1+'JCC data'!$N$25)-'JCC data'!$N$24*'JCC data'!$N$25</f>
        <v>0.31834244079524188</v>
      </c>
      <c r="O137" s="44">
        <f>N137*(1+'JCC data'!$N$25)-'JCC data'!$N$24*'JCC data'!$N$25</f>
        <v>0.31752937380553958</v>
      </c>
      <c r="P137" s="44">
        <f>O137*(1+'JCC data'!$N$25)-'JCC data'!$N$24*'JCC data'!$N$25</f>
        <v>0.31705187108893107</v>
      </c>
      <c r="Q137" s="44">
        <f>P137*(1+'JCC data'!$N$25)-'JCC data'!$N$24*'JCC data'!$N$25</f>
        <v>0.31677144051278383</v>
      </c>
      <c r="R137" s="44">
        <f>Q137*(1+'JCC data'!$N$25)-'JCC data'!$N$24*'JCC data'!$N$25</f>
        <v>0.31660674761093643</v>
      </c>
      <c r="S137" s="44">
        <f>R137*(1+'JCC data'!$N$25)-'JCC data'!$N$24*'JCC data'!$N$25</f>
        <v>0.31651002580445031</v>
      </c>
    </row>
    <row r="138" spans="2:19" x14ac:dyDescent="0.2">
      <c r="B138" s="38">
        <v>34227</v>
      </c>
      <c r="C138" s="44">
        <f>'JCC data'!C76</f>
        <v>16.82</v>
      </c>
      <c r="D138" s="44">
        <f t="shared" si="0"/>
        <v>-0.13999908447265597</v>
      </c>
      <c r="E138" s="44">
        <f>D138*(1+'JCC data'!$N$25)-'JCC data'!$N$24*'JCC data'!$N$25</f>
        <v>4.8351893694042372E-2</v>
      </c>
      <c r="F138" s="44">
        <f>E138*(1+'JCC data'!$N$25)-'JCC data'!$N$24*'JCC data'!$N$25</f>
        <v>0.15896775301382304</v>
      </c>
      <c r="G138" s="44">
        <f>F138*(1+'JCC data'!$N$25)-'JCC data'!$N$24*'JCC data'!$N$25</f>
        <v>0.22393087904667147</v>
      </c>
      <c r="H138" s="44">
        <f>G138*(1+'JCC data'!$N$25)-'JCC data'!$N$24*'JCC data'!$N$25</f>
        <v>0.26208280201604878</v>
      </c>
      <c r="I138" s="44">
        <f>H138*(1+'JCC data'!$N$25)-'JCC data'!$N$24*'JCC data'!$N$25</f>
        <v>0.28448888551525253</v>
      </c>
      <c r="J138" s="44">
        <f>I138*(1+'JCC data'!$N$25)-'JCC data'!$N$24*'JCC data'!$N$25</f>
        <v>0.29764766071450655</v>
      </c>
      <c r="K138" s="44">
        <f>J138*(1+'JCC data'!$N$25)-'JCC data'!$N$24*'JCC data'!$N$25</f>
        <v>0.30537562284366027</v>
      </c>
      <c r="L138" s="44">
        <f>K138*(1+'JCC data'!$N$25)-'JCC data'!$N$24*'JCC data'!$N$25</f>
        <v>0.30991414544666207</v>
      </c>
      <c r="M138" s="44">
        <f>L138*(1+'JCC data'!$N$25)-'JCC data'!$N$24*'JCC data'!$N$25</f>
        <v>0.31257955543104221</v>
      </c>
      <c r="N138" s="44">
        <f>M138*(1+'JCC data'!$N$25)-'JCC data'!$N$24*'JCC data'!$N$25</f>
        <v>0.31414491292868574</v>
      </c>
      <c r="O138" s="44">
        <f>N138*(1+'JCC data'!$N$25)-'JCC data'!$N$24*'JCC data'!$N$25</f>
        <v>0.31506422519576227</v>
      </c>
      <c r="P138" s="44">
        <f>O138*(1+'JCC data'!$N$25)-'JCC data'!$N$24*'JCC data'!$N$25</f>
        <v>0.31560412425758655</v>
      </c>
      <c r="Q138" s="44">
        <f>P138*(1+'JCC data'!$N$25)-'JCC data'!$N$24*'JCC data'!$N$25</f>
        <v>0.31592119932271723</v>
      </c>
      <c r="R138" s="44">
        <f>Q138*(1+'JCC data'!$N$25)-'JCC data'!$N$24*'JCC data'!$N$25</f>
        <v>0.31610741301345402</v>
      </c>
      <c r="S138" s="44">
        <f>R138*(1+'JCC data'!$N$25)-'JCC data'!$N$24*'JCC data'!$N$25</f>
        <v>0.31621677367416545</v>
      </c>
    </row>
    <row r="139" spans="2:19" x14ac:dyDescent="0.2">
      <c r="B139" s="38">
        <v>34256</v>
      </c>
      <c r="C139" s="44">
        <f>'JCC data'!C77</f>
        <v>16.559999999999999</v>
      </c>
      <c r="D139" s="44">
        <f t="shared" si="0"/>
        <v>0.95999961853027216</v>
      </c>
      <c r="E139" s="44">
        <f>D139*(1+'JCC data'!$N$25)-'JCC data'!$N$24*'JCC data'!$N$25</f>
        <v>0.69436553783675392</v>
      </c>
      <c r="F139" s="44">
        <f>E139*(1+'JCC data'!$N$25)-'JCC data'!$N$24*'JCC data'!$N$25</f>
        <v>0.53836240800682533</v>
      </c>
      <c r="G139" s="44">
        <f>F139*(1+'JCC data'!$N$25)-'JCC data'!$N$24*'JCC data'!$N$25</f>
        <v>0.44674398143597832</v>
      </c>
      <c r="H139" s="44">
        <f>G139*(1+'JCC data'!$N$25)-'JCC data'!$N$24*'JCC data'!$N$25</f>
        <v>0.39293777833948546</v>
      </c>
      <c r="I139" s="44">
        <f>H139*(1+'JCC data'!$N$25)-'JCC data'!$N$24*'JCC data'!$N$25</f>
        <v>0.36133815804451891</v>
      </c>
      <c r="J139" s="44">
        <f>I139*(1+'JCC data'!$N$25)-'JCC data'!$N$24*'JCC data'!$N$25</f>
        <v>0.34278014901728193</v>
      </c>
      <c r="K139" s="44">
        <f>J139*(1+'JCC data'!$N$25)-'JCC data'!$N$24*'JCC data'!$N$25</f>
        <v>0.33188129340318873</v>
      </c>
      <c r="L139" s="44">
        <f>K139*(1+'JCC data'!$N$25)-'JCC data'!$N$24*'JCC data'!$N$25</f>
        <v>0.32548055000865139</v>
      </c>
      <c r="M139" s="44">
        <f>L139*(1+'JCC data'!$N$25)-'JCC data'!$N$24*'JCC data'!$N$25</f>
        <v>0.32172148415317425</v>
      </c>
      <c r="N139" s="44">
        <f>M139*(1+'JCC data'!$N$25)-'JCC data'!$N$24*'JCC data'!$N$25</f>
        <v>0.31951383806664724</v>
      </c>
      <c r="O139" s="44">
        <f>N139*(1+'JCC data'!$N$25)-'JCC data'!$N$24*'JCC data'!$N$25</f>
        <v>0.31821731881672322</v>
      </c>
      <c r="P139" s="44">
        <f>O139*(1+'JCC data'!$N$25)-'JCC data'!$N$24*'JCC data'!$N$25</f>
        <v>0.31745589144134723</v>
      </c>
      <c r="Q139" s="44">
        <f>P139*(1+'JCC data'!$N$25)-'JCC data'!$N$24*'JCC data'!$N$25</f>
        <v>0.3170087159381636</v>
      </c>
      <c r="R139" s="44">
        <f>Q139*(1+'JCC data'!$N$25)-'JCC data'!$N$24*'JCC data'!$N$25</f>
        <v>0.31674609610452709</v>
      </c>
      <c r="S139" s="44">
        <f>R139*(1+'JCC data'!$N$25)-'JCC data'!$N$24*'JCC data'!$N$25</f>
        <v>0.31659186319926225</v>
      </c>
    </row>
    <row r="140" spans="2:19" x14ac:dyDescent="0.2">
      <c r="B140" s="38">
        <v>34288</v>
      </c>
      <c r="C140" s="44">
        <f>'JCC data'!C78</f>
        <v>16.75</v>
      </c>
      <c r="D140" s="44">
        <f t="shared" si="0"/>
        <v>-0.22999954223632813</v>
      </c>
      <c r="E140" s="44">
        <f>D140*(1+'JCC data'!$N$25)-'JCC data'!$N$24*'JCC data'!$N$25</f>
        <v>-4.5040992591304785E-3</v>
      </c>
      <c r="F140" s="44">
        <f>E140*(1+'JCC data'!$N$25)-'JCC data'!$N$24*'JCC data'!$N$25</f>
        <v>0.12792617766537484</v>
      </c>
      <c r="G140" s="44">
        <f>F140*(1+'JCC data'!$N$25)-'JCC data'!$N$24*'JCC data'!$N$25</f>
        <v>0.20570060190540088</v>
      </c>
      <c r="H140" s="44">
        <f>G140*(1+'JCC data'!$N$25)-'JCC data'!$N$24*'JCC data'!$N$25</f>
        <v>0.25137641869249278</v>
      </c>
      <c r="I140" s="44">
        <f>H140*(1+'JCC data'!$N$25)-'JCC data'!$N$24*'JCC data'!$N$25</f>
        <v>0.27820117836836444</v>
      </c>
      <c r="J140" s="44">
        <f>I140*(1+'JCC data'!$N$25)-'JCC data'!$N$24*'JCC data'!$N$25</f>
        <v>0.29395497944481552</v>
      </c>
      <c r="K140" s="44">
        <f>J140*(1+'JCC data'!$N$25)-'JCC data'!$N$24*'JCC data'!$N$25</f>
        <v>0.30320696348326437</v>
      </c>
      <c r="L140" s="44">
        <f>K140*(1+'JCC data'!$N$25)-'JCC data'!$N$24*'JCC data'!$N$25</f>
        <v>0.30864052254829955</v>
      </c>
      <c r="M140" s="44">
        <f>L140*(1+'JCC data'!$N$25)-'JCC data'!$N$24*'JCC data'!$N$25</f>
        <v>0.31183157475834811</v>
      </c>
      <c r="N140" s="44">
        <f>M140*(1+'JCC data'!$N$25)-'JCC data'!$N$24*'JCC data'!$N$25</f>
        <v>0.31370563448336003</v>
      </c>
      <c r="O140" s="44">
        <f>N140*(1+'JCC data'!$N$25)-'JCC data'!$N$24*'JCC data'!$N$25</f>
        <v>0.31480624319225303</v>
      </c>
      <c r="P140" s="44">
        <f>O140*(1+'JCC data'!$N$25)-'JCC data'!$N$24*'JCC data'!$N$25</f>
        <v>0.31545261508420724</v>
      </c>
      <c r="Q140" s="44">
        <f>P140*(1+'JCC data'!$N$25)-'JCC data'!$N$24*'JCC data'!$N$25</f>
        <v>0.31583222013306123</v>
      </c>
      <c r="R140" s="44">
        <f>Q140*(1+'JCC data'!$N$25)-'JCC data'!$N$24*'JCC data'!$N$25</f>
        <v>0.31605515679678242</v>
      </c>
      <c r="S140" s="44">
        <f>R140*(1+'JCC data'!$N$25)-'JCC data'!$N$24*'JCC data'!$N$25</f>
        <v>0.31618608433892448</v>
      </c>
    </row>
    <row r="141" spans="2:19" x14ac:dyDescent="0.2">
      <c r="B141" s="38">
        <v>34319</v>
      </c>
      <c r="C141" s="44">
        <f>'JCC data'!C79</f>
        <v>16.22</v>
      </c>
      <c r="D141" s="44">
        <f t="shared" si="0"/>
        <v>0.78999969482421761</v>
      </c>
      <c r="E141" s="44">
        <f>D141*(1+'JCC data'!$N$25)-'JCC data'!$N$24*'JCC data'!$N$25</f>
        <v>0.59452699264799747</v>
      </c>
      <c r="F141" s="44">
        <f>E141*(1+'JCC data'!$N$25)-'JCC data'!$N$24*'JCC data'!$N$25</f>
        <v>0.47972864577854057</v>
      </c>
      <c r="G141" s="44">
        <f>F141*(1+'JCC data'!$N$25)-'JCC data'!$N$24*'JCC data'!$N$25</f>
        <v>0.41230920410079935</v>
      </c>
      <c r="H141" s="44">
        <f>G141*(1+'JCC data'!$N$25)-'JCC data'!$N$24*'JCC data'!$N$25</f>
        <v>0.37271472177513365</v>
      </c>
      <c r="I141" s="44">
        <f>H141*(1+'JCC data'!$N$25)-'JCC data'!$N$24*'JCC data'!$N$25</f>
        <v>0.34946144361642351</v>
      </c>
      <c r="J141" s="44">
        <f>I141*(1+'JCC data'!$N$25)-'JCC data'!$N$24*'JCC data'!$N$25</f>
        <v>0.33580512300389598</v>
      </c>
      <c r="K141" s="44">
        <f>J141*(1+'JCC data'!$N$25)-'JCC data'!$N$24*'JCC data'!$N$25</f>
        <v>0.32778495950697895</v>
      </c>
      <c r="L141" s="44">
        <f>K141*(1+'JCC data'!$N$25)-'JCC data'!$N$24*'JCC data'!$N$25</f>
        <v>0.32307483118308222</v>
      </c>
      <c r="M141" s="44">
        <f>L141*(1+'JCC data'!$N$25)-'JCC data'!$N$24*'JCC data'!$N$25</f>
        <v>0.3203086395915889</v>
      </c>
      <c r="N141" s="44">
        <f>M141*(1+'JCC data'!$N$25)-'JCC data'!$N$24*'JCC data'!$N$25</f>
        <v>0.31868409448481816</v>
      </c>
      <c r="O141" s="44">
        <f>N141*(1+'JCC data'!$N$25)-'JCC data'!$N$24*'JCC data'!$N$25</f>
        <v>0.31773002217397439</v>
      </c>
      <c r="P141" s="44">
        <f>O141*(1+'JCC data'!$N$25)-'JCC data'!$N$24*'JCC data'!$N$25</f>
        <v>0.31716970903122133</v>
      </c>
      <c r="Q141" s="44">
        <f>P141*(1+'JCC data'!$N$25)-'JCC data'!$N$24*'JCC data'!$N$25</f>
        <v>0.31684064506576137</v>
      </c>
      <c r="R141" s="44">
        <f>Q141*(1+'JCC data'!$N$25)-'JCC data'!$N$24*'JCC data'!$N$25</f>
        <v>0.31664739046382184</v>
      </c>
      <c r="S141" s="44">
        <f>R141*(1+'JCC data'!$N$25)-'JCC data'!$N$24*'JCC data'!$N$25</f>
        <v>0.31653389477577654</v>
      </c>
    </row>
    <row r="142" spans="2:19" x14ac:dyDescent="0.2">
      <c r="B142" s="38">
        <v>34348</v>
      </c>
      <c r="C142" s="44">
        <f>'JCC data'!C80</f>
        <v>14.57</v>
      </c>
      <c r="D142" s="44">
        <f t="shared" si="0"/>
        <v>1.1300004196166995</v>
      </c>
      <c r="E142" s="44">
        <f>D142*(1+'JCC data'!$N$25)-'JCC data'!$N$24*'JCC data'!$N$25</f>
        <v>0.79420459829856505</v>
      </c>
      <c r="F142" s="44">
        <f>E142*(1+'JCC data'!$N$25)-'JCC data'!$N$24*'JCC data'!$N$25</f>
        <v>0.59699647284767043</v>
      </c>
      <c r="G142" s="44">
        <f>F142*(1+'JCC data'!$N$25)-'JCC data'!$N$24*'JCC data'!$N$25</f>
        <v>0.48117893649122401</v>
      </c>
      <c r="H142" s="44">
        <f>G142*(1+'JCC data'!$N$25)-'JCC data'!$N$24*'JCC data'!$N$25</f>
        <v>0.41316093927631298</v>
      </c>
      <c r="I142" s="44">
        <f>H142*(1+'JCC data'!$N$25)-'JCC data'!$N$24*'JCC data'!$N$25</f>
        <v>0.37321493376908965</v>
      </c>
      <c r="J142" s="44">
        <f>I142*(1+'JCC data'!$N$25)-'JCC data'!$N$24*'JCC data'!$N$25</f>
        <v>0.34975521102921886</v>
      </c>
      <c r="K142" s="44">
        <f>J142*(1+'JCC data'!$N$25)-'JCC data'!$N$24*'JCC data'!$N$25</f>
        <v>0.33597764844083711</v>
      </c>
      <c r="L142" s="44">
        <f>K142*(1+'JCC data'!$N$25)-'JCC data'!$N$24*'JCC data'!$N$25</f>
        <v>0.32788628125028774</v>
      </c>
      <c r="M142" s="44">
        <f>L142*(1+'JCC data'!$N$25)-'JCC data'!$N$24*'JCC data'!$N$25</f>
        <v>0.32313433600653985</v>
      </c>
      <c r="N142" s="44">
        <f>M142*(1+'JCC data'!$N$25)-'JCC data'!$N$24*'JCC data'!$N$25</f>
        <v>0.32034358593083545</v>
      </c>
      <c r="O142" s="44">
        <f>N142*(1+'JCC data'!$N$25)-'JCC data'!$N$24*'JCC data'!$N$25</f>
        <v>0.31870461797444094</v>
      </c>
      <c r="P142" s="44">
        <f>O142*(1+'JCC data'!$N$25)-'JCC data'!$N$24*'JCC data'!$N$25</f>
        <v>0.31774207532847865</v>
      </c>
      <c r="Q142" s="44">
        <f>P142*(1+'JCC data'!$N$25)-'JCC data'!$N$24*'JCC data'!$N$25</f>
        <v>0.31717678767799018</v>
      </c>
      <c r="R142" s="44">
        <f>Q142*(1+'JCC data'!$N$25)-'JCC data'!$N$24*'JCC data'!$N$25</f>
        <v>0.31684480225465828</v>
      </c>
      <c r="S142" s="44">
        <f>R142*(1+'JCC data'!$N$25)-'JCC data'!$N$24*'JCC data'!$N$25</f>
        <v>0.31664983192192664</v>
      </c>
    </row>
    <row r="143" spans="2:19" x14ac:dyDescent="0.2">
      <c r="B143" s="38">
        <v>34376</v>
      </c>
      <c r="C143" s="44">
        <f>'JCC data'!C81</f>
        <v>14.83</v>
      </c>
      <c r="D143" s="44">
        <f t="shared" si="0"/>
        <v>0.89000041961669929</v>
      </c>
      <c r="E143" s="44">
        <f>D143*(1+'JCC data'!$N$25)-'JCC data'!$N$24*'JCC data'!$N$25</f>
        <v>0.65325600065841116</v>
      </c>
      <c r="F143" s="44">
        <f>E143*(1+'JCC data'!$N$25)-'JCC data'!$N$24*'JCC data'!$N$25</f>
        <v>0.51421935961131204</v>
      </c>
      <c r="G143" s="44">
        <f>F143*(1+'JCC data'!$N$25)-'JCC data'!$N$24*'JCC data'!$N$25</f>
        <v>0.43256511137720349</v>
      </c>
      <c r="H143" s="44">
        <f>G143*(1+'JCC data'!$N$25)-'JCC data'!$N$24*'JCC data'!$N$25</f>
        <v>0.3846107289607093</v>
      </c>
      <c r="I143" s="44">
        <f>H143*(1+'JCC data'!$N$25)-'JCC data'!$N$24*'JCC data'!$N$25</f>
        <v>0.35644779999277387</v>
      </c>
      <c r="J143" s="44">
        <f>I143*(1+'JCC data'!$N$25)-'JCC data'!$N$24*'JCC data'!$N$25</f>
        <v>0.33990811106164986</v>
      </c>
      <c r="K143" s="44">
        <f>J143*(1+'JCC data'!$N$25)-'JCC data'!$N$24*'JCC data'!$N$25</f>
        <v>0.33019458622729025</v>
      </c>
      <c r="L143" s="44">
        <f>K143*(1+'JCC data'!$N$25)-'JCC data'!$N$24*'JCC data'!$N$25</f>
        <v>0.3244899707958494</v>
      </c>
      <c r="M143" s="44">
        <f>L143*(1+'JCC data'!$N$25)-'JCC data'!$N$24*'JCC data'!$N$25</f>
        <v>0.32113973102444127</v>
      </c>
      <c r="N143" s="44">
        <f>M143*(1+'JCC data'!$N$25)-'JCC data'!$N$24*'JCC data'!$N$25</f>
        <v>0.31917218270136521</v>
      </c>
      <c r="O143" s="44">
        <f>N143*(1+'JCC data'!$N$25)-'JCC data'!$N$24*'JCC data'!$N$25</f>
        <v>0.31801666946417018</v>
      </c>
      <c r="P143" s="44">
        <f>O143*(1+'JCC data'!$N$25)-'JCC data'!$N$24*'JCC data'!$N$25</f>
        <v>0.31733805292109818</v>
      </c>
      <c r="Q143" s="44">
        <f>P143*(1+'JCC data'!$N$25)-'JCC data'!$N$24*'JCC data'!$N$25</f>
        <v>0.31693951104575901</v>
      </c>
      <c r="R143" s="44">
        <f>Q143*(1+'JCC data'!$N$25)-'JCC data'!$N$24*'JCC data'!$N$25</f>
        <v>0.31670545305230097</v>
      </c>
      <c r="S143" s="44">
        <f>R143*(1+'JCC data'!$N$25)-'JCC data'!$N$24*'JCC data'!$N$25</f>
        <v>0.316567994110866</v>
      </c>
    </row>
    <row r="144" spans="2:19" x14ac:dyDescent="0.2">
      <c r="B144" s="38">
        <v>34409</v>
      </c>
      <c r="C144" s="44">
        <f>'JCC data'!C82</f>
        <v>14.89</v>
      </c>
      <c r="D144" s="44">
        <f t="shared" si="0"/>
        <v>1.2599998855590826</v>
      </c>
      <c r="E144" s="44">
        <f>D144*(1+'JCC data'!$N$25)-'JCC data'!$N$24*'JCC data'!$N$25</f>
        <v>0.87055144170918086</v>
      </c>
      <c r="F144" s="44">
        <f>E144*(1+'JCC data'!$N$25)-'JCC data'!$N$24*'JCC data'!$N$25</f>
        <v>0.64183389165174831</v>
      </c>
      <c r="G144" s="44">
        <f>F144*(1+'JCC data'!$N$25)-'JCC data'!$N$24*'JCC data'!$N$25</f>
        <v>0.50751131691722007</v>
      </c>
      <c r="H144" s="44">
        <f>G144*(1+'JCC data'!$N$25)-'JCC data'!$N$24*'JCC data'!$N$25</f>
        <v>0.42862557299952625</v>
      </c>
      <c r="I144" s="44">
        <f>H144*(1+'JCC data'!$N$25)-'JCC data'!$N$24*'JCC data'!$N$25</f>
        <v>0.38229709392036276</v>
      </c>
      <c r="J144" s="44">
        <f>I144*(1+'JCC data'!$N$25)-'JCC data'!$N$24*'JCC data'!$N$25</f>
        <v>0.35508903493282401</v>
      </c>
      <c r="K144" s="44">
        <f>J144*(1+'JCC data'!$N$25)-'JCC data'!$N$24*'JCC data'!$N$25</f>
        <v>0.33911012760447329</v>
      </c>
      <c r="L144" s="44">
        <f>K144*(1+'JCC data'!$N$25)-'JCC data'!$N$24*'JCC data'!$N$25</f>
        <v>0.32972594185550241</v>
      </c>
      <c r="M144" s="44">
        <f>L144*(1+'JCC data'!$N$25)-'JCC data'!$N$24*'JCC data'!$N$25</f>
        <v>0.32421474260003508</v>
      </c>
      <c r="N144" s="44">
        <f>M144*(1+'JCC data'!$N$25)-'JCC data'!$N$24*'JCC data'!$N$25</f>
        <v>0.32097809340681183</v>
      </c>
      <c r="O144" s="44">
        <f>N144*(1+'JCC data'!$N$25)-'JCC data'!$N$24*'JCC data'!$N$25</f>
        <v>0.31907725521998703</v>
      </c>
      <c r="P144" s="44">
        <f>O144*(1+'JCC data'!$N$25)-'JCC data'!$N$24*'JCC data'!$N$25</f>
        <v>0.31796091990009612</v>
      </c>
      <c r="Q144" s="44">
        <f>P144*(1+'JCC data'!$N$25)-'JCC data'!$N$24*'JCC data'!$N$25</f>
        <v>0.31730531199245116</v>
      </c>
      <c r="R144" s="44">
        <f>Q144*(1+'JCC data'!$N$25)-'JCC data'!$N$24*'JCC data'!$N$25</f>
        <v>0.31692028276251638</v>
      </c>
      <c r="S144" s="44">
        <f>R144*(1+'JCC data'!$N$25)-'JCC data'!$N$24*'JCC data'!$N$25</f>
        <v>0.31669416055414229</v>
      </c>
    </row>
    <row r="145" spans="2:19" x14ac:dyDescent="0.2">
      <c r="B145" s="38">
        <v>34438</v>
      </c>
      <c r="C145" s="44">
        <f>'JCC data'!C83</f>
        <v>14.57</v>
      </c>
      <c r="D145" s="44">
        <f t="shared" si="0"/>
        <v>0.45000011444091825</v>
      </c>
      <c r="E145" s="44">
        <f>D145*(1+'JCC data'!$N$25)-'JCC data'!$N$24*'JCC data'!$N$25</f>
        <v>0.3948500590927192</v>
      </c>
      <c r="F145" s="44">
        <f>E145*(1+'JCC data'!$N$25)-'JCC data'!$N$24*'JCC data'!$N$25</f>
        <v>0.36246121342144622</v>
      </c>
      <c r="G145" s="44">
        <f>F145*(1+'JCC data'!$N$25)-'JCC data'!$N$24*'JCC data'!$N$25</f>
        <v>0.34343970351915748</v>
      </c>
      <c r="H145" s="44">
        <f>G145*(1+'JCC data'!$N$25)-'JCC data'!$N$24*'JCC data'!$N$25</f>
        <v>0.33226864041196624</v>
      </c>
      <c r="I145" s="44">
        <f>H145*(1+'JCC data'!$N$25)-'JCC data'!$N$24*'JCC data'!$N$25</f>
        <v>0.32570803341568183</v>
      </c>
      <c r="J145" s="44">
        <f>I145*(1+'JCC data'!$N$25)-'JCC data'!$N$24*'JCC data'!$N$25</f>
        <v>0.32185508193320489</v>
      </c>
      <c r="K145" s="44">
        <f>J145*(1+'JCC data'!$N$25)-'JCC data'!$N$24*'JCC data'!$N$25</f>
        <v>0.31959229814891038</v>
      </c>
      <c r="L145" s="44">
        <f>K145*(1+'JCC data'!$N$25)-'JCC data'!$N$24*'JCC data'!$N$25</f>
        <v>0.3182633973107471</v>
      </c>
      <c r="M145" s="44">
        <f>L145*(1+'JCC data'!$N$25)-'JCC data'!$N$24*'JCC data'!$N$25</f>
        <v>0.3174829526876557</v>
      </c>
      <c r="N145" s="44">
        <f>M145*(1+'JCC data'!$N$25)-'JCC data'!$N$24*'JCC data'!$N$25</f>
        <v>0.31702460862448678</v>
      </c>
      <c r="O145" s="44">
        <f>N145*(1+'JCC data'!$N$25)-'JCC data'!$N$24*'JCC data'!$N$25</f>
        <v>0.31675542965390202</v>
      </c>
      <c r="P145" s="44">
        <f>O145*(1+'JCC data'!$N$25)-'JCC data'!$N$24*'JCC data'!$N$25</f>
        <v>0.31659734466049305</v>
      </c>
      <c r="Q145" s="44">
        <f>P145*(1+'JCC data'!$N$25)-'JCC data'!$N$24*'JCC data'!$N$25</f>
        <v>0.3165045035849558</v>
      </c>
      <c r="R145" s="44">
        <f>Q145*(1+'JCC data'!$N$25)-'JCC data'!$N$24*'JCC data'!$N$25</f>
        <v>0.31644997933745422</v>
      </c>
      <c r="S145" s="44">
        <f>R145*(1+'JCC data'!$N$25)-'JCC data'!$N$24*'JCC data'!$N$25</f>
        <v>0.3164179580198595</v>
      </c>
    </row>
    <row r="146" spans="2:19" x14ac:dyDescent="0.2">
      <c r="B146" s="38">
        <v>34470</v>
      </c>
      <c r="C146" s="44">
        <f>'JCC data'!C84</f>
        <v>15.39</v>
      </c>
      <c r="D146" s="44">
        <f t="shared" si="0"/>
        <v>0.37999977111816463</v>
      </c>
      <c r="E146" s="44">
        <f>D146*(1+'JCC data'!$N$25)-'JCC data'!$N$24*'JCC data'!$N$25</f>
        <v>0.35373984981908824</v>
      </c>
      <c r="F146" s="44">
        <f>E146*(1+'JCC data'!$N$25)-'JCC data'!$N$24*'JCC data'!$N$25</f>
        <v>0.3383177703138982</v>
      </c>
      <c r="G146" s="44">
        <f>F146*(1+'JCC data'!$N$25)-'JCC data'!$N$24*'JCC data'!$N$25</f>
        <v>0.32926060165160032</v>
      </c>
      <c r="H146" s="44">
        <f>G146*(1+'JCC data'!$N$25)-'JCC data'!$N$24*'JCC data'!$N$25</f>
        <v>0.32394145489517845</v>
      </c>
      <c r="I146" s="44">
        <f>H146*(1+'JCC data'!$N$25)-'JCC data'!$N$24*'JCC data'!$N$25</f>
        <v>0.32081759541201249</v>
      </c>
      <c r="J146" s="44">
        <f>I146*(1+'JCC data'!$N$25)-'JCC data'!$N$24*'JCC data'!$N$25</f>
        <v>0.31898299702294108</v>
      </c>
      <c r="K146" s="44">
        <f>J146*(1+'JCC data'!$N$25)-'JCC data'!$N$24*'JCC data'!$N$25</f>
        <v>0.31790556339722231</v>
      </c>
      <c r="L146" s="44">
        <f>K146*(1+'JCC data'!$N$25)-'JCC data'!$N$24*'JCC data'!$N$25</f>
        <v>0.31727280190307483</v>
      </c>
      <c r="M146" s="44">
        <f>L146*(1+'JCC data'!$N$25)-'JCC data'!$N$24*'JCC data'!$N$25</f>
        <v>0.3169011900479049</v>
      </c>
      <c r="N146" s="44">
        <f>M146*(1+'JCC data'!$N$25)-'JCC data'!$N$24*'JCC data'!$N$25</f>
        <v>0.31668294767351884</v>
      </c>
      <c r="O146" s="44">
        <f>N146*(1+'JCC data'!$N$25)-'JCC data'!$N$24*'JCC data'!$N$25</f>
        <v>0.3165547770209548</v>
      </c>
      <c r="P146" s="44">
        <f>O146*(1+'JCC data'!$N$25)-'JCC data'!$N$24*'JCC data'!$N$25</f>
        <v>0.31647950421371507</v>
      </c>
      <c r="Q146" s="44">
        <f>P146*(1+'JCC data'!$N$25)-'JCC data'!$N$24*'JCC data'!$N$25</f>
        <v>0.31643529756112809</v>
      </c>
      <c r="R146" s="44">
        <f>Q146*(1+'JCC data'!$N$25)-'JCC data'!$N$24*'JCC data'!$N$25</f>
        <v>0.31640933562075935</v>
      </c>
      <c r="S146" s="44">
        <f>R146*(1+'JCC data'!$N$25)-'JCC data'!$N$24*'JCC data'!$N$25</f>
        <v>0.31639408854123019</v>
      </c>
    </row>
    <row r="147" spans="2:19" x14ac:dyDescent="0.2">
      <c r="B147" s="38">
        <v>34500</v>
      </c>
      <c r="C147" s="44">
        <f>'JCC data'!C85</f>
        <v>16.32</v>
      </c>
      <c r="D147" s="44">
        <f t="shared" si="0"/>
        <v>-4.0000610351562216E-2</v>
      </c>
      <c r="E147" s="44">
        <f>D147*(1+'JCC data'!$N$25)-'JCC data'!$N$24*'JCC data'!$N$25</f>
        <v>0.10707957991705644</v>
      </c>
      <c r="F147" s="44">
        <f>E147*(1+'JCC data'!$N$25)-'JCC data'!$N$24*'JCC data'!$N$25</f>
        <v>0.19345769057959311</v>
      </c>
      <c r="G147" s="44">
        <f>F147*(1+'JCC data'!$N$25)-'JCC data'!$N$24*'JCC data'!$N$25</f>
        <v>0.24418633043247043</v>
      </c>
      <c r="H147" s="44">
        <f>G147*(1+'JCC data'!$N$25)-'JCC data'!$N$24*'JCC data'!$N$25</f>
        <v>0.2739785414635349</v>
      </c>
      <c r="I147" s="44">
        <f>H147*(1+'JCC data'!$N$25)-'JCC data'!$N$24*'JCC data'!$N$25</f>
        <v>0.29147508465281846</v>
      </c>
      <c r="J147" s="44">
        <f>I147*(1+'JCC data'!$N$25)-'JCC data'!$N$24*'JCC data'!$N$25</f>
        <v>0.30175055642815141</v>
      </c>
      <c r="K147" s="44">
        <f>J147*(1+'JCC data'!$N$25)-'JCC data'!$N$24*'JCC data'!$N$25</f>
        <v>0.30778519533158544</v>
      </c>
      <c r="L147" s="44">
        <f>K147*(1+'JCC data'!$N$25)-'JCC data'!$N$24*'JCC data'!$N$25</f>
        <v>0.31132925320951765</v>
      </c>
      <c r="M147" s="44">
        <f>L147*(1+'JCC data'!$N$25)-'JCC data'!$N$24*'JCC data'!$N$25</f>
        <v>0.31341062815889303</v>
      </c>
      <c r="N147" s="44">
        <f>M147*(1+'JCC data'!$N$25)-'JCC data'!$N$24*'JCC data'!$N$25</f>
        <v>0.31463299016005053</v>
      </c>
      <c r="O147" s="44">
        <f>N147*(1+'JCC data'!$N$25)-'JCC data'!$N$24*'JCC data'!$N$25</f>
        <v>0.31535086603451623</v>
      </c>
      <c r="P147" s="44">
        <f>O147*(1+'JCC data'!$N$25)-'JCC data'!$N$24*'JCC data'!$N$25</f>
        <v>0.31577246435862305</v>
      </c>
      <c r="Q147" s="44">
        <f>P147*(1+'JCC data'!$N$25)-'JCC data'!$N$24*'JCC data'!$N$25</f>
        <v>0.31602006307758262</v>
      </c>
      <c r="R147" s="44">
        <f>Q147*(1+'JCC data'!$N$25)-'JCC data'!$N$24*'JCC data'!$N$25</f>
        <v>0.31616547429514452</v>
      </c>
      <c r="S147" s="44">
        <f>R147*(1+'JCC data'!$N$25)-'JCC data'!$N$24*'JCC data'!$N$25</f>
        <v>0.3162508722417966</v>
      </c>
    </row>
    <row r="148" spans="2:19" x14ac:dyDescent="0.2">
      <c r="B148" s="38">
        <v>34529</v>
      </c>
      <c r="C148" s="44">
        <f>'JCC data'!C86</f>
        <v>17.149999999999999</v>
      </c>
      <c r="D148" s="44">
        <f t="shared" si="0"/>
        <v>0.4900001525878892</v>
      </c>
      <c r="E148" s="44">
        <f>D148*(1+'JCC data'!$N$25)-'JCC data'!$N$24*'JCC data'!$N$25</f>
        <v>0.4183415144359201</v>
      </c>
      <c r="F148" s="44">
        <f>E148*(1+'JCC data'!$N$25)-'JCC data'!$N$24*'JCC data'!$N$25</f>
        <v>0.37625741211790648</v>
      </c>
      <c r="G148" s="44">
        <f>F148*(1+'JCC data'!$N$25)-'JCC data'!$N$24*'JCC data'!$N$25</f>
        <v>0.35154201543178665</v>
      </c>
      <c r="H148" s="44">
        <f>G148*(1+'JCC data'!$N$25)-'JCC data'!$N$24*'JCC data'!$N$25</f>
        <v>0.33702701333583374</v>
      </c>
      <c r="I148" s="44">
        <f>H148*(1+'JCC data'!$N$25)-'JCC data'!$N$24*'JCC data'!$N$25</f>
        <v>0.32850255837679854</v>
      </c>
      <c r="J148" s="44">
        <f>I148*(1+'JCC data'!$N$25)-'JCC data'!$N$24*'JCC data'!$N$25</f>
        <v>0.3234962668262874</v>
      </c>
      <c r="K148" s="44">
        <f>J148*(1+'JCC data'!$N$25)-'JCC data'!$N$24*'JCC data'!$N$25</f>
        <v>0.32055614277036115</v>
      </c>
      <c r="L148" s="44">
        <f>K148*(1+'JCC data'!$N$25)-'JCC data'!$N$24*'JCC data'!$N$25</f>
        <v>0.31882944959298243</v>
      </c>
      <c r="M148" s="44">
        <f>L148*(1+'JCC data'!$N$25)-'JCC data'!$N$24*'JCC data'!$N$25</f>
        <v>0.31781538716837265</v>
      </c>
      <c r="N148" s="44">
        <f>M148*(1+'JCC data'!$N$25)-'JCC data'!$N$24*'JCC data'!$N$25</f>
        <v>0.31721984268225467</v>
      </c>
      <c r="O148" s="44">
        <f>N148*(1+'JCC data'!$N$25)-'JCC data'!$N$24*'JCC data'!$N$25</f>
        <v>0.31687008784829362</v>
      </c>
      <c r="P148" s="44">
        <f>O148*(1+'JCC data'!$N$25)-'JCC data'!$N$24*'JCC data'!$N$25</f>
        <v>0.31666468179260743</v>
      </c>
      <c r="Q148" s="44">
        <f>P148*(1+'JCC data'!$N$25)-'JCC data'!$N$24*'JCC data'!$N$25</f>
        <v>0.31654404972804173</v>
      </c>
      <c r="R148" s="44">
        <f>Q148*(1+'JCC data'!$N$25)-'JCC data'!$N$24*'JCC data'!$N$25</f>
        <v>0.3164732042266627</v>
      </c>
      <c r="S148" s="44">
        <f>R148*(1+'JCC data'!$N$25)-'JCC data'!$N$24*'JCC data'!$N$25</f>
        <v>0.31643159766804402</v>
      </c>
    </row>
    <row r="149" spans="2:19" x14ac:dyDescent="0.2">
      <c r="B149" s="38">
        <v>34562</v>
      </c>
      <c r="C149" s="44">
        <f>'JCC data'!C87</f>
        <v>18.27</v>
      </c>
      <c r="D149" s="44">
        <f t="shared" si="0"/>
        <v>-0.32000015258789105</v>
      </c>
      <c r="E149" s="44">
        <f>D149*(1+'JCC data'!$N$25)-'JCC data'!$N$24*'JCC data'!$N$25</f>
        <v>-5.7360181825008405E-2</v>
      </c>
      <c r="F149" s="44">
        <f>E149*(1+'JCC data'!$N$25)-'JCC data'!$N$24*'JCC data'!$N$25</f>
        <v>9.6884549688655369E-2</v>
      </c>
      <c r="G149" s="44">
        <f>F149*(1+'JCC data'!$N$25)-'JCC data'!$N$24*'JCC data'!$N$25</f>
        <v>0.18747029385629266</v>
      </c>
      <c r="H149" s="44">
        <f>G149*(1+'JCC data'!$N$25)-'JCC data'!$N$24*'JCC data'!$N$25</f>
        <v>0.24067001721720188</v>
      </c>
      <c r="I149" s="44">
        <f>H149*(1+'JCC data'!$N$25)-'JCC data'!$N$24*'JCC data'!$N$25</f>
        <v>0.27191346056121973</v>
      </c>
      <c r="J149" s="44">
        <f>I149*(1+'JCC data'!$N$25)-'JCC data'!$N$24*'JCC data'!$N$25</f>
        <v>0.29026229191450686</v>
      </c>
      <c r="K149" s="44">
        <f>J149*(1+'JCC data'!$N$25)-'JCC data'!$N$24*'JCC data'!$N$25</f>
        <v>0.30103830044609647</v>
      </c>
      <c r="L149" s="44">
        <f>K149*(1+'JCC data'!$N$25)-'JCC data'!$N$24*'JCC data'!$N$25</f>
        <v>0.30736689749062102</v>
      </c>
      <c r="M149" s="44">
        <f>L149*(1+'JCC data'!$N$25)-'JCC data'!$N$24*'JCC data'!$N$25</f>
        <v>0.31108359281751835</v>
      </c>
      <c r="N149" s="44">
        <f>M149*(1+'JCC data'!$N$25)-'JCC data'!$N$24*'JCC data'!$N$25</f>
        <v>0.31326635529327623</v>
      </c>
      <c r="O149" s="44">
        <f>N149*(1+'JCC data'!$N$25)-'JCC data'!$N$24*'JCC data'!$N$25</f>
        <v>0.314548260751358</v>
      </c>
      <c r="P149" s="44">
        <f>O149*(1+'JCC data'!$N$25)-'JCC data'!$N$24*'JCC data'!$N$25</f>
        <v>0.31530110565395753</v>
      </c>
      <c r="Q149" s="44">
        <f>P149*(1+'JCC data'!$N$25)-'JCC data'!$N$24*'JCC data'!$N$25</f>
        <v>0.3157432407925489</v>
      </c>
      <c r="R149" s="44">
        <f>Q149*(1+'JCC data'!$N$25)-'JCC data'!$N$24*'JCC data'!$N$25</f>
        <v>0.31600290049151514</v>
      </c>
      <c r="S149" s="44">
        <f>R149*(1+'JCC data'!$N$25)-'JCC data'!$N$24*'JCC data'!$N$25</f>
        <v>0.31615539495165246</v>
      </c>
    </row>
    <row r="150" spans="2:19" x14ac:dyDescent="0.2">
      <c r="B150" s="38">
        <v>34592</v>
      </c>
      <c r="C150" s="44">
        <f>'JCC data'!C88</f>
        <v>18.29</v>
      </c>
      <c r="D150" s="44">
        <f t="shared" si="0"/>
        <v>1.4700003051757804</v>
      </c>
      <c r="E150" s="44">
        <f>D150*(1+'JCC data'!$N$25)-'JCC data'!$N$24*'JCC data'!$N$25</f>
        <v>0.99388171107925349</v>
      </c>
      <c r="F150" s="44">
        <f>E150*(1+'JCC data'!$N$25)-'JCC data'!$N$24*'JCC data'!$N$25</f>
        <v>0.71426401046130739</v>
      </c>
      <c r="G150" s="44">
        <f>F150*(1+'JCC data'!$N$25)-'JCC data'!$N$24*'JCC data'!$N$25</f>
        <v>0.55004849888854124</v>
      </c>
      <c r="H150" s="44">
        <f>G150*(1+'JCC data'!$N$25)-'JCC data'!$N$24*'JCC data'!$N$25</f>
        <v>0.45360705694295017</v>
      </c>
      <c r="I150" s="44">
        <f>H150*(1+'JCC data'!$N$25)-'JCC data'!$N$24*'JCC data'!$N$25</f>
        <v>0.39696836529034452</v>
      </c>
      <c r="J150" s="44">
        <f>I150*(1+'JCC data'!$N$25)-'JCC data'!$N$24*'JCC data'!$N$25</f>
        <v>0.36370526462114511</v>
      </c>
      <c r="K150" s="44">
        <f>J150*(1+'JCC data'!$N$25)-'JCC data'!$N$24*'JCC data'!$N$25</f>
        <v>0.34417031715244961</v>
      </c>
      <c r="L150" s="44">
        <f>K150*(1+'JCC data'!$N$25)-'JCC data'!$N$24*'JCC data'!$N$25</f>
        <v>0.33269771944125504</v>
      </c>
      <c r="M150" s="44">
        <f>L150*(1+'JCC data'!$N$25)-'JCC data'!$N$24*'JCC data'!$N$25</f>
        <v>0.32596002544674452</v>
      </c>
      <c r="N150" s="44">
        <f>M150*(1+'JCC data'!$N$25)-'JCC data'!$N$24*'JCC data'!$N$25</f>
        <v>0.32200307328068312</v>
      </c>
      <c r="O150" s="44">
        <f>N150*(1+'JCC data'!$N$25)-'JCC data'!$N$24*'JCC data'!$N$25</f>
        <v>0.31967921136928512</v>
      </c>
      <c r="P150" s="44">
        <f>O150*(1+'JCC data'!$N$25)-'JCC data'!$N$24*'JCC data'!$N$25</f>
        <v>0.31831444021294797</v>
      </c>
      <c r="Q150" s="44">
        <f>P150*(1+'JCC data'!$N$25)-'JCC data'!$N$24*'JCC data'!$N$25</f>
        <v>0.31751292946050858</v>
      </c>
      <c r="R150" s="44">
        <f>Q150*(1+'JCC data'!$N$25)-'JCC data'!$N$24*'JCC data'!$N$25</f>
        <v>0.3170422135582176</v>
      </c>
      <c r="S150" s="44">
        <f>R150*(1+'JCC data'!$N$25)-'JCC data'!$N$24*'JCC data'!$N$25</f>
        <v>0.31676576878190577</v>
      </c>
    </row>
    <row r="151" spans="2:19" x14ac:dyDescent="0.2">
      <c r="B151" s="38">
        <v>34621</v>
      </c>
      <c r="C151" s="44">
        <f>'JCC data'!C89</f>
        <v>17.63</v>
      </c>
      <c r="D151" s="44">
        <f t="shared" si="0"/>
        <v>2.1000002670288076</v>
      </c>
      <c r="E151" s="44">
        <f>D151*(1+'JCC data'!$N$25)-'JCC data'!$N$24*'JCC data'!$N$25</f>
        <v>1.3638717574814809</v>
      </c>
      <c r="F151" s="44">
        <f>E151*(1+'JCC data'!$N$25)-'JCC data'!$N$24*'JCC data'!$N$25</f>
        <v>0.93155391954967981</v>
      </c>
      <c r="G151" s="44">
        <f>F151*(1+'JCC data'!$N$25)-'JCC data'!$N$24*'JCC data'!$N$25</f>
        <v>0.6776597820858854</v>
      </c>
      <c r="H151" s="44">
        <f>G151*(1+'JCC data'!$N$25)-'JCC data'!$N$24*'JCC data'!$N$25</f>
        <v>0.5285513544834759</v>
      </c>
      <c r="I151" s="44">
        <f>H151*(1+'JCC data'!$N$25)-'JCC data'!$N$24*'JCC data'!$N$25</f>
        <v>0.44098208878810918</v>
      </c>
      <c r="J151" s="44">
        <f>I151*(1+'JCC data'!$N$25)-'JCC data'!$N$24*'JCC data'!$N$25</f>
        <v>0.38955390047085936</v>
      </c>
      <c r="K151" s="44">
        <f>J151*(1+'JCC data'!$N$25)-'JCC data'!$N$24*'JCC data'!$N$25</f>
        <v>0.35935085454381721</v>
      </c>
      <c r="L151" s="44">
        <f>K151*(1+'JCC data'!$N$25)-'JCC data'!$N$24*'JCC data'!$N$25</f>
        <v>0.34161303384432662</v>
      </c>
      <c r="M151" s="44">
        <f>L151*(1+'JCC data'!$N$25)-'JCC data'!$N$24*'JCC data'!$N$25</f>
        <v>0.33119586320771954</v>
      </c>
      <c r="N151" s="44">
        <f>M151*(1+'JCC data'!$N$25)-'JCC data'!$N$24*'JCC data'!$N$25</f>
        <v>0.3250780065718531</v>
      </c>
      <c r="O151" s="44">
        <f>N151*(1+'JCC data'!$N$25)-'JCC data'!$N$24*'JCC data'!$N$25</f>
        <v>0.32148507609939941</v>
      </c>
      <c r="P151" s="44">
        <f>O151*(1+'JCC data'!$N$25)-'JCC data'!$N$24*'JCC data'!$N$25</f>
        <v>0.3193749989681039</v>
      </c>
      <c r="Q151" s="44">
        <f>P151*(1+'JCC data'!$N$25)-'JCC data'!$N$24*'JCC data'!$N$25</f>
        <v>0.31813578058240111</v>
      </c>
      <c r="R151" s="44">
        <f>Q151*(1+'JCC data'!$N$25)-'JCC data'!$N$24*'JCC data'!$N$25</f>
        <v>0.31740800519225654</v>
      </c>
      <c r="S151" s="44">
        <f>R151*(1+'JCC data'!$N$25)-'JCC data'!$N$24*'JCC data'!$N$25</f>
        <v>0.31698059302293202</v>
      </c>
    </row>
    <row r="152" spans="2:19" x14ac:dyDescent="0.2">
      <c r="B152" s="38">
        <v>34653</v>
      </c>
      <c r="C152" s="44">
        <f>'JCC data'!C90</f>
        <v>17.350000000000001</v>
      </c>
      <c r="D152" s="44">
        <f t="shared" si="0"/>
        <v>1.5399995803833022</v>
      </c>
      <c r="E152" s="44">
        <f>D152*(1+'JCC data'!$N$25)-'JCC data'!$N$24*'JCC data'!$N$25</f>
        <v>1.0349912930639509</v>
      </c>
      <c r="F152" s="44">
        <f>E152*(1+'JCC data'!$N$25)-'JCC data'!$N$24*'JCC data'!$N$25</f>
        <v>0.73840708517095743</v>
      </c>
      <c r="G152" s="44">
        <f>F152*(1+'JCC data'!$N$25)-'JCC data'!$N$24*'JCC data'!$N$25</f>
        <v>0.56422738440123554</v>
      </c>
      <c r="H152" s="44">
        <f>G152*(1+'JCC data'!$N$25)-'JCC data'!$N$24*'JCC data'!$N$25</f>
        <v>0.46193411539759416</v>
      </c>
      <c r="I152" s="44">
        <f>H152*(1+'JCC data'!$N$25)-'JCC data'!$N$24*'JCC data'!$N$25</f>
        <v>0.40185872867221806</v>
      </c>
      <c r="J152" s="44">
        <f>I152*(1+'JCC data'!$N$25)-'JCC data'!$N$24*'JCC data'!$N$25</f>
        <v>0.36657730570708613</v>
      </c>
      <c r="K152" s="44">
        <f>J152*(1+'JCC data'!$N$25)-'JCC data'!$N$24*'JCC data'!$N$25</f>
        <v>0.34585702616673419</v>
      </c>
      <c r="L152" s="44">
        <f>K152*(1+'JCC data'!$N$25)-'JCC data'!$N$24*'JCC data'!$N$25</f>
        <v>0.33368829973371511</v>
      </c>
      <c r="M152" s="44">
        <f>L152*(1+'JCC data'!$N$25)-'JCC data'!$N$24*'JCC data'!$N$25</f>
        <v>0.32654177920954547</v>
      </c>
      <c r="N152" s="44">
        <f>M152*(1+'JCC data'!$N$25)-'JCC data'!$N$24*'JCC data'!$N$25</f>
        <v>0.32234472901834427</v>
      </c>
      <c r="O152" s="44">
        <f>N152*(1+'JCC data'!$N$25)-'JCC data'!$N$24*'JCC data'!$N$25</f>
        <v>0.31987986094053111</v>
      </c>
      <c r="P152" s="44">
        <f>O152*(1+'JCC data'!$N$25)-'JCC data'!$N$24*'JCC data'!$N$25</f>
        <v>0.31843227886163222</v>
      </c>
      <c r="Q152" s="44">
        <f>P152*(1+'JCC data'!$N$25)-'JCC data'!$N$24*'JCC data'!$N$25</f>
        <v>0.31758213442834127</v>
      </c>
      <c r="R152" s="44">
        <f>Q152*(1+'JCC data'!$N$25)-'JCC data'!$N$24*'JCC data'!$N$25</f>
        <v>0.31708285665474156</v>
      </c>
      <c r="S152" s="44">
        <f>R152*(1+'JCC data'!$N$25)-'JCC data'!$N$24*'JCC data'!$N$25</f>
        <v>0.31678963789631748</v>
      </c>
    </row>
    <row r="153" spans="2:19" x14ac:dyDescent="0.2">
      <c r="B153" s="38">
        <v>34683</v>
      </c>
      <c r="C153" s="44">
        <f>'JCC data'!C91</f>
        <v>17.829999999999998</v>
      </c>
      <c r="D153" s="44">
        <f t="shared" si="0"/>
        <v>0.46999938964843579</v>
      </c>
      <c r="E153" s="44">
        <f>D153*(1+'JCC data'!$N$25)-'JCC data'!$N$24*'JCC data'!$N$25</f>
        <v>0.40659534990238211</v>
      </c>
      <c r="F153" s="44">
        <f>E153*(1+'JCC data'!$N$25)-'JCC data'!$N$24*'JCC data'!$N$25</f>
        <v>0.36935905620685361</v>
      </c>
      <c r="G153" s="44">
        <f>F153*(1+'JCC data'!$N$25)-'JCC data'!$N$24*'JCC data'!$N$25</f>
        <v>0.3474907087997634</v>
      </c>
      <c r="H153" s="44">
        <f>G153*(1+'JCC data'!$N$25)-'JCC data'!$N$24*'JCC data'!$N$25</f>
        <v>0.33464773838419237</v>
      </c>
      <c r="I153" s="44">
        <f>H153*(1+'JCC data'!$N$25)-'JCC data'!$N$24*'JCC data'!$N$25</f>
        <v>0.32710524392748935</v>
      </c>
      <c r="J153" s="44">
        <f>I153*(1+'JCC data'!$N$25)-'JCC data'!$N$24*'JCC data'!$N$25</f>
        <v>0.32267564385923553</v>
      </c>
      <c r="K153" s="44">
        <f>J153*(1+'JCC data'!$N$25)-'JCC data'!$N$24*'JCC data'!$N$25</f>
        <v>0.32007420253537255</v>
      </c>
      <c r="L153" s="44">
        <f>K153*(1+'JCC data'!$N$25)-'JCC data'!$N$24*'JCC data'!$N$25</f>
        <v>0.31854641292519909</v>
      </c>
      <c r="M153" s="44">
        <f>L153*(1+'JCC data'!$N$25)-'JCC data'!$N$24*'JCC data'!$N$25</f>
        <v>0.31764916374585261</v>
      </c>
      <c r="N153" s="44">
        <f>M153*(1+'JCC data'!$N$25)-'JCC data'!$N$24*'JCC data'!$N$25</f>
        <v>0.31712222202267487</v>
      </c>
      <c r="O153" s="44">
        <f>N153*(1+'JCC data'!$N$25)-'JCC data'!$N$24*'JCC data'!$N$25</f>
        <v>0.31681275661884156</v>
      </c>
      <c r="P153" s="44">
        <f>O153*(1+'JCC data'!$N$25)-'JCC data'!$N$24*'JCC data'!$N$25</f>
        <v>0.31663101197430638</v>
      </c>
      <c r="Q153" s="44">
        <f>P153*(1+'JCC data'!$N$25)-'JCC data'!$N$24*'JCC data'!$N$25</f>
        <v>0.31652427592107368</v>
      </c>
      <c r="R153" s="44">
        <f>Q153*(1+'JCC data'!$N$25)-'JCC data'!$N$24*'JCC data'!$N$25</f>
        <v>0.31646159135015373</v>
      </c>
      <c r="S153" s="44">
        <f>R153*(1+'JCC data'!$N$25)-'JCC data'!$N$24*'JCC data'!$N$25</f>
        <v>0.31642477759030019</v>
      </c>
    </row>
    <row r="154" spans="2:19" x14ac:dyDescent="0.2">
      <c r="B154" s="38">
        <v>34715</v>
      </c>
      <c r="C154" s="44">
        <f>'JCC data'!C92</f>
        <v>17.649999999999999</v>
      </c>
      <c r="D154" s="44">
        <f t="shared" si="0"/>
        <v>1.7800001144409165</v>
      </c>
      <c r="E154" s="44">
        <f>D154*(1+'JCC data'!$N$25)-'JCC data'!$N$24*'JCC data'!$N$25</f>
        <v>1.1759402043485705</v>
      </c>
      <c r="F154" s="44">
        <f>E154*(1+'JCC data'!$N$25)-'JCC data'!$N$24*'JCC data'!$N$25</f>
        <v>0.82118438260626392</v>
      </c>
      <c r="G154" s="44">
        <f>F154*(1+'JCC data'!$N$25)-'JCC data'!$N$24*'JCC data'!$N$25</f>
        <v>0.61284131769268702</v>
      </c>
      <c r="H154" s="44">
        <f>G154*(1+'JCC data'!$N$25)-'JCC data'!$N$24*'JCC data'!$N$25</f>
        <v>0.49048438924426946</v>
      </c>
      <c r="I154" s="44">
        <f>H154*(1+'JCC data'!$N$25)-'JCC data'!$N$24*'JCC data'!$N$25</f>
        <v>0.4186258997594316</v>
      </c>
      <c r="J154" s="44">
        <f>I154*(1+'JCC data'!$N$25)-'JCC data'!$N$24*'JCC data'!$N$25</f>
        <v>0.37642442758681643</v>
      </c>
      <c r="K154" s="44">
        <f>J154*(1+'JCC data'!$N$25)-'JCC data'!$N$24*'JCC data'!$N$25</f>
        <v>0.35164010124898276</v>
      </c>
      <c r="L154" s="44">
        <f>K154*(1+'JCC data'!$N$25)-'JCC data'!$N$24*'JCC data'!$N$25</f>
        <v>0.33708461774575948</v>
      </c>
      <c r="M154" s="44">
        <f>L154*(1+'JCC data'!$N$25)-'JCC data'!$N$24*'JCC data'!$N$25</f>
        <v>0.32853638863011903</v>
      </c>
      <c r="N154" s="44">
        <f>M154*(1+'JCC data'!$N$25)-'JCC data'!$N$24*'JCC data'!$N$25</f>
        <v>0.32351613485446795</v>
      </c>
      <c r="O154" s="44">
        <f>N154*(1+'JCC data'!$N$25)-'JCC data'!$N$24*'JCC data'!$N$25</f>
        <v>0.32056781098165255</v>
      </c>
      <c r="P154" s="44">
        <f>O154*(1+'JCC data'!$N$25)-'JCC data'!$N$24*'JCC data'!$N$25</f>
        <v>0.31883630216805947</v>
      </c>
      <c r="Q154" s="44">
        <f>P154*(1+'JCC data'!$N$25)-'JCC data'!$N$24*'JCC data'!$N$25</f>
        <v>0.31781941158856986</v>
      </c>
      <c r="R154" s="44">
        <f>Q154*(1+'JCC data'!$N$25)-'JCC data'!$N$24*'JCC data'!$N$25</f>
        <v>0.31722220616718427</v>
      </c>
      <c r="S154" s="44">
        <f>R154*(1+'JCC data'!$N$25)-'JCC data'!$N$24*'JCC data'!$N$25</f>
        <v>0.31687147588948683</v>
      </c>
    </row>
    <row r="155" spans="2:19" x14ac:dyDescent="0.2">
      <c r="B155" s="38">
        <v>34743</v>
      </c>
      <c r="C155" s="44">
        <f>'JCC data'!C93</f>
        <v>17.989999999999998</v>
      </c>
      <c r="D155" s="44">
        <f t="shared" si="0"/>
        <v>1.6199991607666</v>
      </c>
      <c r="E155" s="44">
        <f>D155*(1+'JCC data'!$N$25)-'JCC data'!$N$24*'JCC data'!$N$25</f>
        <v>1.0819739125090617</v>
      </c>
      <c r="F155" s="44">
        <f>E155*(1+'JCC data'!$N$25)-'JCC data'!$N$24*'JCC data'!$N$25</f>
        <v>0.76599931152199652</v>
      </c>
      <c r="G155" s="44">
        <f>F155*(1+'JCC data'!$N$25)-'JCC data'!$N$24*'JCC data'!$N$25</f>
        <v>0.58043190777602161</v>
      </c>
      <c r="H155" s="44">
        <f>G155*(1+'JCC data'!$N$25)-'JCC data'!$N$24*'JCC data'!$N$25</f>
        <v>0.47145080225219077</v>
      </c>
      <c r="I155" s="44">
        <f>H155*(1+'JCC data'!$N$25)-'JCC data'!$N$24*'JCC data'!$N$25</f>
        <v>0.40744774394861755</v>
      </c>
      <c r="J155" s="44">
        <f>I155*(1+'JCC data'!$N$25)-'JCC data'!$N$24*'JCC data'!$N$25</f>
        <v>0.36985965514624403</v>
      </c>
      <c r="K155" s="44">
        <f>J155*(1+'JCC data'!$N$25)-'JCC data'!$N$24*'JCC data'!$N$25</f>
        <v>0.34778470346012691</v>
      </c>
      <c r="L155" s="44">
        <f>K155*(1+'JCC data'!$N$25)-'JCC data'!$N$24*'JCC data'!$N$25</f>
        <v>0.33482039728040869</v>
      </c>
      <c r="M155" s="44">
        <f>L155*(1+'JCC data'!$N$25)-'JCC data'!$N$24*'JCC data'!$N$25</f>
        <v>0.32720664404953848</v>
      </c>
      <c r="N155" s="44">
        <f>M155*(1+'JCC data'!$N$25)-'JCC data'!$N$24*'JCC data'!$N$25</f>
        <v>0.32273519471341616</v>
      </c>
      <c r="O155" s="44">
        <f>N155*(1+'JCC data'!$N$25)-'JCC data'!$N$24*'JCC data'!$N$25</f>
        <v>0.32010917590781018</v>
      </c>
      <c r="P155" s="44">
        <f>O155*(1+'JCC data'!$N$25)-'JCC data'!$N$24*'JCC data'!$N$25</f>
        <v>0.31856695229103171</v>
      </c>
      <c r="Q155" s="44">
        <f>P155*(1+'JCC data'!$N$25)-'JCC data'!$N$24*'JCC data'!$N$25</f>
        <v>0.31766122622422988</v>
      </c>
      <c r="R155" s="44">
        <f>Q155*(1+'JCC data'!$N$25)-'JCC data'!$N$24*'JCC data'!$N$25</f>
        <v>0.31712930614522217</v>
      </c>
      <c r="S155" s="44">
        <f>R155*(1+'JCC data'!$N$25)-'JCC data'!$N$24*'JCC data'!$N$25</f>
        <v>0.31681691702358555</v>
      </c>
    </row>
    <row r="156" spans="2:19" x14ac:dyDescent="0.2">
      <c r="B156" s="38">
        <v>34774</v>
      </c>
      <c r="C156" s="44">
        <f>'JCC data'!C94</f>
        <v>18.559999999999999</v>
      </c>
      <c r="D156" s="44">
        <f t="shared" si="0"/>
        <v>1.1399999237060534</v>
      </c>
      <c r="E156" s="44">
        <f>D156*(1+'JCC data'!$N$25)-'JCC data'!$N$24*'JCC data'!$N$25</f>
        <v>0.80007716529227912</v>
      </c>
      <c r="F156" s="44">
        <f>E156*(1+'JCC data'!$N$25)-'JCC data'!$N$24*'JCC data'!$N$25</f>
        <v>0.60044534819063644</v>
      </c>
      <c r="G156" s="44">
        <f>F156*(1+'JCC data'!$N$25)-'JCC data'!$N$24*'JCC data'!$N$25</f>
        <v>0.48320441208716886</v>
      </c>
      <c r="H156" s="44">
        <f>G156*(1+'JCC data'!$N$25)-'JCC data'!$N$24*'JCC data'!$N$25</f>
        <v>0.41435047237965789</v>
      </c>
      <c r="I156" s="44">
        <f>H156*(1+'JCC data'!$N$25)-'JCC data'!$N$24*'JCC data'!$N$25</f>
        <v>0.37391352969726888</v>
      </c>
      <c r="J156" s="44">
        <f>I156*(1+'JCC data'!$N$25)-'JCC data'!$N$24*'JCC data'!$N$25</f>
        <v>0.35016548651419377</v>
      </c>
      <c r="K156" s="44">
        <f>J156*(1+'JCC data'!$N$25)-'JCC data'!$N$24*'JCC data'!$N$25</f>
        <v>0.33621859741689275</v>
      </c>
      <c r="L156" s="44">
        <f>K156*(1+'JCC data'!$N$25)-'JCC data'!$N$24*'JCC data'!$N$25</f>
        <v>0.32802778716811221</v>
      </c>
      <c r="M156" s="44">
        <f>L156*(1+'JCC data'!$N$25)-'JCC data'!$N$24*'JCC data'!$N$25</f>
        <v>0.32321744042601963</v>
      </c>
      <c r="N156" s="44">
        <f>M156*(1+'JCC data'!$N$25)-'JCC data'!$N$24*'JCC data'!$N$25</f>
        <v>0.32039239197826619</v>
      </c>
      <c r="O156" s="44">
        <f>N156*(1+'JCC data'!$N$25)-'JCC data'!$N$24*'JCC data'!$N$25</f>
        <v>0.31873328107419807</v>
      </c>
      <c r="P156" s="44">
        <f>O156*(1+'JCC data'!$N$25)-'JCC data'!$N$24*'JCC data'!$N$25</f>
        <v>0.31775890876062352</v>
      </c>
      <c r="Q156" s="44">
        <f>P156*(1+'JCC data'!$N$25)-'JCC data'!$N$24*'JCC data'!$N$25</f>
        <v>0.31718667371404974</v>
      </c>
      <c r="R156" s="44">
        <f>Q156*(1+'JCC data'!$N$25)-'JCC data'!$N$24*'JCC data'!$N$25</f>
        <v>0.31685060818348665</v>
      </c>
      <c r="S156" s="44">
        <f>R156*(1+'JCC data'!$N$25)-'JCC data'!$N$24*'JCC data'!$N$25</f>
        <v>0.31665324166161979</v>
      </c>
    </row>
    <row r="157" spans="2:19" x14ac:dyDescent="0.2">
      <c r="B157" s="38">
        <v>34801</v>
      </c>
      <c r="C157" s="44">
        <f>'JCC data'!C95</f>
        <v>18.71</v>
      </c>
      <c r="D157" s="44">
        <f t="shared" si="0"/>
        <v>2.0600003814697274</v>
      </c>
      <c r="E157" s="44">
        <f>D157*(1+'JCC data'!$N$25)-'JCC data'!$N$24*'JCC data'!$N$25</f>
        <v>1.3403803917509851</v>
      </c>
      <c r="F157" s="44">
        <f>E157*(1+'JCC data'!$N$25)-'JCC data'!$N$24*'JCC data'!$N$25</f>
        <v>0.91775777348149079</v>
      </c>
      <c r="G157" s="44">
        <f>F157*(1+'JCC data'!$N$25)-'JCC data'!$N$24*'JCC data'!$N$25</f>
        <v>0.66955750108109391</v>
      </c>
      <c r="H157" s="44">
        <f>G157*(1+'JCC data'!$N$25)-'JCC data'!$N$24*'JCC data'!$N$25</f>
        <v>0.5237929997113433</v>
      </c>
      <c r="I157" s="44">
        <f>H157*(1+'JCC data'!$N$25)-'JCC data'!$N$24*'JCC data'!$N$25</f>
        <v>0.4381875744872491</v>
      </c>
      <c r="J157" s="44">
        <f>I157*(1+'JCC data'!$N$25)-'JCC data'!$N$24*'JCC data'!$N$25</f>
        <v>0.38791272183839443</v>
      </c>
      <c r="K157" s="44">
        <f>J157*(1+'JCC data'!$N$25)-'JCC data'!$N$24*'JCC data'!$N$25</f>
        <v>0.35838701359913838</v>
      </c>
      <c r="L157" s="44">
        <f>K157*(1+'JCC data'!$N$25)-'JCC data'!$N$24*'JCC data'!$N$25</f>
        <v>0.34104698372140729</v>
      </c>
      <c r="M157" s="44">
        <f>L157*(1+'JCC data'!$N$25)-'JCC data'!$N$24*'JCC data'!$N$25</f>
        <v>0.33086342999513829</v>
      </c>
      <c r="N157" s="44">
        <f>M157*(1+'JCC data'!$N$25)-'JCC data'!$N$24*'JCC data'!$N$25</f>
        <v>0.32488277325884335</v>
      </c>
      <c r="O157" s="44">
        <f>N157*(1+'JCC data'!$N$25)-'JCC data'!$N$24*'JCC data'!$N$25</f>
        <v>0.32137041834239372</v>
      </c>
      <c r="P157" s="44">
        <f>O157*(1+'JCC data'!$N$25)-'JCC data'!$N$24*'JCC data'!$N$25</f>
        <v>0.3193076620928601</v>
      </c>
      <c r="Q157" s="44">
        <f>P157*(1+'JCC data'!$N$25)-'JCC data'!$N$24*'JCC data'!$N$25</f>
        <v>0.31809623459017161</v>
      </c>
      <c r="R157" s="44">
        <f>Q157*(1+'JCC data'!$N$25)-'JCC data'!$N$24*'JCC data'!$N$25</f>
        <v>0.31738478039164386</v>
      </c>
      <c r="S157" s="44">
        <f>R157*(1+'JCC data'!$N$25)-'JCC data'!$N$24*'JCC data'!$N$25</f>
        <v>0.3169669534267785</v>
      </c>
    </row>
    <row r="158" spans="2:19" x14ac:dyDescent="0.2">
      <c r="B158" s="38">
        <v>34835</v>
      </c>
      <c r="C158" s="44">
        <f>'JCC data'!C96</f>
        <v>19.329999999999998</v>
      </c>
      <c r="D158" s="44">
        <f t="shared" si="0"/>
        <v>0.43000038146972486</v>
      </c>
      <c r="E158" s="44">
        <f>D158*(1+'JCC data'!$N$25)-'JCC data'!$N$24*'JCC data'!$N$25</f>
        <v>0.38310449944493896</v>
      </c>
      <c r="F158" s="44">
        <f>E158*(1+'JCC data'!$N$25)-'JCC data'!$N$24*'JCC data'!$N$25</f>
        <v>0.35556321275122371</v>
      </c>
      <c r="G158" s="44">
        <f>F158*(1+'JCC data'!$N$25)-'JCC data'!$N$24*'JCC data'!$N$25</f>
        <v>0.33938860551503791</v>
      </c>
      <c r="H158" s="44">
        <f>G158*(1+'JCC data'!$N$25)-'JCC data'!$N$24*'JCC data'!$N$25</f>
        <v>0.3298894879845351</v>
      </c>
      <c r="I158" s="44">
        <f>H158*(1+'JCC data'!$N$25)-'JCC data'!$N$24*'JCC data'!$N$25</f>
        <v>0.32431079092310439</v>
      </c>
      <c r="J158" s="44">
        <f>I158*(1+'JCC data'!$N$25)-'JCC data'!$N$24*'JCC data'!$N$25</f>
        <v>0.3210345012253214</v>
      </c>
      <c r="K158" s="44">
        <f>J158*(1+'JCC data'!$N$25)-'JCC data'!$N$24*'JCC data'!$N$25</f>
        <v>0.31911038273213232</v>
      </c>
      <c r="L158" s="44">
        <f>K158*(1+'JCC data'!$N$25)-'JCC data'!$N$24*'JCC data'!$N$25</f>
        <v>0.31798037521834693</v>
      </c>
      <c r="M158" s="44">
        <f>L158*(1+'JCC data'!$N$25)-'JCC data'!$N$24*'JCC data'!$N$25</f>
        <v>0.31731673782505154</v>
      </c>
      <c r="N158" s="44">
        <f>M158*(1+'JCC data'!$N$25)-'JCC data'!$N$24*'JCC data'!$N$25</f>
        <v>0.31692699299202426</v>
      </c>
      <c r="O158" s="44">
        <f>N158*(1+'JCC data'!$N$25)-'JCC data'!$N$24*'JCC data'!$N$25</f>
        <v>0.31669810137680471</v>
      </c>
      <c r="P158" s="44">
        <f>O158*(1+'JCC data'!$N$25)-'JCC data'!$N$24*'JCC data'!$N$25</f>
        <v>0.3165636765760681</v>
      </c>
      <c r="Q158" s="44">
        <f>P158*(1+'JCC data'!$N$25)-'JCC data'!$N$24*'JCC data'!$N$25</f>
        <v>0.3164847307962686</v>
      </c>
      <c r="R158" s="44">
        <f>Q158*(1+'JCC data'!$N$25)-'JCC data'!$N$24*'JCC data'!$N$25</f>
        <v>0.31643836705896716</v>
      </c>
      <c r="S158" s="44">
        <f>R158*(1+'JCC data'!$N$25)-'JCC data'!$N$24*'JCC data'!$N$25</f>
        <v>0.31641113829332551</v>
      </c>
    </row>
    <row r="159" spans="2:19" x14ac:dyDescent="0.2">
      <c r="B159" s="38">
        <v>34865</v>
      </c>
      <c r="C159" s="44">
        <f>'JCC data'!C97</f>
        <v>19.489999999999998</v>
      </c>
      <c r="D159" s="44">
        <f t="shared" si="0"/>
        <v>0.71999954223632656</v>
      </c>
      <c r="E159" s="44">
        <f>D159*(1+'JCC data'!$N$25)-'JCC data'!$N$24*'JCC data'!$N$25</f>
        <v>0.55341689539024741</v>
      </c>
      <c r="F159" s="44">
        <f>E159*(1+'JCC data'!$N$25)-'JCC data'!$N$24*'JCC data'!$N$25</f>
        <v>0.4555852684563314</v>
      </c>
      <c r="G159" s="44">
        <f>F159*(1+'JCC data'!$N$25)-'JCC data'!$N$24*'JCC data'!$N$25</f>
        <v>0.39813014086803905</v>
      </c>
      <c r="H159" s="44">
        <f>G159*(1+'JCC data'!$N$25)-'JCC data'!$N$24*'JCC data'!$N$25</f>
        <v>0.36438755894801439</v>
      </c>
      <c r="I159" s="44">
        <f>H159*(1+'JCC data'!$N$25)-'JCC data'!$N$24*'JCC data'!$N$25</f>
        <v>0.34457101893807485</v>
      </c>
      <c r="J159" s="44">
        <f>I159*(1+'JCC data'!$N$25)-'JCC data'!$N$24*'JCC data'!$N$25</f>
        <v>0.33293304591940409</v>
      </c>
      <c r="K159" s="44">
        <f>J159*(1+'JCC data'!$N$25)-'JCC data'!$N$24*'JCC data'!$N$25</f>
        <v>0.32609822935125582</v>
      </c>
      <c r="L159" s="44">
        <f>K159*(1+'JCC data'!$N$25)-'JCC data'!$N$24*'JCC data'!$N$25</f>
        <v>0.32208423847455503</v>
      </c>
      <c r="M159" s="44">
        <f>L159*(1+'JCC data'!$N$25)-'JCC data'!$N$24*'JCC data'!$N$25</f>
        <v>0.31972687853700776</v>
      </c>
      <c r="N159" s="44">
        <f>M159*(1+'JCC data'!$N$25)-'JCC data'!$N$24*'JCC data'!$N$25</f>
        <v>0.31834243446479793</v>
      </c>
      <c r="O159" s="44">
        <f>N159*(1+'JCC data'!$N$25)-'JCC data'!$N$24*'JCC data'!$N$25</f>
        <v>0.31752937008775955</v>
      </c>
      <c r="P159" s="44">
        <f>O159*(1+'JCC data'!$N$25)-'JCC data'!$N$24*'JCC data'!$N$25</f>
        <v>0.31705186890553155</v>
      </c>
      <c r="Q159" s="44">
        <f>P159*(1+'JCC data'!$N$25)-'JCC data'!$N$24*'JCC data'!$N$25</f>
        <v>0.31677143923050421</v>
      </c>
      <c r="R159" s="44">
        <f>Q159*(1+'JCC data'!$N$25)-'JCC data'!$N$24*'JCC data'!$N$25</f>
        <v>0.31660674685787182</v>
      </c>
      <c r="S159" s="44">
        <f>R159*(1+'JCC data'!$N$25)-'JCC data'!$N$24*'JCC data'!$N$25</f>
        <v>0.31651002536218609</v>
      </c>
    </row>
    <row r="160" spans="2:19" x14ac:dyDescent="0.2">
      <c r="B160" s="38">
        <v>34894</v>
      </c>
      <c r="C160" s="44">
        <f>'JCC data'!C98</f>
        <v>18.45</v>
      </c>
      <c r="D160" s="44">
        <f t="shared" si="0"/>
        <v>0.55000038146972585</v>
      </c>
      <c r="E160" s="44">
        <f>D160*(1+'JCC data'!$N$25)-'JCC data'!$N$24*'JCC data'!$N$25</f>
        <v>0.45357879826501646</v>
      </c>
      <c r="F160" s="44">
        <f>E160*(1+'JCC data'!$N$25)-'JCC data'!$N$24*'JCC data'!$N$25</f>
        <v>0.39695176936940313</v>
      </c>
      <c r="G160" s="44">
        <f>F160*(1+'JCC data'!$N$25)-'JCC data'!$N$24*'JCC data'!$N$25</f>
        <v>0.36369551807204831</v>
      </c>
      <c r="H160" s="44">
        <f>G160*(1+'JCC data'!$N$25)-'JCC data'!$N$24*'JCC data'!$N$25</f>
        <v>0.34416459314233705</v>
      </c>
      <c r="I160" s="44">
        <f>H160*(1+'JCC data'!$N$25)-'JCC data'!$N$24*'JCC data'!$N$25</f>
        <v>0.33269435781126233</v>
      </c>
      <c r="J160" s="44">
        <f>I160*(1+'JCC data'!$N$25)-'JCC data'!$N$24*'JCC data'!$N$25</f>
        <v>0.32595805120910598</v>
      </c>
      <c r="K160" s="44">
        <f>J160*(1+'JCC data'!$N$25)-'JCC data'!$N$24*'JCC data'!$N$25</f>
        <v>0.32200191383890575</v>
      </c>
      <c r="L160" s="44">
        <f>K160*(1+'JCC data'!$N$25)-'JCC data'!$N$24*'JCC data'!$N$25</f>
        <v>0.31967853044556604</v>
      </c>
      <c r="M160" s="44">
        <f>L160*(1+'JCC data'!$N$25)-'JCC data'!$N$24*'JCC data'!$N$25</f>
        <v>0.31831404031610089</v>
      </c>
      <c r="N160" s="44">
        <f>M160*(1+'JCC data'!$N$25)-'JCC data'!$N$24*'JCC data'!$N$25</f>
        <v>0.31751269460675946</v>
      </c>
      <c r="O160" s="44">
        <f>N160*(1+'JCC data'!$N$25)-'JCC data'!$N$24*'JCC data'!$N$25</f>
        <v>0.31704207563194015</v>
      </c>
      <c r="P160" s="44">
        <f>O160*(1+'JCC data'!$N$25)-'JCC data'!$N$24*'JCC data'!$N$25</f>
        <v>0.31676568777975833</v>
      </c>
      <c r="Q160" s="44">
        <f>P160*(1+'JCC data'!$N$25)-'JCC data'!$N$24*'JCC data'!$N$25</f>
        <v>0.31660336911238418</v>
      </c>
      <c r="R160" s="44">
        <f>Q160*(1+'JCC data'!$N$25)-'JCC data'!$N$24*'JCC data'!$N$25</f>
        <v>0.31650804166014579</v>
      </c>
      <c r="S160" s="44">
        <f>R160*(1+'JCC data'!$N$25)-'JCC data'!$N$24*'JCC data'!$N$25</f>
        <v>0.31645205719885577</v>
      </c>
    </row>
    <row r="161" spans="2:19" x14ac:dyDescent="0.2">
      <c r="B161" s="38">
        <v>34927</v>
      </c>
      <c r="C161" s="44">
        <f>'JCC data'!C99</f>
        <v>17.38</v>
      </c>
      <c r="D161" s="44">
        <f t="shared" si="0"/>
        <v>1.3200005340576162</v>
      </c>
      <c r="E161" s="44">
        <f>D161*(1+'JCC data'!$N$25)-'JCC data'!$N$24*'JCC data'!$N$25</f>
        <v>0.90578897197321484</v>
      </c>
      <c r="F161" s="44">
        <f>E161*(1+'JCC data'!$N$25)-'JCC data'!$N$24*'JCC data'!$N$25</f>
        <v>0.66252839363099025</v>
      </c>
      <c r="G161" s="44">
        <f>F161*(1+'JCC data'!$N$25)-'JCC data'!$N$24*'JCC data'!$N$25</f>
        <v>0.51966490455403469</v>
      </c>
      <c r="H161" s="44">
        <f>G161*(1+'JCC data'!$N$25)-'JCC data'!$N$24*'JCC data'!$N$25</f>
        <v>0.4357632027233001</v>
      </c>
      <c r="I161" s="44">
        <f>H161*(1+'JCC data'!$N$25)-'JCC data'!$N$24*'JCC data'!$N$25</f>
        <v>0.38648892267053192</v>
      </c>
      <c r="J161" s="44">
        <f>I161*(1+'JCC data'!$N$25)-'JCC data'!$N$24*'JCC data'!$N$25</f>
        <v>0.35755083653234077</v>
      </c>
      <c r="K161" s="44">
        <f>J161*(1+'JCC data'!$N$25)-'JCC data'!$N$24*'JCC data'!$N$25</f>
        <v>0.34055590878414066</v>
      </c>
      <c r="L161" s="44">
        <f>K161*(1+'JCC data'!$N$25)-'JCC data'!$N$24*'JCC data'!$N$25</f>
        <v>0.33057502864620508</v>
      </c>
      <c r="M161" s="44">
        <f>L161*(1+'JCC data'!$N$25)-'JCC data'!$N$24*'JCC data'!$N$25</f>
        <v>0.32471339923513642</v>
      </c>
      <c r="N161" s="44">
        <f>M161*(1+'JCC data'!$N$25)-'JCC data'!$N$24*'JCC data'!$N$25</f>
        <v>0.32127094737940137</v>
      </c>
      <c r="O161" s="44">
        <f>N161*(1+'JCC data'!$N$25)-'JCC data'!$N$24*'JCC data'!$N$25</f>
        <v>0.31924924420644474</v>
      </c>
      <c r="P161" s="44">
        <f>O161*(1+'JCC data'!$N$25)-'JCC data'!$N$24*'JCC data'!$N$25</f>
        <v>0.31806192659364102</v>
      </c>
      <c r="Q161" s="44">
        <f>P161*(1+'JCC data'!$N$25)-'JCC data'!$N$24*'JCC data'!$N$25</f>
        <v>0.31736463179164875</v>
      </c>
      <c r="R161" s="44">
        <f>Q161*(1+'JCC data'!$N$25)-'JCC data'!$N$24*'JCC data'!$N$25</f>
        <v>0.31695512043963803</v>
      </c>
      <c r="S161" s="44">
        <f>R161*(1+'JCC data'!$N$25)-'JCC data'!$N$24*'JCC data'!$N$25</f>
        <v>0.31671462022803953</v>
      </c>
    </row>
    <row r="162" spans="2:19" x14ac:dyDescent="0.2">
      <c r="B162" s="38">
        <v>34956</v>
      </c>
      <c r="C162" s="44">
        <f>'JCC data'!C100</f>
        <v>17.21</v>
      </c>
      <c r="D162" s="44">
        <f t="shared" si="0"/>
        <v>1.3699998474121102</v>
      </c>
      <c r="E162" s="44">
        <f>D162*(1+'JCC data'!$N$25)-'JCC data'!$N$24*'JCC data'!$N$25</f>
        <v>0.93515285989107544</v>
      </c>
      <c r="F162" s="44">
        <f>E162*(1+'JCC data'!$N$25)-'JCC data'!$N$24*'JCC data'!$N$25</f>
        <v>0.67977338872801152</v>
      </c>
      <c r="G162" s="44">
        <f>F162*(1+'JCC data'!$N$25)-'JCC data'!$N$24*'JCC data'!$N$25</f>
        <v>0.52979264570085349</v>
      </c>
      <c r="H162" s="44">
        <f>G162*(1+'JCC data'!$N$25)-'JCC data'!$N$24*'JCC data'!$N$25</f>
        <v>0.44171108152291089</v>
      </c>
      <c r="I162" s="44">
        <f>H162*(1+'JCC data'!$N$25)-'JCC data'!$N$24*'JCC data'!$N$25</f>
        <v>0.38998202756944333</v>
      </c>
      <c r="J162" s="44">
        <f>I162*(1+'JCC data'!$N$25)-'JCC data'!$N$24*'JCC data'!$N$25</f>
        <v>0.3596022875194721</v>
      </c>
      <c r="K162" s="44">
        <f>J162*(1+'JCC data'!$N$25)-'JCC data'!$N$24*'JCC data'!$N$25</f>
        <v>0.3417606968664893</v>
      </c>
      <c r="L162" s="44">
        <f>K162*(1+'JCC data'!$N$25)-'JCC data'!$N$24*'JCC data'!$N$25</f>
        <v>0.33128258360729096</v>
      </c>
      <c r="M162" s="44">
        <f>L162*(1+'JCC data'!$N$25)-'JCC data'!$N$24*'JCC data'!$N$25</f>
        <v>0.32512893623312966</v>
      </c>
      <c r="N162" s="44">
        <f>M162*(1+'JCC data'!$N$25)-'JCC data'!$N$24*'JCC data'!$N$25</f>
        <v>0.32151498636746279</v>
      </c>
      <c r="O162" s="44">
        <f>N162*(1+'JCC data'!$N$25)-'JCC data'!$N$24*'JCC data'!$N$25</f>
        <v>0.31939256484451461</v>
      </c>
      <c r="P162" s="44">
        <f>O162*(1+'JCC data'!$N$25)-'JCC data'!$N$24*'JCC data'!$N$25</f>
        <v>0.31814609677259453</v>
      </c>
      <c r="Q162" s="44">
        <f>P162*(1+'JCC data'!$N$25)-'JCC data'!$N$24*'JCC data'!$N$25</f>
        <v>0.31741406374450964</v>
      </c>
      <c r="R162" s="44">
        <f>Q162*(1+'JCC data'!$N$25)-'JCC data'!$N$24*'JCC data'!$N$25</f>
        <v>0.31698415112478118</v>
      </c>
      <c r="S162" s="44">
        <f>R162*(1+'JCC data'!$N$25)-'JCC data'!$N$24*'JCC data'!$N$25</f>
        <v>0.31673166953787063</v>
      </c>
    </row>
    <row r="163" spans="2:19" x14ac:dyDescent="0.2">
      <c r="B163" s="38">
        <v>34988</v>
      </c>
      <c r="C163" s="44">
        <f>'JCC data'!C101</f>
        <v>17.41</v>
      </c>
      <c r="D163" s="44">
        <f t="shared" si="0"/>
        <v>0.50000015258789077</v>
      </c>
      <c r="E163" s="44">
        <f>D163*(1+'JCC data'!$N$25)-'JCC data'!$N$24*'JCC data'!$N$25</f>
        <v>0.42421437267092743</v>
      </c>
      <c r="F163" s="44">
        <f>E163*(1+'JCC data'!$N$25)-'JCC data'!$N$24*'JCC data'!$N$25</f>
        <v>0.37970645850275531</v>
      </c>
      <c r="G163" s="44">
        <f>F163*(1+'JCC data'!$N$25)-'JCC data'!$N$24*'JCC data'!$N$25</f>
        <v>0.35356759147820449</v>
      </c>
      <c r="H163" s="44">
        <f>G163*(1+'JCC data'!$N$25)-'JCC data'!$N$24*'JCC data'!$N$25</f>
        <v>0.33821660543231741</v>
      </c>
      <c r="I163" s="44">
        <f>H163*(1+'JCC data'!$N$25)-'JCC data'!$N$24*'JCC data'!$N$25</f>
        <v>0.32920118895081174</v>
      </c>
      <c r="J163" s="44">
        <f>I163*(1+'JCC data'!$N$25)-'JCC data'!$N$24*'JCC data'!$N$25</f>
        <v>0.32390656265826945</v>
      </c>
      <c r="K163" s="44">
        <f>J163*(1+'JCC data'!$N$25)-'JCC data'!$N$24*'JCC data'!$N$25</f>
        <v>0.32079710369592562</v>
      </c>
      <c r="L163" s="44">
        <f>K163*(1+'JCC data'!$N$25)-'JCC data'!$N$24*'JCC data'!$N$25</f>
        <v>0.31897096252858403</v>
      </c>
      <c r="M163" s="44">
        <f>L163*(1+'JCC data'!$N$25)-'JCC data'!$N$24*'JCC data'!$N$25</f>
        <v>0.3178984957092934</v>
      </c>
      <c r="N163" s="44">
        <f>M163*(1+'JCC data'!$N$25)-'JCC data'!$N$24*'JCC data'!$N$25</f>
        <v>0.31726865115014924</v>
      </c>
      <c r="O163" s="44">
        <f>N163*(1+'JCC data'!$N$25)-'JCC data'!$N$24*'JCC data'!$N$25</f>
        <v>0.31689875236955489</v>
      </c>
      <c r="P163" s="44">
        <f>O163*(1+'JCC data'!$N$25)-'JCC data'!$N$24*'JCC data'!$N$25</f>
        <v>0.31668151605958161</v>
      </c>
      <c r="Q163" s="44">
        <f>P163*(1+'JCC data'!$N$25)-'JCC data'!$N$24*'JCC data'!$N$25</f>
        <v>0.31655393625438472</v>
      </c>
      <c r="R163" s="44">
        <f>Q163*(1+'JCC data'!$N$25)-'JCC data'!$N$24*'JCC data'!$N$25</f>
        <v>0.31647901044342763</v>
      </c>
      <c r="S163" s="44">
        <f>R163*(1+'JCC data'!$N$25)-'JCC data'!$N$24*'JCC data'!$N$25</f>
        <v>0.31643500757683823</v>
      </c>
    </row>
    <row r="164" spans="2:19" x14ac:dyDescent="0.2">
      <c r="B164" s="38">
        <v>35018</v>
      </c>
      <c r="C164" s="44">
        <f>'JCC data'!C102</f>
        <v>17.100000000000001</v>
      </c>
      <c r="D164" s="44">
        <f t="shared" si="0"/>
        <v>0.79000053405761861</v>
      </c>
      <c r="E164" s="44">
        <f>D164*(1+'JCC data'!$N$25)-'JCC data'!$N$24*'JCC data'!$N$25</f>
        <v>0.5945274855178766</v>
      </c>
      <c r="F164" s="44">
        <f>E164*(1+'JCC data'!$N$25)-'JCC data'!$N$24*'JCC data'!$N$25</f>
        <v>0.47972893523403343</v>
      </c>
      <c r="G164" s="44">
        <f>F164*(1+'JCC data'!$N$25)-'JCC data'!$N$24*'JCC data'!$N$25</f>
        <v>0.41230937409390683</v>
      </c>
      <c r="H164" s="44">
        <f>G164*(1+'JCC data'!$N$25)-'JCC data'!$N$24*'JCC data'!$N$25</f>
        <v>0.37271482160967578</v>
      </c>
      <c r="I164" s="44">
        <f>H164*(1+'JCC data'!$N$25)-'JCC data'!$N$24*'JCC data'!$N$25</f>
        <v>0.34946150224783479</v>
      </c>
      <c r="J164" s="44">
        <f>I164*(1+'JCC data'!$N$25)-'JCC data'!$N$24*'JCC data'!$N$25</f>
        <v>0.33580515743729261</v>
      </c>
      <c r="K164" s="44">
        <f>J164*(1+'JCC data'!$N$25)-'JCC data'!$N$24*'JCC data'!$N$25</f>
        <v>0.32778497972922466</v>
      </c>
      <c r="L164" s="44">
        <f>K164*(1+'JCC data'!$N$25)-'JCC data'!$N$24*'JCC data'!$N$25</f>
        <v>0.32307484305932049</v>
      </c>
      <c r="M164" s="44">
        <f>L164*(1+'JCC data'!$N$25)-'JCC data'!$N$24*'JCC data'!$N$25</f>
        <v>0.32030864656633529</v>
      </c>
      <c r="N164" s="44">
        <f>M164*(1+'JCC data'!$N$25)-'JCC data'!$N$24*'JCC data'!$N$25</f>
        <v>0.31868409858098784</v>
      </c>
      <c r="O164" s="44">
        <f>N164*(1+'JCC data'!$N$25)-'JCC data'!$N$24*'JCC data'!$N$25</f>
        <v>0.31773002457959676</v>
      </c>
      <c r="P164" s="44">
        <f>O164*(1+'JCC data'!$N$25)-'JCC data'!$N$24*'JCC data'!$N$25</f>
        <v>0.31716971044400927</v>
      </c>
      <c r="Q164" s="44">
        <f>P164*(1+'JCC data'!$N$25)-'JCC data'!$N$24*'JCC data'!$N$25</f>
        <v>0.31684064589547167</v>
      </c>
      <c r="R164" s="44">
        <f>Q164*(1+'JCC data'!$N$25)-'JCC data'!$N$24*'JCC data'!$N$25</f>
        <v>0.31664739095109895</v>
      </c>
      <c r="S164" s="44">
        <f>R164*(1+'JCC data'!$N$25)-'JCC data'!$N$24*'JCC data'!$N$25</f>
        <v>0.3165338950619474</v>
      </c>
    </row>
    <row r="165" spans="2:19" x14ac:dyDescent="0.2">
      <c r="B165" s="38">
        <v>35047</v>
      </c>
      <c r="C165" s="44">
        <f>'JCC data'!C103</f>
        <v>17.55</v>
      </c>
      <c r="D165" s="44">
        <f t="shared" si="0"/>
        <v>0.82000045776367259</v>
      </c>
      <c r="E165" s="44">
        <f>D165*(1+'JCC data'!$N$25)-'JCC data'!$N$24*'JCC data'!$N$25</f>
        <v>0.61214601541654279</v>
      </c>
      <c r="F165" s="44">
        <f>E165*(1+'JCC data'!$N$25)-'JCC data'!$N$24*'JCC data'!$N$25</f>
        <v>0.49007604807444222</v>
      </c>
      <c r="G165" s="44">
        <f>F165*(1+'JCC data'!$N$25)-'JCC data'!$N$24*'JCC data'!$N$25</f>
        <v>0.41838608677924038</v>
      </c>
      <c r="H165" s="44">
        <f>G165*(1+'JCC data'!$N$25)-'JCC data'!$N$24*'JCC data'!$N$25</f>
        <v>0.37628358882325869</v>
      </c>
      <c r="I165" s="44">
        <f>H165*(1+'JCC data'!$N$25)-'JCC data'!$N$24*'JCC data'!$N$25</f>
        <v>0.35155738863974595</v>
      </c>
      <c r="J165" s="44">
        <f>I165*(1+'JCC data'!$N$25)-'JCC data'!$N$24*'JCC data'!$N$25</f>
        <v>0.33703604180292995</v>
      </c>
      <c r="K165" s="44">
        <f>J165*(1+'JCC data'!$N$25)-'JCC data'!$N$24*'JCC data'!$N$25</f>
        <v>0.32850786066753201</v>
      </c>
      <c r="L165" s="44">
        <f>K165*(1+'JCC data'!$N$25)-'JCC data'!$N$24*'JCC data'!$N$25</f>
        <v>0.32349938078646723</v>
      </c>
      <c r="M165" s="44">
        <f>L165*(1+'JCC data'!$N$25)-'JCC data'!$N$24*'JCC data'!$N$25</f>
        <v>0.32055797155502974</v>
      </c>
      <c r="N165" s="44">
        <f>M165*(1+'JCC data'!$N$25)-'JCC data'!$N$24*'JCC data'!$N$25</f>
        <v>0.31883052361229258</v>
      </c>
      <c r="O165" s="44">
        <f>N165*(1+'JCC data'!$N$25)-'JCC data'!$N$24*'JCC data'!$N$25</f>
        <v>0.31781601792468772</v>
      </c>
      <c r="P165" s="44">
        <f>O165*(1+'JCC data'!$N$25)-'JCC data'!$N$24*'JCC data'!$N$25</f>
        <v>0.31722021311649662</v>
      </c>
      <c r="Q165" s="44">
        <f>P165*(1+'JCC data'!$N$25)-'JCC data'!$N$24*'JCC data'!$N$25</f>
        <v>0.31687030539907246</v>
      </c>
      <c r="R165" s="44">
        <f>Q165*(1+'JCC data'!$N$25)-'JCC data'!$N$24*'JCC data'!$N$25</f>
        <v>0.31666480955709575</v>
      </c>
      <c r="S165" s="44">
        <f>R165*(1+'JCC data'!$N$25)-'JCC data'!$N$24*'JCC data'!$N$25</f>
        <v>0.31654412476231453</v>
      </c>
    </row>
    <row r="166" spans="2:19" x14ac:dyDescent="0.2">
      <c r="B166" s="38">
        <v>35080</v>
      </c>
      <c r="C166" s="44">
        <f>'JCC data'!C104</f>
        <v>18.87</v>
      </c>
      <c r="D166" s="44">
        <f t="shared" si="0"/>
        <v>0.81000053405761818</v>
      </c>
      <c r="E166" s="44">
        <f>D166*(1+'JCC data'!$N$25)-'JCC data'!$N$24*'JCC data'!$N$25</f>
        <v>0.60627320198788914</v>
      </c>
      <c r="F166" s="44">
        <f>E166*(1+'JCC data'!$N$25)-'JCC data'!$N$24*'JCC data'!$N$25</f>
        <v>0.48662702800372976</v>
      </c>
      <c r="G166" s="44">
        <f>F166*(1+'JCC data'!$N$25)-'JCC data'!$N$24*'JCC data'!$N$25</f>
        <v>0.41636052618674174</v>
      </c>
      <c r="H166" s="44">
        <f>G166*(1+'JCC data'!$N$25)-'JCC data'!$N$24*'JCC data'!$N$25</f>
        <v>0.37509400580264268</v>
      </c>
      <c r="I166" s="44">
        <f>H166*(1+'JCC data'!$N$25)-'JCC data'!$N$24*'JCC data'!$N$25</f>
        <v>0.35085876339586108</v>
      </c>
      <c r="J166" s="44">
        <f>I166*(1+'JCC data'!$N$25)-'JCC data'!$N$24*'JCC data'!$N$25</f>
        <v>0.3366257491012567</v>
      </c>
      <c r="K166" s="44">
        <f>J166*(1+'JCC data'!$N$25)-'JCC data'!$N$24*'JCC data'!$N$25</f>
        <v>0.32826690158035354</v>
      </c>
      <c r="L166" s="44">
        <f>K166*(1+'JCC data'!$N$25)-'JCC data'!$N$24*'JCC data'!$N$25</f>
        <v>0.32335786893052365</v>
      </c>
      <c r="M166" s="44">
        <f>L166*(1+'JCC data'!$N$25)-'JCC data'!$N$24*'JCC data'!$N$25</f>
        <v>0.32047486364817679</v>
      </c>
      <c r="N166" s="44">
        <f>M166*(1+'JCC data'!$N$25)-'JCC data'!$N$24*'JCC data'!$N$25</f>
        <v>0.31878171551677703</v>
      </c>
      <c r="O166" s="44">
        <f>N166*(1+'JCC data'!$N$25)-'JCC data'!$N$24*'JCC data'!$N$25</f>
        <v>0.3177873536221193</v>
      </c>
      <c r="P166" s="44">
        <f>O166*(1+'JCC data'!$N$25)-'JCC data'!$N$24*'JCC data'!$N$25</f>
        <v>0.31720337897795758</v>
      </c>
      <c r="Q166" s="44">
        <f>P166*(1+'JCC data'!$N$25)-'JCC data'!$N$24*'JCC data'!$N$25</f>
        <v>0.31686041894815764</v>
      </c>
      <c r="R166" s="44">
        <f>Q166*(1+'JCC data'!$N$25)-'JCC data'!$N$24*'JCC data'!$N$25</f>
        <v>0.31665900338462871</v>
      </c>
      <c r="S166" s="44">
        <f>R166*(1+'JCC data'!$N$25)-'JCC data'!$N$24*'JCC data'!$N$25</f>
        <v>0.31654071487953583</v>
      </c>
    </row>
    <row r="167" spans="2:19" x14ac:dyDescent="0.2">
      <c r="B167" s="38">
        <v>35109</v>
      </c>
      <c r="C167" s="44">
        <f>'JCC data'!C105</f>
        <v>19.11</v>
      </c>
      <c r="D167" s="44">
        <f t="shared" si="0"/>
        <v>1.3499997711181635</v>
      </c>
      <c r="E167" s="44">
        <f>D167*(1+'JCC data'!$N$25)-'JCC data'!$N$24*'JCC data'!$N$25</f>
        <v>0.92340709861470915</v>
      </c>
      <c r="F167" s="44">
        <f>E167*(1+'JCC data'!$N$25)-'JCC data'!$N$24*'JCC data'!$N$25</f>
        <v>0.67287526964417887</v>
      </c>
      <c r="G167" s="44">
        <f>F167*(1+'JCC data'!$N$25)-'JCC data'!$N$24*'JCC data'!$N$25</f>
        <v>0.52574147815409922</v>
      </c>
      <c r="H167" s="44">
        <f>G167*(1+'JCC data'!$N$25)-'JCC data'!$N$24*'JCC data'!$N$25</f>
        <v>0.43933188825407626</v>
      </c>
      <c r="I167" s="44">
        <f>H167*(1+'JCC data'!$N$25)-'JCC data'!$N$24*'JCC data'!$N$25</f>
        <v>0.38858476109128864</v>
      </c>
      <c r="J167" s="44">
        <f>I167*(1+'JCC data'!$N$25)-'JCC data'!$N$24*'JCC data'!$N$25</f>
        <v>0.35878169272519916</v>
      </c>
      <c r="K167" s="44">
        <f>J167*(1+'JCC data'!$N$25)-'JCC data'!$N$24*'JCC data'!$N$25</f>
        <v>0.34127877317697441</v>
      </c>
      <c r="L167" s="44">
        <f>K167*(1+'JCC data'!$N$25)-'JCC data'!$N$24*'JCC data'!$N$25</f>
        <v>0.33099955665642977</v>
      </c>
      <c r="M167" s="44">
        <f>L167*(1+'JCC data'!$N$25)-'JCC data'!$N$24*'JCC data'!$N$25</f>
        <v>0.32496271851722031</v>
      </c>
      <c r="N167" s="44">
        <f>M167*(1+'JCC data'!$N$25)-'JCC data'!$N$24*'JCC data'!$N$25</f>
        <v>0.32141736905929463</v>
      </c>
      <c r="O167" s="44">
        <f>N167*(1+'JCC data'!$N$25)-'JCC data'!$N$24*'JCC data'!$N$25</f>
        <v>0.31933523558329913</v>
      </c>
      <c r="P167" s="44">
        <f>O167*(1+'JCC data'!$N$25)-'JCC data'!$N$24*'JCC data'!$N$25</f>
        <v>0.3181124281102109</v>
      </c>
      <c r="Q167" s="44">
        <f>P167*(1+'JCC data'!$N$25)-'JCC data'!$N$24*'JCC data'!$N$25</f>
        <v>0.31739429061639557</v>
      </c>
      <c r="R167" s="44">
        <f>Q167*(1+'JCC data'!$N$25)-'JCC data'!$N$24*'JCC data'!$N$25</f>
        <v>0.31697253864695352</v>
      </c>
      <c r="S167" s="44">
        <f>R167*(1+'JCC data'!$N$25)-'JCC data'!$N$24*'JCC data'!$N$25</f>
        <v>0.31672484969426673</v>
      </c>
    </row>
    <row r="168" spans="2:19" x14ac:dyDescent="0.2">
      <c r="B168" s="38">
        <v>35138</v>
      </c>
      <c r="C168" s="44">
        <f>'JCC data'!C106</f>
        <v>18.72</v>
      </c>
      <c r="D168" s="44">
        <f t="shared" si="0"/>
        <v>0.78999969482421761</v>
      </c>
      <c r="E168" s="44">
        <f>D168*(1+'JCC data'!$N$25)-'JCC data'!$N$24*'JCC data'!$N$25</f>
        <v>0.59452699264799747</v>
      </c>
      <c r="F168" s="44">
        <f>E168*(1+'JCC data'!$N$25)-'JCC data'!$N$24*'JCC data'!$N$25</f>
        <v>0.47972864577854057</v>
      </c>
      <c r="G168" s="44">
        <f>F168*(1+'JCC data'!$N$25)-'JCC data'!$N$24*'JCC data'!$N$25</f>
        <v>0.41230920410079935</v>
      </c>
      <c r="H168" s="44">
        <f>G168*(1+'JCC data'!$N$25)-'JCC data'!$N$24*'JCC data'!$N$25</f>
        <v>0.37271472177513365</v>
      </c>
      <c r="I168" s="44">
        <f>H168*(1+'JCC data'!$N$25)-'JCC data'!$N$24*'JCC data'!$N$25</f>
        <v>0.34946144361642351</v>
      </c>
      <c r="J168" s="44">
        <f>I168*(1+'JCC data'!$N$25)-'JCC data'!$N$24*'JCC data'!$N$25</f>
        <v>0.33580512300389598</v>
      </c>
      <c r="K168" s="44">
        <f>J168*(1+'JCC data'!$N$25)-'JCC data'!$N$24*'JCC data'!$N$25</f>
        <v>0.32778495950697895</v>
      </c>
      <c r="L168" s="44">
        <f>K168*(1+'JCC data'!$N$25)-'JCC data'!$N$24*'JCC data'!$N$25</f>
        <v>0.32307483118308222</v>
      </c>
      <c r="M168" s="44">
        <f>L168*(1+'JCC data'!$N$25)-'JCC data'!$N$24*'JCC data'!$N$25</f>
        <v>0.3203086395915889</v>
      </c>
      <c r="N168" s="44">
        <f>M168*(1+'JCC data'!$N$25)-'JCC data'!$N$24*'JCC data'!$N$25</f>
        <v>0.31868409448481816</v>
      </c>
      <c r="O168" s="44">
        <f>N168*(1+'JCC data'!$N$25)-'JCC data'!$N$24*'JCC data'!$N$25</f>
        <v>0.31773002217397439</v>
      </c>
      <c r="P168" s="44">
        <f>O168*(1+'JCC data'!$N$25)-'JCC data'!$N$24*'JCC data'!$N$25</f>
        <v>0.31716970903122133</v>
      </c>
      <c r="Q168" s="44">
        <f>P168*(1+'JCC data'!$N$25)-'JCC data'!$N$24*'JCC data'!$N$25</f>
        <v>0.31684064506576137</v>
      </c>
      <c r="R168" s="44">
        <f>Q168*(1+'JCC data'!$N$25)-'JCC data'!$N$24*'JCC data'!$N$25</f>
        <v>0.31664739046382184</v>
      </c>
      <c r="S168" s="44">
        <f>R168*(1+'JCC data'!$N$25)-'JCC data'!$N$24*'JCC data'!$N$25</f>
        <v>0.31653389477577654</v>
      </c>
    </row>
    <row r="169" spans="2:19" x14ac:dyDescent="0.2">
      <c r="B169" s="38">
        <v>35170</v>
      </c>
      <c r="C169" s="44">
        <f>'JCC data'!C107</f>
        <v>19.309999999999999</v>
      </c>
      <c r="D169" s="44">
        <f t="shared" si="0"/>
        <v>0.26000076293945185</v>
      </c>
      <c r="E169" s="44">
        <f>D169*(1+'JCC data'!$N$25)-'JCC data'!$N$24*'JCC data'!$N$25</f>
        <v>0.2832661334815928</v>
      </c>
      <c r="F169" s="44">
        <f>E169*(1+'JCC data'!$N$25)-'JCC data'!$N$24*'JCC data'!$N$25</f>
        <v>0.2969295557794816</v>
      </c>
      <c r="G169" s="44">
        <f>F169*(1+'JCC data'!$N$25)-'JCC data'!$N$24*'JCC data'!$N$25</f>
        <v>0.30495388999553424</v>
      </c>
      <c r="H169" s="44">
        <f>G169*(1+'JCC data'!$N$25)-'JCC data'!$N$24*'JCC data'!$N$25</f>
        <v>0.30966646772365308</v>
      </c>
      <c r="I169" s="44">
        <f>H169*(1+'JCC data'!$N$25)-'JCC data'!$N$24*'JCC data'!$N$25</f>
        <v>0.31243409781552212</v>
      </c>
      <c r="J169" s="44">
        <f>I169*(1+'JCC data'!$N$25)-'JCC data'!$N$24*'JCC data'!$N$25</f>
        <v>0.31405948773317061</v>
      </c>
      <c r="K169" s="44">
        <f>J169*(1+'JCC data'!$N$25)-'JCC data'!$N$24*'JCC data'!$N$25</f>
        <v>0.31501405618946643</v>
      </c>
      <c r="L169" s="44">
        <f>K169*(1+'JCC data'!$N$25)-'JCC data'!$N$24*'JCC data'!$N$25</f>
        <v>0.31557466071140983</v>
      </c>
      <c r="M169" s="44">
        <f>L169*(1+'JCC data'!$N$25)-'JCC data'!$N$24*'JCC data'!$N$25</f>
        <v>0.31590389579973754</v>
      </c>
      <c r="N169" s="44">
        <f>M169*(1+'JCC data'!$N$25)-'JCC data'!$N$24*'JCC data'!$N$25</f>
        <v>0.31609725089971141</v>
      </c>
      <c r="O169" s="44">
        <f>N169*(1+'JCC data'!$N$25)-'JCC data'!$N$24*'JCC data'!$N$25</f>
        <v>0.31621080560882764</v>
      </c>
      <c r="P169" s="44">
        <f>O169*(1+'JCC data'!$N$25)-'JCC data'!$N$24*'JCC data'!$N$25</f>
        <v>0.31627749467968336</v>
      </c>
      <c r="Q169" s="44">
        <f>P169*(1+'JCC data'!$N$25)-'JCC data'!$N$24*'JCC data'!$N$25</f>
        <v>0.3163166602255793</v>
      </c>
      <c r="R169" s="44">
        <f>Q169*(1+'JCC data'!$N$25)-'JCC data'!$N$24*'JCC data'!$N$25</f>
        <v>0.31633966159545368</v>
      </c>
      <c r="S169" s="44">
        <f>R169*(1+'JCC data'!$N$25)-'JCC data'!$N$24*'JCC data'!$N$25</f>
        <v>0.31635316997390195</v>
      </c>
    </row>
    <row r="170" spans="2:19" x14ac:dyDescent="0.2">
      <c r="B170" s="38">
        <v>35201</v>
      </c>
      <c r="C170" s="44">
        <f>'JCC data'!C108</f>
        <v>19.87</v>
      </c>
      <c r="D170" s="44">
        <f t="shared" si="0"/>
        <v>-1.9599999237060537</v>
      </c>
      <c r="E170" s="44">
        <f>D170*(1+'JCC data'!$N$25)-'JCC data'!$N$24*'JCC data'!$N$25</f>
        <v>-1.0205087979470011</v>
      </c>
      <c r="F170" s="44">
        <f>E170*(1+'JCC data'!$N$25)-'JCC data'!$N$24*'JCC data'!$N$25</f>
        <v>-0.46875897848405174</v>
      </c>
      <c r="G170" s="44">
        <f>F170*(1+'JCC data'!$N$25)-'JCC data'!$N$24*'JCC data'!$N$25</f>
        <v>-0.14472413139442358</v>
      </c>
      <c r="H170" s="44">
        <f>G170*(1+'JCC data'!$N$25)-'JCC data'!$N$24*'JCC data'!$N$25</f>
        <v>4.5576940621512921E-2</v>
      </c>
      <c r="I170" s="44">
        <f>H170*(1+'JCC data'!$N$25)-'JCC data'!$N$24*'JCC data'!$N$25</f>
        <v>0.15733806241344694</v>
      </c>
      <c r="J170" s="44">
        <f>I170*(1+'JCC data'!$N$25)-'JCC data'!$N$24*'JCC data'!$N$25</f>
        <v>0.22297378486037833</v>
      </c>
      <c r="K170" s="44">
        <f>J170*(1+'JCC data'!$N$25)-'JCC data'!$N$24*'JCC data'!$N$25</f>
        <v>0.26152071416868394</v>
      </c>
      <c r="L170" s="44">
        <f>K170*(1+'JCC data'!$N$25)-'JCC data'!$N$24*'JCC data'!$N$25</f>
        <v>0.28415877929093314</v>
      </c>
      <c r="M170" s="44">
        <f>L170*(1+'JCC data'!$N$25)-'JCC data'!$N$24*'JCC data'!$N$25</f>
        <v>0.29745379400871441</v>
      </c>
      <c r="N170" s="44">
        <f>M170*(1+'JCC data'!$N$25)-'JCC data'!$N$24*'JCC data'!$N$25</f>
        <v>0.30526176767569979</v>
      </c>
      <c r="O170" s="44">
        <f>N170*(1+'JCC data'!$N$25)-'JCC data'!$N$24*'JCC data'!$N$25</f>
        <v>0.30984727992058658</v>
      </c>
      <c r="P170" s="44">
        <f>O170*(1+'JCC data'!$N$25)-'JCC data'!$N$24*'JCC data'!$N$25</f>
        <v>0.31254028625549718</v>
      </c>
      <c r="Q170" s="44">
        <f>P170*(1+'JCC data'!$N$25)-'JCC data'!$N$24*'JCC data'!$N$25</f>
        <v>0.31412185069858761</v>
      </c>
      <c r="R170" s="44">
        <f>Q170*(1+'JCC data'!$N$25)-'JCC data'!$N$24*'JCC data'!$N$25</f>
        <v>0.31505068107496731</v>
      </c>
      <c r="S170" s="44">
        <f>R170*(1+'JCC data'!$N$25)-'JCC data'!$N$24*'JCC data'!$N$25</f>
        <v>0.31559616998745188</v>
      </c>
    </row>
    <row r="171" spans="2:19" x14ac:dyDescent="0.2">
      <c r="B171" s="38">
        <v>35229</v>
      </c>
      <c r="C171" s="44">
        <f>'JCC data'!C109</f>
        <v>19.649999999999999</v>
      </c>
      <c r="D171" s="44">
        <f t="shared" si="0"/>
        <v>0.95999946594238139</v>
      </c>
      <c r="E171" s="44">
        <f>D171*(1+'JCC data'!$N$25)-'JCC data'!$N$24*'JCC data'!$N$25</f>
        <v>0.69436544822404889</v>
      </c>
      <c r="F171" s="44">
        <f>E171*(1+'JCC data'!$N$25)-'JCC data'!$N$24*'JCC data'!$N$25</f>
        <v>0.53836235537855404</v>
      </c>
      <c r="G171" s="44">
        <f>F171*(1+'JCC data'!$N$25)-'JCC data'!$N$24*'JCC data'!$N$25</f>
        <v>0.4467439505281407</v>
      </c>
      <c r="H171" s="44">
        <f>G171*(1+'JCC data'!$N$25)-'JCC data'!$N$24*'JCC data'!$N$25</f>
        <v>0.39293776018775056</v>
      </c>
      <c r="I171" s="44">
        <f>H171*(1+'JCC data'!$N$25)-'JCC data'!$N$24*'JCC data'!$N$25</f>
        <v>0.36133814738426234</v>
      </c>
      <c r="J171" s="44">
        <f>I171*(1+'JCC data'!$N$25)-'JCC data'!$N$24*'JCC data'!$N$25</f>
        <v>0.34278014275666435</v>
      </c>
      <c r="K171" s="44">
        <f>J171*(1+'JCC data'!$N$25)-'JCC data'!$N$24*'JCC data'!$N$25</f>
        <v>0.33188128972641678</v>
      </c>
      <c r="L171" s="44">
        <f>K171*(1+'JCC data'!$N$25)-'JCC data'!$N$24*'JCC data'!$N$25</f>
        <v>0.32548054784933533</v>
      </c>
      <c r="M171" s="44">
        <f>L171*(1+'JCC data'!$N$25)-'JCC data'!$N$24*'JCC data'!$N$25</f>
        <v>0.32172148288503855</v>
      </c>
      <c r="N171" s="44">
        <f>M171*(1+'JCC data'!$N$25)-'JCC data'!$N$24*'JCC data'!$N$25</f>
        <v>0.31951383732188909</v>
      </c>
      <c r="O171" s="44">
        <f>N171*(1+'JCC data'!$N$25)-'JCC data'!$N$24*'JCC data'!$N$25</f>
        <v>0.31821731837933731</v>
      </c>
      <c r="P171" s="44">
        <f>O171*(1+'JCC data'!$N$25)-'JCC data'!$N$24*'JCC data'!$N$25</f>
        <v>0.31745589118447665</v>
      </c>
      <c r="Q171" s="44">
        <f>P171*(1+'JCC data'!$N$25)-'JCC data'!$N$24*'JCC data'!$N$25</f>
        <v>0.3170087157873071</v>
      </c>
      <c r="R171" s="44">
        <f>Q171*(1+'JCC data'!$N$25)-'JCC data'!$N$24*'JCC data'!$N$25</f>
        <v>0.31674609601593118</v>
      </c>
      <c r="S171" s="44">
        <f>R171*(1+'JCC data'!$N$25)-'JCC data'!$N$24*'JCC data'!$N$25</f>
        <v>0.31659186314723109</v>
      </c>
    </row>
    <row r="172" spans="2:19" x14ac:dyDescent="0.2">
      <c r="B172" s="38">
        <v>35262</v>
      </c>
      <c r="C172" s="44">
        <f>'JCC data'!C110</f>
        <v>19.559999999999999</v>
      </c>
      <c r="D172" s="44">
        <f t="shared" si="0"/>
        <v>1.5499997711181628</v>
      </c>
      <c r="E172" s="44">
        <f>D172*(1+'JCC data'!$N$25)-'JCC data'!$N$24*'JCC data'!$N$25</f>
        <v>1.0408642633148371</v>
      </c>
      <c r="F172" s="44">
        <f>E172*(1+'JCC data'!$N$25)-'JCC data'!$N$24*'JCC data'!$N$25</f>
        <v>0.74185619734114394</v>
      </c>
      <c r="G172" s="44">
        <f>F172*(1+'JCC data'!$N$25)-'JCC data'!$N$24*'JCC data'!$N$25</f>
        <v>0.56625299908244964</v>
      </c>
      <c r="H172" s="44">
        <f>G172*(1+'JCC data'!$N$25)-'JCC data'!$N$24*'JCC data'!$N$25</f>
        <v>0.46312373018374597</v>
      </c>
      <c r="I172" s="44">
        <f>H172*(1+'JCC data'!$N$25)-'JCC data'!$N$24*'JCC data'!$N$25</f>
        <v>0.40255737257155177</v>
      </c>
      <c r="J172" s="44">
        <f>I172*(1+'JCC data'!$N$25)-'JCC data'!$N$24*'JCC data'!$N$25</f>
        <v>0.36698760936483998</v>
      </c>
      <c r="K172" s="44">
        <f>J172*(1+'JCC data'!$N$25)-'JCC data'!$N$24*'JCC data'!$N$25</f>
        <v>0.3460979916882635</v>
      </c>
      <c r="L172" s="44">
        <f>K172*(1+'JCC data'!$N$25)-'JCC data'!$N$24*'JCC data'!$N$25</f>
        <v>0.33382981536846168</v>
      </c>
      <c r="M172" s="44">
        <f>L172*(1+'JCC data'!$N$25)-'JCC data'!$N$24*'JCC data'!$N$25</f>
        <v>0.32662488933563583</v>
      </c>
      <c r="N172" s="44">
        <f>M172*(1+'JCC data'!$N$25)-'JCC data'!$N$24*'JCC data'!$N$25</f>
        <v>0.32239353841718649</v>
      </c>
      <c r="O172" s="44">
        <f>N172*(1+'JCC data'!$N$25)-'JCC data'!$N$24*'JCC data'!$N$25</f>
        <v>0.31990852600852476</v>
      </c>
      <c r="P172" s="44">
        <f>O172*(1+'JCC data'!$N$25)-'JCC data'!$N$24*'JCC data'!$N$25</f>
        <v>0.31844911344969457</v>
      </c>
      <c r="Q172" s="44">
        <f>P172*(1+'JCC data'!$N$25)-'JCC data'!$N$24*'JCC data'!$N$25</f>
        <v>0.3175920211432548</v>
      </c>
      <c r="R172" s="44">
        <f>Q172*(1+'JCC data'!$N$25)-'JCC data'!$N$24*'JCC data'!$N$25</f>
        <v>0.31708866298225125</v>
      </c>
      <c r="S172" s="44">
        <f>R172*(1+'JCC data'!$N$25)-'JCC data'!$N$24*'JCC data'!$N$25</f>
        <v>0.3167930478701505</v>
      </c>
    </row>
    <row r="173" spans="2:19" x14ac:dyDescent="0.2">
      <c r="B173" s="38">
        <v>35292</v>
      </c>
      <c r="C173" s="44">
        <f>'JCC data'!C111</f>
        <v>20.05</v>
      </c>
      <c r="D173" s="44">
        <f t="shared" si="0"/>
        <v>-0.40999908447265554</v>
      </c>
      <c r="E173" s="44">
        <f>D173*(1+'JCC data'!$N$25)-'JCC data'!$N$24*'JCC data'!$N$25</f>
        <v>-0.1102152786511304</v>
      </c>
      <c r="F173" s="44">
        <f>E173*(1+'JCC data'!$N$25)-'JCC data'!$N$24*'JCC data'!$N$25</f>
        <v>6.5843500622920201E-2</v>
      </c>
      <c r="G173" s="44">
        <f>F173*(1+'JCC data'!$N$25)-'JCC data'!$N$24*'JCC data'!$N$25</f>
        <v>0.16924032579339857</v>
      </c>
      <c r="H173" s="44">
        <f>G173*(1+'JCC data'!$N$25)-'JCC data'!$N$24*'JCC data'!$N$25</f>
        <v>0.22996381541099475</v>
      </c>
      <c r="I173" s="44">
        <f>H173*(1+'JCC data'!$N$25)-'JCC data'!$N$24*'JCC data'!$N$25</f>
        <v>0.26562586001689736</v>
      </c>
      <c r="J173" s="44">
        <f>I173*(1+'JCC data'!$N$25)-'JCC data'!$N$24*'JCC data'!$N$25</f>
        <v>0.28656967325099147</v>
      </c>
      <c r="K173" s="44">
        <f>J173*(1+'JCC data'!$N$25)-'JCC data'!$N$24*'JCC data'!$N$25</f>
        <v>0.29886967785342</v>
      </c>
      <c r="L173" s="44">
        <f>K173*(1+'JCC data'!$N$25)-'JCC data'!$N$24*'JCC data'!$N$25</f>
        <v>0.30609329618541892</v>
      </c>
      <c r="M173" s="44">
        <f>L173*(1+'JCC data'!$N$25)-'JCC data'!$N$24*'JCC data'!$N$25</f>
        <v>0.31033562482618127</v>
      </c>
      <c r="N173" s="44">
        <f>M173*(1+'JCC data'!$N$25)-'JCC data'!$N$24*'JCC data'!$N$25</f>
        <v>0.31282708429553174</v>
      </c>
      <c r="O173" s="44">
        <f>N173*(1+'JCC data'!$N$25)-'JCC data'!$N$24*'JCC data'!$N$25</f>
        <v>0.3142902831217077</v>
      </c>
      <c r="P173" s="44">
        <f>O173*(1+'JCC data'!$N$25)-'JCC data'!$N$24*'JCC data'!$N$25</f>
        <v>0.31514959904928358</v>
      </c>
      <c r="Q173" s="44">
        <f>P173*(1+'JCC data'!$N$25)-'JCC data'!$N$24*'JCC data'!$N$25</f>
        <v>0.31565426311145717</v>
      </c>
      <c r="R173" s="44">
        <f>Q173*(1+'JCC data'!$N$25)-'JCC data'!$N$24*'JCC data'!$N$25</f>
        <v>0.31595064516080196</v>
      </c>
      <c r="S173" s="44">
        <f>R173*(1+'JCC data'!$N$25)-'JCC data'!$N$24*'JCC data'!$N$25</f>
        <v>0.31612470613672228</v>
      </c>
    </row>
    <row r="174" spans="2:19" x14ac:dyDescent="0.2">
      <c r="B174" s="38">
        <v>35321</v>
      </c>
      <c r="C174" s="44">
        <f>'JCC data'!C112</f>
        <v>20.74</v>
      </c>
      <c r="D174" s="44">
        <f t="shared" si="0"/>
        <v>0.17000030517577969</v>
      </c>
      <c r="E174" s="44">
        <f>D174*(1+'JCC data'!$N$25)-'JCC data'!$N$24*'JCC data'!$N$25</f>
        <v>0.23041014052841996</v>
      </c>
      <c r="F174" s="44">
        <f>E174*(1+'JCC data'!$N$25)-'JCC data'!$N$24*'JCC data'!$N$25</f>
        <v>0.26588798043103345</v>
      </c>
      <c r="G174" s="44">
        <f>F174*(1+'JCC data'!$N$25)-'JCC data'!$N$24*'JCC data'!$N$25</f>
        <v>0.28672361285426368</v>
      </c>
      <c r="H174" s="44">
        <f>G174*(1+'JCC data'!$N$25)-'JCC data'!$N$24*'JCC data'!$N$25</f>
        <v>0.29896008440009708</v>
      </c>
      <c r="I174" s="44">
        <f>H174*(1+'JCC data'!$N$25)-'JCC data'!$N$24*'JCC data'!$N$25</f>
        <v>0.30614639066863403</v>
      </c>
      <c r="J174" s="44">
        <f>I174*(1+'JCC data'!$N$25)-'JCC data'!$N$24*'JCC data'!$N$25</f>
        <v>0.31036680646347958</v>
      </c>
      <c r="K174" s="44">
        <f>J174*(1+'JCC data'!$N$25)-'JCC data'!$N$24*'JCC data'!$N$25</f>
        <v>0.31284539682907053</v>
      </c>
      <c r="L174" s="44">
        <f>K174*(1+'JCC data'!$N$25)-'JCC data'!$N$24*'JCC data'!$N$25</f>
        <v>0.31430103781304741</v>
      </c>
      <c r="M174" s="44">
        <f>L174*(1+'JCC data'!$N$25)-'JCC data'!$N$24*'JCC data'!$N$25</f>
        <v>0.31515591512704355</v>
      </c>
      <c r="N174" s="44">
        <f>M174*(1+'JCC data'!$N$25)-'JCC data'!$N$24*'JCC data'!$N$25</f>
        <v>0.31565797245438576</v>
      </c>
      <c r="O174" s="44">
        <f>N174*(1+'JCC data'!$N$25)-'JCC data'!$N$24*'JCC data'!$N$25</f>
        <v>0.31595282360531846</v>
      </c>
      <c r="P174" s="44">
        <f>O174*(1+'JCC data'!$N$25)-'JCC data'!$N$24*'JCC data'!$N$25</f>
        <v>0.31612598550630411</v>
      </c>
      <c r="Q174" s="44">
        <f>P174*(1+'JCC data'!$N$25)-'JCC data'!$N$24*'JCC data'!$N$25</f>
        <v>0.31622768103592336</v>
      </c>
      <c r="R174" s="44">
        <f>Q174*(1+'JCC data'!$N$25)-'JCC data'!$N$24*'JCC data'!$N$25</f>
        <v>0.31628740537878219</v>
      </c>
      <c r="S174" s="44">
        <f>R174*(1+'JCC data'!$N$25)-'JCC data'!$N$24*'JCC data'!$N$25</f>
        <v>0.31632248063866103</v>
      </c>
    </row>
    <row r="175" spans="2:19" x14ac:dyDescent="0.2">
      <c r="B175" s="38">
        <v>35354</v>
      </c>
      <c r="C175" s="44">
        <f>'JCC data'!C113</f>
        <v>21.9</v>
      </c>
      <c r="D175" s="44">
        <f t="shared" si="0"/>
        <v>-2.2200008392333999</v>
      </c>
      <c r="E175" s="44">
        <f>D175*(1+'JCC data'!$N$25)-'JCC data'!$N$24*'JCC data'!$N$25</f>
        <v>-1.1732036497333991</v>
      </c>
      <c r="F175" s="44">
        <f>E175*(1+'JCC data'!$N$25)-'JCC data'!$N$24*'JCC data'!$N$25</f>
        <v>-0.55843450025973485</v>
      </c>
      <c r="G175" s="44">
        <f>F175*(1+'JCC data'!$N$25)-'JCC data'!$N$24*'JCC data'!$N$25</f>
        <v>-0.1973892940483053</v>
      </c>
      <c r="H175" s="44">
        <f>G175*(1+'JCC data'!$N$25)-'JCC data'!$N$24*'JCC data'!$N$25</f>
        <v>1.4647437202532795E-2</v>
      </c>
      <c r="I175" s="44">
        <f>H175*(1+'JCC data'!$N$25)-'JCC data'!$N$24*'JCC data'!$N$25</f>
        <v>0.1391736035275653</v>
      </c>
      <c r="J175" s="44">
        <f>I175*(1+'JCC data'!$N$25)-'JCC data'!$N$24*'JCC data'!$N$25</f>
        <v>0.2123060556651398</v>
      </c>
      <c r="K175" s="44">
        <f>J175*(1+'JCC data'!$N$25)-'JCC data'!$N$24*'JCC data'!$N$25</f>
        <v>0.25525570804337644</v>
      </c>
      <c r="L175" s="44">
        <f>K175*(1+'JCC data'!$N$25)-'JCC data'!$N$24*'JCC data'!$N$25</f>
        <v>0.2804794300093954</v>
      </c>
      <c r="M175" s="44">
        <f>L175*(1+'JCC data'!$N$25)-'JCC data'!$N$24*'JCC data'!$N$25</f>
        <v>0.29529296433596008</v>
      </c>
      <c r="N175" s="44">
        <f>M175*(1+'JCC data'!$N$25)-'JCC data'!$N$24*'JCC data'!$N$25</f>
        <v>0.30399274304189161</v>
      </c>
      <c r="O175" s="44">
        <f>N175*(1+'JCC data'!$N$25)-'JCC data'!$N$24*'JCC data'!$N$25</f>
        <v>0.30910199974347796</v>
      </c>
      <c r="P175" s="44">
        <f>O175*(1+'JCC data'!$N$25)-'JCC data'!$N$24*'JCC data'!$N$25</f>
        <v>0.31210259377294525</v>
      </c>
      <c r="Q175" s="44">
        <f>P175*(1+'JCC data'!$N$25)-'JCC data'!$N$24*'JCC data'!$N$25</f>
        <v>0.31386480010853202</v>
      </c>
      <c r="R175" s="44">
        <f>Q175*(1+'JCC data'!$N$25)-'JCC data'!$N$24*'JCC data'!$N$25</f>
        <v>0.31489971890750518</v>
      </c>
      <c r="S175" s="44">
        <f>R175*(1+'JCC data'!$N$25)-'JCC data'!$N$24*'JCC data'!$N$25</f>
        <v>0.31550751204661642</v>
      </c>
    </row>
    <row r="176" spans="2:19" x14ac:dyDescent="0.2">
      <c r="B176" s="38">
        <v>35383</v>
      </c>
      <c r="C176" s="44">
        <f>'JCC data'!C114</f>
        <v>23.37</v>
      </c>
      <c r="D176" s="44">
        <f t="shared" si="0"/>
        <v>-1.4599999237060537</v>
      </c>
      <c r="E176" s="44">
        <f>D176*(1+'JCC data'!$N$25)-'JCC data'!$N$24*'JCC data'!$N$25</f>
        <v>-0.72686588619668058</v>
      </c>
      <c r="F176" s="44">
        <f>E176*(1+'JCC data'!$N$25)-'JCC data'!$N$24*'JCC data'!$N$25</f>
        <v>-0.29630665924163874</v>
      </c>
      <c r="G176" s="44">
        <f>F176*(1+'JCC data'!$N$25)-'JCC data'!$N$24*'JCC data'!$N$25</f>
        <v>-4.3445329073547673E-2</v>
      </c>
      <c r="H176" s="44">
        <f>G176*(1+'JCC data'!$N$25)-'JCC data'!$N$24*'JCC data'!$N$25</f>
        <v>0.10505654544568714</v>
      </c>
      <c r="I176" s="44">
        <f>H176*(1+'JCC data'!$N$25)-'JCC data'!$N$24*'JCC data'!$N$25</f>
        <v>0.1922695911141048</v>
      </c>
      <c r="J176" s="44">
        <f>I176*(1+'JCC data'!$N$25)-'JCC data'!$N$24*'JCC data'!$N$25</f>
        <v>0.24348857645948047</v>
      </c>
      <c r="K176" s="44">
        <f>J176*(1+'JCC data'!$N$25)-'JCC data'!$N$24*'JCC data'!$N$25</f>
        <v>0.27356876044690664</v>
      </c>
      <c r="L176" s="44">
        <f>K176*(1+'JCC data'!$N$25)-'JCC data'!$N$24*'JCC data'!$N$25</f>
        <v>0.29123442607101302</v>
      </c>
      <c r="M176" s="44">
        <f>L176*(1+'JCC data'!$N$25)-'JCC data'!$N$24*'JCC data'!$N$25</f>
        <v>0.3016092210547533</v>
      </c>
      <c r="N176" s="44">
        <f>M176*(1+'JCC data'!$N$25)-'JCC data'!$N$24*'JCC data'!$N$25</f>
        <v>0.30770219107042951</v>
      </c>
      <c r="O176" s="44">
        <f>N176*(1+'JCC data'!$N$25)-'JCC data'!$N$24*'JCC data'!$N$25</f>
        <v>0.31128050598365065</v>
      </c>
      <c r="P176" s="44">
        <f>O176*(1+'JCC data'!$N$25)-'JCC data'!$N$24*'JCC data'!$N$25</f>
        <v>0.31338199960420632</v>
      </c>
      <c r="Q176" s="44">
        <f>P176*(1+'JCC data'!$N$25)-'JCC data'!$N$24*'JCC data'!$N$25</f>
        <v>0.31461617701573574</v>
      </c>
      <c r="R176" s="44">
        <f>Q176*(1+'JCC data'!$N$25)-'JCC data'!$N$24*'JCC data'!$N$25</f>
        <v>0.31534099191321169</v>
      </c>
      <c r="S176" s="44">
        <f>R176*(1+'JCC data'!$N$25)-'JCC data'!$N$24*'JCC data'!$N$25</f>
        <v>0.31576666542716136</v>
      </c>
    </row>
    <row r="177" spans="2:19" x14ac:dyDescent="0.2">
      <c r="B177" s="38">
        <v>35415</v>
      </c>
      <c r="C177" s="44">
        <f>'JCC data'!C115</f>
        <v>23.47</v>
      </c>
      <c r="D177" s="44">
        <f t="shared" si="0"/>
        <v>-0.33999946594238395</v>
      </c>
      <c r="E177" s="44">
        <f>D177*(1+'JCC data'!$N$25)-'JCC data'!$N$24*'JCC data'!$N$25</f>
        <v>-6.910549503784913E-2</v>
      </c>
      <c r="F177" s="44">
        <f>E177*(1+'JCC data'!$N$25)-'JCC data'!$N$24*'JCC data'!$N$25</f>
        <v>8.9986693746179236E-2</v>
      </c>
      <c r="G177" s="44">
        <f>F177*(1+'JCC data'!$N$25)-'JCC data'!$N$24*'JCC data'!$N$25</f>
        <v>0.18341928084872677</v>
      </c>
      <c r="H177" s="44">
        <f>G177*(1+'JCC data'!$N$25)-'JCC data'!$N$24*'JCC data'!$N$25</f>
        <v>0.23829091470704172</v>
      </c>
      <c r="I177" s="44">
        <f>H177*(1+'JCC data'!$N$25)-'JCC data'!$N$24*'JCC data'!$N$25</f>
        <v>0.27051624738434787</v>
      </c>
      <c r="J177" s="44">
        <f>I177*(1+'JCC data'!$N$25)-'JCC data'!$N$24*'JCC data'!$N$25</f>
        <v>0.28944172842332172</v>
      </c>
      <c r="K177" s="44">
        <f>J177*(1+'JCC data'!$N$25)-'JCC data'!$N$24*'JCC data'!$N$25</f>
        <v>0.30055639514044125</v>
      </c>
      <c r="L177" s="44">
        <f>K177*(1+'JCC data'!$N$25)-'JCC data'!$N$24*'JCC data'!$N$25</f>
        <v>0.30708388133633996</v>
      </c>
      <c r="M177" s="44">
        <f>L177*(1+'JCC data'!$N$25)-'JCC data'!$N$24*'JCC data'!$N$25</f>
        <v>0.31091738144228742</v>
      </c>
      <c r="N177" s="44">
        <f>M177*(1+'JCC data'!$N$25)-'JCC data'!$N$24*'JCC data'!$N$25</f>
        <v>0.31316874170889852</v>
      </c>
      <c r="O177" s="44">
        <f>N177*(1+'JCC data'!$N$25)-'JCC data'!$N$24*'JCC data'!$N$25</f>
        <v>0.31449093367707187</v>
      </c>
      <c r="P177" s="44">
        <f>O177*(1+'JCC data'!$N$25)-'JCC data'!$N$24*'JCC data'!$N$25</f>
        <v>0.31526743827592651</v>
      </c>
      <c r="Q177" s="44">
        <f>P177*(1+'JCC data'!$N$25)-'JCC data'!$N$24*'JCC data'!$N$25</f>
        <v>0.3157234684187169</v>
      </c>
      <c r="R177" s="44">
        <f>Q177*(1+'JCC data'!$N$25)-'JCC data'!$N$24*'JCC data'!$N$25</f>
        <v>0.31599128845666669</v>
      </c>
      <c r="S177" s="44">
        <f>R177*(1+'JCC data'!$N$25)-'JCC data'!$N$24*'JCC data'!$N$25</f>
        <v>0.31614857536820395</v>
      </c>
    </row>
    <row r="178" spans="2:19" x14ac:dyDescent="0.2">
      <c r="B178" s="38">
        <v>35446</v>
      </c>
      <c r="C178" s="44">
        <f>'JCC data'!C116</f>
        <v>24.05</v>
      </c>
      <c r="D178" s="44">
        <f t="shared" si="0"/>
        <v>-5.0000381469725852E-2</v>
      </c>
      <c r="E178" s="44">
        <f>D178*(1+'JCC data'!$N$25)-'JCC data'!$N$24*'JCC data'!$N$25</f>
        <v>0.10120685610110779</v>
      </c>
      <c r="F178" s="44">
        <f>E178*(1+'JCC data'!$N$25)-'JCC data'!$N$24*'JCC data'!$N$25</f>
        <v>0.19000872313715186</v>
      </c>
      <c r="G178" s="44">
        <f>F178*(1+'JCC data'!$N$25)-'JCC data'!$N$24*'JCC data'!$N$25</f>
        <v>0.24216080074780943</v>
      </c>
      <c r="H178" s="44">
        <f>G178*(1+'JCC data'!$N$25)-'JCC data'!$N$24*'JCC data'!$N$25</f>
        <v>0.27278897659465379</v>
      </c>
      <c r="I178" s="44">
        <f>H178*(1+'JCC data'!$N$25)-'JCC data'!$N$24*'JCC data'!$N$25</f>
        <v>0.29077647006919022</v>
      </c>
      <c r="J178" s="44">
        <f>I178*(1+'JCC data'!$N$25)-'JCC data'!$N$24*'JCC data'!$N$25</f>
        <v>0.30134026998709573</v>
      </c>
      <c r="K178" s="44">
        <f>J178*(1+'JCC data'!$N$25)-'JCC data'!$N$24*'JCC data'!$N$25</f>
        <v>0.30754423992117885</v>
      </c>
      <c r="L178" s="44">
        <f>K178*(1+'JCC data'!$N$25)-'JCC data'!$N$24*'JCC data'!$N$25</f>
        <v>0.31118774351289014</v>
      </c>
      <c r="M178" s="44">
        <f>L178*(1+'JCC data'!$N$25)-'JCC data'!$N$24*'JCC data'!$N$25</f>
        <v>0.31332752152017584</v>
      </c>
      <c r="N178" s="44">
        <f>M178*(1+'JCC data'!$N$25)-'JCC data'!$N$24*'JCC data'!$N$25</f>
        <v>0.31458418280929312</v>
      </c>
      <c r="O178" s="44">
        <f>N178*(1+'JCC data'!$N$25)-'JCC data'!$N$24*'JCC data'!$N$25</f>
        <v>0.31532220216933377</v>
      </c>
      <c r="P178" s="44">
        <f>O178*(1+'JCC data'!$N$25)-'JCC data'!$N$24*'JCC data'!$N$25</f>
        <v>0.31575563047695465</v>
      </c>
      <c r="Q178" s="44">
        <f>P178*(1+'JCC data'!$N$25)-'JCC data'!$N$24*'JCC data'!$N$25</f>
        <v>0.3160101767775243</v>
      </c>
      <c r="R178" s="44">
        <f>Q178*(1+'JCC data'!$N$25)-'JCC data'!$N$24*'JCC data'!$N$25</f>
        <v>0.31615966821127339</v>
      </c>
      <c r="S178" s="44">
        <f>R178*(1+'JCC data'!$N$25)-'JCC data'!$N$24*'JCC data'!$N$25</f>
        <v>0.31624746241104901</v>
      </c>
    </row>
    <row r="179" spans="2:19" x14ac:dyDescent="0.2">
      <c r="B179" s="38">
        <v>35474</v>
      </c>
      <c r="C179" s="44">
        <f>'JCC data'!C117</f>
        <v>24.12</v>
      </c>
      <c r="D179" s="44">
        <f t="shared" si="0"/>
        <v>0.52999984741211037</v>
      </c>
      <c r="E179" s="44">
        <f>D179*(1+'JCC data'!$N$25)-'JCC data'!$N$24*'JCC data'!$N$25</f>
        <v>0.44183276815053713</v>
      </c>
      <c r="F179" s="44">
        <f>E179*(1+'JCC data'!$N$25)-'JCC data'!$N$24*'JCC data'!$N$25</f>
        <v>0.39005349240075782</v>
      </c>
      <c r="G179" s="44">
        <f>F179*(1+'JCC data'!$N$25)-'JCC data'!$N$24*'JCC data'!$N$25</f>
        <v>0.35964425780178194</v>
      </c>
      <c r="H179" s="44">
        <f>G179*(1+'JCC data'!$N$25)-'JCC data'!$N$24*'JCC data'!$N$25</f>
        <v>0.34178534541829819</v>
      </c>
      <c r="I179" s="44">
        <f>H179*(1+'JCC data'!$N$25)-'JCC data'!$N$24*'JCC data'!$N$25</f>
        <v>0.33129705935233816</v>
      </c>
      <c r="J179" s="44">
        <f>I179*(1+'JCC data'!$N$25)-'JCC data'!$N$24*'JCC data'!$N$25</f>
        <v>0.32513743763298053</v>
      </c>
      <c r="K179" s="44">
        <f>J179*(1+'JCC data'!$N$25)-'JCC data'!$N$24*'JCC data'!$N$25</f>
        <v>0.32151997911907515</v>
      </c>
      <c r="L179" s="44">
        <f>K179*(1+'JCC data'!$N$25)-'JCC data'!$N$24*'JCC data'!$N$25</f>
        <v>0.31939549701675685</v>
      </c>
      <c r="M179" s="44">
        <f>L179*(1+'JCC data'!$N$25)-'JCC data'!$N$24*'JCC data'!$N$25</f>
        <v>0.31814781879578446</v>
      </c>
      <c r="N179" s="44">
        <f>M179*(1+'JCC data'!$N$25)-'JCC data'!$N$24*'JCC data'!$N$25</f>
        <v>0.31741507506431688</v>
      </c>
      <c r="O179" s="44">
        <f>N179*(1+'JCC data'!$N$25)-'JCC data'!$N$24*'JCC data'!$N$25</f>
        <v>0.316984745058567</v>
      </c>
      <c r="P179" s="44">
        <f>O179*(1+'JCC data'!$N$25)-'JCC data'!$N$24*'JCC data'!$N$25</f>
        <v>0.31673201834676312</v>
      </c>
      <c r="Q179" s="44">
        <f>P179*(1+'JCC data'!$N$25)-'JCC data'!$N$24*'JCC data'!$N$25</f>
        <v>0.31658359553170079</v>
      </c>
      <c r="R179" s="44">
        <f>Q179*(1+'JCC data'!$N$25)-'JCC data'!$N$24*'JCC data'!$N$25</f>
        <v>0.31649642891653063</v>
      </c>
      <c r="S179" s="44">
        <f>R179*(1+'JCC data'!$N$25)-'JCC data'!$N$24*'JCC data'!$N$25</f>
        <v>0.31644523719915862</v>
      </c>
    </row>
    <row r="180" spans="2:19" x14ac:dyDescent="0.2">
      <c r="B180" s="38">
        <v>35503</v>
      </c>
      <c r="C180" s="44">
        <f>'JCC data'!C118</f>
        <v>22.2</v>
      </c>
      <c r="D180" s="44">
        <f t="shared" si="0"/>
        <v>1.7100002288818352</v>
      </c>
      <c r="E180" s="44">
        <f>D180*(1+'JCC data'!$N$25)-'JCC data'!$N$24*'JCC data'!$N$25</f>
        <v>1.134830263913055</v>
      </c>
      <c r="F180" s="44">
        <f>E180*(1+'JCC data'!$N$25)-'JCC data'!$N$24*'JCC data'!$N$25</f>
        <v>0.79704109738353002</v>
      </c>
      <c r="G180" s="44">
        <f>F180*(1+'JCC data'!$N$25)-'JCC data'!$N$24*'JCC data'!$N$25</f>
        <v>0.59866230854864289</v>
      </c>
      <c r="H180" s="44">
        <f>G180*(1+'JCC data'!$N$25)-'JCC data'!$N$24*'JCC data'!$N$25</f>
        <v>0.4821572581826864</v>
      </c>
      <c r="I180" s="44">
        <f>H180*(1+'JCC data'!$N$25)-'JCC data'!$N$24*'JCC data'!$N$25</f>
        <v>0.41373549373653201</v>
      </c>
      <c r="J180" s="44">
        <f>I180*(1+'JCC data'!$N$25)-'JCC data'!$N$24*'JCC data'!$N$25</f>
        <v>0.37355236145840531</v>
      </c>
      <c r="K180" s="44">
        <f>J180*(1+'JCC data'!$N$25)-'JCC data'!$N$24*'JCC data'!$N$25</f>
        <v>0.34995337752761052</v>
      </c>
      <c r="L180" s="44">
        <f>K180*(1+'JCC data'!$N$25)-'JCC data'!$N$24*'JCC data'!$N$25</f>
        <v>0.33609402881603534</v>
      </c>
      <c r="M180" s="44">
        <f>L180*(1+'JCC data'!$N$25)-'JCC data'!$N$24*'JCC data'!$N$25</f>
        <v>0.32795462979477535</v>
      </c>
      <c r="N180" s="44">
        <f>M180*(1+'JCC data'!$N$25)-'JCC data'!$N$24*'JCC data'!$N$25</f>
        <v>0.32317447613777439</v>
      </c>
      <c r="O180" s="44">
        <f>N180*(1+'JCC data'!$N$25)-'JCC data'!$N$24*'JCC data'!$N$25</f>
        <v>0.32036715966086293</v>
      </c>
      <c r="P180" s="44">
        <f>O180*(1+'JCC data'!$N$25)-'JCC data'!$N$24*'JCC data'!$N$25</f>
        <v>0.31871846249189306</v>
      </c>
      <c r="Q180" s="44">
        <f>P180*(1+'JCC data'!$N$25)-'JCC data'!$N$24*'JCC data'!$N$25</f>
        <v>0.31775020601731141</v>
      </c>
      <c r="R180" s="44">
        <f>Q180*(1+'JCC data'!$N$25)-'JCC data'!$N$24*'JCC data'!$N$25</f>
        <v>0.31718156271627695</v>
      </c>
      <c r="S180" s="44">
        <f>R180*(1+'JCC data'!$N$25)-'JCC data'!$N$24*'JCC data'!$N$25</f>
        <v>0.31684760656695077</v>
      </c>
    </row>
    <row r="181" spans="2:19" x14ac:dyDescent="0.2">
      <c r="B181" s="38">
        <v>35535</v>
      </c>
      <c r="C181" s="44">
        <f>'JCC data'!C119</f>
        <v>20.69</v>
      </c>
      <c r="D181" s="44">
        <f t="shared" si="0"/>
        <v>0.55000061035156378</v>
      </c>
      <c r="E181" s="44">
        <f>D181*(1+'JCC data'!$N$25)-'JCC data'!$N$24*'JCC data'!$N$25</f>
        <v>0.45357893268407512</v>
      </c>
      <c r="F181" s="44">
        <f>E181*(1+'JCC data'!$N$25)-'JCC data'!$N$24*'JCC data'!$N$25</f>
        <v>0.39695184831181074</v>
      </c>
      <c r="G181" s="44">
        <f>F181*(1+'JCC data'!$N$25)-'JCC data'!$N$24*'JCC data'!$N$25</f>
        <v>0.36369556443380513</v>
      </c>
      <c r="H181" s="44">
        <f>G181*(1+'JCC data'!$N$25)-'JCC data'!$N$24*'JCC data'!$N$25</f>
        <v>0.34416462036993956</v>
      </c>
      <c r="I181" s="44">
        <f>H181*(1+'JCC data'!$N$25)-'JCC data'!$N$24*'JCC data'!$N$25</f>
        <v>0.33269437380164729</v>
      </c>
      <c r="J181" s="44">
        <f>I181*(1+'JCC data'!$N$25)-'JCC data'!$N$24*'JCC data'!$N$25</f>
        <v>0.32595806060003241</v>
      </c>
      <c r="K181" s="44">
        <f>J181*(1+'JCC data'!$N$25)-'JCC data'!$N$24*'JCC data'!$N$25</f>
        <v>0.32200191935406375</v>
      </c>
      <c r="L181" s="44">
        <f>K181*(1+'JCC data'!$N$25)-'JCC data'!$N$24*'JCC data'!$N$25</f>
        <v>0.31967853368454019</v>
      </c>
      <c r="M181" s="44">
        <f>L181*(1+'JCC data'!$N$25)-'JCC data'!$N$24*'JCC data'!$N$25</f>
        <v>0.31831404221830445</v>
      </c>
      <c r="N181" s="44">
        <f>M181*(1+'JCC data'!$N$25)-'JCC data'!$N$24*'JCC data'!$N$25</f>
        <v>0.31751269572389662</v>
      </c>
      <c r="O181" s="44">
        <f>N181*(1+'JCC data'!$N$25)-'JCC data'!$N$24*'JCC data'!$N$25</f>
        <v>0.31704207628801895</v>
      </c>
      <c r="P181" s="44">
        <f>O181*(1+'JCC data'!$N$25)-'JCC data'!$N$24*'JCC data'!$N$25</f>
        <v>0.31676568816506412</v>
      </c>
      <c r="Q181" s="44">
        <f>P181*(1+'JCC data'!$N$25)-'JCC data'!$N$24*'JCC data'!$N$25</f>
        <v>0.31660336933866884</v>
      </c>
      <c r="R181" s="44">
        <f>Q181*(1+'JCC data'!$N$25)-'JCC data'!$N$24*'JCC data'!$N$25</f>
        <v>0.3165080417930396</v>
      </c>
      <c r="S181" s="44">
        <f>R181*(1+'JCC data'!$N$25)-'JCC data'!$N$24*'JCC data'!$N$25</f>
        <v>0.3164520572769024</v>
      </c>
    </row>
    <row r="182" spans="2:19" x14ac:dyDescent="0.2">
      <c r="B182" s="38">
        <v>35565</v>
      </c>
      <c r="C182" s="44">
        <f>'JCC data'!C120</f>
        <v>19.500491100961181</v>
      </c>
      <c r="D182" s="44">
        <f t="shared" si="0"/>
        <v>1.5404920164885247</v>
      </c>
      <c r="E182" s="44">
        <f>D182*(1+'JCC data'!$N$25)-'JCC data'!$N$24*'JCC data'!$N$25</f>
        <v>1.035280493807528</v>
      </c>
      <c r="F182" s="44">
        <f>E182*(1+'JCC data'!$N$25)-'JCC data'!$N$24*'JCC data'!$N$25</f>
        <v>0.73857692866780611</v>
      </c>
      <c r="G182" s="44">
        <f>F182*(1+'JCC data'!$N$25)-'JCC data'!$N$24*'JCC data'!$N$25</f>
        <v>0.56432713107914845</v>
      </c>
      <c r="H182" s="44">
        <f>G182*(1+'JCC data'!$N$25)-'JCC data'!$N$24*'JCC data'!$N$25</f>
        <v>0.46199269520747371</v>
      </c>
      <c r="I182" s="44">
        <f>H182*(1+'JCC data'!$N$25)-'JCC data'!$N$24*'JCC data'!$N$25</f>
        <v>0.40189313176410368</v>
      </c>
      <c r="J182" s="44">
        <f>I182*(1+'JCC data'!$N$25)-'JCC data'!$N$24*'JCC data'!$N$25</f>
        <v>0.36659751015523512</v>
      </c>
      <c r="K182" s="44">
        <f>J182*(1+'JCC data'!$N$25)-'JCC data'!$N$24*'JCC data'!$N$25</f>
        <v>0.34586889195270376</v>
      </c>
      <c r="L182" s="44">
        <f>K182*(1+'JCC data'!$N$25)-'JCC data'!$N$24*'JCC data'!$N$25</f>
        <v>0.33369526834159968</v>
      </c>
      <c r="M182" s="44">
        <f>L182*(1+'JCC data'!$N$25)-'JCC data'!$N$24*'JCC data'!$N$25</f>
        <v>0.32654587177416561</v>
      </c>
      <c r="N182" s="44">
        <f>M182*(1+'JCC data'!$N$25)-'JCC data'!$N$24*'JCC data'!$N$25</f>
        <v>0.32234713252352742</v>
      </c>
      <c r="O182" s="44">
        <f>N182*(1+'JCC data'!$N$25)-'JCC data'!$N$24*'JCC data'!$N$25</f>
        <v>0.31988127248505194</v>
      </c>
      <c r="P182" s="44">
        <f>O182*(1+'JCC data'!$N$25)-'JCC data'!$N$24*'JCC data'!$N$25</f>
        <v>0.31843310784171852</v>
      </c>
      <c r="Q182" s="44">
        <f>P182*(1+'JCC data'!$N$25)-'JCC data'!$N$24*'JCC data'!$N$25</f>
        <v>0.31758262127659398</v>
      </c>
      <c r="R182" s="44">
        <f>Q182*(1+'JCC data'!$N$25)-'JCC data'!$N$24*'JCC data'!$N$25</f>
        <v>0.31708314257381853</v>
      </c>
      <c r="S182" s="44">
        <f>R182*(1+'JCC data'!$N$25)-'JCC data'!$N$24*'JCC data'!$N$25</f>
        <v>0.31678980581253802</v>
      </c>
    </row>
    <row r="183" spans="2:19" x14ac:dyDescent="0.2">
      <c r="B183" s="38">
        <v>35594</v>
      </c>
      <c r="C183" s="44">
        <f>'JCC data'!C121</f>
        <v>20.053172587466708</v>
      </c>
      <c r="D183" s="44">
        <f t="shared" ref="D183:D211" si="1">C183-C69</f>
        <v>0.61317205340909098</v>
      </c>
      <c r="E183" s="44">
        <f>D183*(1+'JCC data'!$N$25)-'JCC data'!$N$24*'JCC data'!$N$25</f>
        <v>0.49067862564183884</v>
      </c>
      <c r="F183" s="44">
        <f>E183*(1+'JCC data'!$N$25)-'JCC data'!$N$24*'JCC data'!$N$25</f>
        <v>0.41873997204213192</v>
      </c>
      <c r="G183" s="44">
        <f>F183*(1+'JCC data'!$N$25)-'JCC data'!$N$24*'JCC data'!$N$25</f>
        <v>0.3764914206213007</v>
      </c>
      <c r="H183" s="44">
        <f>G183*(1+'JCC data'!$N$25)-'JCC data'!$N$24*'JCC data'!$N$25</f>
        <v>0.35167944530840867</v>
      </c>
      <c r="I183" s="44">
        <f>H183*(1+'JCC data'!$N$25)-'JCC data'!$N$24*'JCC data'!$N$25</f>
        <v>0.33710772395409927</v>
      </c>
      <c r="J183" s="44">
        <f>I183*(1+'JCC data'!$N$25)-'JCC data'!$N$24*'JCC data'!$N$25</f>
        <v>0.32854995857871183</v>
      </c>
      <c r="K183" s="44">
        <f>J183*(1+'JCC data'!$N$25)-'JCC data'!$N$24*'JCC data'!$N$25</f>
        <v>0.32352410429290213</v>
      </c>
      <c r="L183" s="44">
        <f>K183*(1+'JCC data'!$N$25)-'JCC data'!$N$24*'JCC data'!$N$25</f>
        <v>0.32057249131986615</v>
      </c>
      <c r="M183" s="44">
        <f>L183*(1+'JCC data'!$N$25)-'JCC data'!$N$24*'JCC data'!$N$25</f>
        <v>0.31883905086434156</v>
      </c>
      <c r="N183" s="44">
        <f>M183*(1+'JCC data'!$N$25)-'JCC data'!$N$24*'JCC data'!$N$25</f>
        <v>0.31782102585892946</v>
      </c>
      <c r="O183" s="44">
        <f>N183*(1+'JCC data'!$N$25)-'JCC data'!$N$24*'JCC data'!$N$25</f>
        <v>0.3172231542052818</v>
      </c>
      <c r="P183" s="44">
        <f>O183*(1+'JCC data'!$N$25)-'JCC data'!$N$24*'JCC data'!$N$25</f>
        <v>0.31687203265882158</v>
      </c>
      <c r="Q183" s="44">
        <f>P183*(1+'JCC data'!$N$25)-'JCC data'!$N$24*'JCC data'!$N$25</f>
        <v>0.31666582395225995</v>
      </c>
      <c r="R183" s="44">
        <f>Q183*(1+'JCC data'!$N$25)-'JCC data'!$N$24*'JCC data'!$N$25</f>
        <v>0.31654472050221383</v>
      </c>
      <c r="S183" s="44">
        <f>R183*(1+'JCC data'!$N$25)-'JCC data'!$N$24*'JCC data'!$N$25</f>
        <v>0.31647359816282472</v>
      </c>
    </row>
    <row r="184" spans="2:19" x14ac:dyDescent="0.2">
      <c r="B184" s="38">
        <v>35627</v>
      </c>
      <c r="C184" s="44">
        <f>'JCC data'!C122</f>
        <v>19.35906668386767</v>
      </c>
      <c r="D184" s="44">
        <f t="shared" si="1"/>
        <v>1.6690661498100532</v>
      </c>
      <c r="E184" s="44">
        <f>D184*(1+'JCC data'!$N$25)-'JCC data'!$N$24*'JCC data'!$N$25</f>
        <v>1.110790259576143</v>
      </c>
      <c r="F184" s="44">
        <f>E184*(1+'JCC data'!$N$25)-'JCC data'!$N$24*'JCC data'!$N$25</f>
        <v>0.7829227436395676</v>
      </c>
      <c r="G184" s="44">
        <f>F184*(1+'JCC data'!$N$25)-'JCC data'!$N$24*'JCC data'!$N$25</f>
        <v>0.59037079954364646</v>
      </c>
      <c r="H184" s="44">
        <f>G184*(1+'JCC data'!$N$25)-'JCC data'!$N$24*'JCC data'!$N$25</f>
        <v>0.47728777248862408</v>
      </c>
      <c r="I184" s="44">
        <f>H184*(1+'JCC data'!$N$25)-'JCC data'!$N$24*'JCC data'!$N$25</f>
        <v>0.41087571382067001</v>
      </c>
      <c r="J184" s="44">
        <f>I184*(1+'JCC data'!$N$25)-'JCC data'!$N$24*'JCC data'!$N$25</f>
        <v>0.37187285325548775</v>
      </c>
      <c r="K184" s="44">
        <f>J184*(1+'JCC data'!$N$25)-'JCC data'!$N$24*'JCC data'!$N$25</f>
        <v>0.34896702616958397</v>
      </c>
      <c r="L184" s="44">
        <f>K184*(1+'JCC data'!$N$25)-'JCC data'!$N$24*'JCC data'!$N$25</f>
        <v>0.33551475864647573</v>
      </c>
      <c r="M184" s="44">
        <f>L184*(1+'JCC data'!$N$25)-'JCC data'!$N$24*'JCC data'!$N$25</f>
        <v>0.32761443263621615</v>
      </c>
      <c r="N184" s="44">
        <f>M184*(1+'JCC data'!$N$25)-'JCC data'!$N$24*'JCC data'!$N$25</f>
        <v>0.32297468316935735</v>
      </c>
      <c r="O184" s="44">
        <f>N184*(1+'JCC data'!$N$25)-'JCC data'!$N$24*'JCC data'!$N$25</f>
        <v>0.3202498240828765</v>
      </c>
      <c r="P184" s="44">
        <f>O184*(1+'JCC data'!$N$25)-'JCC data'!$N$24*'JCC data'!$N$25</f>
        <v>0.31864955297034941</v>
      </c>
      <c r="Q184" s="44">
        <f>P184*(1+'JCC data'!$N$25)-'JCC data'!$N$24*'JCC data'!$N$25</f>
        <v>0.31770973643220468</v>
      </c>
      <c r="R184" s="44">
        <f>Q184*(1+'JCC data'!$N$25)-'JCC data'!$N$24*'JCC data'!$N$25</f>
        <v>0.31715779550266077</v>
      </c>
      <c r="S184" s="44">
        <f>R184*(1+'JCC data'!$N$25)-'JCC data'!$N$24*'JCC data'!$N$25</f>
        <v>0.31683364841932993</v>
      </c>
    </row>
    <row r="185" spans="2:19" x14ac:dyDescent="0.2">
      <c r="B185" s="38">
        <v>35656</v>
      </c>
      <c r="C185" s="44">
        <f>'JCC data'!C123</f>
        <v>18.794896820892394</v>
      </c>
      <c r="D185" s="44">
        <f t="shared" si="1"/>
        <v>0.39489720236212023</v>
      </c>
      <c r="E185" s="44">
        <f>D185*(1+'JCC data'!$N$25)-'JCC data'!$N$24*'JCC data'!$N$25</f>
        <v>0.36248889999523892</v>
      </c>
      <c r="F185" s="44">
        <f>E185*(1+'JCC data'!$N$25)-'JCC data'!$N$24*'JCC data'!$N$25</f>
        <v>0.34345596345144724</v>
      </c>
      <c r="G185" s="44">
        <f>F185*(1+'JCC data'!$N$25)-'JCC data'!$N$24*'JCC data'!$N$25</f>
        <v>0.33227818963969113</v>
      </c>
      <c r="H185" s="44">
        <f>G185*(1+'JCC data'!$N$25)-'JCC data'!$N$24*'JCC data'!$N$25</f>
        <v>0.32571364154175003</v>
      </c>
      <c r="I185" s="44">
        <f>H185*(1+'JCC data'!$N$25)-'JCC data'!$N$24*'JCC data'!$N$25</f>
        <v>0.32185837550614116</v>
      </c>
      <c r="J185" s="44">
        <f>I185*(1+'JCC data'!$N$25)-'JCC data'!$N$24*'JCC data'!$N$25</f>
        <v>0.31959423241760454</v>
      </c>
      <c r="K185" s="44">
        <f>J185*(1+'JCC data'!$N$25)-'JCC data'!$N$24*'JCC data'!$N$25</f>
        <v>0.31826453327933002</v>
      </c>
      <c r="L185" s="44">
        <f>K185*(1+'JCC data'!$N$25)-'JCC data'!$N$24*'JCC data'!$N$25</f>
        <v>0.31748361982590034</v>
      </c>
      <c r="M185" s="44">
        <f>L185*(1+'JCC data'!$N$25)-'JCC data'!$N$24*'JCC data'!$N$25</f>
        <v>0.31702500042532022</v>
      </c>
      <c r="N185" s="44">
        <f>M185*(1+'JCC data'!$N$25)-'JCC data'!$N$24*'JCC data'!$N$25</f>
        <v>0.31675565975297715</v>
      </c>
      <c r="O185" s="44">
        <f>N185*(1+'JCC data'!$N$25)-'JCC data'!$N$24*'JCC data'!$N$25</f>
        <v>0.31659747979441788</v>
      </c>
      <c r="P185" s="44">
        <f>O185*(1+'JCC data'!$N$25)-'JCC data'!$N$24*'JCC data'!$N$25</f>
        <v>0.31650458294719414</v>
      </c>
      <c r="Q185" s="44">
        <f>P185*(1+'JCC data'!$N$25)-'JCC data'!$N$24*'JCC data'!$N$25</f>
        <v>0.31645002594577171</v>
      </c>
      <c r="R185" s="44">
        <f>Q185*(1+'JCC data'!$N$25)-'JCC data'!$N$24*'JCC data'!$N$25</f>
        <v>0.31641798539226362</v>
      </c>
      <c r="S185" s="44">
        <f>R185*(1+'JCC data'!$N$25)-'JCC data'!$N$24*'JCC data'!$N$25</f>
        <v>0.31639916842941118</v>
      </c>
    </row>
    <row r="186" spans="2:19" x14ac:dyDescent="0.2">
      <c r="B186" s="38">
        <v>35688</v>
      </c>
      <c r="C186" s="44">
        <f>'JCC data'!C124</f>
        <v>19.18</v>
      </c>
      <c r="D186" s="44">
        <f t="shared" si="1"/>
        <v>-1.0000534057617472E-2</v>
      </c>
      <c r="E186" s="44">
        <f>D186*(1+'JCC data'!$N$25)-'JCC data'!$N$24*'JCC data'!$N$25</f>
        <v>0.12469819942842783</v>
      </c>
      <c r="F186" s="44">
        <f>E186*(1+'JCC data'!$N$25)-'JCC data'!$N$24*'JCC data'!$N$25</f>
        <v>0.20380485604827331</v>
      </c>
      <c r="G186" s="44">
        <f>F186*(1+'JCC data'!$N$25)-'JCC data'!$N$24*'JCC data'!$N$25</f>
        <v>0.25026307402564169</v>
      </c>
      <c r="H186" s="44">
        <f>G186*(1+'JCC data'!$N$25)-'JCC data'!$N$24*'JCC data'!$N$25</f>
        <v>0.27754732682885275</v>
      </c>
      <c r="I186" s="44">
        <f>H186*(1+'JCC data'!$N$25)-'JCC data'!$N$24*'JCC data'!$N$25</f>
        <v>0.29357098170498619</v>
      </c>
      <c r="J186" s="44">
        <f>I186*(1+'JCC data'!$N$25)-'JCC data'!$N$24*'JCC data'!$N$25</f>
        <v>0.30298144705440633</v>
      </c>
      <c r="K186" s="44">
        <f>J186*(1+'JCC data'!$N$25)-'JCC data'!$N$24*'JCC data'!$N$25</f>
        <v>0.30850807994666474</v>
      </c>
      <c r="L186" s="44">
        <f>K186*(1+'JCC data'!$N$25)-'JCC data'!$N$24*'JCC data'!$N$25</f>
        <v>0.31175379309598045</v>
      </c>
      <c r="M186" s="44">
        <f>L186*(1+'JCC data'!$N$25)-'JCC data'!$N$24*'JCC data'!$N$25</f>
        <v>0.3136599544157232</v>
      </c>
      <c r="N186" s="44">
        <f>M186*(1+'JCC data'!$N$25)-'JCC data'!$N$24*'JCC data'!$N$25</f>
        <v>0.31477941593611336</v>
      </c>
      <c r="O186" s="44">
        <f>N186*(1+'JCC data'!$N$25)-'JCC data'!$N$24*'JCC data'!$N$25</f>
        <v>0.31543685981699299</v>
      </c>
      <c r="P186" s="44">
        <f>O186*(1+'JCC data'!$N$25)-'JCC data'!$N$24*'JCC data'!$N$25</f>
        <v>0.31582296728798087</v>
      </c>
      <c r="Q186" s="44">
        <f>P186*(1+'JCC data'!$N$25)-'JCC data'!$N$24*'JCC data'!$N$25</f>
        <v>0.31604972273203968</v>
      </c>
      <c r="R186" s="44">
        <f>Q186*(1+'JCC data'!$N$25)-'JCC data'!$N$24*'JCC data'!$N$25</f>
        <v>0.31618289298973706</v>
      </c>
      <c r="S186" s="44">
        <f>R186*(1+'JCC data'!$N$25)-'JCC data'!$N$24*'JCC data'!$N$25</f>
        <v>0.31626110199419466</v>
      </c>
    </row>
    <row r="187" spans="2:19" x14ac:dyDescent="0.2">
      <c r="B187" s="38">
        <v>35719</v>
      </c>
      <c r="C187" s="44">
        <f>'JCC data'!C125</f>
        <v>19.48</v>
      </c>
      <c r="D187" s="44">
        <f t="shared" si="1"/>
        <v>1.2500004577636723</v>
      </c>
      <c r="E187" s="44">
        <f>D187*(1+'JCC data'!$N$25)-'JCC data'!$N$24*'JCC data'!$N$25</f>
        <v>0.8646789195218183</v>
      </c>
      <c r="F187" s="44">
        <f>E187*(1+'JCC data'!$N$25)-'JCC data'!$N$24*'JCC data'!$N$25</f>
        <v>0.6383850426229174</v>
      </c>
      <c r="G187" s="44">
        <f>F187*(1+'JCC data'!$N$25)-'JCC data'!$N$24*'JCC data'!$N$25</f>
        <v>0.50548585677519364</v>
      </c>
      <c r="H187" s="44">
        <f>G187*(1+'JCC data'!$N$25)-'JCC data'!$N$24*'JCC data'!$N$25</f>
        <v>0.42743604897204851</v>
      </c>
      <c r="I187" s="44">
        <f>H187*(1+'JCC data'!$N$25)-'JCC data'!$N$24*'JCC data'!$N$25</f>
        <v>0.38159850332231166</v>
      </c>
      <c r="J187" s="44">
        <f>I187*(1+'JCC data'!$N$25)-'JCC data'!$N$24*'JCC data'!$N$25</f>
        <v>0.35467876257815778</v>
      </c>
      <c r="K187" s="44">
        <f>J187*(1+'JCC data'!$N$25)-'JCC data'!$N$24*'JCC data'!$N$25</f>
        <v>0.33886918046680359</v>
      </c>
      <c r="L187" s="44">
        <f>K187*(1+'JCC data'!$N$25)-'JCC data'!$N$24*'JCC data'!$N$25</f>
        <v>0.32958443701733597</v>
      </c>
      <c r="M187" s="44">
        <f>L187*(1+'JCC data'!$N$25)-'JCC data'!$N$24*'JCC data'!$N$25</f>
        <v>0.32413163881462315</v>
      </c>
      <c r="N187" s="44">
        <f>M187*(1+'JCC data'!$N$25)-'JCC data'!$N$24*'JCC data'!$N$25</f>
        <v>0.32092928773176016</v>
      </c>
      <c r="O187" s="44">
        <f>N187*(1+'JCC data'!$N$25)-'JCC data'!$N$24*'JCC data'!$N$25</f>
        <v>0.3190485923389228</v>
      </c>
      <c r="P187" s="44">
        <f>O187*(1+'JCC data'!$N$25)-'JCC data'!$N$24*'JCC data'!$N$25</f>
        <v>0.31794408659638645</v>
      </c>
      <c r="Q187" s="44">
        <f>P187*(1+'JCC data'!$N$25)-'JCC data'!$N$24*'JCC data'!$N$25</f>
        <v>0.31729542603181982</v>
      </c>
      <c r="R187" s="44">
        <f>Q187*(1+'JCC data'!$N$25)-'JCC data'!$N$24*'JCC data'!$N$25</f>
        <v>0.31691447687798591</v>
      </c>
      <c r="S187" s="44">
        <f>R187*(1+'JCC data'!$N$25)-'JCC data'!$N$24*'JCC data'!$N$25</f>
        <v>0.31669075084046466</v>
      </c>
    </row>
    <row r="188" spans="2:19" x14ac:dyDescent="0.2">
      <c r="B188" s="38">
        <v>35747</v>
      </c>
      <c r="C188" s="44">
        <f>'JCC data'!C126</f>
        <v>20.18</v>
      </c>
      <c r="D188" s="44">
        <f t="shared" si="1"/>
        <v>0.38999908447265597</v>
      </c>
      <c r="E188" s="44">
        <f>D188*(1+'JCC data'!$N$25)-'JCC data'!$N$24*'JCC data'!$N$25</f>
        <v>0.35961230479692163</v>
      </c>
      <c r="F188" s="44">
        <f>E188*(1+'JCC data'!$N$25)-'JCC data'!$N$24*'JCC data'!$N$25</f>
        <v>0.34176657987152548</v>
      </c>
      <c r="G188" s="44">
        <f>F188*(1+'JCC data'!$N$25)-'JCC data'!$N$24*'JCC data'!$N$25</f>
        <v>0.3312860386127483</v>
      </c>
      <c r="H188" s="44">
        <f>G188*(1+'JCC data'!$N$25)-'JCC data'!$N$24*'JCC data'!$N$25</f>
        <v>0.32513096530885488</v>
      </c>
      <c r="I188" s="44">
        <f>H188*(1+'JCC data'!$N$25)-'JCC data'!$N$24*'JCC data'!$N$25</f>
        <v>0.32151617801487103</v>
      </c>
      <c r="J188" s="44">
        <f>I188*(1+'JCC data'!$N$25)-'JCC data'!$N$24*'JCC data'!$N$25</f>
        <v>0.31939326468214413</v>
      </c>
      <c r="K188" s="44">
        <f>J188*(1+'JCC data'!$N$25)-'JCC data'!$N$24*'JCC data'!$N$25</f>
        <v>0.31814650777731307</v>
      </c>
      <c r="L188" s="44">
        <f>K188*(1+'JCC data'!$N$25)-'JCC data'!$N$24*'JCC data'!$N$25</f>
        <v>0.31741430512175428</v>
      </c>
      <c r="M188" s="44">
        <f>L188*(1+'JCC data'!$N$25)-'JCC data'!$N$24*'JCC data'!$N$25</f>
        <v>0.31698429288221508</v>
      </c>
      <c r="N188" s="44">
        <f>M188*(1+'JCC data'!$N$25)-'JCC data'!$N$24*'JCC data'!$N$25</f>
        <v>0.31673175279000193</v>
      </c>
      <c r="O188" s="44">
        <f>N188*(1+'JCC data'!$N$25)-'JCC data'!$N$24*'JCC data'!$N$25</f>
        <v>0.31658343957397961</v>
      </c>
      <c r="P188" s="44">
        <f>O188*(1+'JCC data'!$N$25)-'JCC data'!$N$24*'JCC data'!$N$25</f>
        <v>0.31649633732477189</v>
      </c>
      <c r="Q188" s="44">
        <f>P188*(1+'JCC data'!$N$25)-'JCC data'!$N$24*'JCC data'!$N$25</f>
        <v>0.31644518340861716</v>
      </c>
      <c r="R188" s="44">
        <f>Q188*(1+'JCC data'!$N$25)-'JCC data'!$N$24*'JCC data'!$N$25</f>
        <v>0.31641514143884297</v>
      </c>
      <c r="S188" s="44">
        <f>R188*(1+'JCC data'!$N$25)-'JCC data'!$N$24*'JCC data'!$N$25</f>
        <v>0.31639749821588459</v>
      </c>
    </row>
    <row r="189" spans="2:19" x14ac:dyDescent="0.2">
      <c r="B189" s="38">
        <v>35780</v>
      </c>
      <c r="C189" s="44">
        <f>'JCC data'!C127</f>
        <v>20.46</v>
      </c>
      <c r="D189" s="44">
        <f t="shared" si="1"/>
        <v>0.67999931335449304</v>
      </c>
      <c r="E189" s="44">
        <f>D189*(1+'JCC data'!$N$25)-'JCC data'!$N$24*'JCC data'!$N$25</f>
        <v>0.52992532803116577</v>
      </c>
      <c r="F189" s="44">
        <f>E189*(1+'JCC data'!$N$25)-'JCC data'!$N$24*'JCC data'!$N$25</f>
        <v>0.44178900397453236</v>
      </c>
      <c r="G189" s="44">
        <f>F189*(1+'JCC data'!$N$25)-'JCC data'!$N$24*'JCC data'!$N$25</f>
        <v>0.39002779032061302</v>
      </c>
      <c r="H189" s="44">
        <f>G189*(1+'JCC data'!$N$25)-'JCC data'!$N$24*'JCC data'!$N$25</f>
        <v>0.35962916333447842</v>
      </c>
      <c r="I189" s="44">
        <f>H189*(1+'JCC data'!$N$25)-'JCC data'!$N$24*'JCC data'!$N$25</f>
        <v>0.34177648065163757</v>
      </c>
      <c r="J189" s="44">
        <f>I189*(1+'JCC data'!$N$25)-'JCC data'!$N$24*'JCC data'!$N$25</f>
        <v>0.33129185320054977</v>
      </c>
      <c r="K189" s="44">
        <f>J189*(1+'JCC data'!$N$25)-'JCC data'!$N$24*'JCC data'!$N$25</f>
        <v>0.32513438013384022</v>
      </c>
      <c r="L189" s="44">
        <f>K189*(1+'JCC data'!$N$25)-'JCC data'!$N$24*'JCC data'!$N$25</f>
        <v>0.32151818349317468</v>
      </c>
      <c r="M189" s="44">
        <f>L189*(1+'JCC data'!$N$25)-'JCC data'!$N$24*'JCC data'!$N$25</f>
        <v>0.31939444247112114</v>
      </c>
      <c r="N189" s="44">
        <f>M189*(1+'JCC data'!$N$25)-'JCC data'!$N$24*'JCC data'!$N$25</f>
        <v>0.31814719947608239</v>
      </c>
      <c r="O189" s="44">
        <f>N189*(1+'JCC data'!$N$25)-'JCC data'!$N$24*'JCC data'!$N$25</f>
        <v>0.31741471134663563</v>
      </c>
      <c r="P189" s="44">
        <f>O189*(1+'JCC data'!$N$25)-'JCC data'!$N$24*'JCC data'!$N$25</f>
        <v>0.31698453145232902</v>
      </c>
      <c r="Q189" s="44">
        <f>P189*(1+'JCC data'!$N$25)-'JCC data'!$N$24*'JCC data'!$N$25</f>
        <v>0.31673189289884773</v>
      </c>
      <c r="R189" s="44">
        <f>Q189*(1+'JCC data'!$N$25)-'JCC data'!$N$24*'JCC data'!$N$25</f>
        <v>0.31658352185791849</v>
      </c>
      <c r="S189" s="44">
        <f>R189*(1+'JCC data'!$N$25)-'JCC data'!$N$24*'JCC data'!$N$25</f>
        <v>0.31649638564896271</v>
      </c>
    </row>
    <row r="190" spans="2:19" x14ac:dyDescent="0.2">
      <c r="B190" s="38">
        <v>35810</v>
      </c>
      <c r="C190" s="44">
        <f>'JCC data'!C128</f>
        <v>18.309999999999999</v>
      </c>
      <c r="D190" s="44">
        <f t="shared" si="1"/>
        <v>1.0900006866455065</v>
      </c>
      <c r="E190" s="44">
        <f>D190*(1+'JCC data'!$N$25)-'JCC data'!$N$24*'JCC data'!$N$25</f>
        <v>0.77071332218077226</v>
      </c>
      <c r="F190" s="44">
        <f>E190*(1+'JCC data'!$N$25)-'JCC data'!$N$24*'JCC data'!$N$25</f>
        <v>0.58320037940775149</v>
      </c>
      <c r="G190" s="44">
        <f>F190*(1+'JCC data'!$N$25)-'JCC data'!$N$24*'JCC data'!$N$25</f>
        <v>0.47307668639426942</v>
      </c>
      <c r="H190" s="44">
        <f>G190*(1+'JCC data'!$N$25)-'JCC data'!$N$24*'JCC data'!$N$25</f>
        <v>0.40840260265591483</v>
      </c>
      <c r="I190" s="44">
        <f>H190*(1+'JCC data'!$N$25)-'JCC data'!$N$24*'JCC data'!$N$25</f>
        <v>0.37042043012848586</v>
      </c>
      <c r="J190" s="44">
        <f>I190*(1+'JCC data'!$N$25)-'JCC data'!$N$24*'JCC data'!$N$25</f>
        <v>0.34811403865737134</v>
      </c>
      <c r="K190" s="44">
        <f>J190*(1+'JCC data'!$N$25)-'JCC data'!$N$24*'JCC data'!$N$25</f>
        <v>0.33501381117293016</v>
      </c>
      <c r="L190" s="44">
        <f>K190*(1+'JCC data'!$N$25)-'JCC data'!$N$24*'JCC data'!$N$25</f>
        <v>0.32732023328668441</v>
      </c>
      <c r="M190" s="44">
        <f>L190*(1+'JCC data'!$N$25)-'JCC data'!$N$24*'JCC data'!$N$25</f>
        <v>0.32280190406209425</v>
      </c>
      <c r="N190" s="44">
        <f>M190*(1+'JCC data'!$N$25)-'JCC data'!$N$24*'JCC data'!$N$25</f>
        <v>0.32014835336258379</v>
      </c>
      <c r="O190" s="44">
        <f>N190*(1+'JCC data'!$N$25)-'JCC data'!$N$24*'JCC data'!$N$25</f>
        <v>0.31858996065482109</v>
      </c>
      <c r="P190" s="44">
        <f>O190*(1+'JCC data'!$N$25)-'JCC data'!$N$24*'JCC data'!$N$25</f>
        <v>0.31767473871010532</v>
      </c>
      <c r="Q190" s="44">
        <f>P190*(1+'JCC data'!$N$25)-'JCC data'!$N$24*'JCC data'!$N$25</f>
        <v>0.31713724183661707</v>
      </c>
      <c r="R190" s="44">
        <f>Q190*(1+'JCC data'!$N$25)-'JCC data'!$N$24*'JCC data'!$N$25</f>
        <v>0.31682157754264145</v>
      </c>
      <c r="S190" s="44">
        <f>R190*(1+'JCC data'!$N$25)-'JCC data'!$N$24*'JCC data'!$N$25</f>
        <v>0.31663619237780427</v>
      </c>
    </row>
    <row r="191" spans="2:19" x14ac:dyDescent="0.2">
      <c r="B191" s="38">
        <v>35838</v>
      </c>
      <c r="C191" s="44">
        <f>'JCC data'!C129</f>
        <v>15.5</v>
      </c>
      <c r="D191" s="44">
        <f t="shared" si="1"/>
        <v>6.0000419616699219E-2</v>
      </c>
      <c r="E191" s="44">
        <f>D191*(1+'JCC data'!$N$25)-'JCC data'!$N$24*'JCC data'!$N$25</f>
        <v>0.16580876715287912</v>
      </c>
      <c r="F191" s="44">
        <f>E191*(1+'JCC data'!$N$25)-'JCC data'!$N$24*'JCC data'!$N$25</f>
        <v>0.22794850966890653</v>
      </c>
      <c r="G191" s="44">
        <f>F191*(1+'JCC data'!$N$25)-'JCC data'!$N$24*'JCC data'!$N$25</f>
        <v>0.26444229952454945</v>
      </c>
      <c r="H191" s="44">
        <f>G191*(1+'JCC data'!$N$25)-'JCC data'!$N$24*'JCC data'!$N$25</f>
        <v>0.28587458495258006</v>
      </c>
      <c r="I191" s="44">
        <f>H191*(1+'JCC data'!$N$25)-'JCC data'!$N$24*'JCC data'!$N$25</f>
        <v>0.29846146234968179</v>
      </c>
      <c r="J191" s="44">
        <f>I191*(1+'JCC data'!$N$25)-'JCC data'!$N$24*'JCC data'!$N$25</f>
        <v>0.30585355700714034</v>
      </c>
      <c r="K191" s="44">
        <f>J191*(1+'JCC data'!$N$25)-'JCC data'!$N$24*'JCC data'!$N$25</f>
        <v>0.31019482940544052</v>
      </c>
      <c r="L191" s="44">
        <f>K191*(1+'JCC data'!$N$25)-'JCC data'!$N$24*'JCC data'!$N$25</f>
        <v>0.31274439714091684</v>
      </c>
      <c r="M191" s="44">
        <f>L191*(1+'JCC data'!$N$25)-'JCC data'!$N$24*'JCC data'!$N$25</f>
        <v>0.31424172212801671</v>
      </c>
      <c r="N191" s="44">
        <f>M191*(1+'JCC data'!$N$25)-'JCC data'!$N$24*'JCC data'!$N$25</f>
        <v>0.31512107986611376</v>
      </c>
      <c r="O191" s="44">
        <f>N191*(1+'JCC data'!$N$25)-'JCC data'!$N$24*'JCC data'!$N$25</f>
        <v>0.31563751419948372</v>
      </c>
      <c r="P191" s="44">
        <f>O191*(1+'JCC data'!$N$25)-'JCC data'!$N$24*'JCC data'!$N$25</f>
        <v>0.31594080876224095</v>
      </c>
      <c r="Q191" s="44">
        <f>P191*(1+'JCC data'!$N$25)-'JCC data'!$N$24*'JCC data'!$N$25</f>
        <v>0.31611892935929309</v>
      </c>
      <c r="R191" s="44">
        <f>Q191*(1+'JCC data'!$N$25)-'JCC data'!$N$24*'JCC data'!$N$25</f>
        <v>0.3162235370608153</v>
      </c>
      <c r="S191" s="44">
        <f>R191*(1+'JCC data'!$N$25)-'JCC data'!$N$24*'JCC data'!$N$25</f>
        <v>0.31628497168094827</v>
      </c>
    </row>
    <row r="192" spans="2:19" x14ac:dyDescent="0.2">
      <c r="B192" s="38">
        <v>35870</v>
      </c>
      <c r="C192" s="44">
        <f>'JCC data'!C130</f>
        <v>13.86</v>
      </c>
      <c r="D192" s="44">
        <f t="shared" si="1"/>
        <v>-0.69000019073486385</v>
      </c>
      <c r="E192" s="44">
        <f>D192*(1+'JCC data'!$N$25)-'JCC data'!$N$24*'JCC data'!$N$25</f>
        <v>-0.27465595892342187</v>
      </c>
      <c r="F192" s="44">
        <f>E192*(1+'JCC data'!$N$25)-'JCC data'!$N$24*'JCC data'!$N$25</f>
        <v>-3.0730179707798094E-2</v>
      </c>
      <c r="G192" s="44">
        <f>F192*(1+'JCC data'!$N$25)-'JCC data'!$N$24*'JCC data'!$N$25</f>
        <v>0.11252397241188503</v>
      </c>
      <c r="H192" s="44">
        <f>G192*(1+'JCC data'!$N$25)-'JCC data'!$N$24*'JCC data'!$N$25</f>
        <v>0.19665510510937922</v>
      </c>
      <c r="I192" s="44">
        <f>H192*(1+'JCC data'!$N$25)-'JCC data'!$N$24*'JCC data'!$N$25</f>
        <v>0.24606412665766877</v>
      </c>
      <c r="J192" s="44">
        <f>I192*(1+'JCC data'!$N$25)-'JCC data'!$N$24*'JCC data'!$N$25</f>
        <v>0.27508134456601691</v>
      </c>
      <c r="K192" s="44">
        <f>J192*(1+'JCC data'!$N$25)-'JCC data'!$N$24*'JCC data'!$N$25</f>
        <v>0.29212274528101867</v>
      </c>
      <c r="L192" s="44">
        <f>K192*(1+'JCC data'!$N$25)-'JCC data'!$N$24*'JCC data'!$N$25</f>
        <v>0.30213091833353289</v>
      </c>
      <c r="M192" s="44">
        <f>L192*(1+'JCC data'!$N$25)-'JCC data'!$N$24*'JCC data'!$N$25</f>
        <v>0.30800857648641566</v>
      </c>
      <c r="N192" s="44">
        <f>M192*(1+'JCC data'!$N$25)-'JCC data'!$N$24*'JCC data'!$N$25</f>
        <v>0.31146044179498666</v>
      </c>
      <c r="O192" s="44">
        <f>N192*(1+'JCC data'!$N$25)-'JCC data'!$N$24*'JCC data'!$N$25</f>
        <v>0.31348767335534411</v>
      </c>
      <c r="P192" s="44">
        <f>O192*(1+'JCC data'!$N$25)-'JCC data'!$N$24*'JCC data'!$N$25</f>
        <v>0.31467823771169512</v>
      </c>
      <c r="Q192" s="44">
        <f>P192*(1+'JCC data'!$N$25)-'JCC data'!$N$24*'JCC data'!$N$25</f>
        <v>0.31537743928014517</v>
      </c>
      <c r="R192" s="44">
        <f>Q192*(1+'JCC data'!$N$25)-'JCC data'!$N$24*'JCC data'!$N$25</f>
        <v>0.31578807044906532</v>
      </c>
      <c r="S192" s="44">
        <f>R192*(1+'JCC data'!$N$25)-'JCC data'!$N$24*'JCC data'!$N$25</f>
        <v>0.31602922831325964</v>
      </c>
    </row>
    <row r="193" spans="2:19" x14ac:dyDescent="0.2">
      <c r="B193" s="38">
        <v>35900</v>
      </c>
      <c r="C193" s="44">
        <f>'JCC data'!C131</f>
        <v>12.74</v>
      </c>
      <c r="D193" s="44">
        <f t="shared" si="1"/>
        <v>0.42999958038330099</v>
      </c>
      <c r="E193" s="44">
        <f>D193*(1+'JCC data'!$N$25)-'JCC data'!$N$24*'JCC data'!$N$25</f>
        <v>0.38310402897823886</v>
      </c>
      <c r="F193" s="44">
        <f>E193*(1+'JCC data'!$N$25)-'JCC data'!$N$24*'JCC data'!$N$25</f>
        <v>0.35556293645280029</v>
      </c>
      <c r="G193" s="44">
        <f>F193*(1+'JCC data'!$N$25)-'JCC data'!$N$24*'JCC data'!$N$25</f>
        <v>0.33938844324889078</v>
      </c>
      <c r="H193" s="44">
        <f>G193*(1+'JCC data'!$N$25)-'JCC data'!$N$24*'JCC data'!$N$25</f>
        <v>0.32988939268792727</v>
      </c>
      <c r="I193" s="44">
        <f>H193*(1+'JCC data'!$N$25)-'JCC data'!$N$24*'JCC data'!$N$25</f>
        <v>0.32431073495675755</v>
      </c>
      <c r="J193" s="44">
        <f>I193*(1+'JCC data'!$N$25)-'JCC data'!$N$24*'JCC data'!$N$25</f>
        <v>0.32103446835707938</v>
      </c>
      <c r="K193" s="44">
        <f>J193*(1+'JCC data'!$N$25)-'JCC data'!$N$24*'JCC data'!$N$25</f>
        <v>0.31911036342907972</v>
      </c>
      <c r="L193" s="44">
        <f>K193*(1+'JCC data'!$N$25)-'JCC data'!$N$24*'JCC data'!$N$25</f>
        <v>0.31798036388193779</v>
      </c>
      <c r="M193" s="44">
        <f>L193*(1+'JCC data'!$N$25)-'JCC data'!$N$24*'JCC data'!$N$25</f>
        <v>0.31731673116733916</v>
      </c>
      <c r="N193" s="44">
        <f>M193*(1+'JCC data'!$N$25)-'JCC data'!$N$24*'JCC data'!$N$25</f>
        <v>0.3169269890820442</v>
      </c>
      <c r="O193" s="44">
        <f>N193*(1+'JCC data'!$N$25)-'JCC data'!$N$24*'JCC data'!$N$25</f>
        <v>0.31669809908052882</v>
      </c>
      <c r="P193" s="44">
        <f>O193*(1+'JCC data'!$N$25)-'JCC data'!$N$24*'JCC data'!$N$25</f>
        <v>0.31656367522749784</v>
      </c>
      <c r="Q193" s="44">
        <f>P193*(1+'JCC data'!$N$25)-'JCC data'!$N$24*'JCC data'!$N$25</f>
        <v>0.31648473000427241</v>
      </c>
      <c r="R193" s="44">
        <f>Q193*(1+'JCC data'!$N$25)-'JCC data'!$N$24*'JCC data'!$N$25</f>
        <v>0.316438366593839</v>
      </c>
      <c r="S193" s="44">
        <f>R193*(1+'JCC data'!$N$25)-'JCC data'!$N$24*'JCC data'!$N$25</f>
        <v>0.3164111380201623</v>
      </c>
    </row>
    <row r="194" spans="2:19" x14ac:dyDescent="0.2">
      <c r="B194" s="38">
        <v>35929</v>
      </c>
      <c r="C194" s="44">
        <f>'JCC data'!C132</f>
        <v>13.23</v>
      </c>
      <c r="D194" s="44">
        <f t="shared" si="1"/>
        <v>-0.2499995422363277</v>
      </c>
      <c r="E194" s="44">
        <f>D194*(1+'JCC data'!$N$25)-'JCC data'!$N$24*'JCC data'!$N$25</f>
        <v>-1.6249815729143025E-2</v>
      </c>
      <c r="F194" s="44">
        <f>E194*(1+'JCC data'!$N$25)-'JCC data'!$N$24*'JCC data'!$N$25</f>
        <v>0.12102808489567848</v>
      </c>
      <c r="G194" s="44">
        <f>F194*(1+'JCC data'!$N$25)-'JCC data'!$N$24*'JCC data'!$N$25</f>
        <v>0.20164944981256594</v>
      </c>
      <c r="H194" s="44">
        <f>G194*(1+'JCC data'!$N$25)-'JCC data'!$N$24*'JCC data'!$N$25</f>
        <v>0.24899723449952585</v>
      </c>
      <c r="I194" s="44">
        <f>H194*(1+'JCC data'!$N$25)-'JCC data'!$N$24*'JCC data'!$N$25</f>
        <v>0.27680391722033815</v>
      </c>
      <c r="J194" s="44">
        <f>I194*(1+'JCC data'!$N$25)-'JCC data'!$N$24*'JCC data'!$N$25</f>
        <v>0.29313438778085144</v>
      </c>
      <c r="K194" s="44">
        <f>J194*(1+'JCC data'!$N$25)-'JCC data'!$N$24*'JCC data'!$N$25</f>
        <v>0.30272504163213543</v>
      </c>
      <c r="L194" s="44">
        <f>K194*(1+'JCC data'!$N$25)-'JCC data'!$N$24*'JCC data'!$N$25</f>
        <v>0.30835749667709633</v>
      </c>
      <c r="M194" s="44">
        <f>L194*(1+'JCC data'!$N$25)-'JCC data'!$N$24*'JCC data'!$N$25</f>
        <v>0.31166535767650655</v>
      </c>
      <c r="N194" s="44">
        <f>M194*(1+'JCC data'!$N$25)-'JCC data'!$N$24*'JCC data'!$N$25</f>
        <v>0.31360801754757084</v>
      </c>
      <c r="O194" s="44">
        <f>N194*(1+'JCC data'!$N$25)-'JCC data'!$N$24*'JCC data'!$N$25</f>
        <v>0.3147489141497305</v>
      </c>
      <c r="P194" s="44">
        <f>O194*(1+'JCC data'!$N$25)-'JCC data'!$N$24*'JCC data'!$N$25</f>
        <v>0.31541894655025893</v>
      </c>
      <c r="Q194" s="44">
        <f>P194*(1+'JCC data'!$N$25)-'JCC data'!$N$24*'JCC data'!$N$25</f>
        <v>0.31581244708037537</v>
      </c>
      <c r="R194" s="44">
        <f>Q194*(1+'JCC data'!$N$25)-'JCC data'!$N$24*'JCC data'!$N$25</f>
        <v>0.31604354436325272</v>
      </c>
      <c r="S194" s="44">
        <f>R194*(1+'JCC data'!$N$25)-'JCC data'!$N$24*'JCC data'!$N$25</f>
        <v>0.3161792645213361</v>
      </c>
    </row>
    <row r="195" spans="2:19" x14ac:dyDescent="0.2">
      <c r="B195" s="38">
        <v>35961</v>
      </c>
      <c r="C195" s="44">
        <f>'JCC data'!C133</f>
        <v>13.55</v>
      </c>
      <c r="D195" s="44">
        <f t="shared" si="1"/>
        <v>-1.1300003051757805</v>
      </c>
      <c r="E195" s="44">
        <f>D195*(1+'JCC data'!$N$25)-'JCC data'!$N$24*'JCC data'!$N$25</f>
        <v>-0.53306178847323182</v>
      </c>
      <c r="F195" s="44">
        <f>E195*(1+'JCC data'!$N$25)-'JCC data'!$N$24*'JCC data'!$N$25</f>
        <v>-0.18248826011232444</v>
      </c>
      <c r="G195" s="44">
        <f>F195*(1+'JCC data'!$N$25)-'JCC data'!$N$24*'JCC data'!$N$25</f>
        <v>2.3398603188636305E-2</v>
      </c>
      <c r="H195" s="44">
        <f>G195*(1+'JCC data'!$N$25)-'JCC data'!$N$24*'JCC data'!$N$25</f>
        <v>0.14431303925030492</v>
      </c>
      <c r="I195" s="44">
        <f>H195*(1+'JCC data'!$N$25)-'JCC data'!$N$24*'JCC data'!$N$25</f>
        <v>0.21532437340589755</v>
      </c>
      <c r="J195" s="44">
        <f>I195*(1+'JCC data'!$N$25)-'JCC data'!$N$24*'JCC data'!$N$25</f>
        <v>0.25702832326334396</v>
      </c>
      <c r="K195" s="44">
        <f>J195*(1+'JCC data'!$N$25)-'JCC data'!$N$24*'JCC data'!$N$25</f>
        <v>0.28152046179860379</v>
      </c>
      <c r="L195" s="44">
        <f>K195*(1+'JCC data'!$N$25)-'JCC data'!$N$24*'JCC data'!$N$25</f>
        <v>0.29590434754757566</v>
      </c>
      <c r="M195" s="44">
        <f>L195*(1+'JCC data'!$N$25)-'JCC data'!$N$24*'JCC data'!$N$25</f>
        <v>0.30435179973479976</v>
      </c>
      <c r="N195" s="44">
        <f>M195*(1+'JCC data'!$N$25)-'JCC data'!$N$24*'JCC data'!$N$25</f>
        <v>0.30931286864905594</v>
      </c>
      <c r="O195" s="44">
        <f>N195*(1+'JCC data'!$N$25)-'JCC data'!$N$24*'JCC data'!$N$25</f>
        <v>0.31222643409180828</v>
      </c>
      <c r="P195" s="44">
        <f>O195*(1+'JCC data'!$N$25)-'JCC data'!$N$24*'JCC data'!$N$25</f>
        <v>0.31393752977217815</v>
      </c>
      <c r="Q195" s="44">
        <f>P195*(1+'JCC data'!$N$25)-'JCC data'!$N$24*'JCC data'!$N$25</f>
        <v>0.3149424320079125</v>
      </c>
      <c r="R195" s="44">
        <f>Q195*(1+'JCC data'!$N$25)-'JCC data'!$N$24*'JCC data'!$N$25</f>
        <v>0.31553259684496338</v>
      </c>
      <c r="S195" s="44">
        <f>R195*(1+'JCC data'!$N$25)-'JCC data'!$N$24*'JCC data'!$N$25</f>
        <v>0.31587919228729194</v>
      </c>
    </row>
    <row r="196" spans="2:19" x14ac:dyDescent="0.2">
      <c r="B196" s="38">
        <v>35992</v>
      </c>
      <c r="C196" s="44">
        <f>'JCC data'!C134</f>
        <v>13.08</v>
      </c>
      <c r="D196" s="44">
        <f t="shared" si="1"/>
        <v>0.90999992370605476</v>
      </c>
      <c r="E196" s="44">
        <f>D196*(1+'JCC data'!$N$25)-'JCC data'!$N$24*'JCC data'!$N$25</f>
        <v>0.66500142588713262</v>
      </c>
      <c r="F196" s="44">
        <f>E196*(1+'JCC data'!$N$25)-'JCC data'!$N$24*'JCC data'!$N$25</f>
        <v>0.52111728133912694</v>
      </c>
      <c r="G196" s="44">
        <f>F196*(1+'JCC data'!$N$25)-'JCC data'!$N$24*'JCC data'!$N$25</f>
        <v>0.43661616301956624</v>
      </c>
      <c r="H196" s="44">
        <f>G196*(1+'JCC data'!$N$25)-'JCC data'!$N$24*'JCC data'!$N$25</f>
        <v>0.38698985416053794</v>
      </c>
      <c r="I196" s="44">
        <f>H196*(1+'JCC data'!$N$25)-'JCC data'!$N$24*'JCC data'!$N$25</f>
        <v>0.35784502649496636</v>
      </c>
      <c r="J196" s="44">
        <f>I196*(1+'JCC data'!$N$25)-'JCC data'!$N$24*'JCC data'!$N$25</f>
        <v>0.34072868237860687</v>
      </c>
      <c r="K196" s="44">
        <f>J196*(1+'JCC data'!$N$25)-'JCC data'!$N$24*'JCC data'!$N$25</f>
        <v>0.33067649612891037</v>
      </c>
      <c r="L196" s="44">
        <f>K196*(1+'JCC data'!$N$25)-'JCC data'!$N$24*'JCC data'!$N$25</f>
        <v>0.32477298964927548</v>
      </c>
      <c r="M196" s="44">
        <f>L196*(1+'JCC data'!$N$25)-'JCC data'!$N$24*'JCC data'!$N$25</f>
        <v>0.3213059439848418</v>
      </c>
      <c r="N196" s="44">
        <f>M196*(1+'JCC data'!$N$25)-'JCC data'!$N$24*'JCC data'!$N$25</f>
        <v>0.31926979721669052</v>
      </c>
      <c r="O196" s="44">
        <f>N196*(1+'JCC data'!$N$25)-'JCC data'!$N$24*'JCC data'!$N$25</f>
        <v>0.31807399708518863</v>
      </c>
      <c r="P196" s="44">
        <f>O196*(1+'JCC data'!$N$25)-'JCC data'!$N$24*'JCC data'!$N$25</f>
        <v>0.31737172062021735</v>
      </c>
      <c r="Q196" s="44">
        <f>P196*(1+'JCC data'!$N$25)-'JCC data'!$N$24*'JCC data'!$N$25</f>
        <v>0.31695928360816161</v>
      </c>
      <c r="R196" s="44">
        <f>Q196*(1+'JCC data'!$N$25)-'JCC data'!$N$24*'JCC data'!$N$25</f>
        <v>0.31671706519789428</v>
      </c>
      <c r="S196" s="44">
        <f>R196*(1+'JCC data'!$N$25)-'JCC data'!$N$24*'JCC data'!$N$25</f>
        <v>0.31657481375935342</v>
      </c>
    </row>
    <row r="197" spans="2:19" x14ac:dyDescent="0.2">
      <c r="B197" s="38">
        <v>36021</v>
      </c>
      <c r="C197" s="44">
        <f>'JCC data'!C135</f>
        <v>13.11</v>
      </c>
      <c r="D197" s="44">
        <f t="shared" si="1"/>
        <v>0.33000026702880803</v>
      </c>
      <c r="E197" s="44">
        <f>D197*(1+'JCC data'!$N$25)-'JCC data'!$N$24*'JCC data'!$N$25</f>
        <v>0.32437584988534685</v>
      </c>
      <c r="F197" s="44">
        <f>E197*(1+'JCC data'!$N$25)-'JCC data'!$N$24*'JCC data'!$N$25</f>
        <v>0.32107270943153809</v>
      </c>
      <c r="G197" s="44">
        <f>F197*(1+'JCC data'!$N$25)-'JCC data'!$N$24*'JCC data'!$N$25</f>
        <v>0.31913282186998471</v>
      </c>
      <c r="H197" s="44">
        <f>G197*(1+'JCC data'!$N$25)-'JCC data'!$N$24*'JCC data'!$N$25</f>
        <v>0.31799355340589919</v>
      </c>
      <c r="I197" s="44">
        <f>H197*(1+'JCC data'!$N$25)-'JCC data'!$N$24*'JCC data'!$N$25</f>
        <v>0.31732447718778045</v>
      </c>
      <c r="J197" s="44">
        <f>I197*(1+'JCC data'!$N$25)-'JCC data'!$N$24*'JCC data'!$N$25</f>
        <v>0.31693153821003789</v>
      </c>
      <c r="K197" s="44">
        <f>J197*(1+'JCC data'!$N$25)-'JCC data'!$N$24*'JCC data'!$N$25</f>
        <v>0.31670077071890884</v>
      </c>
      <c r="L197" s="44">
        <f>K197*(1+'JCC data'!$N$25)-'JCC data'!$N$24*'JCC data'!$N$25</f>
        <v>0.31656524424284394</v>
      </c>
      <c r="M197" s="44">
        <f>L197*(1+'JCC data'!$N$25)-'JCC data'!$N$24*'JCC data'!$N$25</f>
        <v>0.31648565146474206</v>
      </c>
      <c r="N197" s="44">
        <f>M197*(1+'JCC data'!$N$25)-'JCC data'!$N$24*'JCC data'!$N$25</f>
        <v>0.31643890775450978</v>
      </c>
      <c r="O197" s="44">
        <f>N197*(1+'JCC data'!$N$25)-'JCC data'!$N$24*'JCC data'!$N$25</f>
        <v>0.31641145583615249</v>
      </c>
      <c r="P197" s="44">
        <f>O197*(1+'JCC data'!$N$25)-'JCC data'!$N$24*'JCC data'!$N$25</f>
        <v>0.31639533371367334</v>
      </c>
      <c r="Q197" s="44">
        <f>P197*(1+'JCC data'!$N$25)-'JCC data'!$N$24*'JCC data'!$N$25</f>
        <v>0.31638586541969665</v>
      </c>
      <c r="R197" s="44">
        <f>Q197*(1+'JCC data'!$N$25)-'JCC data'!$N$24*'JCC data'!$N$25</f>
        <v>0.31638030482487139</v>
      </c>
      <c r="S197" s="44">
        <f>R197*(1+'JCC data'!$N$25)-'JCC data'!$N$24*'JCC data'!$N$25</f>
        <v>0.31637703916636029</v>
      </c>
    </row>
    <row r="198" spans="2:19" x14ac:dyDescent="0.2">
      <c r="B198" s="38">
        <v>36053</v>
      </c>
      <c r="C198" s="44">
        <f>'JCC data'!C136</f>
        <v>12.75</v>
      </c>
      <c r="D198" s="44">
        <f t="shared" si="1"/>
        <v>0.69999980926513672</v>
      </c>
      <c r="E198" s="44">
        <f>D198*(1+'JCC data'!$N$25)-'JCC data'!$N$24*'JCC data'!$N$25</f>
        <v>0.54167133574246928</v>
      </c>
      <c r="F198" s="44">
        <f>E198*(1+'JCC data'!$N$25)-'JCC data'!$N$24*'JCC data'!$N$25</f>
        <v>0.44868726778611012</v>
      </c>
      <c r="G198" s="44">
        <f>F198*(1+'JCC data'!$N$25)-'JCC data'!$N$24*'JCC data'!$N$25</f>
        <v>0.39407904286392015</v>
      </c>
      <c r="H198" s="44">
        <f>G198*(1+'JCC data'!$N$25)-'JCC data'!$N$24*'JCC data'!$N$25</f>
        <v>0.36200840652058364</v>
      </c>
      <c r="I198" s="44">
        <f>H198*(1+'JCC data'!$N$25)-'JCC data'!$N$24*'JCC data'!$N$25</f>
        <v>0.34317377644549762</v>
      </c>
      <c r="J198" s="44">
        <f>I198*(1+'JCC data'!$N$25)-'JCC data'!$N$24*'JCC data'!$N$25</f>
        <v>0.33211246521152082</v>
      </c>
      <c r="K198" s="44">
        <f>J198*(1+'JCC data'!$N$25)-'JCC data'!$N$24*'JCC data'!$N$25</f>
        <v>0.32561631393447787</v>
      </c>
      <c r="L198" s="44">
        <f>K198*(1+'JCC data'!$N$25)-'JCC data'!$N$24*'JCC data'!$N$25</f>
        <v>0.32180121638215498</v>
      </c>
      <c r="M198" s="44">
        <f>L198*(1+'JCC data'!$N$25)-'JCC data'!$N$24*'JCC data'!$N$25</f>
        <v>0.31956066367440372</v>
      </c>
      <c r="N198" s="44">
        <f>M198*(1+'JCC data'!$N$25)-'JCC data'!$N$24*'JCC data'!$N$25</f>
        <v>0.31824481883233546</v>
      </c>
      <c r="O198" s="44">
        <f>N198*(1+'JCC data'!$N$25)-'JCC data'!$N$24*'JCC data'!$N$25</f>
        <v>0.3174720418106623</v>
      </c>
      <c r="P198" s="44">
        <f>O198*(1+'JCC data'!$N$25)-'JCC data'!$N$24*'JCC data'!$N$25</f>
        <v>0.3170182008211066</v>
      </c>
      <c r="Q198" s="44">
        <f>P198*(1+'JCC data'!$N$25)-'JCC data'!$N$24*'JCC data'!$N$25</f>
        <v>0.31675166644181707</v>
      </c>
      <c r="R198" s="44">
        <f>Q198*(1+'JCC data'!$N$25)-'JCC data'!$N$24*'JCC data'!$N$25</f>
        <v>0.31659513457938476</v>
      </c>
      <c r="S198" s="44">
        <f>R198*(1+'JCC data'!$N$25)-'JCC data'!$N$24*'JCC data'!$N$25</f>
        <v>0.31650320563565215</v>
      </c>
    </row>
    <row r="199" spans="2:19" x14ac:dyDescent="0.2">
      <c r="B199" s="38">
        <v>36083</v>
      </c>
      <c r="C199" s="44">
        <f>'JCC data'!C137</f>
        <v>13.85</v>
      </c>
      <c r="D199" s="44">
        <f t="shared" si="1"/>
        <v>0.82999954223632777</v>
      </c>
      <c r="E199" s="44">
        <f>D199*(1+'JCC data'!$N$25)-'JCC data'!$N$24*'JCC data'!$N$25</f>
        <v>0.61801833597531863</v>
      </c>
      <c r="F199" s="44">
        <f>E199*(1+'JCC data'!$N$25)-'JCC data'!$N$24*'JCC data'!$N$25</f>
        <v>0.49352477868966266</v>
      </c>
      <c r="G199" s="44">
        <f>F199*(1+'JCC data'!$N$25)-'JCC data'!$N$24*'JCC data'!$N$25</f>
        <v>0.42041147737863199</v>
      </c>
      <c r="H199" s="44">
        <f>G199*(1+'JCC data'!$N$25)-'JCC data'!$N$24*'JCC data'!$N$25</f>
        <v>0.37747307200933289</v>
      </c>
      <c r="I199" s="44">
        <f>H199*(1+'JCC data'!$N$25)-'JCC data'!$N$24*'JCC data'!$N$25</f>
        <v>0.3522559552522197</v>
      </c>
      <c r="J199" s="44">
        <f>I199*(1+'JCC data'!$N$25)-'JCC data'!$N$24*'JCC data'!$N$25</f>
        <v>0.33744630007120668</v>
      </c>
      <c r="K199" s="44">
        <f>J199*(1+'JCC data'!$N$25)-'JCC data'!$N$24*'JCC data'!$N$25</f>
        <v>0.32874879953246489</v>
      </c>
      <c r="L199" s="44">
        <f>K199*(1+'JCC data'!$N$25)-'JCC data'!$N$24*'JCC data'!$N$25</f>
        <v>0.32364088076617265</v>
      </c>
      <c r="M199" s="44">
        <f>L199*(1+'JCC data'!$N$25)-'JCC data'!$N$24*'JCC data'!$N$25</f>
        <v>0.32064107248713636</v>
      </c>
      <c r="N199" s="44">
        <f>M199*(1+'JCC data'!$N$25)-'JCC data'!$N$24*'JCC data'!$N$25</f>
        <v>0.31887932761163851</v>
      </c>
      <c r="O199" s="44">
        <f>N199*(1+'JCC data'!$N$25)-'JCC data'!$N$24*'JCC data'!$N$25</f>
        <v>0.31784467982163367</v>
      </c>
      <c r="P199" s="44">
        <f>O199*(1+'JCC data'!$N$25)-'JCC data'!$N$24*'JCC data'!$N$25</f>
        <v>0.31723704584224754</v>
      </c>
      <c r="Q199" s="44">
        <f>P199*(1+'JCC data'!$N$25)-'JCC data'!$N$24*'JCC data'!$N$25</f>
        <v>0.31688019102027681</v>
      </c>
      <c r="R199" s="44">
        <f>Q199*(1+'JCC data'!$N$25)-'JCC data'!$N$24*'JCC data'!$N$25</f>
        <v>0.31667061524228557</v>
      </c>
      <c r="S199" s="44">
        <f>R199*(1+'JCC data'!$N$25)-'JCC data'!$N$24*'JCC data'!$N$25</f>
        <v>0.31654753435892219</v>
      </c>
    </row>
    <row r="200" spans="2:19" x14ac:dyDescent="0.2">
      <c r="B200" s="38">
        <v>36112</v>
      </c>
      <c r="C200" s="44">
        <f>'JCC data'!C138</f>
        <v>13.74</v>
      </c>
      <c r="D200" s="44">
        <f t="shared" si="1"/>
        <v>1.1600000762939455</v>
      </c>
      <c r="E200" s="44">
        <f>D200*(1+'JCC data'!$N$25)-'JCC data'!$N$24*'JCC data'!$N$25</f>
        <v>0.81182297137499804</v>
      </c>
      <c r="F200" s="44">
        <f>E200*(1+'JCC data'!$N$25)-'JCC data'!$N$24*'JCC data'!$N$25</f>
        <v>0.60734349358860484</v>
      </c>
      <c r="G200" s="44">
        <f>F200*(1+'JCC data'!$N$25)-'JCC data'!$N$24*'JCC data'!$N$25</f>
        <v>0.48725559508784189</v>
      </c>
      <c r="H200" s="44">
        <f>G200*(1+'JCC data'!$N$25)-'JCC data'!$N$24*'JCC data'!$N$25</f>
        <v>0.41672967472435996</v>
      </c>
      <c r="I200" s="44">
        <f>H200*(1+'JCC data'!$N$25)-'JCC data'!$N$24*'JCC data'!$N$25</f>
        <v>0.37531080150555185</v>
      </c>
      <c r="J200" s="44">
        <f>I200*(1+'JCC data'!$N$25)-'JCC data'!$N$24*'JCC data'!$N$25</f>
        <v>0.35098608443877549</v>
      </c>
      <c r="K200" s="44">
        <f>J200*(1+'JCC data'!$N$25)-'JCC data'!$N$24*'JCC data'!$N$25</f>
        <v>0.33670052294479363</v>
      </c>
      <c r="L200" s="44">
        <f>K200*(1+'JCC data'!$N$25)-'JCC data'!$N$24*'JCC data'!$N$25</f>
        <v>0.32831081519863148</v>
      </c>
      <c r="M200" s="44">
        <f>L200*(1+'JCC data'!$N$25)-'JCC data'!$N$24*'JCC data'!$N$25</f>
        <v>0.32338365877599695</v>
      </c>
      <c r="N200" s="44">
        <f>M200*(1+'JCC data'!$N$25)-'JCC data'!$N$24*'JCC data'!$N$25</f>
        <v>0.32049000965881352</v>
      </c>
      <c r="O200" s="44">
        <f>N200*(1+'JCC data'!$N$25)-'JCC data'!$N$24*'JCC data'!$N$25</f>
        <v>0.31879061055410657</v>
      </c>
      <c r="P200" s="44">
        <f>O200*(1+'JCC data'!$N$25)-'JCC data'!$N$24*'JCC data'!$N$25</f>
        <v>0.31779257755144247</v>
      </c>
      <c r="Q200" s="44">
        <f>P200*(1+'JCC data'!$N$25)-'JCC data'!$N$24*'JCC data'!$N$25</f>
        <v>0.31720644691759209</v>
      </c>
      <c r="R200" s="44">
        <f>Q200*(1+'JCC data'!$N$25)-'JCC data'!$N$24*'JCC data'!$N$25</f>
        <v>0.31686222070561232</v>
      </c>
      <c r="S200" s="44">
        <f>R200*(1+'JCC data'!$N$25)-'JCC data'!$N$24*'JCC data'!$N$25</f>
        <v>0.31666006153123927</v>
      </c>
    </row>
    <row r="201" spans="2:19" x14ac:dyDescent="0.2">
      <c r="B201" s="38">
        <v>36145</v>
      </c>
      <c r="C201" s="44">
        <f>'JCC data'!C139</f>
        <v>12.87</v>
      </c>
      <c r="D201" s="44">
        <f t="shared" si="1"/>
        <v>0.43000041961669844</v>
      </c>
      <c r="E201" s="44">
        <f>D201*(1+'JCC data'!$N$25)-'JCC data'!$N$24*'JCC data'!$N$25</f>
        <v>0.38310452184811578</v>
      </c>
      <c r="F201" s="44">
        <f>E201*(1+'JCC data'!$N$25)-'JCC data'!$N$24*'JCC data'!$N$25</f>
        <v>0.35556322590829181</v>
      </c>
      <c r="G201" s="44">
        <f>F201*(1+'JCC data'!$N$25)-'JCC data'!$N$24*'JCC data'!$N$25</f>
        <v>0.33938861324199748</v>
      </c>
      <c r="H201" s="44">
        <f>G201*(1+'JCC data'!$N$25)-'JCC data'!$N$24*'JCC data'!$N$25</f>
        <v>0.32988949252246891</v>
      </c>
      <c r="I201" s="44">
        <f>H201*(1+'JCC data'!$N$25)-'JCC data'!$N$24*'JCC data'!$N$25</f>
        <v>0.32431079358816861</v>
      </c>
      <c r="J201" s="44">
        <f>I201*(1+'JCC data'!$N$25)-'JCC data'!$N$24*'JCC data'!$N$25</f>
        <v>0.32103450279047585</v>
      </c>
      <c r="K201" s="44">
        <f>J201*(1+'JCC data'!$N$25)-'JCC data'!$N$24*'JCC data'!$N$25</f>
        <v>0.31911038365132527</v>
      </c>
      <c r="L201" s="44">
        <f>K201*(1+'JCC data'!$N$25)-'JCC data'!$N$24*'JCC data'!$N$25</f>
        <v>0.31798037575817595</v>
      </c>
      <c r="M201" s="44">
        <f>L201*(1+'JCC data'!$N$25)-'JCC data'!$N$24*'JCC data'!$N$25</f>
        <v>0.3173167381420855</v>
      </c>
      <c r="N201" s="44">
        <f>M201*(1+'JCC data'!$N$25)-'JCC data'!$N$24*'JCC data'!$N$25</f>
        <v>0.31692699317821382</v>
      </c>
      <c r="O201" s="44">
        <f>N201*(1+'JCC data'!$N$25)-'JCC data'!$N$24*'JCC data'!$N$25</f>
        <v>0.31669810148615118</v>
      </c>
      <c r="P201" s="44">
        <f>O201*(1+'JCC data'!$N$25)-'JCC data'!$N$24*'JCC data'!$N$25</f>
        <v>0.31656367664028573</v>
      </c>
      <c r="Q201" s="44">
        <f>P201*(1+'JCC data'!$N$25)-'JCC data'!$N$24*'JCC data'!$N$25</f>
        <v>0.31648473083398271</v>
      </c>
      <c r="R201" s="44">
        <f>Q201*(1+'JCC data'!$N$25)-'JCC data'!$N$24*'JCC data'!$N$25</f>
        <v>0.31643836708111611</v>
      </c>
      <c r="S201" s="44">
        <f>R201*(1+'JCC data'!$N$25)-'JCC data'!$N$24*'JCC data'!$N$25</f>
        <v>0.31641113830633327</v>
      </c>
    </row>
    <row r="202" spans="2:19" x14ac:dyDescent="0.2">
      <c r="B202" s="38">
        <v>36174</v>
      </c>
      <c r="C202" s="44">
        <f>'JCC data'!C140</f>
        <v>11.35</v>
      </c>
      <c r="D202" s="44">
        <f t="shared" si="1"/>
        <v>0.34999999999999964</v>
      </c>
      <c r="E202" s="44">
        <f>D202*(1+'JCC data'!$N$25)-'JCC data'!$N$24*'JCC data'!$N$25</f>
        <v>0.33612140953312597</v>
      </c>
      <c r="F202" s="44">
        <f>E202*(1+'JCC data'!$N$25)-'JCC data'!$N$24*'JCC data'!$N$25</f>
        <v>0.32797071010175993</v>
      </c>
      <c r="G202" s="44">
        <f>F202*(1+'JCC data'!$N$25)-'JCC data'!$N$24*'JCC data'!$N$25</f>
        <v>0.32318391987410394</v>
      </c>
      <c r="H202" s="44">
        <f>G202*(1+'JCC data'!$N$25)-'JCC data'!$N$24*'JCC data'!$N$25</f>
        <v>0.32037270583333022</v>
      </c>
      <c r="I202" s="44">
        <f>H202*(1+'JCC data'!$N$25)-'JCC data'!$N$24*'JCC data'!$N$25</f>
        <v>0.31872171968035778</v>
      </c>
      <c r="J202" s="44">
        <f>I202*(1+'JCC data'!$N$25)-'JCC data'!$N$24*'JCC data'!$N$25</f>
        <v>0.31775211891792121</v>
      </c>
      <c r="K202" s="44">
        <f>J202*(1+'JCC data'!$N$25)-'JCC data'!$N$24*'JCC data'!$N$25</f>
        <v>0.31718268613568684</v>
      </c>
      <c r="L202" s="44">
        <f>K202*(1+'JCC data'!$N$25)-'JCC data'!$N$24*'JCC data'!$N$25</f>
        <v>0.3168482663352441</v>
      </c>
      <c r="M202" s="44">
        <f>L202*(1+'JCC data'!$N$25)-'JCC data'!$N$24*'JCC data'!$N$25</f>
        <v>0.3166518663273461</v>
      </c>
      <c r="N202" s="44">
        <f>M202*(1+'JCC data'!$N$25)-'JCC data'!$N$24*'JCC data'!$N$25</f>
        <v>0.31653652338697225</v>
      </c>
      <c r="O202" s="44">
        <f>N202*(1+'JCC data'!$N$25)-'JCC data'!$N$24*'JCC data'!$N$25</f>
        <v>0.31646878411324975</v>
      </c>
      <c r="P202" s="44">
        <f>O202*(1+'JCC data'!$N$25)-'JCC data'!$N$24*'JCC data'!$N$25</f>
        <v>0.3164290017980983</v>
      </c>
      <c r="Q202" s="44">
        <f>P202*(1+'JCC data'!$N$25)-'JCC data'!$N$24*'JCC data'!$N$25</f>
        <v>0.31640563820838385</v>
      </c>
      <c r="R202" s="44">
        <f>Q202*(1+'JCC data'!$N$25)-'JCC data'!$N$24*'JCC data'!$N$25</f>
        <v>0.31639191710335846</v>
      </c>
      <c r="S202" s="44">
        <f>R202*(1+'JCC data'!$N$25)-'JCC data'!$N$24*'JCC data'!$N$25</f>
        <v>0.31638385889289428</v>
      </c>
    </row>
    <row r="203" spans="2:19" x14ac:dyDescent="0.2">
      <c r="B203" s="38">
        <v>36202</v>
      </c>
      <c r="C203" s="44">
        <f>'JCC data'!C141</f>
        <v>11.48</v>
      </c>
      <c r="D203" s="44">
        <f t="shared" si="1"/>
        <v>0.29999969482421918</v>
      </c>
      <c r="E203" s="44">
        <f>D203*(1+'JCC data'!$N$25)-'JCC data'!$N$24*'JCC data'!$N$25</f>
        <v>0.30675693913268443</v>
      </c>
      <c r="F203" s="44">
        <f>E203*(1+'JCC data'!$N$25)-'JCC data'!$N$24*'JCC data'!$N$25</f>
        <v>0.31072537292097646</v>
      </c>
      <c r="G203" s="44">
        <f>F203*(1+'JCC data'!$N$25)-'JCC data'!$N$24*'JCC data'!$N$25</f>
        <v>0.31305597782634131</v>
      </c>
      <c r="H203" s="44">
        <f>G203*(1+'JCC data'!$N$25)-'JCC data'!$N$24*'JCC data'!$N$25</f>
        <v>0.31442470904744313</v>
      </c>
      <c r="I203" s="44">
        <f>H203*(1+'JCC data'!$N$25)-'JCC data'!$N$24*'JCC data'!$N$25</f>
        <v>0.31522854548977897</v>
      </c>
      <c r="J203" s="44">
        <f>I203*(1+'JCC data'!$N$25)-'JCC data'!$N$24*'JCC data'!$N$25</f>
        <v>0.31570062723677594</v>
      </c>
      <c r="K203" s="44">
        <f>J203*(1+'JCC data'!$N$25)-'JCC data'!$N$24*'JCC data'!$N$25</f>
        <v>0.31597787415432071</v>
      </c>
      <c r="L203" s="44">
        <f>K203*(1+'JCC data'!$N$25)-'JCC data'!$N$24*'JCC data'!$N$25</f>
        <v>0.31614069733860406</v>
      </c>
      <c r="M203" s="44">
        <f>L203*(1+'JCC data'!$N$25)-'JCC data'!$N$24*'JCC data'!$N$25</f>
        <v>0.31623632108647087</v>
      </c>
      <c r="N203" s="44">
        <f>M203*(1+'JCC data'!$N$25)-'JCC data'!$N$24*'JCC data'!$N$25</f>
        <v>0.31629247955798301</v>
      </c>
      <c r="O203" s="44">
        <f>N203*(1+'JCC data'!$N$25)-'JCC data'!$N$24*'JCC data'!$N$25</f>
        <v>0.3163254606321716</v>
      </c>
      <c r="P203" s="44">
        <f>O203*(1+'JCC data'!$N$25)-'JCC data'!$N$24*'JCC data'!$N$25</f>
        <v>0.31634482994948637</v>
      </c>
      <c r="Q203" s="44">
        <f>P203*(1+'JCC data'!$N$25)-'JCC data'!$N$24*'JCC data'!$N$25</f>
        <v>0.31635620527495623</v>
      </c>
      <c r="R203" s="44">
        <f>Q203*(1+'JCC data'!$N$25)-'JCC data'!$N$24*'JCC data'!$N$25</f>
        <v>0.3163628858423424</v>
      </c>
      <c r="S203" s="44">
        <f>R203*(1+'JCC data'!$N$25)-'JCC data'!$N$24*'JCC data'!$N$25</f>
        <v>0.31636680924486121</v>
      </c>
    </row>
    <row r="204" spans="2:19" x14ac:dyDescent="0.2">
      <c r="B204" s="38">
        <v>36235</v>
      </c>
      <c r="C204" s="44">
        <f>'JCC data'!C142</f>
        <v>11.23</v>
      </c>
      <c r="D204" s="44">
        <f t="shared" si="1"/>
        <v>1.1299996185302739</v>
      </c>
      <c r="E204" s="44">
        <f>D204*(1+'JCC data'!$N$25)-'JCC data'!$N$24*'JCC data'!$N$25</f>
        <v>0.79420412783186389</v>
      </c>
      <c r="F204" s="44">
        <f>E204*(1+'JCC data'!$N$25)-'JCC data'!$N$24*'JCC data'!$N$25</f>
        <v>0.59699619654924629</v>
      </c>
      <c r="G204" s="44">
        <f>F204*(1+'JCC data'!$N$25)-'JCC data'!$N$24*'JCC data'!$N$25</f>
        <v>0.48117877422507649</v>
      </c>
      <c r="H204" s="44">
        <f>G204*(1+'JCC data'!$N$25)-'JCC data'!$N$24*'JCC data'!$N$25</f>
        <v>0.41316084397970487</v>
      </c>
      <c r="I204" s="44">
        <f>H204*(1+'JCC data'!$N$25)-'JCC data'!$N$24*'JCC data'!$N$25</f>
        <v>0.37321487780274265</v>
      </c>
      <c r="J204" s="44">
        <f>I204*(1+'JCC data'!$N$25)-'JCC data'!$N$24*'JCC data'!$N$25</f>
        <v>0.34975517816097668</v>
      </c>
      <c r="K204" s="44">
        <f>J204*(1+'JCC data'!$N$25)-'JCC data'!$N$24*'JCC data'!$N$25</f>
        <v>0.33597762913778445</v>
      </c>
      <c r="L204" s="44">
        <f>K204*(1+'JCC data'!$N$25)-'JCC data'!$N$24*'JCC data'!$N$25</f>
        <v>0.32788626991387859</v>
      </c>
      <c r="M204" s="44">
        <f>L204*(1+'JCC data'!$N$25)-'JCC data'!$N$24*'JCC data'!$N$25</f>
        <v>0.32313432934882746</v>
      </c>
      <c r="N204" s="44">
        <f>M204*(1+'JCC data'!$N$25)-'JCC data'!$N$24*'JCC data'!$N$25</f>
        <v>0.32034358202085533</v>
      </c>
      <c r="O204" s="44">
        <f>N204*(1+'JCC data'!$N$25)-'JCC data'!$N$24*'JCC data'!$N$25</f>
        <v>0.31870461567816499</v>
      </c>
      <c r="P204" s="44">
        <f>O204*(1+'JCC data'!$N$25)-'JCC data'!$N$24*'JCC data'!$N$25</f>
        <v>0.31774207397990828</v>
      </c>
      <c r="Q204" s="44">
        <f>P204*(1+'JCC data'!$N$25)-'JCC data'!$N$24*'JCC data'!$N$25</f>
        <v>0.31717678688599393</v>
      </c>
      <c r="R204" s="44">
        <f>Q204*(1+'JCC data'!$N$25)-'JCC data'!$N$24*'JCC data'!$N$25</f>
        <v>0.31684480178953012</v>
      </c>
      <c r="S204" s="44">
        <f>R204*(1+'JCC data'!$N$25)-'JCC data'!$N$24*'JCC data'!$N$25</f>
        <v>0.31664983164876342</v>
      </c>
    </row>
    <row r="205" spans="2:19" x14ac:dyDescent="0.2">
      <c r="B205" s="38">
        <v>36265</v>
      </c>
      <c r="C205" s="44">
        <f>'JCC data'!C143</f>
        <v>11.79</v>
      </c>
      <c r="D205" s="44">
        <f t="shared" si="1"/>
        <v>-0.88000007629394617</v>
      </c>
      <c r="E205" s="44">
        <f>D205*(1+'JCC data'!$N$25)-'JCC data'!$N$24*'JCC data'!$N$25</f>
        <v>-0.38624019817901506</v>
      </c>
      <c r="F205" s="44">
        <f>E205*(1+'JCC data'!$N$25)-'JCC data'!$N$24*'JCC data'!$N$25</f>
        <v>-9.6262021548711663E-2</v>
      </c>
      <c r="G205" s="44">
        <f>F205*(1+'JCC data'!$N$25)-'JCC data'!$N$24*'JCC data'!$N$25</f>
        <v>7.4038050710830361E-2</v>
      </c>
      <c r="H205" s="44">
        <f>G205*(1+'JCC data'!$N$25)-'JCC data'!$N$24*'JCC data'!$N$25</f>
        <v>0.17405286888999413</v>
      </c>
      <c r="I205" s="44">
        <f>H205*(1+'JCC data'!$N$25)-'JCC data'!$N$24*'JCC data'!$N$25</f>
        <v>0.23279015374661119</v>
      </c>
      <c r="J205" s="44">
        <f>I205*(1+'JCC data'!$N$25)-'JCC data'!$N$24*'JCC data'!$N$25</f>
        <v>0.26728572845382126</v>
      </c>
      <c r="K205" s="44">
        <f>J205*(1+'JCC data'!$N$25)-'JCC data'!$N$24*'JCC data'!$N$25</f>
        <v>0.287544490452873</v>
      </c>
      <c r="L205" s="44">
        <f>K205*(1+'JCC data'!$N$25)-'JCC data'!$N$24*'JCC data'!$N$25</f>
        <v>0.29944217417658958</v>
      </c>
      <c r="M205" s="44">
        <f>L205*(1+'JCC data'!$N$25)-'JCC data'!$N$24*'JCC data'!$N$25</f>
        <v>0.30642951516002265</v>
      </c>
      <c r="N205" s="44">
        <f>M205*(1+'JCC data'!$N$25)-'JCC data'!$N$24*'JCC data'!$N$25</f>
        <v>0.31053308146355796</v>
      </c>
      <c r="O205" s="44">
        <f>N205*(1+'JCC data'!$N$25)-'JCC data'!$N$24*'JCC data'!$N$25</f>
        <v>0.31294304777941917</v>
      </c>
      <c r="P205" s="44">
        <f>O205*(1+'JCC data'!$N$25)-'JCC data'!$N$24*'JCC data'!$N$25</f>
        <v>0.31435838683183848</v>
      </c>
      <c r="Q205" s="44">
        <f>P205*(1+'JCC data'!$N$25)-'JCC data'!$N$24*'JCC data'!$N$25</f>
        <v>0.31518959539277119</v>
      </c>
      <c r="R205" s="44">
        <f>Q205*(1+'JCC data'!$N$25)-'JCC data'!$N$24*'JCC data'!$N$25</f>
        <v>0.31567775239697937</v>
      </c>
      <c r="S205" s="44">
        <f>R205*(1+'JCC data'!$N$25)-'JCC data'!$N$24*'JCC data'!$N$25</f>
        <v>0.31596444008519331</v>
      </c>
    </row>
    <row r="206" spans="2:19" x14ac:dyDescent="0.2">
      <c r="B206" s="38">
        <v>36294</v>
      </c>
      <c r="C206" s="44">
        <f>'JCC data'!C144</f>
        <v>15.520083247032678</v>
      </c>
      <c r="D206" s="44">
        <f t="shared" si="1"/>
        <v>0.32008343776754167</v>
      </c>
      <c r="E206" s="44">
        <f>D206*(1+'JCC data'!$N$25)-'JCC data'!$N$24*'JCC data'!$N$25</f>
        <v>0.31855183664612874</v>
      </c>
      <c r="F206" s="44">
        <f>E206*(1+'JCC data'!$N$25)-'JCC data'!$N$24*'JCC data'!$N$25</f>
        <v>0.31765234902026529</v>
      </c>
      <c r="G206" s="44">
        <f>F206*(1+'JCC data'!$N$25)-'JCC data'!$N$24*'JCC data'!$N$25</f>
        <v>0.3171240926891814</v>
      </c>
      <c r="H206" s="44">
        <f>G206*(1+'JCC data'!$N$25)-'JCC data'!$N$24*'JCC data'!$N$25</f>
        <v>0.31681385523476135</v>
      </c>
      <c r="I206" s="44">
        <f>H206*(1+'JCC data'!$N$25)-'JCC data'!$N$24*'JCC data'!$N$25</f>
        <v>0.31663165717586156</v>
      </c>
      <c r="J206" s="44">
        <f>I206*(1+'JCC data'!$N$25)-'JCC data'!$N$24*'JCC data'!$N$25</f>
        <v>0.31652465483880038</v>
      </c>
      <c r="K206" s="44">
        <f>J206*(1+'JCC data'!$N$25)-'JCC data'!$N$24*'JCC data'!$N$25</f>
        <v>0.31646181388316291</v>
      </c>
      <c r="L206" s="44">
        <f>K206*(1+'JCC data'!$N$25)-'JCC data'!$N$24*'JCC data'!$N$25</f>
        <v>0.31642490828078179</v>
      </c>
      <c r="M206" s="44">
        <f>L206*(1+'JCC data'!$N$25)-'JCC data'!$N$24*'JCC data'!$N$25</f>
        <v>0.31640323414369559</v>
      </c>
      <c r="N206" s="44">
        <f>M206*(1+'JCC data'!$N$25)-'JCC data'!$N$24*'JCC data'!$N$25</f>
        <v>0.31639050523024825</v>
      </c>
      <c r="O206" s="44">
        <f>N206*(1+'JCC data'!$N$25)-'JCC data'!$N$24*'JCC data'!$N$25</f>
        <v>0.31638302971983207</v>
      </c>
      <c r="P206" s="44">
        <f>O206*(1+'JCC data'!$N$25)-'JCC data'!$N$24*'JCC data'!$N$25</f>
        <v>0.31637863945854122</v>
      </c>
      <c r="Q206" s="44">
        <f>P206*(1+'JCC data'!$N$25)-'JCC data'!$N$24*'JCC data'!$N$25</f>
        <v>0.31637606112032368</v>
      </c>
      <c r="R206" s="44">
        <f>Q206*(1+'JCC data'!$N$25)-'JCC data'!$N$24*'JCC data'!$N$25</f>
        <v>0.31637454689884026</v>
      </c>
      <c r="S206" s="44">
        <f>R206*(1+'JCC data'!$N$25)-'JCC data'!$N$24*'JCC data'!$N$25</f>
        <v>0.31637365761802944</v>
      </c>
    </row>
    <row r="207" spans="2:19" x14ac:dyDescent="0.2">
      <c r="B207" s="38">
        <v>36326</v>
      </c>
      <c r="C207" s="44">
        <f>'JCC data'!C145</f>
        <v>16.336755158474698</v>
      </c>
      <c r="D207" s="44">
        <f t="shared" si="1"/>
        <v>0.12675607400204214</v>
      </c>
      <c r="E207" s="44">
        <f>D207*(1+'JCC data'!$N$25)-'JCC data'!$N$24*'JCC data'!$N$25</f>
        <v>0.20501341661189942</v>
      </c>
      <c r="F207" s="44">
        <f>E207*(1+'JCC data'!$N$25)-'JCC data'!$N$24*'JCC data'!$N$25</f>
        <v>0.25097284451150126</v>
      </c>
      <c r="G207" s="44">
        <f>F207*(1+'JCC data'!$N$25)-'JCC data'!$N$24*'JCC data'!$N$25</f>
        <v>0.27796416497313725</v>
      </c>
      <c r="H207" s="44">
        <f>G207*(1+'JCC data'!$N$25)-'JCC data'!$N$24*'JCC data'!$N$25</f>
        <v>0.29381578483781878</v>
      </c>
      <c r="I207" s="44">
        <f>H207*(1+'JCC data'!$N$25)-'JCC data'!$N$24*'JCC data'!$N$25</f>
        <v>0.30312521646386742</v>
      </c>
      <c r="J207" s="44">
        <f>I207*(1+'JCC data'!$N$25)-'JCC data'!$N$24*'JCC data'!$N$25</f>
        <v>0.3085925136826943</v>
      </c>
      <c r="K207" s="44">
        <f>J207*(1+'JCC data'!$N$25)-'JCC data'!$N$24*'JCC data'!$N$25</f>
        <v>0.31180337983217582</v>
      </c>
      <c r="L207" s="44">
        <f>K207*(1+'JCC data'!$N$25)-'JCC data'!$N$24*'JCC data'!$N$25</f>
        <v>0.31368907600292439</v>
      </c>
      <c r="M207" s="44">
        <f>L207*(1+'JCC data'!$N$25)-'JCC data'!$N$24*'JCC data'!$N$25</f>
        <v>0.31479651863143449</v>
      </c>
      <c r="N207" s="44">
        <f>M207*(1+'JCC data'!$N$25)-'JCC data'!$N$24*'JCC data'!$N$25</f>
        <v>0.31544690398749875</v>
      </c>
      <c r="O207" s="44">
        <f>N207*(1+'JCC data'!$N$25)-'JCC data'!$N$24*'JCC data'!$N$25</f>
        <v>0.31582886608692773</v>
      </c>
      <c r="P207" s="44">
        <f>O207*(1+'JCC data'!$N$25)-'JCC data'!$N$24*'JCC data'!$N$25</f>
        <v>0.31605318701303686</v>
      </c>
      <c r="Q207" s="44">
        <f>P207*(1+'JCC data'!$N$25)-'JCC data'!$N$24*'JCC data'!$N$25</f>
        <v>0.31618492751285532</v>
      </c>
      <c r="R207" s="44">
        <f>Q207*(1+'JCC data'!$N$25)-'JCC data'!$N$24*'JCC data'!$N$25</f>
        <v>0.31626229684077956</v>
      </c>
      <c r="S207" s="44">
        <f>R207*(1+'JCC data'!$N$25)-'JCC data'!$N$24*'JCC data'!$N$25</f>
        <v>0.31630773475024326</v>
      </c>
    </row>
    <row r="208" spans="2:19" x14ac:dyDescent="0.2">
      <c r="B208" s="38">
        <v>36356</v>
      </c>
      <c r="C208" s="44">
        <f>'JCC data'!C146</f>
        <v>16.669341762171115</v>
      </c>
      <c r="D208" s="44">
        <f t="shared" si="1"/>
        <v>0.2093426776984586</v>
      </c>
      <c r="E208" s="44">
        <f>D208*(1+'JCC data'!$N$25)-'JCC data'!$N$24*'JCC data'!$N$25</f>
        <v>0.25351535817387039</v>
      </c>
      <c r="F208" s="44">
        <f>E208*(1+'JCC data'!$N$25)-'JCC data'!$N$24*'JCC data'!$N$25</f>
        <v>0.27945734720310333</v>
      </c>
      <c r="G208" s="44">
        <f>F208*(1+'JCC data'!$N$25)-'JCC data'!$N$24*'JCC data'!$N$25</f>
        <v>0.29469270959338101</v>
      </c>
      <c r="H208" s="44">
        <f>G208*(1+'JCC data'!$N$25)-'JCC data'!$N$24*'JCC data'!$N$25</f>
        <v>0.30364022194108586</v>
      </c>
      <c r="I208" s="44">
        <f>H208*(1+'JCC data'!$N$25)-'JCC data'!$N$24*'JCC data'!$N$25</f>
        <v>0.3088949690984899</v>
      </c>
      <c r="J208" s="44">
        <f>I208*(1+'JCC data'!$N$25)-'JCC data'!$N$24*'JCC data'!$N$25</f>
        <v>0.3119810076101136</v>
      </c>
      <c r="K208" s="44">
        <f>J208*(1+'JCC data'!$N$25)-'JCC data'!$N$24*'JCC data'!$N$25</f>
        <v>0.31379339427876718</v>
      </c>
      <c r="L208" s="44">
        <f>K208*(1+'JCC data'!$N$25)-'JCC data'!$N$24*'JCC data'!$N$25</f>
        <v>0.31485778327596897</v>
      </c>
      <c r="M208" s="44">
        <f>L208*(1+'JCC data'!$N$25)-'JCC data'!$N$24*'JCC data'!$N$25</f>
        <v>0.31548288384471568</v>
      </c>
      <c r="N208" s="44">
        <f>M208*(1+'JCC data'!$N$25)-'JCC data'!$N$24*'JCC data'!$N$25</f>
        <v>0.3158499965470028</v>
      </c>
      <c r="O208" s="44">
        <f>N208*(1+'JCC data'!$N$25)-'JCC data'!$N$24*'JCC data'!$N$25</f>
        <v>0.31606559663268302</v>
      </c>
      <c r="P208" s="44">
        <f>O208*(1+'JCC data'!$N$25)-'JCC data'!$N$24*'JCC data'!$N$25</f>
        <v>0.31619221550654852</v>
      </c>
      <c r="Q208" s="44">
        <f>P208*(1+'JCC data'!$N$25)-'JCC data'!$N$24*'JCC data'!$N$25</f>
        <v>0.31626657697615734</v>
      </c>
      <c r="R208" s="44">
        <f>Q208*(1+'JCC data'!$N$25)-'JCC data'!$N$24*'JCC data'!$N$25</f>
        <v>0.31631024841307331</v>
      </c>
      <c r="S208" s="44">
        <f>R208*(1+'JCC data'!$N$25)-'JCC data'!$N$24*'JCC data'!$N$25</f>
        <v>0.31633589602886591</v>
      </c>
    </row>
    <row r="209" spans="1:19" x14ac:dyDescent="0.2">
      <c r="B209" s="38">
        <v>36388</v>
      </c>
      <c r="C209" s="44">
        <f>'JCC data'!C147</f>
        <v>18.508693269194438</v>
      </c>
      <c r="D209" s="44">
        <f t="shared" si="1"/>
        <v>-0.52130741745106945</v>
      </c>
      <c r="E209" s="44">
        <f>D209*(1+'JCC data'!$N$25)-'JCC data'!$N$24*'JCC data'!$N$25</f>
        <v>-0.17558508464684175</v>
      </c>
      <c r="F209" s="44">
        <f>E209*(1+'JCC data'!$N$25)-'JCC data'!$N$24*'JCC data'!$N$25</f>
        <v>2.7452740276651733E-2</v>
      </c>
      <c r="G209" s="44">
        <f>F209*(1+'JCC data'!$N$25)-'JCC data'!$N$24*'JCC data'!$N$25</f>
        <v>0.14669397648862453</v>
      </c>
      <c r="H209" s="44">
        <f>G209*(1+'JCC data'!$N$25)-'JCC data'!$N$24*'JCC data'!$N$25</f>
        <v>0.21672266409260743</v>
      </c>
      <c r="I209" s="44">
        <f>H209*(1+'JCC data'!$N$25)-'JCC data'!$N$24*'JCC data'!$N$25</f>
        <v>0.25784951956078161</v>
      </c>
      <c r="J209" s="44">
        <f>I209*(1+'JCC data'!$N$25)-'JCC data'!$N$24*'JCC data'!$N$25</f>
        <v>0.28200273874240012</v>
      </c>
      <c r="K209" s="44">
        <f>J209*(1+'JCC data'!$N$25)-'JCC data'!$N$24*'JCC data'!$N$25</f>
        <v>0.29618758195966843</v>
      </c>
      <c r="L209" s="44">
        <f>K209*(1+'JCC data'!$N$25)-'JCC data'!$N$24*'JCC data'!$N$25</f>
        <v>0.30451813928974936</v>
      </c>
      <c r="M209" s="44">
        <f>L209*(1+'JCC data'!$N$25)-'JCC data'!$N$24*'JCC data'!$N$25</f>
        <v>0.30941055751156521</v>
      </c>
      <c r="N209" s="44">
        <f>M209*(1+'JCC data'!$N$25)-'JCC data'!$N$24*'JCC data'!$N$25</f>
        <v>0.31228380537587386</v>
      </c>
      <c r="O209" s="44">
        <f>N209*(1+'JCC data'!$N$25)-'JCC data'!$N$24*'JCC data'!$N$25</f>
        <v>0.31397122311398584</v>
      </c>
      <c r="P209" s="44">
        <f>O209*(1+'JCC data'!$N$25)-'JCC data'!$N$24*'JCC data'!$N$25</f>
        <v>0.31496221962990256</v>
      </c>
      <c r="Q209" s="44">
        <f>P209*(1+'JCC data'!$N$25)-'JCC data'!$N$24*'JCC data'!$N$25</f>
        <v>0.31554421783483899</v>
      </c>
      <c r="R209" s="44">
        <f>Q209*(1+'JCC data'!$N$25)-'JCC data'!$N$24*'JCC data'!$N$25</f>
        <v>0.31588601712990094</v>
      </c>
      <c r="S209" s="44">
        <f>R209*(1+'JCC data'!$N$25)-'JCC data'!$N$24*'JCC data'!$N$25</f>
        <v>0.31608675101037331</v>
      </c>
    </row>
    <row r="210" spans="1:19" x14ac:dyDescent="0.2">
      <c r="B210" s="38">
        <v>36418</v>
      </c>
      <c r="C210" s="44">
        <f>'JCC data'!C148</f>
        <v>20.212832852657939</v>
      </c>
      <c r="D210" s="44">
        <f t="shared" si="1"/>
        <v>-0.62716729992995113</v>
      </c>
      <c r="E210" s="44">
        <f>D210*(1+'JCC data'!$N$25)-'JCC data'!$N$24*'JCC data'!$N$25</f>
        <v>-0.23775509290413283</v>
      </c>
      <c r="F210" s="44">
        <f>E210*(1+'JCC data'!$N$25)-'JCC data'!$N$24*'JCC data'!$N$25</f>
        <v>-9.0588242197731095E-3</v>
      </c>
      <c r="G210" s="44">
        <f>F210*(1+'JCC data'!$N$25)-'JCC data'!$N$24*'JCC data'!$N$25</f>
        <v>0.12525125226604492</v>
      </c>
      <c r="H210" s="44">
        <f>G210*(1+'JCC data'!$N$25)-'JCC data'!$N$24*'JCC data'!$N$25</f>
        <v>0.20412965613945261</v>
      </c>
      <c r="I210" s="44">
        <f>H210*(1+'JCC data'!$N$25)-'JCC data'!$N$24*'JCC data'!$N$25</f>
        <v>0.25045382451466297</v>
      </c>
      <c r="J210" s="44">
        <f>I210*(1+'JCC data'!$N$25)-'JCC data'!$N$24*'JCC data'!$N$25</f>
        <v>0.27765935188688073</v>
      </c>
      <c r="K210" s="44">
        <f>J210*(1+'JCC data'!$N$25)-'JCC data'!$N$24*'JCC data'!$N$25</f>
        <v>0.29363677243344288</v>
      </c>
      <c r="L210" s="44">
        <f>K210*(1+'JCC data'!$N$25)-'JCC data'!$N$24*'JCC data'!$N$25</f>
        <v>0.3030200850165467</v>
      </c>
      <c r="M210" s="44">
        <f>L210*(1+'JCC data'!$N$25)-'JCC data'!$N$24*'JCC data'!$N$25</f>
        <v>0.30853077147407876</v>
      </c>
      <c r="N210" s="44">
        <f>M210*(1+'JCC data'!$N$25)-'JCC data'!$N$24*'JCC data'!$N$25</f>
        <v>0.31176711950834429</v>
      </c>
      <c r="O210" s="44">
        <f>N210*(1+'JCC data'!$N$25)-'JCC data'!$N$24*'JCC data'!$N$25</f>
        <v>0.31366778082878261</v>
      </c>
      <c r="P210" s="44">
        <f>O210*(1+'JCC data'!$N$25)-'JCC data'!$N$24*'JCC data'!$N$25</f>
        <v>0.31478401227755204</v>
      </c>
      <c r="Q210" s="44">
        <f>P210*(1+'JCC data'!$N$25)-'JCC data'!$N$24*'JCC data'!$N$25</f>
        <v>0.31543955918315991</v>
      </c>
      <c r="R210" s="44">
        <f>Q210*(1+'JCC data'!$N$25)-'JCC data'!$N$24*'JCC data'!$N$25</f>
        <v>0.31582455258746311</v>
      </c>
      <c r="S210" s="44">
        <f>R210*(1+'JCC data'!$N$25)-'JCC data'!$N$24*'JCC data'!$N$25</f>
        <v>0.31605065375595165</v>
      </c>
    </row>
    <row r="211" spans="1:19" x14ac:dyDescent="0.2">
      <c r="B211" s="38">
        <v>36447</v>
      </c>
      <c r="C211" s="44">
        <f>'JCC data'!C149</f>
        <v>22.537090943626065</v>
      </c>
      <c r="D211" s="44">
        <f t="shared" si="1"/>
        <v>-1.0529092089618253</v>
      </c>
      <c r="E211" s="44">
        <f>D211*(1+'JCC data'!$N$25)-'JCC data'!$N$24*'JCC data'!$N$25</f>
        <v>-0.487787280548652</v>
      </c>
      <c r="F211" s="44">
        <f>E211*(1+'JCC data'!$N$25)-'JCC data'!$N$24*'JCC data'!$N$25</f>
        <v>-0.15589918344225129</v>
      </c>
      <c r="G211" s="44">
        <f>F211*(1+'JCC data'!$N$25)-'JCC data'!$N$24*'JCC data'!$N$25</f>
        <v>3.9013990976941901E-2</v>
      </c>
      <c r="H211" s="44">
        <f>G211*(1+'JCC data'!$N$25)-'JCC data'!$N$24*'JCC data'!$N$25</f>
        <v>0.15348373512684182</v>
      </c>
      <c r="I211" s="44">
        <f>H211*(1+'JCC data'!$N$25)-'JCC data'!$N$24*'JCC data'!$N$25</f>
        <v>0.22071019308582346</v>
      </c>
      <c r="J211" s="44">
        <f>I211*(1+'JCC data'!$N$25)-'JCC data'!$N$24*'JCC data'!$N$25</f>
        <v>0.26019133880929524</v>
      </c>
      <c r="K211" s="44">
        <f>J211*(1+'JCC data'!$N$25)-'JCC data'!$N$24*'JCC data'!$N$25</f>
        <v>0.28337805598825316</v>
      </c>
      <c r="L211" s="44">
        <f>K211*(1+'JCC data'!$N$25)-'JCC data'!$N$24*'JCC data'!$N$25</f>
        <v>0.29699528628097388</v>
      </c>
      <c r="M211" s="44">
        <f>L211*(1+'JCC data'!$N$25)-'JCC data'!$N$24*'JCC data'!$N$25</f>
        <v>0.30499249258723227</v>
      </c>
      <c r="N211" s="44">
        <f>M211*(1+'JCC data'!$N$25)-'JCC data'!$N$24*'JCC data'!$N$25</f>
        <v>0.30968913847850771</v>
      </c>
      <c r="O211" s="44">
        <f>N211*(1+'JCC data'!$N$25)-'JCC data'!$N$24*'JCC data'!$N$25</f>
        <v>0.31244741202845633</v>
      </c>
      <c r="P211" s="44">
        <f>O211*(1+'JCC data'!$N$25)-'JCC data'!$N$24*'JCC data'!$N$25</f>
        <v>0.31406730698167795</v>
      </c>
      <c r="Q211" s="44">
        <f>P211*(1+'JCC data'!$N$25)-'JCC data'!$N$24*'JCC data'!$N$25</f>
        <v>0.3150186483232652</v>
      </c>
      <c r="R211" s="44">
        <f>Q211*(1+'JCC data'!$N$25)-'JCC data'!$N$24*'JCC data'!$N$25</f>
        <v>0.31557735760648953</v>
      </c>
      <c r="S211" s="44">
        <f>R211*(1+'JCC data'!$N$25)-'JCC data'!$N$24*'JCC data'!$N$25</f>
        <v>0.31590547964798532</v>
      </c>
    </row>
    <row r="214" spans="1:19" ht="15" x14ac:dyDescent="0.2">
      <c r="A214" s="40" t="s">
        <v>71</v>
      </c>
    </row>
    <row r="215" spans="1:19" s="42" customFormat="1" ht="3.75" customHeight="1" x14ac:dyDescent="0.2">
      <c r="A215" s="43"/>
    </row>
    <row r="217" spans="1:19" x14ac:dyDescent="0.2">
      <c r="B217" s="38">
        <v>33588</v>
      </c>
      <c r="C217" s="44">
        <v>21.23</v>
      </c>
    </row>
    <row r="218" spans="1:19" x14ac:dyDescent="0.2">
      <c r="B218" s="38">
        <v>33619</v>
      </c>
      <c r="C218" s="44">
        <f t="shared" ref="C218:K218" si="2">C4+D118</f>
        <v>19.02</v>
      </c>
      <c r="D218" s="44">
        <f t="shared" si="2"/>
        <v>18.768976339221137</v>
      </c>
      <c r="E218" s="44">
        <f t="shared" si="2"/>
        <v>18.729012993112928</v>
      </c>
      <c r="F218" s="44">
        <f t="shared" si="2"/>
        <v>18.631415035273125</v>
      </c>
      <c r="G218" s="44">
        <f t="shared" si="2"/>
        <v>18.541078128250206</v>
      </c>
      <c r="H218" s="44">
        <f t="shared" si="2"/>
        <v>18.49500947647055</v>
      </c>
      <c r="I218" s="44">
        <f t="shared" si="2"/>
        <v>18.441445623769468</v>
      </c>
      <c r="J218" s="44">
        <f t="shared" si="2"/>
        <v>18.389351031128371</v>
      </c>
      <c r="K218" s="44">
        <f t="shared" si="2"/>
        <v>18.368121120895864</v>
      </c>
      <c r="L218" s="44"/>
      <c r="M218" s="44"/>
      <c r="N218" s="44"/>
      <c r="O218" s="44"/>
      <c r="P218" s="44"/>
      <c r="Q218" s="44"/>
      <c r="R218" s="44"/>
      <c r="S218" s="44"/>
    </row>
    <row r="219" spans="1:19" x14ac:dyDescent="0.2">
      <c r="B219" s="38">
        <v>33647</v>
      </c>
      <c r="C219" s="44">
        <v>18.04</v>
      </c>
      <c r="D219" s="44">
        <f t="shared" ref="D219:K228" si="3">D5+E119</f>
        <v>17.816927464117679</v>
      </c>
      <c r="E219" s="44">
        <f t="shared" si="3"/>
        <v>17.844800917562413</v>
      </c>
      <c r="F219" s="44">
        <f t="shared" si="3"/>
        <v>17.851010533421043</v>
      </c>
      <c r="G219" s="44">
        <f t="shared" si="3"/>
        <v>17.919258031661279</v>
      </c>
      <c r="H219" s="44">
        <f t="shared" si="3"/>
        <v>17.989337599164028</v>
      </c>
      <c r="I219" s="44">
        <f t="shared" si="3"/>
        <v>18.132877317105468</v>
      </c>
      <c r="J219" s="44">
        <f t="shared" si="3"/>
        <v>18.196700603932349</v>
      </c>
      <c r="K219" s="44">
        <f t="shared" si="3"/>
        <v>18.204819272383485</v>
      </c>
      <c r="L219" s="44"/>
      <c r="M219" s="44"/>
      <c r="N219" s="44"/>
      <c r="O219" s="44"/>
      <c r="P219" s="44"/>
      <c r="Q219" s="44"/>
      <c r="R219" s="44"/>
      <c r="S219" s="44"/>
    </row>
    <row r="220" spans="1:19" x14ac:dyDescent="0.2">
      <c r="B220" s="38">
        <v>33679</v>
      </c>
      <c r="C220" s="44">
        <v>17.71</v>
      </c>
      <c r="D220" s="44">
        <f t="shared" si="3"/>
        <v>18.196616257387905</v>
      </c>
      <c r="E220" s="44">
        <f t="shared" si="3"/>
        <v>18.424779193347224</v>
      </c>
      <c r="F220" s="44">
        <f t="shared" si="3"/>
        <v>18.552267335055163</v>
      </c>
      <c r="G220" s="44">
        <f t="shared" si="3"/>
        <v>18.484758443894759</v>
      </c>
      <c r="H220" s="44">
        <f t="shared" si="3"/>
        <v>18.629077223891297</v>
      </c>
      <c r="I220" s="44">
        <f t="shared" si="3"/>
        <v>18.620978775541694</v>
      </c>
      <c r="J220" s="44">
        <f t="shared" si="3"/>
        <v>18.639713522091064</v>
      </c>
      <c r="K220" s="44">
        <f t="shared" si="3"/>
        <v>18.250716554616115</v>
      </c>
      <c r="L220" s="44"/>
      <c r="M220" s="44"/>
      <c r="N220" s="44"/>
      <c r="O220" s="44"/>
      <c r="P220" s="44"/>
      <c r="Q220" s="44"/>
      <c r="R220" s="44"/>
      <c r="S220" s="44"/>
    </row>
    <row r="221" spans="1:19" x14ac:dyDescent="0.2">
      <c r="B221" s="38">
        <v>33709</v>
      </c>
      <c r="C221" s="44">
        <v>17.95</v>
      </c>
      <c r="D221" s="44">
        <f t="shared" si="3"/>
        <v>18.046918860176284</v>
      </c>
      <c r="E221" s="44">
        <f t="shared" si="3"/>
        <v>18.172091871185586</v>
      </c>
      <c r="F221" s="44">
        <f t="shared" si="3"/>
        <v>18.178620927198867</v>
      </c>
      <c r="G221" s="44">
        <f t="shared" si="3"/>
        <v>18.204201563426274</v>
      </c>
      <c r="H221" s="44">
        <f t="shared" si="3"/>
        <v>18.233352173548361</v>
      </c>
      <c r="I221" s="44">
        <f t="shared" si="3"/>
        <v>18.258726386075004</v>
      </c>
      <c r="J221" s="44">
        <f t="shared" si="3"/>
        <v>18.261882316066266</v>
      </c>
      <c r="K221" s="44">
        <f t="shared" si="3"/>
        <v>18.313734986070642</v>
      </c>
      <c r="L221" s="44"/>
      <c r="M221" s="44"/>
      <c r="N221" s="44"/>
      <c r="O221" s="44"/>
      <c r="P221" s="44"/>
      <c r="Q221" s="44"/>
      <c r="R221" s="44"/>
      <c r="S221" s="44"/>
    </row>
    <row r="222" spans="1:19" x14ac:dyDescent="0.2">
      <c r="B222" s="38">
        <v>33738</v>
      </c>
      <c r="C222" s="44">
        <v>18.41</v>
      </c>
      <c r="D222" s="44">
        <f t="shared" si="3"/>
        <v>18.631368143774239</v>
      </c>
      <c r="E222" s="44">
        <f t="shared" si="3"/>
        <v>18.721375508208791</v>
      </c>
      <c r="F222" s="44">
        <f t="shared" si="3"/>
        <v>18.747727170748757</v>
      </c>
      <c r="G222" s="44">
        <f t="shared" si="3"/>
        <v>18.762566285050148</v>
      </c>
      <c r="H222" s="44">
        <f t="shared" si="3"/>
        <v>18.77889983559302</v>
      </c>
      <c r="I222" s="44">
        <f t="shared" si="3"/>
        <v>18.744366053867793</v>
      </c>
      <c r="J222" s="44">
        <f t="shared" si="3"/>
        <v>18.753448696540211</v>
      </c>
      <c r="K222" s="44">
        <f t="shared" si="3"/>
        <v>18.708781659412466</v>
      </c>
      <c r="L222" s="44"/>
      <c r="M222" s="44"/>
      <c r="N222" s="44"/>
      <c r="O222" s="44"/>
      <c r="P222" s="44"/>
      <c r="Q222" s="44"/>
      <c r="R222" s="44"/>
      <c r="S222" s="44"/>
    </row>
    <row r="223" spans="1:19" x14ac:dyDescent="0.2">
      <c r="B223" s="38">
        <v>33770</v>
      </c>
      <c r="C223" s="44">
        <v>19.25</v>
      </c>
      <c r="D223" s="44">
        <f t="shared" si="3"/>
        <v>19.249944722956538</v>
      </c>
      <c r="E223" s="44">
        <f t="shared" si="3"/>
        <v>19.377210261858405</v>
      </c>
      <c r="F223" s="44">
        <f t="shared" si="3"/>
        <v>19.484805744480919</v>
      </c>
      <c r="G223" s="44">
        <f t="shared" si="3"/>
        <v>19.529740344760452</v>
      </c>
      <c r="H223" s="44">
        <f t="shared" si="3"/>
        <v>19.503749081627262</v>
      </c>
      <c r="I223" s="44">
        <f t="shared" si="3"/>
        <v>19.5295946096739</v>
      </c>
      <c r="J223" s="44">
        <f t="shared" si="3"/>
        <v>19.324774008542086</v>
      </c>
      <c r="K223" s="44">
        <f t="shared" si="3"/>
        <v>19.263686648876611</v>
      </c>
      <c r="L223" s="44"/>
      <c r="M223" s="44"/>
      <c r="N223" s="44"/>
      <c r="O223" s="44"/>
      <c r="P223" s="44"/>
      <c r="Q223" s="44"/>
      <c r="R223" s="44"/>
      <c r="S223" s="44"/>
    </row>
    <row r="224" spans="1:19" x14ac:dyDescent="0.2">
      <c r="B224" s="38">
        <v>33801</v>
      </c>
      <c r="C224" s="44">
        <v>20.59</v>
      </c>
      <c r="D224" s="44">
        <f t="shared" si="3"/>
        <v>20.892962346327753</v>
      </c>
      <c r="E224" s="44">
        <f t="shared" si="3"/>
        <v>21.029616262292631</v>
      </c>
      <c r="F224" s="44">
        <f t="shared" si="3"/>
        <v>21.01860035771621</v>
      </c>
      <c r="G224" s="44">
        <f t="shared" si="3"/>
        <v>20.990224819615843</v>
      </c>
      <c r="H224" s="44">
        <f t="shared" si="3"/>
        <v>20.938160565762647</v>
      </c>
      <c r="I224" s="44">
        <f t="shared" si="3"/>
        <v>20.82631147694828</v>
      </c>
      <c r="J224" s="44">
        <f t="shared" si="3"/>
        <v>20.69284525118395</v>
      </c>
      <c r="K224" s="44">
        <f t="shared" si="3"/>
        <v>20.602554696900029</v>
      </c>
      <c r="L224" s="44"/>
      <c r="M224" s="44"/>
      <c r="N224" s="44"/>
      <c r="O224" s="44"/>
      <c r="P224" s="44"/>
      <c r="Q224" s="44"/>
      <c r="R224" s="44"/>
      <c r="S224" s="44"/>
    </row>
    <row r="225" spans="2:19" x14ac:dyDescent="0.2">
      <c r="B225" s="38">
        <v>33830</v>
      </c>
      <c r="C225" s="44">
        <v>20.88</v>
      </c>
      <c r="D225" s="44">
        <f t="shared" si="3"/>
        <v>20.805324756935626</v>
      </c>
      <c r="E225" s="44">
        <f t="shared" si="3"/>
        <v>20.713849380709753</v>
      </c>
      <c r="F225" s="44">
        <f t="shared" si="3"/>
        <v>20.617746701072722</v>
      </c>
      <c r="G225" s="44">
        <f t="shared" si="3"/>
        <v>20.496543414017314</v>
      </c>
      <c r="H225" s="44">
        <f t="shared" si="3"/>
        <v>20.394091095561929</v>
      </c>
      <c r="I225" s="44">
        <f t="shared" si="3"/>
        <v>20.266779183191304</v>
      </c>
      <c r="J225" s="44">
        <f t="shared" si="3"/>
        <v>20.152483763072862</v>
      </c>
      <c r="K225" s="44">
        <f t="shared" si="3"/>
        <v>20.039960871830576</v>
      </c>
      <c r="L225" s="44"/>
      <c r="M225" s="44"/>
      <c r="N225" s="44"/>
      <c r="O225" s="44"/>
      <c r="P225" s="44"/>
      <c r="Q225" s="44"/>
      <c r="R225" s="44"/>
      <c r="S225" s="44"/>
    </row>
    <row r="226" spans="2:19" x14ac:dyDescent="0.2">
      <c r="B226" s="38">
        <v>33862</v>
      </c>
      <c r="C226" s="44">
        <v>20.34</v>
      </c>
      <c r="D226" s="44">
        <f t="shared" si="3"/>
        <v>20.280249314237572</v>
      </c>
      <c r="E226" s="44">
        <f t="shared" si="3"/>
        <v>20.264522197774529</v>
      </c>
      <c r="F226" s="44">
        <f t="shared" si="3"/>
        <v>20.241158420121632</v>
      </c>
      <c r="G226" s="44">
        <f t="shared" si="3"/>
        <v>20.149183037442903</v>
      </c>
      <c r="H226" s="44">
        <f t="shared" si="3"/>
        <v>20.018023852045797</v>
      </c>
      <c r="I226" s="44">
        <f t="shared" si="3"/>
        <v>19.90734197567383</v>
      </c>
      <c r="J226" s="44">
        <f t="shared" si="3"/>
        <v>19.796941267446449</v>
      </c>
      <c r="K226" s="44">
        <f t="shared" si="3"/>
        <v>19.66670713486937</v>
      </c>
      <c r="L226" s="44"/>
      <c r="M226" s="44"/>
      <c r="N226" s="44"/>
      <c r="O226" s="44"/>
      <c r="P226" s="44"/>
      <c r="Q226" s="44"/>
      <c r="R226" s="44"/>
      <c r="S226" s="44"/>
    </row>
    <row r="227" spans="2:19" x14ac:dyDescent="0.2">
      <c r="B227" s="38">
        <v>33892</v>
      </c>
      <c r="C227" s="44">
        <v>20.239999999999998</v>
      </c>
      <c r="D227" s="44">
        <f t="shared" si="3"/>
        <v>20.490893702066419</v>
      </c>
      <c r="E227" s="44">
        <f t="shared" si="3"/>
        <v>20.639985772921911</v>
      </c>
      <c r="F227" s="44">
        <f t="shared" si="3"/>
        <v>20.663418730361542</v>
      </c>
      <c r="G227" s="44">
        <f t="shared" si="3"/>
        <v>20.63829047878211</v>
      </c>
      <c r="H227" s="44">
        <f t="shared" si="3"/>
        <v>20.520516215403578</v>
      </c>
      <c r="I227" s="44">
        <f t="shared" si="3"/>
        <v>20.429441099289907</v>
      </c>
      <c r="J227" s="44">
        <f t="shared" si="3"/>
        <v>20.330557070755635</v>
      </c>
      <c r="K227" s="44">
        <f t="shared" si="3"/>
        <v>20.237084180034174</v>
      </c>
      <c r="L227" s="44"/>
      <c r="M227" s="44"/>
      <c r="N227" s="44"/>
      <c r="O227" s="44"/>
      <c r="P227" s="44"/>
      <c r="Q227" s="44"/>
      <c r="R227" s="44"/>
      <c r="S227" s="44"/>
    </row>
    <row r="228" spans="2:19" x14ac:dyDescent="0.2">
      <c r="B228" s="38">
        <v>33921</v>
      </c>
      <c r="C228" s="44">
        <v>20.29</v>
      </c>
      <c r="D228" s="44">
        <f t="shared" si="3"/>
        <v>20.705182217498638</v>
      </c>
      <c r="E228" s="44">
        <f t="shared" si="3"/>
        <v>20.8679040114068</v>
      </c>
      <c r="F228" s="44">
        <f t="shared" si="3"/>
        <v>20.886958683131375</v>
      </c>
      <c r="G228" s="44">
        <f t="shared" si="3"/>
        <v>20.756879172497683</v>
      </c>
      <c r="H228" s="44">
        <f t="shared" si="3"/>
        <v>20.667940744464222</v>
      </c>
      <c r="I228" s="44">
        <f t="shared" si="3"/>
        <v>20.632056784917371</v>
      </c>
      <c r="J228" s="44">
        <f t="shared" si="3"/>
        <v>20.536218869598446</v>
      </c>
      <c r="K228" s="44">
        <f t="shared" si="3"/>
        <v>20.454536267025784</v>
      </c>
      <c r="L228" s="44"/>
      <c r="M228" s="44"/>
      <c r="N228" s="44"/>
      <c r="O228" s="44"/>
      <c r="P228" s="44"/>
      <c r="Q228" s="44"/>
      <c r="R228" s="44"/>
      <c r="S228" s="44"/>
    </row>
    <row r="229" spans="2:19" x14ac:dyDescent="0.2">
      <c r="B229" s="38">
        <v>33954</v>
      </c>
      <c r="C229" s="44">
        <v>19.5</v>
      </c>
      <c r="D229" s="44">
        <f t="shared" ref="D229:K238" si="4">D15+E129</f>
        <v>19.398340832640486</v>
      </c>
      <c r="E229" s="44">
        <f t="shared" si="4"/>
        <v>19.446256975371448</v>
      </c>
      <c r="F229" s="44">
        <f t="shared" si="4"/>
        <v>19.3815426248077</v>
      </c>
      <c r="G229" s="44">
        <f t="shared" si="4"/>
        <v>19.357027425720169</v>
      </c>
      <c r="H229" s="44">
        <f t="shared" si="4"/>
        <v>19.298501845080651</v>
      </c>
      <c r="I229" s="44">
        <f t="shared" si="4"/>
        <v>19.283495335647398</v>
      </c>
      <c r="J229" s="44">
        <f t="shared" si="4"/>
        <v>19.220555752108705</v>
      </c>
      <c r="K229" s="44">
        <f t="shared" si="4"/>
        <v>19.158829596782581</v>
      </c>
      <c r="L229" s="44"/>
      <c r="M229" s="44"/>
      <c r="N229" s="44"/>
      <c r="O229" s="44"/>
      <c r="P229" s="44"/>
      <c r="Q229" s="44"/>
      <c r="R229" s="44"/>
      <c r="S229" s="44"/>
    </row>
    <row r="230" spans="2:19" x14ac:dyDescent="0.2">
      <c r="B230" s="38">
        <v>33983</v>
      </c>
      <c r="C230" s="44">
        <v>18.61</v>
      </c>
      <c r="D230" s="44">
        <f t="shared" si="4"/>
        <v>18.753578124938269</v>
      </c>
      <c r="E230" s="44">
        <f t="shared" si="4"/>
        <v>18.736951974585565</v>
      </c>
      <c r="F230" s="44">
        <f t="shared" si="4"/>
        <v>18.713695930449614</v>
      </c>
      <c r="G230" s="44">
        <f t="shared" si="4"/>
        <v>18.654164077236455</v>
      </c>
      <c r="H230" s="44">
        <f t="shared" si="4"/>
        <v>18.722693758119956</v>
      </c>
      <c r="I230" s="44">
        <f t="shared" si="4"/>
        <v>18.705957218236325</v>
      </c>
      <c r="J230" s="44">
        <f t="shared" si="4"/>
        <v>18.702001078282279</v>
      </c>
      <c r="K230" s="44">
        <f t="shared" si="4"/>
        <v>18.699677693371484</v>
      </c>
      <c r="L230" s="44"/>
      <c r="M230" s="44"/>
      <c r="N230" s="44"/>
      <c r="O230" s="44"/>
      <c r="P230" s="44"/>
      <c r="Q230" s="44"/>
      <c r="R230" s="44"/>
      <c r="S230" s="44"/>
    </row>
    <row r="231" spans="2:19" x14ac:dyDescent="0.2">
      <c r="B231" s="38">
        <v>34011</v>
      </c>
      <c r="C231" s="44">
        <v>17.760000000000002</v>
      </c>
      <c r="D231" s="44">
        <f t="shared" si="4"/>
        <v>17.831832516249793</v>
      </c>
      <c r="E231" s="44">
        <f t="shared" si="4"/>
        <v>17.92005438955935</v>
      </c>
      <c r="F231" s="44">
        <f t="shared" si="4"/>
        <v>18.019644228845241</v>
      </c>
      <c r="G231" s="44">
        <f t="shared" si="4"/>
        <v>18.101785646907075</v>
      </c>
      <c r="H231" s="44">
        <f t="shared" si="4"/>
        <v>18.191297712344927</v>
      </c>
      <c r="I231" s="44">
        <f t="shared" si="4"/>
        <v>18.225137081205723</v>
      </c>
      <c r="J231" s="44">
        <f t="shared" si="4"/>
        <v>18.261520527883778</v>
      </c>
      <c r="K231" s="44">
        <f t="shared" si="4"/>
        <v>18.29939504789035</v>
      </c>
      <c r="L231" s="44"/>
      <c r="M231" s="44"/>
      <c r="N231" s="44"/>
      <c r="O231" s="44"/>
      <c r="P231" s="44"/>
      <c r="Q231" s="44"/>
      <c r="R231" s="44"/>
      <c r="S231" s="44"/>
    </row>
    <row r="232" spans="2:19" x14ac:dyDescent="0.2">
      <c r="B232" s="38">
        <v>34044</v>
      </c>
      <c r="C232" s="44">
        <v>18.02</v>
      </c>
      <c r="D232" s="44">
        <f t="shared" si="4"/>
        <v>18.383275288417977</v>
      </c>
      <c r="E232" s="44">
        <f t="shared" si="4"/>
        <v>18.569639352023934</v>
      </c>
      <c r="F232" s="44">
        <f t="shared" si="4"/>
        <v>18.737342034105776</v>
      </c>
      <c r="G232" s="44">
        <f t="shared" si="4"/>
        <v>18.824722300081348</v>
      </c>
      <c r="H232" s="44">
        <f t="shared" si="4"/>
        <v>18.908419750640874</v>
      </c>
      <c r="I232" s="44">
        <f t="shared" si="4"/>
        <v>18.988211606997137</v>
      </c>
      <c r="J232" s="44">
        <f t="shared" si="4"/>
        <v>18.979833819377916</v>
      </c>
      <c r="K232" s="44">
        <f t="shared" si="4"/>
        <v>19.006660106548647</v>
      </c>
      <c r="L232" s="44"/>
      <c r="M232" s="44"/>
      <c r="N232" s="44"/>
      <c r="O232" s="44"/>
      <c r="P232" s="44"/>
      <c r="Q232" s="44"/>
      <c r="R232" s="44"/>
      <c r="S232" s="44"/>
    </row>
    <row r="233" spans="2:19" x14ac:dyDescent="0.2">
      <c r="B233" s="38">
        <v>34074</v>
      </c>
      <c r="C233" s="44">
        <v>18.48</v>
      </c>
      <c r="D233" s="44">
        <f t="shared" si="4"/>
        <v>18.7000962381045</v>
      </c>
      <c r="E233" s="44">
        <f t="shared" si="4"/>
        <v>18.915865398443213</v>
      </c>
      <c r="F233" s="44">
        <f t="shared" si="4"/>
        <v>18.917982302480503</v>
      </c>
      <c r="G233" s="44">
        <f t="shared" si="4"/>
        <v>19.024462060801106</v>
      </c>
      <c r="H233" s="44">
        <f t="shared" si="4"/>
        <v>19.075886971578441</v>
      </c>
      <c r="I233" s="44">
        <f t="shared" si="4"/>
        <v>19.088469114690565</v>
      </c>
      <c r="J233" s="44">
        <f t="shared" si="4"/>
        <v>19.085858200087735</v>
      </c>
      <c r="K233" s="44">
        <f t="shared" si="4"/>
        <v>19.100198068491022</v>
      </c>
      <c r="L233" s="44"/>
      <c r="M233" s="44"/>
      <c r="N233" s="44"/>
      <c r="O233" s="44"/>
      <c r="P233" s="44"/>
      <c r="Q233" s="44"/>
      <c r="R233" s="44"/>
      <c r="S233" s="44"/>
    </row>
    <row r="234" spans="2:19" x14ac:dyDescent="0.2">
      <c r="B234" s="38">
        <v>34103</v>
      </c>
      <c r="C234" s="44">
        <v>18.89</v>
      </c>
      <c r="D234" s="44">
        <f t="shared" si="4"/>
        <v>19.064062427628276</v>
      </c>
      <c r="E234" s="44">
        <f t="shared" si="4"/>
        <v>19.131049988012897</v>
      </c>
      <c r="F234" s="44">
        <f t="shared" si="4"/>
        <v>19.220390069638224</v>
      </c>
      <c r="G234" s="44">
        <f t="shared" si="4"/>
        <v>19.32349622099035</v>
      </c>
      <c r="H234" s="44">
        <f t="shared" si="4"/>
        <v>19.417064984468706</v>
      </c>
      <c r="I234" s="44">
        <f t="shared" si="4"/>
        <v>19.485033237650715</v>
      </c>
      <c r="J234" s="44">
        <f t="shared" si="4"/>
        <v>19.449712277899696</v>
      </c>
      <c r="K234" s="44">
        <f t="shared" si="4"/>
        <v>19.452460749581743</v>
      </c>
      <c r="L234" s="44"/>
      <c r="M234" s="44"/>
      <c r="N234" s="44"/>
      <c r="O234" s="44"/>
      <c r="P234" s="44"/>
      <c r="Q234" s="44"/>
      <c r="R234" s="44"/>
      <c r="S234" s="44"/>
    </row>
    <row r="235" spans="2:19" x14ac:dyDescent="0.2">
      <c r="B235" s="38">
        <v>34135</v>
      </c>
      <c r="C235" s="44">
        <v>18.690000000000001</v>
      </c>
      <c r="D235" s="44">
        <f t="shared" si="4"/>
        <v>18.593426718803308</v>
      </c>
      <c r="E235" s="44">
        <f t="shared" si="4"/>
        <v>18.768296059170535</v>
      </c>
      <c r="F235" s="44">
        <f t="shared" si="4"/>
        <v>18.910518255046092</v>
      </c>
      <c r="G235" s="44">
        <f t="shared" si="4"/>
        <v>18.999442350418079</v>
      </c>
      <c r="H235" s="44">
        <f t="shared" si="4"/>
        <v>19.090558213632718</v>
      </c>
      <c r="I235" s="44">
        <f t="shared" si="4"/>
        <v>19.10708364869539</v>
      </c>
      <c r="J235" s="44">
        <f t="shared" si="4"/>
        <v>19.090918379524588</v>
      </c>
      <c r="K235" s="44">
        <f t="shared" si="4"/>
        <v>19.113168161671858</v>
      </c>
      <c r="L235" s="44"/>
      <c r="M235" s="44"/>
      <c r="N235" s="44"/>
      <c r="O235" s="44"/>
      <c r="P235" s="44"/>
      <c r="Q235" s="44"/>
      <c r="R235" s="44"/>
      <c r="S235" s="44"/>
    </row>
    <row r="236" spans="2:19" x14ac:dyDescent="0.2">
      <c r="B236" s="38">
        <v>34165</v>
      </c>
      <c r="C236" s="44">
        <v>18.16</v>
      </c>
      <c r="D236" s="44">
        <f t="shared" si="4"/>
        <v>18.078017734092441</v>
      </c>
      <c r="E236" s="44">
        <f t="shared" si="4"/>
        <v>18.193525725828064</v>
      </c>
      <c r="F236" s="44">
        <f t="shared" si="4"/>
        <v>18.320411204086337</v>
      </c>
      <c r="G236" s="44">
        <f t="shared" si="4"/>
        <v>18.477473517010132</v>
      </c>
      <c r="H236" s="44">
        <f t="shared" si="4"/>
        <v>18.612256221444955</v>
      </c>
      <c r="I236" s="44">
        <f t="shared" si="4"/>
        <v>18.567445864219696</v>
      </c>
      <c r="J236" s="44">
        <f t="shared" si="4"/>
        <v>18.538747896873822</v>
      </c>
      <c r="K236" s="44">
        <f t="shared" si="4"/>
        <v>18.563640659441944</v>
      </c>
      <c r="L236" s="44"/>
      <c r="M236" s="44"/>
      <c r="N236" s="44"/>
      <c r="O236" s="44"/>
      <c r="P236" s="44"/>
      <c r="Q236" s="44"/>
      <c r="R236" s="44"/>
      <c r="S236" s="44"/>
    </row>
    <row r="237" spans="2:19" x14ac:dyDescent="0.2">
      <c r="B237" s="38">
        <v>34197</v>
      </c>
      <c r="C237" s="44">
        <v>17.100000000000001</v>
      </c>
      <c r="D237" s="44">
        <f t="shared" si="4"/>
        <v>17.203417275628514</v>
      </c>
      <c r="E237" s="44">
        <f t="shared" si="4"/>
        <v>17.305586097266364</v>
      </c>
      <c r="F237" s="44">
        <f t="shared" si="4"/>
        <v>17.448129640645206</v>
      </c>
      <c r="G237" s="44">
        <f t="shared" si="4"/>
        <v>17.704387865825652</v>
      </c>
      <c r="H237" s="44">
        <f t="shared" si="4"/>
        <v>17.794571872489708</v>
      </c>
      <c r="I237" s="44">
        <f t="shared" si="4"/>
        <v>17.912933022840708</v>
      </c>
      <c r="J237" s="44">
        <f t="shared" si="4"/>
        <v>18.006098565779599</v>
      </c>
      <c r="K237" s="44">
        <f t="shared" si="4"/>
        <v>18.072084256828742</v>
      </c>
      <c r="L237" s="44"/>
      <c r="M237" s="44"/>
      <c r="N237" s="44"/>
      <c r="O237" s="44"/>
      <c r="P237" s="44"/>
      <c r="Q237" s="44"/>
      <c r="R237" s="44"/>
      <c r="S237" s="44"/>
    </row>
    <row r="238" spans="2:19" x14ac:dyDescent="0.2">
      <c r="B238" s="38">
        <v>34227</v>
      </c>
      <c r="C238" s="44">
        <v>16.82</v>
      </c>
      <c r="D238" s="44">
        <f t="shared" si="4"/>
        <v>17.128351817400098</v>
      </c>
      <c r="E238" s="44">
        <f t="shared" si="4"/>
        <v>17.418967981895658</v>
      </c>
      <c r="F238" s="44">
        <f t="shared" si="4"/>
        <v>17.583931489398235</v>
      </c>
      <c r="G238" s="44">
        <f t="shared" si="4"/>
        <v>17.762082802016049</v>
      </c>
      <c r="H238" s="44">
        <f t="shared" si="4"/>
        <v>17.894489495866814</v>
      </c>
      <c r="I238" s="44">
        <f t="shared" si="4"/>
        <v>18.027647202950835</v>
      </c>
      <c r="J238" s="44">
        <f t="shared" si="4"/>
        <v>18.075376080607331</v>
      </c>
      <c r="K238" s="44">
        <f t="shared" si="4"/>
        <v>18.169914755798224</v>
      </c>
      <c r="L238" s="44"/>
      <c r="M238" s="44"/>
      <c r="N238" s="44"/>
      <c r="O238" s="44"/>
      <c r="P238" s="44"/>
      <c r="Q238" s="44"/>
      <c r="R238" s="44"/>
      <c r="S238" s="44"/>
    </row>
    <row r="239" spans="2:19" x14ac:dyDescent="0.2">
      <c r="B239" s="38">
        <v>34256</v>
      </c>
      <c r="C239" s="44">
        <v>16.559999999999999</v>
      </c>
      <c r="D239" s="44">
        <f t="shared" ref="D239:K248" si="5">D25+E139</f>
        <v>16.67436508007308</v>
      </c>
      <c r="E239" s="44">
        <f t="shared" si="5"/>
        <v>16.82836332353417</v>
      </c>
      <c r="F239" s="44">
        <f t="shared" si="5"/>
        <v>16.976744668081487</v>
      </c>
      <c r="G239" s="44">
        <f t="shared" si="5"/>
        <v>17.122937320575815</v>
      </c>
      <c r="H239" s="44">
        <f t="shared" si="5"/>
        <v>17.241337318811119</v>
      </c>
      <c r="I239" s="44">
        <f t="shared" si="5"/>
        <v>17.39277938607783</v>
      </c>
      <c r="J239" s="44">
        <f t="shared" si="5"/>
        <v>17.51188159857897</v>
      </c>
      <c r="K239" s="44">
        <f t="shared" si="5"/>
        <v>17.655480473714707</v>
      </c>
      <c r="L239" s="44"/>
      <c r="M239" s="44"/>
      <c r="N239" s="44"/>
      <c r="O239" s="44"/>
      <c r="P239" s="44"/>
      <c r="Q239" s="44"/>
      <c r="R239" s="44"/>
      <c r="S239" s="44"/>
    </row>
    <row r="240" spans="2:19" x14ac:dyDescent="0.2">
      <c r="B240" s="38">
        <v>34288</v>
      </c>
      <c r="C240" s="44">
        <v>16.75</v>
      </c>
      <c r="D240" s="44">
        <f t="shared" si="5"/>
        <v>17.15549574815298</v>
      </c>
      <c r="E240" s="44">
        <f t="shared" si="5"/>
        <v>17.477926559135103</v>
      </c>
      <c r="F240" s="44">
        <f t="shared" si="5"/>
        <v>17.675699915259894</v>
      </c>
      <c r="G240" s="44">
        <f t="shared" si="5"/>
        <v>17.791377334219838</v>
      </c>
      <c r="H240" s="44">
        <f t="shared" si="5"/>
        <v>17.888201788719925</v>
      </c>
      <c r="I240" s="44">
        <f t="shared" si="5"/>
        <v>17.973955284620597</v>
      </c>
      <c r="J240" s="44">
        <f t="shared" si="5"/>
        <v>18.013206047955922</v>
      </c>
      <c r="K240" s="44">
        <f t="shared" si="5"/>
        <v>18.068640751430134</v>
      </c>
      <c r="L240" s="44"/>
      <c r="M240" s="44"/>
      <c r="N240" s="44"/>
      <c r="O240" s="44"/>
      <c r="P240" s="44"/>
      <c r="Q240" s="44"/>
      <c r="R240" s="44"/>
      <c r="S240" s="44"/>
    </row>
    <row r="241" spans="2:19" x14ac:dyDescent="0.2">
      <c r="B241" s="38">
        <v>34319</v>
      </c>
      <c r="C241" s="44">
        <v>16.22</v>
      </c>
      <c r="D241" s="44">
        <f t="shared" si="5"/>
        <v>16.474527107088914</v>
      </c>
      <c r="E241" s="44">
        <f t="shared" si="5"/>
        <v>16.599729485011938</v>
      </c>
      <c r="F241" s="44">
        <f t="shared" si="5"/>
        <v>16.712308441161348</v>
      </c>
      <c r="G241" s="44">
        <f t="shared" si="5"/>
        <v>16.832713806247789</v>
      </c>
      <c r="H241" s="44">
        <f t="shared" si="5"/>
        <v>16.929461367322478</v>
      </c>
      <c r="I241" s="44">
        <f t="shared" si="5"/>
        <v>17.05580443635839</v>
      </c>
      <c r="J241" s="44">
        <f t="shared" si="5"/>
        <v>17.117785875034322</v>
      </c>
      <c r="K241" s="44">
        <f t="shared" si="5"/>
        <v>17.19307567041648</v>
      </c>
      <c r="L241" s="44"/>
      <c r="M241" s="44"/>
      <c r="N241" s="44"/>
      <c r="O241" s="44"/>
      <c r="P241" s="44"/>
      <c r="Q241" s="44"/>
      <c r="R241" s="44"/>
      <c r="S241" s="44"/>
    </row>
    <row r="242" spans="2:19" x14ac:dyDescent="0.2">
      <c r="B242" s="38">
        <v>34348</v>
      </c>
      <c r="C242" s="44">
        <v>14.57</v>
      </c>
      <c r="D242" s="44">
        <f t="shared" si="5"/>
        <v>14.304204827180401</v>
      </c>
      <c r="E242" s="44">
        <f t="shared" si="5"/>
        <v>14.40699689246437</v>
      </c>
      <c r="F242" s="44">
        <f t="shared" si="5"/>
        <v>14.531179127226087</v>
      </c>
      <c r="G242" s="44">
        <f t="shared" si="5"/>
        <v>14.713161130011176</v>
      </c>
      <c r="H242" s="44">
        <f t="shared" si="5"/>
        <v>14.96321508635698</v>
      </c>
      <c r="I242" s="44">
        <f t="shared" si="5"/>
        <v>15.119755668792891</v>
      </c>
      <c r="J242" s="44">
        <f t="shared" si="5"/>
        <v>15.275977228824138</v>
      </c>
      <c r="K242" s="44">
        <f t="shared" si="5"/>
        <v>15.59788673901396</v>
      </c>
      <c r="L242" s="44"/>
      <c r="M242" s="44"/>
      <c r="N242" s="44"/>
      <c r="O242" s="44"/>
      <c r="P242" s="44"/>
      <c r="Q242" s="44"/>
      <c r="R242" s="44"/>
      <c r="S242" s="44"/>
    </row>
    <row r="243" spans="2:19" x14ac:dyDescent="0.2">
      <c r="B243" s="38">
        <v>34376</v>
      </c>
      <c r="C243" s="44">
        <v>14.83</v>
      </c>
      <c r="D243" s="44">
        <f t="shared" si="5"/>
        <v>14.383255542894739</v>
      </c>
      <c r="E243" s="44">
        <f t="shared" si="5"/>
        <v>14.324219779228011</v>
      </c>
      <c r="F243" s="44">
        <f t="shared" si="5"/>
        <v>14.452565569140875</v>
      </c>
      <c r="G243" s="44">
        <f t="shared" si="5"/>
        <v>14.654611186724381</v>
      </c>
      <c r="H243" s="44">
        <f t="shared" si="5"/>
        <v>14.826448067021582</v>
      </c>
      <c r="I243" s="44">
        <f t="shared" si="5"/>
        <v>14.999907958473759</v>
      </c>
      <c r="J243" s="44">
        <f t="shared" si="5"/>
        <v>14.980194204757563</v>
      </c>
      <c r="K243" s="44">
        <f t="shared" si="5"/>
        <v>15.154489894501904</v>
      </c>
      <c r="L243" s="44"/>
      <c r="M243" s="44"/>
      <c r="N243" s="44"/>
      <c r="O243" s="44"/>
      <c r="P243" s="44"/>
      <c r="Q243" s="44"/>
      <c r="R243" s="44"/>
      <c r="S243" s="44"/>
    </row>
    <row r="244" spans="2:19" x14ac:dyDescent="0.2">
      <c r="B244" s="38">
        <v>34409</v>
      </c>
      <c r="C244" s="44">
        <v>14.89</v>
      </c>
      <c r="D244" s="44">
        <f t="shared" si="5"/>
        <v>14.630551670591016</v>
      </c>
      <c r="E244" s="44">
        <f t="shared" si="5"/>
        <v>14.591833700916885</v>
      </c>
      <c r="F244" s="44">
        <f t="shared" si="5"/>
        <v>14.617510973594467</v>
      </c>
      <c r="G244" s="44">
        <f t="shared" si="5"/>
        <v>14.678625572999525</v>
      </c>
      <c r="H244" s="44">
        <f t="shared" si="5"/>
        <v>14.812297399096144</v>
      </c>
      <c r="I244" s="44">
        <f t="shared" si="5"/>
        <v>14.955089416402551</v>
      </c>
      <c r="J244" s="44">
        <f t="shared" si="5"/>
        <v>15.119109860575664</v>
      </c>
      <c r="K244" s="44">
        <f t="shared" si="5"/>
        <v>15.319725712973666</v>
      </c>
      <c r="L244" s="44"/>
      <c r="M244" s="44"/>
      <c r="N244" s="44"/>
      <c r="O244" s="44"/>
      <c r="P244" s="44"/>
      <c r="Q244" s="44"/>
      <c r="R244" s="44"/>
      <c r="S244" s="44"/>
    </row>
    <row r="245" spans="2:19" x14ac:dyDescent="0.2">
      <c r="B245" s="38">
        <v>34438</v>
      </c>
      <c r="C245" s="44">
        <v>14.57</v>
      </c>
      <c r="D245" s="44">
        <f t="shared" si="5"/>
        <v>14.214849753916939</v>
      </c>
      <c r="E245" s="44">
        <f t="shared" si="5"/>
        <v>14.172461633038145</v>
      </c>
      <c r="F245" s="44">
        <f t="shared" si="5"/>
        <v>14.223439817960076</v>
      </c>
      <c r="G245" s="44">
        <f t="shared" si="5"/>
        <v>14.23226825894224</v>
      </c>
      <c r="H245" s="44">
        <f t="shared" si="5"/>
        <v>14.375708224150545</v>
      </c>
      <c r="I245" s="44">
        <f t="shared" si="5"/>
        <v>14.521854891198341</v>
      </c>
      <c r="J245" s="44">
        <f t="shared" si="5"/>
        <v>14.609592260001937</v>
      </c>
      <c r="K245" s="44">
        <f t="shared" si="5"/>
        <v>14.728263244722857</v>
      </c>
      <c r="L245" s="44"/>
      <c r="M245" s="44"/>
      <c r="N245" s="44"/>
      <c r="O245" s="44"/>
      <c r="P245" s="44"/>
      <c r="Q245" s="44"/>
      <c r="R245" s="44"/>
      <c r="S245" s="44"/>
    </row>
    <row r="246" spans="2:19" x14ac:dyDescent="0.2">
      <c r="B246" s="38">
        <v>34470</v>
      </c>
      <c r="C246" s="44">
        <v>15.39</v>
      </c>
      <c r="D246" s="44">
        <f t="shared" si="5"/>
        <v>15.203740231288815</v>
      </c>
      <c r="E246" s="44">
        <f t="shared" si="5"/>
        <v>15.128317732166925</v>
      </c>
      <c r="F246" s="44">
        <f t="shared" si="5"/>
        <v>15.129260792386464</v>
      </c>
      <c r="G246" s="44">
        <f t="shared" si="5"/>
        <v>15.173941836364905</v>
      </c>
      <c r="H246" s="44">
        <f t="shared" si="5"/>
        <v>15.200817709852931</v>
      </c>
      <c r="I246" s="44">
        <f t="shared" si="5"/>
        <v>15.258982577406242</v>
      </c>
      <c r="J246" s="44">
        <f t="shared" si="5"/>
        <v>15.327905792279058</v>
      </c>
      <c r="K246" s="44">
        <f t="shared" si="5"/>
        <v>15.357272763756102</v>
      </c>
      <c r="L246" s="44">
        <f t="shared" ref="L246:N265" si="6">L32+M146</f>
        <v>0.3169011900479049</v>
      </c>
      <c r="M246" s="44">
        <f t="shared" si="6"/>
        <v>0.31668294767351884</v>
      </c>
      <c r="N246" s="44">
        <f t="shared" si="6"/>
        <v>0.3165547770209548</v>
      </c>
      <c r="O246" s="44"/>
      <c r="P246" s="44"/>
      <c r="Q246" s="44"/>
      <c r="R246" s="44"/>
      <c r="S246" s="44"/>
    </row>
    <row r="247" spans="2:19" x14ac:dyDescent="0.2">
      <c r="B247" s="38">
        <v>34500</v>
      </c>
      <c r="C247" s="44">
        <v>16.32</v>
      </c>
      <c r="D247" s="44">
        <f t="shared" si="5"/>
        <v>16.167079045859438</v>
      </c>
      <c r="E247" s="44">
        <f t="shared" si="5"/>
        <v>16.153457728726565</v>
      </c>
      <c r="F247" s="44">
        <f t="shared" si="5"/>
        <v>16.144185948962743</v>
      </c>
      <c r="G247" s="44">
        <f t="shared" si="5"/>
        <v>16.123978922933262</v>
      </c>
      <c r="H247" s="44">
        <f t="shared" si="5"/>
        <v>16.121475008358875</v>
      </c>
      <c r="I247" s="44">
        <f t="shared" si="5"/>
        <v>16.131750480134205</v>
      </c>
      <c r="J247" s="44">
        <f t="shared" si="5"/>
        <v>16.147785347919477</v>
      </c>
      <c r="K247" s="44">
        <f t="shared" si="5"/>
        <v>16.151329405797409</v>
      </c>
      <c r="L247" s="44">
        <f t="shared" si="6"/>
        <v>16.153410780746782</v>
      </c>
      <c r="M247" s="44">
        <f t="shared" si="6"/>
        <v>16.15463314274794</v>
      </c>
      <c r="N247" s="44">
        <f t="shared" si="6"/>
        <v>16.155351018622408</v>
      </c>
      <c r="O247" s="44"/>
      <c r="P247" s="44"/>
      <c r="Q247" s="44"/>
      <c r="R247" s="44"/>
      <c r="S247" s="44"/>
    </row>
    <row r="248" spans="2:19" x14ac:dyDescent="0.2">
      <c r="B248" s="38">
        <v>34529</v>
      </c>
      <c r="C248" s="44">
        <v>17.149999999999999</v>
      </c>
      <c r="D248" s="44">
        <f t="shared" si="5"/>
        <v>17.358342048493537</v>
      </c>
      <c r="E248" s="44">
        <f t="shared" si="5"/>
        <v>17.20625733582396</v>
      </c>
      <c r="F248" s="44">
        <f t="shared" si="5"/>
        <v>17.061541099904442</v>
      </c>
      <c r="G248" s="44">
        <f t="shared" si="5"/>
        <v>17.067026555572163</v>
      </c>
      <c r="H248" s="44">
        <f t="shared" si="5"/>
        <v>17.008502863552579</v>
      </c>
      <c r="I248" s="44">
        <f t="shared" si="5"/>
        <v>16.973495885356559</v>
      </c>
      <c r="J248" s="44">
        <f t="shared" si="5"/>
        <v>16.970555761300634</v>
      </c>
      <c r="K248" s="44">
        <f t="shared" si="5"/>
        <v>16.968829068123256</v>
      </c>
      <c r="L248" s="44">
        <f t="shared" si="6"/>
        <v>16.967815005698647</v>
      </c>
      <c r="M248" s="44">
        <f t="shared" si="6"/>
        <v>16.96721946121253</v>
      </c>
      <c r="N248" s="44">
        <f t="shared" si="6"/>
        <v>16.986870164142239</v>
      </c>
      <c r="O248" s="44"/>
      <c r="P248" s="44"/>
      <c r="Q248" s="44"/>
      <c r="R248" s="44"/>
      <c r="S248" s="44"/>
    </row>
    <row r="249" spans="2:19" x14ac:dyDescent="0.2">
      <c r="B249" s="38">
        <v>34562</v>
      </c>
      <c r="C249" s="44">
        <v>18.27</v>
      </c>
      <c r="D249" s="44">
        <f t="shared" ref="D249:K258" si="7">D35+E149</f>
        <v>17.83263920782343</v>
      </c>
      <c r="E249" s="44">
        <f t="shared" si="7"/>
        <v>17.766884625982602</v>
      </c>
      <c r="F249" s="44">
        <f t="shared" si="7"/>
        <v>17.717470980501801</v>
      </c>
      <c r="G249" s="44">
        <f t="shared" si="7"/>
        <v>17.640669635747475</v>
      </c>
      <c r="H249" s="44">
        <f t="shared" si="7"/>
        <v>17.591913155385438</v>
      </c>
      <c r="I249" s="44">
        <f t="shared" si="7"/>
        <v>17.590261528975052</v>
      </c>
      <c r="J249" s="44">
        <f t="shared" si="7"/>
        <v>17.561038529327931</v>
      </c>
      <c r="K249" s="44">
        <f t="shared" si="7"/>
        <v>17.547366668608785</v>
      </c>
      <c r="L249" s="44">
        <f t="shared" si="6"/>
        <v>17.53108290617201</v>
      </c>
      <c r="M249" s="44">
        <f t="shared" si="6"/>
        <v>17.513267118232729</v>
      </c>
      <c r="N249" s="44">
        <f t="shared" si="6"/>
        <v>17.49454856592714</v>
      </c>
      <c r="O249" s="44"/>
      <c r="P249" s="44"/>
      <c r="Q249" s="44"/>
      <c r="R249" s="44"/>
      <c r="S249" s="44"/>
    </row>
    <row r="250" spans="2:19" x14ac:dyDescent="0.2">
      <c r="B250" s="38">
        <v>34592</v>
      </c>
      <c r="C250" s="44">
        <v>18.29</v>
      </c>
      <c r="D250" s="44">
        <f t="shared" si="7"/>
        <v>17.593882092548981</v>
      </c>
      <c r="E250" s="44">
        <f t="shared" si="7"/>
        <v>17.354263400109744</v>
      </c>
      <c r="F250" s="44">
        <f t="shared" si="7"/>
        <v>17.260047583361196</v>
      </c>
      <c r="G250" s="44">
        <f t="shared" si="7"/>
        <v>17.183606599179278</v>
      </c>
      <c r="H250" s="44">
        <f t="shared" si="7"/>
        <v>17.006968975641907</v>
      </c>
      <c r="I250" s="44">
        <f t="shared" si="7"/>
        <v>16.983706103854544</v>
      </c>
      <c r="J250" s="44">
        <f t="shared" si="7"/>
        <v>16.964171156385849</v>
      </c>
      <c r="K250" s="44">
        <f t="shared" si="7"/>
        <v>16.952698558674655</v>
      </c>
      <c r="L250" s="44">
        <f t="shared" si="6"/>
        <v>16.955959186213345</v>
      </c>
      <c r="M250" s="44">
        <f t="shared" si="6"/>
        <v>16.972002691810957</v>
      </c>
      <c r="N250" s="44">
        <f t="shared" si="6"/>
        <v>16.989679287663229</v>
      </c>
      <c r="O250" s="44"/>
      <c r="P250" s="44"/>
      <c r="Q250" s="44"/>
      <c r="R250" s="44"/>
      <c r="S250" s="44"/>
    </row>
    <row r="251" spans="2:19" x14ac:dyDescent="0.2">
      <c r="B251" s="38">
        <v>34621</v>
      </c>
      <c r="C251" s="44">
        <v>17.63</v>
      </c>
      <c r="D251" s="44">
        <f t="shared" si="7"/>
        <v>17.023871604893589</v>
      </c>
      <c r="E251" s="44">
        <f t="shared" si="7"/>
        <v>16.831553538079952</v>
      </c>
      <c r="F251" s="44">
        <f t="shared" si="7"/>
        <v>16.707660468731394</v>
      </c>
      <c r="G251" s="44">
        <f t="shared" si="7"/>
        <v>16.588550820425858</v>
      </c>
      <c r="H251" s="44">
        <f t="shared" si="7"/>
        <v>16.55098269913967</v>
      </c>
      <c r="I251" s="44">
        <f t="shared" si="7"/>
        <v>16.589554663410311</v>
      </c>
      <c r="J251" s="44">
        <f t="shared" si="7"/>
        <v>16.589350396780144</v>
      </c>
      <c r="K251" s="44">
        <f t="shared" si="7"/>
        <v>16.601613262726161</v>
      </c>
      <c r="L251" s="44">
        <f t="shared" si="6"/>
        <v>16.621196778735062</v>
      </c>
      <c r="M251" s="44">
        <f t="shared" si="6"/>
        <v>16.645077701396072</v>
      </c>
      <c r="N251" s="44">
        <f t="shared" si="6"/>
        <v>16.671485457569126</v>
      </c>
      <c r="O251" s="44"/>
      <c r="P251" s="44"/>
      <c r="Q251" s="44"/>
      <c r="R251" s="44"/>
      <c r="S251" s="44"/>
    </row>
    <row r="252" spans="2:19" x14ac:dyDescent="0.2">
      <c r="B252" s="38">
        <v>34653</v>
      </c>
      <c r="C252" s="44">
        <v>17.350000000000001</v>
      </c>
      <c r="D252" s="44">
        <f t="shared" si="7"/>
        <v>16.794991521945786</v>
      </c>
      <c r="E252" s="44">
        <f t="shared" si="7"/>
        <v>16.538407275905822</v>
      </c>
      <c r="F252" s="44">
        <f t="shared" si="7"/>
        <v>16.384227079225454</v>
      </c>
      <c r="G252" s="44">
        <f t="shared" si="7"/>
        <v>16.31193449686732</v>
      </c>
      <c r="H252" s="44">
        <f t="shared" si="7"/>
        <v>16.291859071994971</v>
      </c>
      <c r="I252" s="44">
        <f t="shared" si="7"/>
        <v>16.266576924237359</v>
      </c>
      <c r="J252" s="44">
        <f t="shared" si="7"/>
        <v>16.265857102460679</v>
      </c>
      <c r="K252" s="44">
        <f t="shared" si="7"/>
        <v>16.303688566762524</v>
      </c>
      <c r="L252" s="44">
        <f t="shared" si="6"/>
        <v>16.326541779209546</v>
      </c>
      <c r="M252" s="44">
        <f t="shared" si="6"/>
        <v>16.322344729018344</v>
      </c>
      <c r="N252" s="44">
        <f t="shared" si="6"/>
        <v>16.319879860940532</v>
      </c>
      <c r="O252" s="44"/>
      <c r="P252" s="44"/>
      <c r="Q252" s="44"/>
      <c r="R252" s="44"/>
      <c r="S252" s="44"/>
    </row>
    <row r="253" spans="2:19" x14ac:dyDescent="0.2">
      <c r="B253" s="38">
        <v>34683</v>
      </c>
      <c r="C253" s="44">
        <v>17.829999999999998</v>
      </c>
      <c r="D253" s="44">
        <f t="shared" si="7"/>
        <v>17.096595883959999</v>
      </c>
      <c r="E253" s="44">
        <f t="shared" si="7"/>
        <v>16.859358827325018</v>
      </c>
      <c r="F253" s="44">
        <f t="shared" si="7"/>
        <v>16.677490632505819</v>
      </c>
      <c r="G253" s="44">
        <f t="shared" si="7"/>
        <v>16.584647738384191</v>
      </c>
      <c r="H253" s="44">
        <f t="shared" si="7"/>
        <v>16.457104404694093</v>
      </c>
      <c r="I253" s="44">
        <f t="shared" si="7"/>
        <v>16.452674804625836</v>
      </c>
      <c r="J253" s="44">
        <f t="shared" si="7"/>
        <v>16.4200745840051</v>
      </c>
      <c r="K253" s="44">
        <f t="shared" si="7"/>
        <v>16.448545573691799</v>
      </c>
      <c r="L253" s="44">
        <f t="shared" si="6"/>
        <v>16.477649011157961</v>
      </c>
      <c r="M253" s="44">
        <f t="shared" si="6"/>
        <v>16.507122756080292</v>
      </c>
      <c r="N253" s="44">
        <f t="shared" si="6"/>
        <v>16.536812069973333</v>
      </c>
      <c r="O253" s="44"/>
      <c r="P253" s="44"/>
      <c r="Q253" s="44"/>
      <c r="R253" s="44"/>
      <c r="S253" s="44"/>
    </row>
    <row r="254" spans="2:19" x14ac:dyDescent="0.2">
      <c r="B254" s="38">
        <v>34715</v>
      </c>
      <c r="C254" s="44">
        <v>17.649999999999999</v>
      </c>
      <c r="D254" s="44">
        <f t="shared" si="7"/>
        <v>16.955939937319762</v>
      </c>
      <c r="E254" s="44">
        <f t="shared" si="7"/>
        <v>16.631184802222965</v>
      </c>
      <c r="F254" s="44">
        <f t="shared" si="7"/>
        <v>16.48284120325177</v>
      </c>
      <c r="G254" s="44">
        <f t="shared" si="7"/>
        <v>16.380484732567023</v>
      </c>
      <c r="H254" s="44">
        <f t="shared" si="7"/>
        <v>16.338625976053375</v>
      </c>
      <c r="I254" s="44">
        <f t="shared" si="7"/>
        <v>16.296424503880761</v>
      </c>
      <c r="J254" s="44">
        <f t="shared" si="7"/>
        <v>16.401639338309529</v>
      </c>
      <c r="K254" s="44">
        <f t="shared" si="7"/>
        <v>16.417084541451814</v>
      </c>
      <c r="L254" s="44">
        <f t="shared" si="6"/>
        <v>16.428536770099846</v>
      </c>
      <c r="M254" s="44">
        <f t="shared" si="6"/>
        <v>16.473515753384742</v>
      </c>
      <c r="N254" s="44">
        <f t="shared" si="6"/>
        <v>16.53056689545431</v>
      </c>
      <c r="O254" s="44"/>
      <c r="P254" s="44"/>
      <c r="Q254" s="44"/>
      <c r="R254" s="44"/>
      <c r="S254" s="44"/>
    </row>
    <row r="255" spans="2:19" x14ac:dyDescent="0.2">
      <c r="B255" s="38">
        <v>34743</v>
      </c>
      <c r="C255" s="44">
        <v>17.989999999999998</v>
      </c>
      <c r="D255" s="44">
        <f t="shared" si="7"/>
        <v>17.511974217684845</v>
      </c>
      <c r="E255" s="44">
        <f t="shared" si="7"/>
        <v>17.056000227049338</v>
      </c>
      <c r="F255" s="44">
        <f t="shared" si="7"/>
        <v>16.83043190777602</v>
      </c>
      <c r="G255" s="44">
        <f t="shared" si="7"/>
        <v>16.731451031134025</v>
      </c>
      <c r="H255" s="44">
        <f t="shared" si="7"/>
        <v>16.627447057303108</v>
      </c>
      <c r="I255" s="44">
        <f t="shared" si="7"/>
        <v>16.619859655146243</v>
      </c>
      <c r="J255" s="44">
        <f t="shared" si="7"/>
        <v>16.6177851612238</v>
      </c>
      <c r="K255" s="44">
        <f t="shared" si="7"/>
        <v>16.624821312807754</v>
      </c>
      <c r="L255" s="44">
        <f t="shared" si="6"/>
        <v>16.637206109991922</v>
      </c>
      <c r="M255" s="44">
        <f t="shared" si="6"/>
        <v>16.72273481324369</v>
      </c>
      <c r="N255" s="44">
        <f t="shared" si="6"/>
        <v>16.770109938847263</v>
      </c>
      <c r="O255" s="44"/>
      <c r="P255" s="44"/>
      <c r="Q255" s="44"/>
      <c r="R255" s="44"/>
      <c r="S255" s="44"/>
    </row>
    <row r="256" spans="2:19" x14ac:dyDescent="0.2">
      <c r="B256" s="38">
        <v>34774</v>
      </c>
      <c r="C256" s="44">
        <v>18.559999999999999</v>
      </c>
      <c r="D256" s="44">
        <f t="shared" si="7"/>
        <v>17.530076707528607</v>
      </c>
      <c r="E256" s="44">
        <f t="shared" si="7"/>
        <v>17.230444508957238</v>
      </c>
      <c r="F256" s="44">
        <f t="shared" si="7"/>
        <v>17.033203649147715</v>
      </c>
      <c r="G256" s="44">
        <f t="shared" si="7"/>
        <v>16.854351006437277</v>
      </c>
      <c r="H256" s="44">
        <f t="shared" si="7"/>
        <v>16.773913148227543</v>
      </c>
      <c r="I256" s="44">
        <f t="shared" si="7"/>
        <v>16.730164647280795</v>
      </c>
      <c r="J256" s="44">
        <f t="shared" si="7"/>
        <v>16.696219207768454</v>
      </c>
      <c r="K256" s="44">
        <f t="shared" si="7"/>
        <v>16.668027939756001</v>
      </c>
      <c r="L256" s="44">
        <f t="shared" si="6"/>
        <v>16.743217516719966</v>
      </c>
      <c r="M256" s="44">
        <f t="shared" si="6"/>
        <v>16.740392468272212</v>
      </c>
      <c r="N256" s="44">
        <f t="shared" si="6"/>
        <v>16.738733357368144</v>
      </c>
      <c r="O256" s="44"/>
      <c r="P256" s="44"/>
      <c r="Q256" s="44"/>
      <c r="R256" s="44"/>
      <c r="S256" s="44"/>
    </row>
    <row r="257" spans="2:19" x14ac:dyDescent="0.2">
      <c r="B257" s="38">
        <v>34801</v>
      </c>
      <c r="C257" s="44">
        <v>18.71</v>
      </c>
      <c r="D257" s="44">
        <f t="shared" si="7"/>
        <v>17.920380315457038</v>
      </c>
      <c r="E257" s="44">
        <f t="shared" si="7"/>
        <v>17.487757468305709</v>
      </c>
      <c r="F257" s="44">
        <f t="shared" si="7"/>
        <v>17.139556814435586</v>
      </c>
      <c r="G257" s="44">
        <f t="shared" si="7"/>
        <v>16.923792618241617</v>
      </c>
      <c r="H257" s="44">
        <f t="shared" si="7"/>
        <v>16.828186964135686</v>
      </c>
      <c r="I257" s="44">
        <f t="shared" si="7"/>
        <v>16.767911882604995</v>
      </c>
      <c r="J257" s="44">
        <f t="shared" si="7"/>
        <v>16.748386403247576</v>
      </c>
      <c r="K257" s="44">
        <f t="shared" si="7"/>
        <v>16.731046373369846</v>
      </c>
      <c r="L257" s="44">
        <f t="shared" si="6"/>
        <v>16.730863048525411</v>
      </c>
      <c r="M257" s="44">
        <f t="shared" si="6"/>
        <v>16.734882620670952</v>
      </c>
      <c r="N257" s="44">
        <f t="shared" si="6"/>
        <v>16.731370265754503</v>
      </c>
      <c r="O257" s="44"/>
      <c r="P257" s="44"/>
      <c r="Q257" s="44"/>
      <c r="R257" s="44"/>
      <c r="S257" s="44"/>
    </row>
    <row r="258" spans="2:19" x14ac:dyDescent="0.2">
      <c r="B258" s="38">
        <v>34835</v>
      </c>
      <c r="C258" s="44">
        <v>19.329999999999998</v>
      </c>
      <c r="D258" s="44">
        <f t="shared" si="7"/>
        <v>18.363104041681268</v>
      </c>
      <c r="E258" s="44">
        <f t="shared" si="7"/>
        <v>18.045563746808842</v>
      </c>
      <c r="F258" s="44">
        <f t="shared" si="7"/>
        <v>17.78938936845449</v>
      </c>
      <c r="G258" s="44">
        <f t="shared" si="7"/>
        <v>17.629888725045081</v>
      </c>
      <c r="H258" s="44">
        <f t="shared" si="7"/>
        <v>17.524311553862557</v>
      </c>
      <c r="I258" s="44">
        <f t="shared" si="7"/>
        <v>17.421034882695047</v>
      </c>
      <c r="J258" s="44">
        <f t="shared" si="7"/>
        <v>17.329110611613967</v>
      </c>
      <c r="K258" s="44">
        <f t="shared" si="7"/>
        <v>17.277979459691004</v>
      </c>
      <c r="L258" s="44">
        <f t="shared" si="6"/>
        <v>17.227316585237162</v>
      </c>
      <c r="M258" s="44">
        <f t="shared" si="6"/>
        <v>17.176927603343586</v>
      </c>
      <c r="N258" s="44">
        <f t="shared" si="6"/>
        <v>17.126697567319187</v>
      </c>
      <c r="O258" s="44"/>
      <c r="P258" s="44"/>
      <c r="Q258" s="44"/>
      <c r="R258" s="44"/>
      <c r="S258" s="44"/>
    </row>
    <row r="259" spans="2:19" x14ac:dyDescent="0.2">
      <c r="B259" s="38">
        <v>34865</v>
      </c>
      <c r="C259" s="44">
        <v>19.489999999999998</v>
      </c>
      <c r="D259" s="44">
        <f t="shared" ref="D259:K268" si="8">D45+E159</f>
        <v>19.003417658329699</v>
      </c>
      <c r="E259" s="44">
        <f t="shared" si="8"/>
        <v>18.555585649926059</v>
      </c>
      <c r="F259" s="44">
        <f t="shared" si="8"/>
        <v>18.288129530516475</v>
      </c>
      <c r="G259" s="44">
        <f t="shared" si="8"/>
        <v>18.044387864123795</v>
      </c>
      <c r="H259" s="44">
        <f t="shared" si="8"/>
        <v>17.88457193446542</v>
      </c>
      <c r="I259" s="44">
        <f t="shared" si="8"/>
        <v>17.742932893331513</v>
      </c>
      <c r="J259" s="44">
        <f t="shared" si="8"/>
        <v>17.646097924175475</v>
      </c>
      <c r="K259" s="44">
        <f t="shared" si="8"/>
        <v>17.56208400959272</v>
      </c>
      <c r="L259" s="44">
        <f t="shared" si="6"/>
        <v>17.479726725949117</v>
      </c>
      <c r="M259" s="44">
        <f t="shared" si="6"/>
        <v>17.418342815934526</v>
      </c>
      <c r="N259" s="44">
        <f t="shared" si="6"/>
        <v>17.357530285615102</v>
      </c>
      <c r="O259" s="44"/>
      <c r="P259" s="44"/>
      <c r="Q259" s="44"/>
      <c r="R259" s="44"/>
      <c r="S259" s="44"/>
    </row>
    <row r="260" spans="2:19" x14ac:dyDescent="0.2">
      <c r="B260" s="38">
        <v>34894</v>
      </c>
      <c r="C260" s="44">
        <v>18.45</v>
      </c>
      <c r="D260" s="44">
        <f t="shared" si="8"/>
        <v>17.943578569383181</v>
      </c>
      <c r="E260" s="44">
        <f t="shared" si="8"/>
        <v>17.676952456014909</v>
      </c>
      <c r="F260" s="44">
        <f t="shared" si="8"/>
        <v>17.54369582324783</v>
      </c>
      <c r="G260" s="44">
        <f t="shared" si="8"/>
        <v>17.434164745730229</v>
      </c>
      <c r="H260" s="44">
        <f t="shared" si="8"/>
        <v>17.342694586693099</v>
      </c>
      <c r="I260" s="44">
        <f t="shared" si="8"/>
        <v>17.265958585266723</v>
      </c>
      <c r="J260" s="44">
        <f t="shared" si="8"/>
        <v>17.232001761251016</v>
      </c>
      <c r="K260" s="44">
        <f t="shared" si="8"/>
        <v>17.179679140797127</v>
      </c>
      <c r="L260" s="44">
        <f t="shared" si="6"/>
        <v>17.138313735140319</v>
      </c>
      <c r="M260" s="44">
        <f t="shared" si="6"/>
        <v>17.137512389430977</v>
      </c>
      <c r="N260" s="44">
        <f t="shared" si="6"/>
        <v>17.117041312692486</v>
      </c>
      <c r="O260" s="44"/>
      <c r="P260" s="44"/>
      <c r="Q260" s="44"/>
      <c r="R260" s="44"/>
      <c r="S260" s="44"/>
    </row>
    <row r="261" spans="2:19" x14ac:dyDescent="0.2">
      <c r="B261" s="38">
        <v>34927</v>
      </c>
      <c r="C261" s="44">
        <v>17.38</v>
      </c>
      <c r="D261" s="44">
        <f t="shared" si="8"/>
        <v>16.79578931529597</v>
      </c>
      <c r="E261" s="44">
        <f t="shared" si="8"/>
        <v>16.472528813247688</v>
      </c>
      <c r="F261" s="44">
        <f t="shared" si="8"/>
        <v>16.37966456123128</v>
      </c>
      <c r="G261" s="44">
        <f t="shared" si="8"/>
        <v>16.295762859400547</v>
      </c>
      <c r="H261" s="44">
        <f t="shared" si="8"/>
        <v>16.276489265993284</v>
      </c>
      <c r="I261" s="44">
        <f t="shared" si="8"/>
        <v>16.247551179855094</v>
      </c>
      <c r="J261" s="44">
        <f t="shared" si="8"/>
        <v>16.250555756196249</v>
      </c>
      <c r="K261" s="44">
        <f t="shared" si="8"/>
        <v>16.260575333821986</v>
      </c>
      <c r="L261" s="44">
        <f t="shared" si="6"/>
        <v>16.254713704410918</v>
      </c>
      <c r="M261" s="44">
        <f t="shared" si="6"/>
        <v>16.231270794791509</v>
      </c>
      <c r="N261" s="44">
        <f t="shared" si="6"/>
        <v>16.349249930851954</v>
      </c>
      <c r="O261" s="44"/>
      <c r="P261" s="44"/>
      <c r="Q261" s="44"/>
      <c r="R261" s="44"/>
      <c r="S261" s="44"/>
    </row>
    <row r="262" spans="2:19" x14ac:dyDescent="0.2">
      <c r="B262" s="38">
        <v>34956</v>
      </c>
      <c r="C262" s="44">
        <v>17.21</v>
      </c>
      <c r="D262" s="44">
        <f t="shared" si="8"/>
        <v>16.755152554715295</v>
      </c>
      <c r="E262" s="44">
        <f t="shared" si="8"/>
        <v>16.46977335058104</v>
      </c>
      <c r="F262" s="44">
        <f t="shared" si="8"/>
        <v>16.339793065317554</v>
      </c>
      <c r="G262" s="44">
        <f t="shared" si="8"/>
        <v>16.241711272257774</v>
      </c>
      <c r="H262" s="44">
        <f t="shared" si="8"/>
        <v>16.229982180157332</v>
      </c>
      <c r="I262" s="44">
        <f t="shared" si="8"/>
        <v>16.219601944196718</v>
      </c>
      <c r="J262" s="44">
        <f t="shared" si="8"/>
        <v>16.231761040189244</v>
      </c>
      <c r="K262" s="44">
        <f t="shared" si="8"/>
        <v>16.251282659901236</v>
      </c>
      <c r="L262" s="44">
        <f t="shared" si="6"/>
        <v>16.275128745498268</v>
      </c>
      <c r="M262" s="44">
        <f t="shared" si="6"/>
        <v>16.301514528603789</v>
      </c>
      <c r="N262" s="44">
        <f t="shared" si="6"/>
        <v>16.319392564844513</v>
      </c>
      <c r="O262" s="44"/>
      <c r="P262" s="44"/>
      <c r="Q262" s="44"/>
      <c r="R262" s="44"/>
      <c r="S262" s="44"/>
    </row>
    <row r="263" spans="2:19" x14ac:dyDescent="0.2">
      <c r="B263" s="38">
        <v>34988</v>
      </c>
      <c r="C263" s="44">
        <v>17.41</v>
      </c>
      <c r="D263" s="44">
        <f t="shared" si="8"/>
        <v>17.264214525258819</v>
      </c>
      <c r="E263" s="44">
        <f t="shared" si="8"/>
        <v>17.059706763678538</v>
      </c>
      <c r="F263" s="44">
        <f t="shared" si="8"/>
        <v>16.923567286302422</v>
      </c>
      <c r="G263" s="44">
        <f t="shared" si="8"/>
        <v>16.878217520959662</v>
      </c>
      <c r="H263" s="44">
        <f t="shared" si="8"/>
        <v>16.779201951890265</v>
      </c>
      <c r="I263" s="44">
        <f t="shared" si="8"/>
        <v>16.713905952306707</v>
      </c>
      <c r="J263" s="44">
        <f t="shared" si="8"/>
        <v>16.710796493344365</v>
      </c>
      <c r="K263" s="44">
        <f t="shared" si="8"/>
        <v>16.708970352177023</v>
      </c>
      <c r="L263" s="44">
        <f t="shared" si="6"/>
        <v>16.617897732769841</v>
      </c>
      <c r="M263" s="44">
        <f t="shared" si="6"/>
        <v>16.547268193386479</v>
      </c>
      <c r="N263" s="44">
        <f t="shared" si="6"/>
        <v>16.566898752369553</v>
      </c>
      <c r="O263" s="44"/>
      <c r="P263" s="44"/>
      <c r="Q263" s="44"/>
      <c r="R263" s="44"/>
      <c r="S263" s="44"/>
    </row>
    <row r="264" spans="2:19" x14ac:dyDescent="0.2">
      <c r="B264" s="38">
        <v>35018</v>
      </c>
      <c r="C264" s="44">
        <v>17.100000000000001</v>
      </c>
      <c r="D264" s="44">
        <f t="shared" si="8"/>
        <v>16.724526646284477</v>
      </c>
      <c r="E264" s="44">
        <f t="shared" si="8"/>
        <v>16.479728935234032</v>
      </c>
      <c r="F264" s="44">
        <f t="shared" si="8"/>
        <v>16.362309183359045</v>
      </c>
      <c r="G264" s="44">
        <f t="shared" si="8"/>
        <v>16.27271444013995</v>
      </c>
      <c r="H264" s="44">
        <f t="shared" si="8"/>
        <v>16.129461235219026</v>
      </c>
      <c r="I264" s="44">
        <f t="shared" si="8"/>
        <v>16.075804928555456</v>
      </c>
      <c r="J264" s="44">
        <f t="shared" si="8"/>
        <v>16.047785246758032</v>
      </c>
      <c r="K264" s="44">
        <f t="shared" si="8"/>
        <v>15.923075224529047</v>
      </c>
      <c r="L264" s="44">
        <f t="shared" si="6"/>
        <v>15.990308722860281</v>
      </c>
      <c r="M264" s="44">
        <f t="shared" si="6"/>
        <v>15.978683945993097</v>
      </c>
      <c r="N264" s="44">
        <f t="shared" si="6"/>
        <v>15.96772964310987</v>
      </c>
      <c r="O264" s="44"/>
      <c r="P264" s="44"/>
      <c r="Q264" s="44"/>
      <c r="R264" s="44"/>
      <c r="S264" s="44"/>
    </row>
    <row r="265" spans="2:19" x14ac:dyDescent="0.2">
      <c r="B265" s="38">
        <v>35047</v>
      </c>
      <c r="C265" s="44">
        <v>17.55</v>
      </c>
      <c r="D265" s="44">
        <f t="shared" si="8"/>
        <v>17.072145099889198</v>
      </c>
      <c r="E265" s="44">
        <f t="shared" si="8"/>
        <v>16.720075590310771</v>
      </c>
      <c r="F265" s="44">
        <f t="shared" si="8"/>
        <v>16.448386773424748</v>
      </c>
      <c r="G265" s="44">
        <f t="shared" si="8"/>
        <v>16.266283932146013</v>
      </c>
      <c r="H265" s="44">
        <f t="shared" si="8"/>
        <v>16.171557083463966</v>
      </c>
      <c r="I265" s="44">
        <f t="shared" si="8"/>
        <v>16.087036041802929</v>
      </c>
      <c r="J265" s="44">
        <f t="shared" si="8"/>
        <v>16.008508165843313</v>
      </c>
      <c r="K265" s="44">
        <f t="shared" si="8"/>
        <v>15.973498999316741</v>
      </c>
      <c r="L265" s="44">
        <f t="shared" si="6"/>
        <v>15.950558085995947</v>
      </c>
      <c r="M265" s="44">
        <f t="shared" si="6"/>
        <v>15.928830180289539</v>
      </c>
      <c r="N265" s="44">
        <f t="shared" si="6"/>
        <v>15.917816399394415</v>
      </c>
      <c r="O265" s="44"/>
      <c r="P265" s="44"/>
      <c r="Q265" s="44"/>
      <c r="R265" s="44"/>
      <c r="S265" s="44"/>
    </row>
    <row r="266" spans="2:19" x14ac:dyDescent="0.2">
      <c r="B266" s="38">
        <v>35080</v>
      </c>
      <c r="C266" s="44">
        <v>18.87</v>
      </c>
      <c r="D266" s="44">
        <f t="shared" si="8"/>
        <v>18.226274041221288</v>
      </c>
      <c r="E266" s="44">
        <f t="shared" si="8"/>
        <v>17.786626265064278</v>
      </c>
      <c r="F266" s="44">
        <f t="shared" si="8"/>
        <v>17.446361212832251</v>
      </c>
      <c r="G266" s="44">
        <f t="shared" si="8"/>
        <v>17.205093929508699</v>
      </c>
      <c r="H266" s="44">
        <f t="shared" si="8"/>
        <v>17.020858839689808</v>
      </c>
      <c r="I266" s="44">
        <f t="shared" si="8"/>
        <v>16.876626664628599</v>
      </c>
      <c r="J266" s="44">
        <f t="shared" si="8"/>
        <v>16.778267664519806</v>
      </c>
      <c r="K266" s="44">
        <f t="shared" si="8"/>
        <v>16.703357029697123</v>
      </c>
      <c r="L266" s="44">
        <f t="shared" ref="L266:N285" si="9">L52+M166</f>
        <v>16.640474558472395</v>
      </c>
      <c r="M266" s="44">
        <f t="shared" si="9"/>
        <v>16.58878217328045</v>
      </c>
      <c r="N266" s="44">
        <f t="shared" si="9"/>
        <v>16.537786666976611</v>
      </c>
      <c r="O266" s="44"/>
      <c r="P266" s="44"/>
      <c r="Q266" s="44"/>
      <c r="R266" s="44"/>
      <c r="S266" s="44"/>
    </row>
    <row r="267" spans="2:19" x14ac:dyDescent="0.2">
      <c r="B267" s="38">
        <v>35109</v>
      </c>
      <c r="C267" s="44">
        <v>19.11</v>
      </c>
      <c r="D267" s="44">
        <f t="shared" si="8"/>
        <v>17.643406411969202</v>
      </c>
      <c r="E267" s="44">
        <f t="shared" si="8"/>
        <v>17.072874888174454</v>
      </c>
      <c r="F267" s="44">
        <f t="shared" si="8"/>
        <v>16.725742241093553</v>
      </c>
      <c r="G267" s="44">
        <f t="shared" si="8"/>
        <v>16.469332574899585</v>
      </c>
      <c r="H267" s="44">
        <f t="shared" si="8"/>
        <v>16.278585104414041</v>
      </c>
      <c r="I267" s="44">
        <f t="shared" si="8"/>
        <v>16.158781883460062</v>
      </c>
      <c r="J267" s="44">
        <f t="shared" si="8"/>
        <v>16.071278315413302</v>
      </c>
      <c r="K267" s="44">
        <f t="shared" si="8"/>
        <v>16.010999861832211</v>
      </c>
      <c r="L267" s="44">
        <f t="shared" si="9"/>
        <v>15.964963061839974</v>
      </c>
      <c r="M267" s="44">
        <f t="shared" si="9"/>
        <v>15.921417750529022</v>
      </c>
      <c r="N267" s="44">
        <f t="shared" si="9"/>
        <v>15.889334930407518</v>
      </c>
      <c r="O267" s="44"/>
      <c r="P267" s="44"/>
      <c r="Q267" s="44"/>
      <c r="R267" s="44"/>
      <c r="S267" s="44"/>
    </row>
    <row r="268" spans="2:19" x14ac:dyDescent="0.2">
      <c r="B268" s="38">
        <v>35138</v>
      </c>
      <c r="C268" s="44">
        <v>18.72</v>
      </c>
      <c r="D268" s="44">
        <f t="shared" si="8"/>
        <v>17.764527068941941</v>
      </c>
      <c r="E268" s="44">
        <f t="shared" si="8"/>
        <v>17.139728493190649</v>
      </c>
      <c r="F268" s="44">
        <f t="shared" si="8"/>
        <v>16.852309738158418</v>
      </c>
      <c r="G268" s="44">
        <f t="shared" si="8"/>
        <v>16.682714187717515</v>
      </c>
      <c r="H268" s="44">
        <f t="shared" si="8"/>
        <v>16.569460756970916</v>
      </c>
      <c r="I268" s="44">
        <f t="shared" si="8"/>
        <v>16.485804741534171</v>
      </c>
      <c r="J268" s="44">
        <f t="shared" si="8"/>
        <v>16.437785569858541</v>
      </c>
      <c r="K268" s="44">
        <f t="shared" si="8"/>
        <v>16.403074754889136</v>
      </c>
      <c r="L268" s="44">
        <f t="shared" si="9"/>
        <v>16.370307876652134</v>
      </c>
      <c r="M268" s="44">
        <f t="shared" si="9"/>
        <v>16.348684781130327</v>
      </c>
      <c r="N268" s="44">
        <f t="shared" si="9"/>
        <v>16.347730708819483</v>
      </c>
      <c r="O268" s="44"/>
      <c r="P268" s="44"/>
      <c r="Q268" s="44"/>
      <c r="R268" s="44"/>
      <c r="S268" s="44"/>
    </row>
    <row r="269" spans="2:19" x14ac:dyDescent="0.2">
      <c r="B269" s="38">
        <v>35170</v>
      </c>
      <c r="C269" s="44">
        <v>19.309999999999999</v>
      </c>
      <c r="D269" s="44">
        <f t="shared" ref="D269:K278" si="10">D55+E169</f>
        <v>18.423265523130031</v>
      </c>
      <c r="E269" s="44">
        <f t="shared" si="10"/>
        <v>17.836930471306825</v>
      </c>
      <c r="F269" s="44">
        <f t="shared" si="10"/>
        <v>17.394954042583425</v>
      </c>
      <c r="G269" s="44">
        <f t="shared" si="10"/>
        <v>17.169667078075214</v>
      </c>
      <c r="H269" s="44">
        <f t="shared" si="10"/>
        <v>17.012434860754976</v>
      </c>
      <c r="I269" s="44">
        <f t="shared" si="10"/>
        <v>16.904059640321062</v>
      </c>
      <c r="J269" s="44">
        <f t="shared" si="10"/>
        <v>16.805013827307629</v>
      </c>
      <c r="K269" s="44">
        <f t="shared" si="10"/>
        <v>16.715574279241682</v>
      </c>
      <c r="L269" s="44">
        <f t="shared" si="9"/>
        <v>16.635903590623958</v>
      </c>
      <c r="M269" s="44">
        <f t="shared" si="9"/>
        <v>16.566097250899713</v>
      </c>
      <c r="N269" s="44">
        <f t="shared" si="9"/>
        <v>16.526209890081486</v>
      </c>
      <c r="O269" s="44"/>
      <c r="P269" s="44"/>
      <c r="Q269" s="44"/>
      <c r="R269" s="44"/>
      <c r="S269" s="44"/>
    </row>
    <row r="270" spans="2:19" x14ac:dyDescent="0.2">
      <c r="B270" s="38">
        <v>35201</v>
      </c>
      <c r="C270" s="44">
        <v>19.87</v>
      </c>
      <c r="D270" s="44">
        <f t="shared" si="10"/>
        <v>19.379490820583271</v>
      </c>
      <c r="E270" s="44">
        <f t="shared" si="10"/>
        <v>18.511240563752278</v>
      </c>
      <c r="F270" s="44">
        <f t="shared" si="10"/>
        <v>17.975276707838976</v>
      </c>
      <c r="G270" s="44">
        <f t="shared" si="10"/>
        <v>17.655577550973074</v>
      </c>
      <c r="H270" s="44">
        <f t="shared" si="10"/>
        <v>17.487337986119503</v>
      </c>
      <c r="I270" s="44">
        <f t="shared" si="10"/>
        <v>17.372973403390652</v>
      </c>
      <c r="J270" s="44">
        <f t="shared" si="10"/>
        <v>17.251520485286846</v>
      </c>
      <c r="K270" s="44">
        <f t="shared" si="10"/>
        <v>17.164157940057535</v>
      </c>
      <c r="L270" s="44">
        <f t="shared" si="9"/>
        <v>17.077454480654222</v>
      </c>
      <c r="M270" s="44">
        <f t="shared" si="9"/>
        <v>16.98526207285148</v>
      </c>
      <c r="N270" s="44">
        <f t="shared" si="9"/>
        <v>16.909847661390312</v>
      </c>
      <c r="O270" s="44"/>
      <c r="P270" s="44"/>
      <c r="Q270" s="44"/>
      <c r="R270" s="44"/>
      <c r="S270" s="44"/>
    </row>
    <row r="271" spans="2:19" x14ac:dyDescent="0.2">
      <c r="B271" s="38">
        <v>35229</v>
      </c>
      <c r="C271" s="44">
        <v>19.649999999999999</v>
      </c>
      <c r="D271" s="44">
        <f t="shared" si="10"/>
        <v>18.66436476157854</v>
      </c>
      <c r="E271" s="44">
        <f t="shared" si="10"/>
        <v>18.078363270905896</v>
      </c>
      <c r="F271" s="44">
        <f t="shared" si="10"/>
        <v>17.706744179409977</v>
      </c>
      <c r="G271" s="44">
        <f t="shared" si="10"/>
        <v>17.472937683893804</v>
      </c>
      <c r="H271" s="44">
        <f t="shared" si="10"/>
        <v>17.281338223678208</v>
      </c>
      <c r="I271" s="44">
        <f t="shared" si="10"/>
        <v>17.132781058284007</v>
      </c>
      <c r="J271" s="44">
        <f t="shared" si="10"/>
        <v>17.011881594902199</v>
      </c>
      <c r="K271" s="44">
        <f t="shared" si="10"/>
        <v>16.905480471555389</v>
      </c>
      <c r="L271" s="44">
        <f t="shared" si="9"/>
        <v>16.801721025121367</v>
      </c>
      <c r="M271" s="44">
        <f t="shared" si="9"/>
        <v>16.709513226970326</v>
      </c>
      <c r="N271" s="44">
        <f t="shared" si="9"/>
        <v>16.618216555439883</v>
      </c>
      <c r="O271" s="44"/>
      <c r="P271" s="44"/>
      <c r="Q271" s="44"/>
      <c r="R271" s="44"/>
      <c r="S271" s="44"/>
    </row>
    <row r="272" spans="2:19" x14ac:dyDescent="0.2">
      <c r="B272" s="38">
        <v>35262</v>
      </c>
      <c r="C272" s="44">
        <v>19.559999999999999</v>
      </c>
      <c r="D272" s="44">
        <f t="shared" si="10"/>
        <v>18.60086372925722</v>
      </c>
      <c r="E272" s="44">
        <f t="shared" si="10"/>
        <v>17.991856197341143</v>
      </c>
      <c r="F272" s="44">
        <f t="shared" si="10"/>
        <v>17.616252236142998</v>
      </c>
      <c r="G272" s="44">
        <f t="shared" si="10"/>
        <v>17.353123119832183</v>
      </c>
      <c r="H272" s="44">
        <f t="shared" si="10"/>
        <v>17.15255737257155</v>
      </c>
      <c r="I272" s="44">
        <f t="shared" si="10"/>
        <v>17.006986999013279</v>
      </c>
      <c r="J272" s="44">
        <f t="shared" si="10"/>
        <v>16.8560982205701</v>
      </c>
      <c r="K272" s="44">
        <f t="shared" si="10"/>
        <v>16.783830578307914</v>
      </c>
      <c r="L272" s="44">
        <f t="shared" si="9"/>
        <v>16.696625728569035</v>
      </c>
      <c r="M272" s="44">
        <f t="shared" si="9"/>
        <v>16.612394453944532</v>
      </c>
      <c r="N272" s="44">
        <f t="shared" si="9"/>
        <v>16.539907839363018</v>
      </c>
      <c r="O272" s="44"/>
      <c r="P272" s="44"/>
      <c r="Q272" s="44"/>
      <c r="R272" s="44"/>
      <c r="S272" s="44"/>
    </row>
    <row r="273" spans="2:19" x14ac:dyDescent="0.2">
      <c r="B273" s="38">
        <v>35292</v>
      </c>
      <c r="C273" s="44">
        <v>20.05</v>
      </c>
      <c r="D273" s="44">
        <f t="shared" si="10"/>
        <v>19.919785407994379</v>
      </c>
      <c r="E273" s="44">
        <f t="shared" si="10"/>
        <v>19.505844034680539</v>
      </c>
      <c r="F273" s="44">
        <f t="shared" si="10"/>
        <v>19.189240783557072</v>
      </c>
      <c r="G273" s="44">
        <f t="shared" si="10"/>
        <v>18.879963433941267</v>
      </c>
      <c r="H273" s="44">
        <f t="shared" si="10"/>
        <v>18.615626241486623</v>
      </c>
      <c r="I273" s="44">
        <f t="shared" si="10"/>
        <v>18.376569825838882</v>
      </c>
      <c r="J273" s="44">
        <f t="shared" si="10"/>
        <v>18.16887051708682</v>
      </c>
      <c r="K273" s="44">
        <f t="shared" si="10"/>
        <v>17.986093601361201</v>
      </c>
      <c r="L273" s="44">
        <f t="shared" si="9"/>
        <v>17.820335853708016</v>
      </c>
      <c r="M273" s="44">
        <f t="shared" si="9"/>
        <v>17.662827465765258</v>
      </c>
      <c r="N273" s="44">
        <f t="shared" si="9"/>
        <v>17.51429104606116</v>
      </c>
      <c r="O273" s="44"/>
      <c r="P273" s="44"/>
      <c r="Q273" s="44"/>
      <c r="R273" s="44"/>
      <c r="S273" s="44"/>
    </row>
    <row r="274" spans="2:19" x14ac:dyDescent="0.2">
      <c r="B274" s="38">
        <v>35321</v>
      </c>
      <c r="C274" s="44">
        <v>20.74</v>
      </c>
      <c r="D274" s="44">
        <f t="shared" si="10"/>
        <v>20.220409911646584</v>
      </c>
      <c r="E274" s="44">
        <f t="shared" si="10"/>
        <v>19.83588767525525</v>
      </c>
      <c r="F274" s="44">
        <f t="shared" si="10"/>
        <v>19.446723460266373</v>
      </c>
      <c r="G274" s="44">
        <f t="shared" si="10"/>
        <v>19.068960542163769</v>
      </c>
      <c r="H274" s="44">
        <f t="shared" si="10"/>
        <v>18.746146924726251</v>
      </c>
      <c r="I274" s="44">
        <f t="shared" si="10"/>
        <v>18.460366424993754</v>
      </c>
      <c r="J274" s="44">
        <f t="shared" si="10"/>
        <v>18.20284478647751</v>
      </c>
      <c r="K274" s="44">
        <f t="shared" si="10"/>
        <v>17.984301114106994</v>
      </c>
      <c r="L274" s="44">
        <f t="shared" si="9"/>
        <v>17.795155457363371</v>
      </c>
      <c r="M274" s="44">
        <f t="shared" si="9"/>
        <v>17.625657438396768</v>
      </c>
      <c r="N274" s="44">
        <f t="shared" si="9"/>
        <v>17.475952671017428</v>
      </c>
      <c r="O274" s="44"/>
      <c r="P274" s="44"/>
      <c r="Q274" s="44"/>
      <c r="R274" s="44"/>
      <c r="S274" s="44"/>
    </row>
    <row r="275" spans="2:19" x14ac:dyDescent="0.2">
      <c r="B275" s="38">
        <v>35354</v>
      </c>
      <c r="C275" s="44">
        <v>21.9</v>
      </c>
      <c r="D275" s="44">
        <f t="shared" si="10"/>
        <v>21.956795511033203</v>
      </c>
      <c r="E275" s="44">
        <f t="shared" si="10"/>
        <v>21.721566186385772</v>
      </c>
      <c r="F275" s="44">
        <f t="shared" si="10"/>
        <v>21.332611392597201</v>
      </c>
      <c r="G275" s="44">
        <f t="shared" si="10"/>
        <v>20.86464781867226</v>
      </c>
      <c r="H275" s="44">
        <f t="shared" si="10"/>
        <v>20.369173145763895</v>
      </c>
      <c r="I275" s="44">
        <f t="shared" si="10"/>
        <v>19.902306589722755</v>
      </c>
      <c r="J275" s="44">
        <f t="shared" si="10"/>
        <v>19.495255479161539</v>
      </c>
      <c r="K275" s="44">
        <f t="shared" si="10"/>
        <v>19.140480040360959</v>
      </c>
      <c r="L275" s="44">
        <f t="shared" si="9"/>
        <v>18.825293650981468</v>
      </c>
      <c r="M275" s="44">
        <f t="shared" si="9"/>
        <v>18.543992514160056</v>
      </c>
      <c r="N275" s="44">
        <f t="shared" si="9"/>
        <v>18.299101770861643</v>
      </c>
      <c r="O275" s="44"/>
      <c r="P275" s="44"/>
      <c r="Q275" s="44"/>
      <c r="R275" s="44"/>
      <c r="S275" s="44"/>
    </row>
    <row r="276" spans="2:19" x14ac:dyDescent="0.2">
      <c r="B276" s="38">
        <v>35383</v>
      </c>
      <c r="C276" s="44">
        <v>23.37</v>
      </c>
      <c r="D276" s="44">
        <f t="shared" si="10"/>
        <v>23.213134647860937</v>
      </c>
      <c r="E276" s="44">
        <f t="shared" si="10"/>
        <v>22.963693569640196</v>
      </c>
      <c r="F276" s="44">
        <f t="shared" si="10"/>
        <v>22.506553907986998</v>
      </c>
      <c r="G276" s="44">
        <f t="shared" si="10"/>
        <v>21.935056469151743</v>
      </c>
      <c r="H276" s="44">
        <f t="shared" si="10"/>
        <v>21.352269438526214</v>
      </c>
      <c r="I276" s="44">
        <f t="shared" si="10"/>
        <v>20.863489415692879</v>
      </c>
      <c r="J276" s="44">
        <f t="shared" si="10"/>
        <v>20.463569294504524</v>
      </c>
      <c r="K276" s="44">
        <f t="shared" si="10"/>
        <v>20.141234807540741</v>
      </c>
      <c r="L276" s="44">
        <f t="shared" si="9"/>
        <v>19.851608458115301</v>
      </c>
      <c r="M276" s="44">
        <f t="shared" si="9"/>
        <v>19.587702877715937</v>
      </c>
      <c r="N276" s="44">
        <f t="shared" si="9"/>
        <v>19.371279971926032</v>
      </c>
      <c r="O276" s="44"/>
      <c r="P276" s="44"/>
      <c r="Q276" s="44"/>
      <c r="R276" s="44"/>
      <c r="S276" s="44"/>
    </row>
    <row r="277" spans="2:19" x14ac:dyDescent="0.2">
      <c r="B277" s="38">
        <v>35415</v>
      </c>
      <c r="C277" s="44">
        <v>23.47</v>
      </c>
      <c r="D277" s="44">
        <f t="shared" si="10"/>
        <v>23.530894886431877</v>
      </c>
      <c r="E277" s="44">
        <f t="shared" si="10"/>
        <v>23.209987532979579</v>
      </c>
      <c r="F277" s="44">
        <f t="shared" si="10"/>
        <v>22.763419204554783</v>
      </c>
      <c r="G277" s="44">
        <f t="shared" si="10"/>
        <v>22.288290151767587</v>
      </c>
      <c r="H277" s="44">
        <f t="shared" si="10"/>
        <v>21.800516934029854</v>
      </c>
      <c r="I277" s="44">
        <f t="shared" si="10"/>
        <v>21.379441881011211</v>
      </c>
      <c r="J277" s="44">
        <f t="shared" si="10"/>
        <v>21.060556624022276</v>
      </c>
      <c r="K277" s="44">
        <f t="shared" si="10"/>
        <v>20.797083652454504</v>
      </c>
      <c r="L277" s="44">
        <f t="shared" si="9"/>
        <v>20.560917381442287</v>
      </c>
      <c r="M277" s="44">
        <f t="shared" si="9"/>
        <v>20.373168207651283</v>
      </c>
      <c r="N277" s="44">
        <f t="shared" si="9"/>
        <v>20.204490323325508</v>
      </c>
      <c r="O277" s="44"/>
      <c r="P277" s="44"/>
      <c r="Q277" s="44"/>
      <c r="R277" s="44"/>
      <c r="S277" s="44"/>
    </row>
    <row r="278" spans="2:19" x14ac:dyDescent="0.2">
      <c r="B278" s="38">
        <v>35446</v>
      </c>
      <c r="C278" s="44">
        <v>24.05</v>
      </c>
      <c r="D278" s="44">
        <f t="shared" si="10"/>
        <v>23.991206245749545</v>
      </c>
      <c r="E278" s="44">
        <f t="shared" si="10"/>
        <v>23.440008723137151</v>
      </c>
      <c r="F278" s="44">
        <f t="shared" si="10"/>
        <v>22.842161182217534</v>
      </c>
      <c r="G278" s="44">
        <f t="shared" si="10"/>
        <v>22.272788976594654</v>
      </c>
      <c r="H278" s="44">
        <f t="shared" si="10"/>
        <v>21.740777233008643</v>
      </c>
      <c r="I278" s="44">
        <f t="shared" si="10"/>
        <v>21.311340498868933</v>
      </c>
      <c r="J278" s="44">
        <f t="shared" si="10"/>
        <v>20.957543858451452</v>
      </c>
      <c r="K278" s="44">
        <f t="shared" si="10"/>
        <v>20.641187667218944</v>
      </c>
      <c r="L278" s="44">
        <f t="shared" si="9"/>
        <v>20.353328437047519</v>
      </c>
      <c r="M278" s="44">
        <f t="shared" si="9"/>
        <v>20.104585098336639</v>
      </c>
      <c r="N278" s="44">
        <f t="shared" si="9"/>
        <v>19.865321439229881</v>
      </c>
      <c r="O278" s="44"/>
      <c r="P278" s="44"/>
      <c r="Q278" s="44"/>
      <c r="R278" s="44"/>
      <c r="S278" s="44"/>
    </row>
    <row r="279" spans="2:19" x14ac:dyDescent="0.2">
      <c r="B279" s="38">
        <v>35474</v>
      </c>
      <c r="C279" s="44">
        <v>24.12</v>
      </c>
      <c r="D279" s="44">
        <f t="shared" ref="D279:K288" si="11">D65+E179</f>
        <v>23.511832462974755</v>
      </c>
      <c r="E279" s="44">
        <f t="shared" si="11"/>
        <v>22.970053416106811</v>
      </c>
      <c r="F279" s="44">
        <f t="shared" si="11"/>
        <v>22.489643418568384</v>
      </c>
      <c r="G279" s="44">
        <f t="shared" si="11"/>
        <v>22.021785650594079</v>
      </c>
      <c r="H279" s="44">
        <f t="shared" si="11"/>
        <v>21.561296601588666</v>
      </c>
      <c r="I279" s="44">
        <f t="shared" si="11"/>
        <v>21.155137361339037</v>
      </c>
      <c r="J279" s="44">
        <f t="shared" si="11"/>
        <v>20.771520742058527</v>
      </c>
      <c r="K279" s="44">
        <f t="shared" si="11"/>
        <v>20.419395878486483</v>
      </c>
      <c r="L279" s="44">
        <f t="shared" si="9"/>
        <v>20.11814705585633</v>
      </c>
      <c r="M279" s="44">
        <f t="shared" si="9"/>
        <v>19.857415990591662</v>
      </c>
      <c r="N279" s="44">
        <f t="shared" si="9"/>
        <v>19.606985660585909</v>
      </c>
      <c r="O279" s="44"/>
      <c r="P279" s="44"/>
      <c r="Q279" s="44"/>
      <c r="R279" s="44"/>
      <c r="S279" s="44"/>
    </row>
    <row r="280" spans="2:19" x14ac:dyDescent="0.2">
      <c r="B280" s="38">
        <v>35503</v>
      </c>
      <c r="C280" s="44">
        <v>22.2</v>
      </c>
      <c r="D280" s="44">
        <f t="shared" si="11"/>
        <v>21.464830187619111</v>
      </c>
      <c r="E280" s="44">
        <f t="shared" si="11"/>
        <v>20.757040181856187</v>
      </c>
      <c r="F280" s="44">
        <f t="shared" si="11"/>
        <v>20.3086613930213</v>
      </c>
      <c r="G280" s="44">
        <f t="shared" si="11"/>
        <v>19.992157487064521</v>
      </c>
      <c r="H280" s="44">
        <f t="shared" si="11"/>
        <v>19.78373633296993</v>
      </c>
      <c r="I280" s="44">
        <f t="shared" si="11"/>
        <v>19.613552132576569</v>
      </c>
      <c r="J280" s="44">
        <f t="shared" si="11"/>
        <v>19.46995421676101</v>
      </c>
      <c r="K280" s="44">
        <f t="shared" si="11"/>
        <v>19.336094028816035</v>
      </c>
      <c r="L280" s="44">
        <f t="shared" si="9"/>
        <v>19.207953790561376</v>
      </c>
      <c r="M280" s="44">
        <f t="shared" si="9"/>
        <v>19.083174705019609</v>
      </c>
      <c r="N280" s="44">
        <f t="shared" si="9"/>
        <v>18.960366549309299</v>
      </c>
      <c r="O280" s="44"/>
      <c r="P280" s="44"/>
      <c r="Q280" s="44"/>
      <c r="R280" s="44"/>
      <c r="S280" s="44"/>
    </row>
    <row r="281" spans="2:19" x14ac:dyDescent="0.2">
      <c r="B281" s="38">
        <v>35535</v>
      </c>
      <c r="C281" s="44">
        <v>20.69</v>
      </c>
      <c r="D281" s="44">
        <f t="shared" si="11"/>
        <v>20.193578703802238</v>
      </c>
      <c r="E281" s="44">
        <f t="shared" si="11"/>
        <v>19.996952229781538</v>
      </c>
      <c r="F281" s="44">
        <f t="shared" si="11"/>
        <v>19.87369579331564</v>
      </c>
      <c r="G281" s="44">
        <f t="shared" si="11"/>
        <v>19.784165154427555</v>
      </c>
      <c r="H281" s="44">
        <f t="shared" si="11"/>
        <v>19.722693763450085</v>
      </c>
      <c r="I281" s="44">
        <f t="shared" si="11"/>
        <v>19.685958670951596</v>
      </c>
      <c r="J281" s="44">
        <f t="shared" si="11"/>
        <v>19.65200184306012</v>
      </c>
      <c r="K281" s="44">
        <f t="shared" si="11"/>
        <v>19.619677770745088</v>
      </c>
      <c r="L281" s="44">
        <f t="shared" si="9"/>
        <v>19.568314042218304</v>
      </c>
      <c r="M281" s="44">
        <f t="shared" si="9"/>
        <v>19.527511780196551</v>
      </c>
      <c r="N281" s="44">
        <f t="shared" si="9"/>
        <v>19.487042152581964</v>
      </c>
      <c r="O281" s="44"/>
      <c r="P281" s="44"/>
      <c r="Q281" s="44"/>
      <c r="R281" s="44"/>
      <c r="S281" s="44"/>
    </row>
    <row r="282" spans="2:19" x14ac:dyDescent="0.2">
      <c r="B282" s="38">
        <v>35565</v>
      </c>
      <c r="C282" s="44">
        <v>19.500491100961181</v>
      </c>
      <c r="D282" s="44">
        <f t="shared" si="11"/>
        <v>19.175279883455964</v>
      </c>
      <c r="E282" s="44">
        <f t="shared" si="11"/>
        <v>19.058576623492026</v>
      </c>
      <c r="F282" s="44">
        <f t="shared" si="11"/>
        <v>19.004327665136767</v>
      </c>
      <c r="G282" s="44">
        <f t="shared" si="11"/>
        <v>18.961992695207474</v>
      </c>
      <c r="H282" s="44">
        <f t="shared" si="11"/>
        <v>18.941894047291449</v>
      </c>
      <c r="I282" s="44">
        <f t="shared" si="11"/>
        <v>18.926596976097617</v>
      </c>
      <c r="J282" s="44">
        <f t="shared" si="11"/>
        <v>18.905868357895088</v>
      </c>
      <c r="K282" s="44">
        <f t="shared" si="11"/>
        <v>18.893694734283983</v>
      </c>
      <c r="L282" s="44">
        <f t="shared" si="9"/>
        <v>18.876545108834712</v>
      </c>
      <c r="M282" s="44">
        <f t="shared" si="9"/>
        <v>18.862348048050873</v>
      </c>
      <c r="N282" s="44">
        <f t="shared" si="9"/>
        <v>18.84988195913056</v>
      </c>
      <c r="O282" s="44"/>
      <c r="P282" s="44"/>
      <c r="Q282" s="44"/>
      <c r="R282" s="44"/>
      <c r="S282" s="44"/>
    </row>
    <row r="283" spans="2:19" x14ac:dyDescent="0.2">
      <c r="B283" s="38">
        <v>35594</v>
      </c>
      <c r="C283" s="44">
        <v>20.053172587466708</v>
      </c>
      <c r="D283" s="44">
        <f t="shared" si="11"/>
        <v>19.980678396760002</v>
      </c>
      <c r="E283" s="44">
        <f t="shared" si="11"/>
        <v>19.918739972042133</v>
      </c>
      <c r="F283" s="44">
        <f t="shared" si="11"/>
        <v>19.876491420621299</v>
      </c>
      <c r="G283" s="44">
        <f t="shared" si="11"/>
        <v>19.831678987544738</v>
      </c>
      <c r="H283" s="44">
        <f t="shared" si="11"/>
        <v>19.817107266190426</v>
      </c>
      <c r="I283" s="44">
        <f t="shared" si="11"/>
        <v>19.798549271933204</v>
      </c>
      <c r="J283" s="44">
        <f t="shared" si="11"/>
        <v>19.73352395170501</v>
      </c>
      <c r="K283" s="44">
        <f t="shared" si="11"/>
        <v>19.670572872789592</v>
      </c>
      <c r="L283" s="44">
        <f t="shared" si="9"/>
        <v>19.608839966391685</v>
      </c>
      <c r="M283" s="44">
        <f t="shared" si="9"/>
        <v>19.547820568095258</v>
      </c>
      <c r="N283" s="44">
        <f t="shared" si="9"/>
        <v>19.487223230499229</v>
      </c>
      <c r="O283" s="44"/>
      <c r="P283" s="44"/>
      <c r="Q283" s="44"/>
      <c r="R283" s="44"/>
      <c r="S283" s="44"/>
    </row>
    <row r="284" spans="2:19" x14ac:dyDescent="0.2">
      <c r="B284" s="38">
        <v>35627</v>
      </c>
      <c r="C284" s="44">
        <v>19.35906668386767</v>
      </c>
      <c r="D284" s="44">
        <f t="shared" si="11"/>
        <v>18.870790488457978</v>
      </c>
      <c r="E284" s="44">
        <f t="shared" si="11"/>
        <v>18.692922591051676</v>
      </c>
      <c r="F284" s="44">
        <f t="shared" si="11"/>
        <v>18.6703707232497</v>
      </c>
      <c r="G284" s="44">
        <f t="shared" si="11"/>
        <v>18.717287543606787</v>
      </c>
      <c r="H284" s="44">
        <f t="shared" si="11"/>
        <v>18.740875637526724</v>
      </c>
      <c r="I284" s="44">
        <f t="shared" si="11"/>
        <v>18.701872776961544</v>
      </c>
      <c r="J284" s="44">
        <f t="shared" si="11"/>
        <v>18.668966720993804</v>
      </c>
      <c r="K284" s="44">
        <f t="shared" si="11"/>
        <v>18.635513995707022</v>
      </c>
      <c r="L284" s="44">
        <f t="shared" si="9"/>
        <v>18.607615119281725</v>
      </c>
      <c r="M284" s="44">
        <f t="shared" si="9"/>
        <v>18.582974912051192</v>
      </c>
      <c r="N284" s="44">
        <f t="shared" si="9"/>
        <v>18.550249366319203</v>
      </c>
      <c r="O284" s="44"/>
      <c r="P284" s="44"/>
      <c r="Q284" s="44"/>
      <c r="R284" s="44"/>
      <c r="S284" s="44"/>
    </row>
    <row r="285" spans="2:19" x14ac:dyDescent="0.2">
      <c r="B285" s="38">
        <v>35656</v>
      </c>
      <c r="C285" s="44">
        <v>18.794896820892394</v>
      </c>
      <c r="D285" s="44">
        <f t="shared" si="11"/>
        <v>18.662488137055785</v>
      </c>
      <c r="E285" s="44">
        <f t="shared" si="11"/>
        <v>18.733455353099885</v>
      </c>
      <c r="F285" s="44">
        <f t="shared" si="11"/>
        <v>18.832278189639691</v>
      </c>
      <c r="G285" s="44">
        <f t="shared" si="11"/>
        <v>18.905713565247805</v>
      </c>
      <c r="H285" s="44">
        <f t="shared" si="11"/>
        <v>18.911858528094033</v>
      </c>
      <c r="I285" s="44">
        <f t="shared" si="11"/>
        <v>18.899594156123658</v>
      </c>
      <c r="J285" s="44">
        <f t="shared" si="11"/>
        <v>18.878263999221712</v>
      </c>
      <c r="K285" s="44">
        <f t="shared" si="11"/>
        <v>18.847484306471408</v>
      </c>
      <c r="L285" s="44">
        <f t="shared" si="9"/>
        <v>18.817025000425321</v>
      </c>
      <c r="M285" s="44">
        <f t="shared" si="9"/>
        <v>18.78675497310747</v>
      </c>
      <c r="N285" s="44">
        <f t="shared" si="9"/>
        <v>18.756598013852035</v>
      </c>
      <c r="O285" s="44"/>
      <c r="P285" s="44"/>
      <c r="Q285" s="44"/>
      <c r="R285" s="44"/>
      <c r="S285" s="44"/>
    </row>
    <row r="286" spans="2:19" x14ac:dyDescent="0.2">
      <c r="B286" s="38">
        <v>35688</v>
      </c>
      <c r="C286" s="44">
        <v>19.18</v>
      </c>
      <c r="D286" s="44">
        <f t="shared" si="11"/>
        <v>19.184697665370809</v>
      </c>
      <c r="E286" s="44">
        <f t="shared" si="11"/>
        <v>19.373804932342217</v>
      </c>
      <c r="F286" s="44">
        <f t="shared" si="11"/>
        <v>19.480262616261971</v>
      </c>
      <c r="G286" s="44">
        <f t="shared" si="11"/>
        <v>19.517547097947016</v>
      </c>
      <c r="H286" s="44">
        <f t="shared" si="11"/>
        <v>19.46357105799893</v>
      </c>
      <c r="I286" s="44">
        <f t="shared" si="11"/>
        <v>19.402981828524133</v>
      </c>
      <c r="J286" s="44">
        <f t="shared" si="11"/>
        <v>19.338508766592174</v>
      </c>
      <c r="K286" s="44">
        <f t="shared" si="11"/>
        <v>19.261754556035434</v>
      </c>
      <c r="L286" s="44">
        <f t="shared" ref="L286:N305" si="12">L72+M186</f>
        <v>19.183660793649121</v>
      </c>
      <c r="M286" s="44">
        <f t="shared" si="12"/>
        <v>19.104780331463456</v>
      </c>
      <c r="N286" s="44">
        <f t="shared" si="12"/>
        <v>19.025435944289651</v>
      </c>
      <c r="O286" s="44"/>
      <c r="P286" s="44"/>
      <c r="Q286" s="44"/>
      <c r="R286" s="44"/>
      <c r="S286" s="44"/>
    </row>
    <row r="287" spans="2:19" x14ac:dyDescent="0.2">
      <c r="B287" s="38">
        <v>35719</v>
      </c>
      <c r="C287" s="44">
        <v>19.48</v>
      </c>
      <c r="D287" s="44">
        <f t="shared" si="11"/>
        <v>19.194678843227873</v>
      </c>
      <c r="E287" s="44">
        <f t="shared" si="11"/>
        <v>19.068385347798699</v>
      </c>
      <c r="F287" s="44">
        <f t="shared" si="11"/>
        <v>19.015486085657031</v>
      </c>
      <c r="G287" s="44">
        <f t="shared" si="11"/>
        <v>18.94743650673572</v>
      </c>
      <c r="H287" s="44">
        <f t="shared" si="11"/>
        <v>18.86159804555864</v>
      </c>
      <c r="I287" s="44">
        <f t="shared" si="11"/>
        <v>18.794679296635774</v>
      </c>
      <c r="J287" s="44">
        <f t="shared" si="11"/>
        <v>18.748869027878914</v>
      </c>
      <c r="K287" s="44">
        <f t="shared" si="11"/>
        <v>18.709583597783936</v>
      </c>
      <c r="L287" s="44">
        <f t="shared" si="12"/>
        <v>18.67413202028435</v>
      </c>
      <c r="M287" s="44">
        <f t="shared" si="12"/>
        <v>18.64092898255598</v>
      </c>
      <c r="N287" s="44">
        <f t="shared" si="12"/>
        <v>18.609049507866267</v>
      </c>
      <c r="O287" s="44"/>
      <c r="P287" s="44"/>
      <c r="Q287" s="44"/>
      <c r="R287" s="44"/>
      <c r="S287" s="44"/>
    </row>
    <row r="288" spans="2:19" x14ac:dyDescent="0.2">
      <c r="B288" s="38">
        <v>35747</v>
      </c>
      <c r="C288" s="44">
        <v>20.18</v>
      </c>
      <c r="D288" s="44">
        <f t="shared" si="11"/>
        <v>20.279612381090868</v>
      </c>
      <c r="E288" s="44">
        <f t="shared" si="11"/>
        <v>20.191766961341251</v>
      </c>
      <c r="F288" s="44">
        <f t="shared" si="11"/>
        <v>20.111286725258257</v>
      </c>
      <c r="G288" s="44">
        <f t="shared" si="11"/>
        <v>19.975130583839128</v>
      </c>
      <c r="H288" s="44">
        <f t="shared" si="11"/>
        <v>19.851516864660379</v>
      </c>
      <c r="I288" s="44">
        <f t="shared" si="11"/>
        <v>19.729393112094254</v>
      </c>
      <c r="J288" s="44">
        <f t="shared" si="11"/>
        <v>19.628145973719697</v>
      </c>
      <c r="K288" s="44">
        <f t="shared" si="11"/>
        <v>19.527413389594411</v>
      </c>
      <c r="L288" s="44">
        <f t="shared" si="12"/>
        <v>19.426984903233777</v>
      </c>
      <c r="M288" s="44">
        <f t="shared" si="12"/>
        <v>19.336732210553674</v>
      </c>
      <c r="N288" s="44">
        <f t="shared" si="12"/>
        <v>19.256583973631596</v>
      </c>
      <c r="O288" s="44"/>
      <c r="P288" s="44"/>
      <c r="Q288" s="44"/>
      <c r="R288" s="44"/>
      <c r="S288" s="44"/>
    </row>
    <row r="289" spans="2:19" x14ac:dyDescent="0.2">
      <c r="B289" s="38">
        <v>35780</v>
      </c>
      <c r="C289" s="44">
        <v>20.46</v>
      </c>
      <c r="D289" s="44">
        <f t="shared" ref="D289:K298" si="13">D75+E189</f>
        <v>20.329924565091712</v>
      </c>
      <c r="E289" s="44">
        <f t="shared" si="13"/>
        <v>20.111789080268476</v>
      </c>
      <c r="F289" s="44">
        <f t="shared" si="13"/>
        <v>19.92002847696612</v>
      </c>
      <c r="G289" s="44">
        <f t="shared" si="13"/>
        <v>19.749628552982916</v>
      </c>
      <c r="H289" s="44">
        <f t="shared" si="13"/>
        <v>19.591776480651639</v>
      </c>
      <c r="I289" s="44">
        <f t="shared" si="13"/>
        <v>19.451292692433949</v>
      </c>
      <c r="J289" s="44">
        <f t="shared" si="13"/>
        <v>19.335134609015675</v>
      </c>
      <c r="K289" s="44">
        <f t="shared" si="13"/>
        <v>19.241518259787121</v>
      </c>
      <c r="L289" s="44">
        <f t="shared" si="12"/>
        <v>19.159394595059013</v>
      </c>
      <c r="M289" s="44">
        <f t="shared" si="12"/>
        <v>19.088147657239755</v>
      </c>
      <c r="N289" s="44">
        <f t="shared" si="12"/>
        <v>19.017415474286089</v>
      </c>
      <c r="O289" s="44"/>
      <c r="P289" s="44"/>
      <c r="Q289" s="44"/>
      <c r="R289" s="44"/>
      <c r="S289" s="44"/>
    </row>
    <row r="290" spans="2:19" x14ac:dyDescent="0.2">
      <c r="B290" s="38">
        <v>35810</v>
      </c>
      <c r="C290" s="44">
        <v>18.309999999999999</v>
      </c>
      <c r="D290" s="44">
        <f t="shared" si="13"/>
        <v>18.14071416141417</v>
      </c>
      <c r="E290" s="44">
        <f t="shared" si="13"/>
        <v>18.063199921644081</v>
      </c>
      <c r="F290" s="44">
        <f t="shared" si="13"/>
        <v>18.033076152336651</v>
      </c>
      <c r="G290" s="44">
        <f t="shared" si="13"/>
        <v>18.028403441889314</v>
      </c>
      <c r="H290" s="44">
        <f t="shared" si="13"/>
        <v>18.030420277540596</v>
      </c>
      <c r="I290" s="44">
        <f t="shared" si="13"/>
        <v>18.048114801596824</v>
      </c>
      <c r="J290" s="44">
        <f t="shared" si="13"/>
        <v>18.06501335340926</v>
      </c>
      <c r="K290" s="44">
        <f t="shared" si="13"/>
        <v>18.08732046216852</v>
      </c>
      <c r="L290" s="44">
        <f t="shared" si="12"/>
        <v>18.112802819589437</v>
      </c>
      <c r="M290" s="44">
        <f t="shared" si="12"/>
        <v>18.140148048186802</v>
      </c>
      <c r="N290" s="44">
        <f t="shared" si="12"/>
        <v>18.168590342124549</v>
      </c>
      <c r="O290" s="44"/>
      <c r="P290" s="44"/>
      <c r="Q290" s="44"/>
      <c r="R290" s="44"/>
      <c r="S290" s="44"/>
    </row>
    <row r="291" spans="2:19" x14ac:dyDescent="0.2">
      <c r="B291" s="38">
        <v>35838</v>
      </c>
      <c r="C291" s="44">
        <v>15.5</v>
      </c>
      <c r="D291" s="44">
        <f t="shared" si="13"/>
        <v>15.375808805299851</v>
      </c>
      <c r="E291" s="44">
        <f t="shared" si="13"/>
        <v>15.61794885299166</v>
      </c>
      <c r="F291" s="44">
        <f t="shared" si="13"/>
        <v>15.854442452112441</v>
      </c>
      <c r="G291" s="44">
        <f t="shared" si="13"/>
        <v>16.145874241629826</v>
      </c>
      <c r="H291" s="44">
        <f t="shared" si="13"/>
        <v>16.358460928292065</v>
      </c>
      <c r="I291" s="44">
        <f t="shared" si="13"/>
        <v>16.545853328125304</v>
      </c>
      <c r="J291" s="44">
        <f t="shared" si="13"/>
        <v>16.730194905699385</v>
      </c>
      <c r="K291" s="44">
        <f t="shared" si="13"/>
        <v>16.872743863083301</v>
      </c>
      <c r="L291" s="44">
        <f t="shared" si="12"/>
        <v>17.01424248506747</v>
      </c>
      <c r="M291" s="44">
        <f t="shared" si="12"/>
        <v>17.135120774690332</v>
      </c>
      <c r="N291" s="44">
        <f t="shared" si="12"/>
        <v>17.225637361611593</v>
      </c>
      <c r="O291" s="44"/>
      <c r="P291" s="44"/>
      <c r="Q291" s="44"/>
      <c r="R291" s="44"/>
      <c r="S291" s="44"/>
    </row>
    <row r="292" spans="2:19" x14ac:dyDescent="0.2">
      <c r="B292" s="38">
        <v>35870</v>
      </c>
      <c r="C292" s="44">
        <v>13.86</v>
      </c>
      <c r="D292" s="44">
        <f t="shared" si="13"/>
        <v>14.485344269958414</v>
      </c>
      <c r="E292" s="44">
        <f t="shared" si="13"/>
        <v>15.039269515116422</v>
      </c>
      <c r="F292" s="44">
        <f t="shared" si="13"/>
        <v>15.472523629089132</v>
      </c>
      <c r="G292" s="44">
        <f t="shared" si="13"/>
        <v>15.776655028815433</v>
      </c>
      <c r="H292" s="44">
        <f t="shared" si="13"/>
        <v>16.036064088510695</v>
      </c>
      <c r="I292" s="44">
        <f t="shared" si="13"/>
        <v>16.245081611594827</v>
      </c>
      <c r="J292" s="44">
        <f t="shared" si="13"/>
        <v>16.422121906047622</v>
      </c>
      <c r="K292" s="44">
        <f t="shared" si="13"/>
        <v>16.552130918333532</v>
      </c>
      <c r="L292" s="44">
        <f t="shared" si="12"/>
        <v>16.708008195016689</v>
      </c>
      <c r="M292" s="44">
        <f t="shared" si="12"/>
        <v>16.741460746970766</v>
      </c>
      <c r="N292" s="44">
        <f t="shared" si="12"/>
        <v>16.783486986709836</v>
      </c>
      <c r="O292" s="44">
        <f>O78+P192</f>
        <v>16.794677779948024</v>
      </c>
      <c r="P292" s="44"/>
      <c r="Q292" s="44"/>
      <c r="R292" s="44"/>
      <c r="S292" s="44"/>
    </row>
    <row r="293" spans="2:19" x14ac:dyDescent="0.2">
      <c r="B293" s="38">
        <v>35900</v>
      </c>
      <c r="C293" s="44">
        <v>12.74</v>
      </c>
      <c r="D293" s="44">
        <f t="shared" si="13"/>
        <v>12.753103914537322</v>
      </c>
      <c r="E293" s="44">
        <f t="shared" si="13"/>
        <v>13.075563203481609</v>
      </c>
      <c r="F293" s="44">
        <f t="shared" si="13"/>
        <v>13.449388099926137</v>
      </c>
      <c r="G293" s="44">
        <f t="shared" si="13"/>
        <v>13.809888934924256</v>
      </c>
      <c r="H293" s="44">
        <f t="shared" si="13"/>
        <v>14.114310696809785</v>
      </c>
      <c r="I293" s="44">
        <f t="shared" si="13"/>
        <v>14.401034392063135</v>
      </c>
      <c r="J293" s="44">
        <f t="shared" si="13"/>
        <v>14.639110058253298</v>
      </c>
      <c r="K293" s="44">
        <f t="shared" si="13"/>
        <v>15.107980325734966</v>
      </c>
      <c r="L293" s="44">
        <f t="shared" si="12"/>
        <v>15.307316502285504</v>
      </c>
      <c r="M293" s="44">
        <f t="shared" si="12"/>
        <v>15.366927179816907</v>
      </c>
      <c r="N293" s="44">
        <f t="shared" si="12"/>
        <v>15.526698137227502</v>
      </c>
      <c r="O293" s="44"/>
      <c r="P293" s="44"/>
      <c r="Q293" s="44"/>
      <c r="R293" s="44"/>
      <c r="S293" s="44"/>
    </row>
    <row r="294" spans="2:19" x14ac:dyDescent="0.2">
      <c r="B294" s="38">
        <v>35929</v>
      </c>
      <c r="C294" s="44">
        <v>13.23</v>
      </c>
      <c r="D294" s="44">
        <f t="shared" si="13"/>
        <v>14.19375022241783</v>
      </c>
      <c r="E294" s="44">
        <f t="shared" si="13"/>
        <v>14.701028008601734</v>
      </c>
      <c r="F294" s="44">
        <f t="shared" si="13"/>
        <v>15.09164979313532</v>
      </c>
      <c r="G294" s="44">
        <f t="shared" si="13"/>
        <v>15.418997310793472</v>
      </c>
      <c r="H294" s="44">
        <f t="shared" si="13"/>
        <v>15.696803993514283</v>
      </c>
      <c r="I294" s="44">
        <f t="shared" si="13"/>
        <v>15.903134044458097</v>
      </c>
      <c r="J294" s="44">
        <f t="shared" si="13"/>
        <v>16.092725003485164</v>
      </c>
      <c r="K294" s="44">
        <f t="shared" si="13"/>
        <v>16.218357344089206</v>
      </c>
      <c r="L294" s="44">
        <f t="shared" si="12"/>
        <v>16.301665128794671</v>
      </c>
      <c r="M294" s="44">
        <f t="shared" si="12"/>
        <v>16.353608933074916</v>
      </c>
      <c r="N294" s="44">
        <f t="shared" si="12"/>
        <v>16.394748837855786</v>
      </c>
      <c r="O294" s="44"/>
      <c r="P294" s="44"/>
      <c r="Q294" s="44"/>
      <c r="R294" s="44"/>
      <c r="S294" s="44"/>
    </row>
    <row r="295" spans="2:19" x14ac:dyDescent="0.2">
      <c r="B295" s="38">
        <v>35961</v>
      </c>
      <c r="C295" s="44">
        <v>13.55</v>
      </c>
      <c r="D295" s="44">
        <f t="shared" si="13"/>
        <v>14.186938478555577</v>
      </c>
      <c r="E295" s="44">
        <f t="shared" si="13"/>
        <v>14.697511854328594</v>
      </c>
      <c r="F295" s="44">
        <f t="shared" si="13"/>
        <v>15.133398259865883</v>
      </c>
      <c r="G295" s="44">
        <f t="shared" si="13"/>
        <v>15.474312962956359</v>
      </c>
      <c r="H295" s="44">
        <f t="shared" si="13"/>
        <v>15.725324602287733</v>
      </c>
      <c r="I295" s="44">
        <f t="shared" si="13"/>
        <v>15.927028399557289</v>
      </c>
      <c r="J295" s="44">
        <f t="shared" si="13"/>
        <v>16.071520423651631</v>
      </c>
      <c r="K295" s="44">
        <f t="shared" si="13"/>
        <v>16.19590396607785</v>
      </c>
      <c r="L295" s="44">
        <f t="shared" si="12"/>
        <v>16.274352066763608</v>
      </c>
      <c r="M295" s="44">
        <f t="shared" si="12"/>
        <v>16.339313555294563</v>
      </c>
      <c r="N295" s="44">
        <f t="shared" si="12"/>
        <v>16.392226357797863</v>
      </c>
      <c r="O295" s="44">
        <f>O81+P195</f>
        <v>16.413937911241906</v>
      </c>
      <c r="P295" s="44"/>
      <c r="Q295" s="44"/>
      <c r="R295" s="44"/>
      <c r="S295" s="44"/>
    </row>
    <row r="296" spans="2:19" x14ac:dyDescent="0.2">
      <c r="B296" s="38">
        <v>35992</v>
      </c>
      <c r="C296" s="44">
        <v>13.08</v>
      </c>
      <c r="D296" s="44">
        <f t="shared" si="13"/>
        <v>13.245001349593187</v>
      </c>
      <c r="E296" s="44">
        <f t="shared" si="13"/>
        <v>13.781117510220962</v>
      </c>
      <c r="F296" s="44">
        <f t="shared" si="13"/>
        <v>14.226616124872594</v>
      </c>
      <c r="G296" s="44">
        <f t="shared" si="13"/>
        <v>14.566990159336319</v>
      </c>
      <c r="H296" s="44">
        <f t="shared" si="13"/>
        <v>14.857845026494966</v>
      </c>
      <c r="I296" s="44">
        <f t="shared" si="13"/>
        <v>15.110729140142279</v>
      </c>
      <c r="J296" s="44">
        <f t="shared" si="13"/>
        <v>15.310676038365239</v>
      </c>
      <c r="K296" s="44">
        <f t="shared" si="13"/>
        <v>15.484772837061385</v>
      </c>
      <c r="L296" s="44">
        <f t="shared" si="12"/>
        <v>15.651305867690896</v>
      </c>
      <c r="M296" s="44">
        <f t="shared" si="12"/>
        <v>15.819269797216691</v>
      </c>
      <c r="N296" s="44">
        <f t="shared" si="12"/>
        <v>15.988074073379133</v>
      </c>
      <c r="O296" s="44"/>
      <c r="P296" s="44"/>
      <c r="Q296" s="44"/>
      <c r="R296" s="44"/>
      <c r="S296" s="44"/>
    </row>
    <row r="297" spans="2:19" x14ac:dyDescent="0.2">
      <c r="B297" s="38">
        <v>36021</v>
      </c>
      <c r="C297" s="44">
        <v>13.11</v>
      </c>
      <c r="D297" s="44">
        <f t="shared" si="13"/>
        <v>13.414376002473237</v>
      </c>
      <c r="E297" s="44">
        <f t="shared" si="13"/>
        <v>13.75107301460732</v>
      </c>
      <c r="F297" s="44">
        <f t="shared" si="13"/>
        <v>14.059132592988149</v>
      </c>
      <c r="G297" s="44">
        <f t="shared" si="13"/>
        <v>14.377993973022598</v>
      </c>
      <c r="H297" s="44">
        <f t="shared" si="13"/>
        <v>14.587324934951452</v>
      </c>
      <c r="I297" s="44">
        <f t="shared" si="13"/>
        <v>14.776931576357011</v>
      </c>
      <c r="J297" s="44">
        <f t="shared" si="13"/>
        <v>14.946700885159826</v>
      </c>
      <c r="K297" s="44">
        <f t="shared" si="13"/>
        <v>15.096564977214035</v>
      </c>
      <c r="L297" s="44">
        <f t="shared" si="12"/>
        <v>15.236485727758687</v>
      </c>
      <c r="M297" s="44">
        <f t="shared" si="12"/>
        <v>15.356438869607537</v>
      </c>
      <c r="N297" s="44">
        <f t="shared" si="12"/>
        <v>15.456411799158907</v>
      </c>
      <c r="O297" s="44"/>
      <c r="P297" s="44"/>
      <c r="Q297" s="44"/>
      <c r="R297" s="44"/>
      <c r="S297" s="44"/>
    </row>
    <row r="298" spans="2:19" x14ac:dyDescent="0.2">
      <c r="B298" s="38">
        <v>36053</v>
      </c>
      <c r="C298" s="44">
        <v>12.75</v>
      </c>
      <c r="D298" s="44">
        <f t="shared" si="13"/>
        <v>12.991671145007606</v>
      </c>
      <c r="E298" s="44">
        <f t="shared" si="13"/>
        <v>13.178686810022437</v>
      </c>
      <c r="F298" s="44">
        <f t="shared" si="13"/>
        <v>13.424078775835111</v>
      </c>
      <c r="G298" s="44">
        <f t="shared" si="13"/>
        <v>13.592007948756912</v>
      </c>
      <c r="H298" s="44">
        <f t="shared" si="13"/>
        <v>13.753173623857608</v>
      </c>
      <c r="I298" s="44">
        <f t="shared" si="13"/>
        <v>13.912112388917576</v>
      </c>
      <c r="J298" s="44">
        <f t="shared" si="13"/>
        <v>14.065616085052643</v>
      </c>
      <c r="K298" s="44">
        <f t="shared" si="13"/>
        <v>14.211801559704909</v>
      </c>
      <c r="L298" s="44">
        <f t="shared" si="12"/>
        <v>14.349560396645595</v>
      </c>
      <c r="M298" s="44">
        <f t="shared" si="12"/>
        <v>14.488244895126281</v>
      </c>
      <c r="N298" s="44">
        <f t="shared" si="12"/>
        <v>14.627472461427361</v>
      </c>
      <c r="O298" s="44">
        <f>O84+P198</f>
        <v>14.757017781204407</v>
      </c>
      <c r="P298" s="44"/>
      <c r="Q298" s="44"/>
      <c r="R298" s="44"/>
      <c r="S298" s="44"/>
    </row>
    <row r="299" spans="2:19" x14ac:dyDescent="0.2">
      <c r="B299" s="38">
        <v>36083</v>
      </c>
      <c r="C299" s="44">
        <v>13.85</v>
      </c>
      <c r="D299" s="44">
        <f t="shared" ref="D299:K308" si="14">D85+E199</f>
        <v>13.898018068946509</v>
      </c>
      <c r="E299" s="44">
        <f t="shared" si="14"/>
        <v>14.03352474054269</v>
      </c>
      <c r="F299" s="44">
        <f t="shared" si="14"/>
        <v>14.120411286643769</v>
      </c>
      <c r="G299" s="44">
        <f t="shared" si="14"/>
        <v>14.217473224597224</v>
      </c>
      <c r="H299" s="44">
        <f t="shared" si="14"/>
        <v>14.332255497488548</v>
      </c>
      <c r="I299" s="44">
        <f t="shared" si="14"/>
        <v>14.457446185630289</v>
      </c>
      <c r="J299" s="44">
        <f t="shared" si="14"/>
        <v>14.598749257296136</v>
      </c>
      <c r="K299" s="44">
        <f t="shared" si="14"/>
        <v>14.743640957060117</v>
      </c>
      <c r="L299" s="44">
        <f t="shared" si="12"/>
        <v>14.880641492103836</v>
      </c>
      <c r="M299" s="44">
        <f t="shared" si="12"/>
        <v>15.018879136876775</v>
      </c>
      <c r="N299" s="44">
        <f t="shared" si="12"/>
        <v>15.157844832409523</v>
      </c>
      <c r="O299" s="44"/>
      <c r="P299" s="44"/>
      <c r="Q299" s="44"/>
      <c r="R299" s="44"/>
      <c r="S299" s="44"/>
    </row>
    <row r="300" spans="2:19" x14ac:dyDescent="0.2">
      <c r="B300" s="38">
        <v>36112</v>
      </c>
      <c r="C300" s="44">
        <v>13.74</v>
      </c>
      <c r="D300" s="44">
        <f t="shared" si="14"/>
        <v>13.811822971374998</v>
      </c>
      <c r="E300" s="44">
        <f t="shared" si="14"/>
        <v>13.827343760617413</v>
      </c>
      <c r="F300" s="44">
        <f t="shared" si="14"/>
        <v>13.887255213618115</v>
      </c>
      <c r="G300" s="44">
        <f t="shared" si="14"/>
        <v>13.986729369548579</v>
      </c>
      <c r="H300" s="44">
        <f t="shared" si="14"/>
        <v>14.105310343741881</v>
      </c>
      <c r="I300" s="44">
        <f t="shared" si="14"/>
        <v>14.240986427761529</v>
      </c>
      <c r="J300" s="44">
        <f t="shared" si="14"/>
        <v>14.386700713679657</v>
      </c>
      <c r="K300" s="44">
        <f t="shared" si="14"/>
        <v>14.538310853345605</v>
      </c>
      <c r="L300" s="44">
        <f t="shared" si="12"/>
        <v>14.693383544335079</v>
      </c>
      <c r="M300" s="44">
        <f t="shared" si="12"/>
        <v>14.840490467422486</v>
      </c>
      <c r="N300" s="44">
        <f t="shared" si="12"/>
        <v>14.978790457966216</v>
      </c>
      <c r="O300" s="44"/>
      <c r="P300" s="44"/>
      <c r="Q300" s="44"/>
      <c r="R300" s="44"/>
      <c r="S300" s="44"/>
    </row>
    <row r="301" spans="2:19" x14ac:dyDescent="0.2">
      <c r="B301" s="38">
        <v>36145</v>
      </c>
      <c r="C301" s="44">
        <v>12.87</v>
      </c>
      <c r="D301" s="44">
        <f t="shared" si="14"/>
        <v>12.703104216672335</v>
      </c>
      <c r="E301" s="44">
        <f t="shared" si="14"/>
        <v>13.055563035173428</v>
      </c>
      <c r="F301" s="44">
        <f t="shared" si="14"/>
        <v>13.219388727682915</v>
      </c>
      <c r="G301" s="44">
        <f t="shared" si="14"/>
        <v>13.379889683257332</v>
      </c>
      <c r="H301" s="44">
        <f t="shared" si="14"/>
        <v>13.544311060616977</v>
      </c>
      <c r="I301" s="44">
        <f t="shared" si="14"/>
        <v>13.701034617231393</v>
      </c>
      <c r="J301" s="44">
        <f t="shared" si="14"/>
        <v>13.849110116622517</v>
      </c>
      <c r="K301" s="44">
        <f t="shared" si="14"/>
        <v>13.977980223170285</v>
      </c>
      <c r="L301" s="44">
        <f t="shared" si="12"/>
        <v>14.107316699995113</v>
      </c>
      <c r="M301" s="44">
        <f t="shared" si="12"/>
        <v>14.236927069472159</v>
      </c>
      <c r="N301" s="44">
        <f t="shared" si="12"/>
        <v>14.366698292221015</v>
      </c>
      <c r="O301" s="44">
        <f>O87+P201</f>
        <v>14.486563752934231</v>
      </c>
      <c r="P301" s="44"/>
      <c r="Q301" s="44"/>
      <c r="R301" s="44"/>
      <c r="S301" s="44"/>
    </row>
    <row r="302" spans="2:19" x14ac:dyDescent="0.2">
      <c r="B302" s="38">
        <v>36174</v>
      </c>
      <c r="C302" s="44">
        <v>11.35</v>
      </c>
      <c r="D302" s="44">
        <f t="shared" si="14"/>
        <v>11.696121066210372</v>
      </c>
      <c r="E302" s="44">
        <f t="shared" si="14"/>
        <v>11.877970900836623</v>
      </c>
      <c r="F302" s="44">
        <f t="shared" si="14"/>
        <v>12.053183462110432</v>
      </c>
      <c r="G302" s="44">
        <f t="shared" si="14"/>
        <v>12.240372782127276</v>
      </c>
      <c r="H302" s="44">
        <f t="shared" si="14"/>
        <v>12.428721376357604</v>
      </c>
      <c r="I302" s="44">
        <f t="shared" si="14"/>
        <v>12.617752309652785</v>
      </c>
      <c r="J302" s="44">
        <f t="shared" si="14"/>
        <v>12.807182457253852</v>
      </c>
      <c r="K302" s="44">
        <f t="shared" si="14"/>
        <v>12.986848342629189</v>
      </c>
      <c r="L302" s="44">
        <f t="shared" si="12"/>
        <v>13.156652018915237</v>
      </c>
      <c r="M302" s="44">
        <f t="shared" si="12"/>
        <v>13.326536752268808</v>
      </c>
      <c r="N302" s="44">
        <f t="shared" si="12"/>
        <v>13.486468860407195</v>
      </c>
      <c r="O302" s="44"/>
      <c r="P302" s="44"/>
      <c r="Q302" s="44"/>
      <c r="R302" s="44"/>
      <c r="S302" s="44"/>
    </row>
    <row r="303" spans="2:19" x14ac:dyDescent="0.2">
      <c r="B303" s="38">
        <v>36202</v>
      </c>
      <c r="C303" s="44">
        <v>11.48</v>
      </c>
      <c r="D303" s="44">
        <f t="shared" si="14"/>
        <v>11.166756595809931</v>
      </c>
      <c r="E303" s="44">
        <f t="shared" si="14"/>
        <v>11.280725639949786</v>
      </c>
      <c r="F303" s="44">
        <f t="shared" si="14"/>
        <v>11.443056092267259</v>
      </c>
      <c r="G303" s="44">
        <f t="shared" si="14"/>
        <v>11.614424899782307</v>
      </c>
      <c r="H303" s="44">
        <f t="shared" si="14"/>
        <v>11.785228812518588</v>
      </c>
      <c r="I303" s="44">
        <f t="shared" si="14"/>
        <v>11.965700245767049</v>
      </c>
      <c r="J303" s="44">
        <f t="shared" si="14"/>
        <v>12.145977797860375</v>
      </c>
      <c r="K303" s="44">
        <f t="shared" si="14"/>
        <v>12.32614092622044</v>
      </c>
      <c r="L303" s="44">
        <f t="shared" si="12"/>
        <v>12.496236626262252</v>
      </c>
      <c r="M303" s="44">
        <f t="shared" si="12"/>
        <v>12.656292632145874</v>
      </c>
      <c r="N303" s="44">
        <f t="shared" si="12"/>
        <v>12.816325460632171</v>
      </c>
      <c r="O303" s="44"/>
      <c r="P303" s="44"/>
      <c r="Q303" s="44"/>
      <c r="R303" s="44"/>
      <c r="S303" s="44"/>
    </row>
    <row r="304" spans="2:19" x14ac:dyDescent="0.2">
      <c r="B304" s="38">
        <v>36235</v>
      </c>
      <c r="C304" s="44">
        <v>11.23</v>
      </c>
      <c r="D304" s="44">
        <f t="shared" si="14"/>
        <v>11.104204547448564</v>
      </c>
      <c r="E304" s="44">
        <f t="shared" si="14"/>
        <v>11.186996349137138</v>
      </c>
      <c r="F304" s="44">
        <f t="shared" si="14"/>
        <v>11.271178736078104</v>
      </c>
      <c r="G304" s="44">
        <f t="shared" si="14"/>
        <v>11.383161111008514</v>
      </c>
      <c r="H304" s="44">
        <f t="shared" si="14"/>
        <v>11.513215221125497</v>
      </c>
      <c r="I304" s="44">
        <f t="shared" si="14"/>
        <v>11.659755597777675</v>
      </c>
      <c r="J304" s="44">
        <f t="shared" si="14"/>
        <v>11.805977896166594</v>
      </c>
      <c r="K304" s="44">
        <f t="shared" si="14"/>
        <v>11.947886155472961</v>
      </c>
      <c r="L304" s="44">
        <f t="shared" si="12"/>
        <v>12.083134558230663</v>
      </c>
      <c r="M304" s="44">
        <f t="shared" si="12"/>
        <v>12.200343696461774</v>
      </c>
      <c r="N304" s="44">
        <f t="shared" si="12"/>
        <v>12.308704386796329</v>
      </c>
      <c r="O304" s="44">
        <f>O90+P204</f>
        <v>12.397741997685962</v>
      </c>
      <c r="P304" s="44"/>
      <c r="Q304" s="44"/>
      <c r="R304" s="44"/>
      <c r="S304" s="44"/>
    </row>
    <row r="305" spans="2:19" x14ac:dyDescent="0.2">
      <c r="B305" s="38">
        <v>36265</v>
      </c>
      <c r="C305" s="44">
        <v>11.79</v>
      </c>
      <c r="D305" s="44">
        <f t="shared" si="14"/>
        <v>12.293760106996766</v>
      </c>
      <c r="E305" s="44">
        <f t="shared" si="14"/>
        <v>12.623738245480096</v>
      </c>
      <c r="F305" s="44">
        <f t="shared" si="14"/>
        <v>12.824038050710831</v>
      </c>
      <c r="G305" s="44">
        <f t="shared" si="14"/>
        <v>12.964052830743022</v>
      </c>
      <c r="H305" s="44">
        <f t="shared" si="14"/>
        <v>13.062790077452666</v>
      </c>
      <c r="I305" s="44">
        <f t="shared" si="14"/>
        <v>13.137285614012903</v>
      </c>
      <c r="J305" s="44">
        <f t="shared" si="14"/>
        <v>13.187544108983147</v>
      </c>
      <c r="K305" s="44">
        <f t="shared" si="14"/>
        <v>13.219442250470536</v>
      </c>
      <c r="L305" s="44">
        <f t="shared" si="12"/>
        <v>13.246429095543323</v>
      </c>
      <c r="M305" s="44">
        <f t="shared" si="12"/>
        <v>13.27053311961053</v>
      </c>
      <c r="N305" s="44">
        <f t="shared" si="12"/>
        <v>13.292942590015747</v>
      </c>
      <c r="O305" s="44"/>
      <c r="P305" s="44"/>
      <c r="Q305" s="44"/>
      <c r="R305" s="44"/>
      <c r="S305" s="44"/>
    </row>
    <row r="306" spans="2:19" x14ac:dyDescent="0.2">
      <c r="B306" s="38">
        <v>36294</v>
      </c>
      <c r="C306" s="44">
        <v>15.520083247032678</v>
      </c>
      <c r="D306" s="44">
        <f t="shared" si="14"/>
        <v>15.478551684058239</v>
      </c>
      <c r="E306" s="44">
        <f t="shared" si="14"/>
        <v>15.367652539755129</v>
      </c>
      <c r="F306" s="44">
        <f t="shared" si="14"/>
        <v>15.267123901954317</v>
      </c>
      <c r="G306" s="44">
        <f t="shared" si="14"/>
        <v>15.186813740793843</v>
      </c>
      <c r="H306" s="44">
        <f t="shared" si="14"/>
        <v>15.126632076792561</v>
      </c>
      <c r="I306" s="44">
        <f t="shared" si="14"/>
        <v>15.066524654838801</v>
      </c>
      <c r="J306" s="44">
        <f t="shared" si="14"/>
        <v>15.006461394266463</v>
      </c>
      <c r="K306" s="44">
        <f t="shared" si="14"/>
        <v>14.926424564958028</v>
      </c>
      <c r="L306" s="44">
        <f t="shared" ref="L306:N325" si="15">L92+M206</f>
        <v>14.866403424878559</v>
      </c>
      <c r="M306" s="44">
        <f t="shared" si="15"/>
        <v>14.816390505230249</v>
      </c>
      <c r="N306" s="44">
        <f t="shared" si="15"/>
        <v>14.766382838984969</v>
      </c>
      <c r="O306" s="44"/>
      <c r="P306" s="44"/>
      <c r="Q306" s="44"/>
      <c r="R306" s="44"/>
      <c r="S306" s="44"/>
    </row>
    <row r="307" spans="2:19" x14ac:dyDescent="0.2">
      <c r="B307" s="38">
        <v>36326</v>
      </c>
      <c r="C307" s="44">
        <v>16.336755158474698</v>
      </c>
      <c r="D307" s="44">
        <f t="shared" si="14"/>
        <v>16.145012996995199</v>
      </c>
      <c r="E307" s="44">
        <f t="shared" si="14"/>
        <v>16.400972463041775</v>
      </c>
      <c r="F307" s="44">
        <f t="shared" si="14"/>
        <v>16.437964012385248</v>
      </c>
      <c r="G307" s="44">
        <f t="shared" si="14"/>
        <v>16.403816395189381</v>
      </c>
      <c r="H307" s="44">
        <f t="shared" si="14"/>
        <v>16.353124453524416</v>
      </c>
      <c r="I307" s="44">
        <f t="shared" si="14"/>
        <v>16.288592055919022</v>
      </c>
      <c r="J307" s="44">
        <f t="shared" si="14"/>
        <v>16.231803456126123</v>
      </c>
      <c r="K307" s="44">
        <f t="shared" si="14"/>
        <v>16.183688961562005</v>
      </c>
      <c r="L307" s="44">
        <f t="shared" si="15"/>
        <v>16.144796442337491</v>
      </c>
      <c r="M307" s="44">
        <f t="shared" si="15"/>
        <v>16.115447094722363</v>
      </c>
      <c r="N307" s="44">
        <f t="shared" si="15"/>
        <v>16.0858293238506</v>
      </c>
      <c r="O307" s="44">
        <f>O93+P207</f>
        <v>16.0560529581312</v>
      </c>
      <c r="P307" s="44"/>
      <c r="Q307" s="44"/>
      <c r="R307" s="44"/>
      <c r="S307" s="44"/>
    </row>
    <row r="308" spans="2:19" x14ac:dyDescent="0.2">
      <c r="B308" s="38">
        <v>36356</v>
      </c>
      <c r="C308" s="44">
        <v>16.669341762171115</v>
      </c>
      <c r="D308" s="44">
        <f t="shared" si="14"/>
        <v>17.12351619740727</v>
      </c>
      <c r="E308" s="44">
        <f t="shared" si="14"/>
        <v>17.199457423497048</v>
      </c>
      <c r="F308" s="44">
        <f t="shared" si="14"/>
        <v>17.194692328123654</v>
      </c>
      <c r="G308" s="44">
        <f t="shared" si="14"/>
        <v>17.11363968788347</v>
      </c>
      <c r="H308" s="44">
        <f t="shared" si="14"/>
        <v>17.018894053571145</v>
      </c>
      <c r="I308" s="44">
        <f t="shared" si="14"/>
        <v>16.901981160198005</v>
      </c>
      <c r="J308" s="44">
        <f t="shared" si="14"/>
        <v>16.803793165396932</v>
      </c>
      <c r="K308" s="44">
        <f t="shared" si="14"/>
        <v>16.714857401806242</v>
      </c>
      <c r="L308" s="44">
        <f t="shared" si="15"/>
        <v>16.635482578668935</v>
      </c>
      <c r="M308" s="44">
        <f t="shared" si="15"/>
        <v>16.565849996547001</v>
      </c>
      <c r="N308" s="44">
        <f t="shared" si="15"/>
        <v>16.496065901808464</v>
      </c>
      <c r="O308" s="44"/>
      <c r="P308" s="44"/>
      <c r="Q308" s="44"/>
      <c r="R308" s="44"/>
      <c r="S308" s="44"/>
    </row>
    <row r="309" spans="2:19" x14ac:dyDescent="0.2">
      <c r="B309" s="38">
        <v>36388</v>
      </c>
      <c r="C309" s="44">
        <v>18.508693269194438</v>
      </c>
      <c r="D309" s="44">
        <f t="shared" ref="D309:K318" si="16">D95+E209</f>
        <v>18.904414839059214</v>
      </c>
      <c r="E309" s="44">
        <f t="shared" si="16"/>
        <v>19.007452282512979</v>
      </c>
      <c r="F309" s="44">
        <f t="shared" si="16"/>
        <v>19.016694815722023</v>
      </c>
      <c r="G309" s="44">
        <f t="shared" si="16"/>
        <v>18.946722206328936</v>
      </c>
      <c r="H309" s="44">
        <f t="shared" si="16"/>
        <v>18.807848756621329</v>
      </c>
      <c r="I309" s="44">
        <f t="shared" si="16"/>
        <v>18.662001899509001</v>
      </c>
      <c r="J309" s="44">
        <f t="shared" si="16"/>
        <v>18.496188344899121</v>
      </c>
      <c r="K309" s="44">
        <f t="shared" si="16"/>
        <v>18.354517376350294</v>
      </c>
      <c r="L309" s="44">
        <f t="shared" si="15"/>
        <v>18.219410404923675</v>
      </c>
      <c r="M309" s="44">
        <f t="shared" si="15"/>
        <v>18.092284492021381</v>
      </c>
      <c r="N309" s="44">
        <f t="shared" si="15"/>
        <v>17.973971070526094</v>
      </c>
      <c r="O309" s="44">
        <f t="shared" ref="O309:R310" si="17">O95+P209</f>
        <v>0.31496221962990256</v>
      </c>
      <c r="P309" s="44">
        <f t="shared" si="17"/>
        <v>17.695543378601439</v>
      </c>
      <c r="Q309" s="44">
        <f t="shared" si="17"/>
        <v>17.565886017129902</v>
      </c>
      <c r="R309" s="44">
        <f t="shared" si="17"/>
        <v>17.436087590243773</v>
      </c>
      <c r="S309" s="44"/>
    </row>
    <row r="310" spans="2:19" x14ac:dyDescent="0.2">
      <c r="B310" s="38">
        <v>36418</v>
      </c>
      <c r="C310" s="44">
        <v>20.212832852657939</v>
      </c>
      <c r="D310" s="44">
        <f t="shared" si="16"/>
        <v>20.192245212271647</v>
      </c>
      <c r="E310" s="44">
        <f t="shared" si="16"/>
        <v>20.130940565428663</v>
      </c>
      <c r="F310" s="44">
        <f t="shared" si="16"/>
        <v>19.995252091499442</v>
      </c>
      <c r="G310" s="44">
        <f t="shared" si="16"/>
        <v>19.744130571666798</v>
      </c>
      <c r="H310" s="44">
        <f t="shared" si="16"/>
        <v>19.490453595632825</v>
      </c>
      <c r="I310" s="44">
        <f t="shared" si="16"/>
        <v>19.217659885944499</v>
      </c>
      <c r="J310" s="44">
        <f t="shared" si="16"/>
        <v>18.943636390963718</v>
      </c>
      <c r="K310" s="44">
        <f t="shared" si="16"/>
        <v>18.683019245783147</v>
      </c>
      <c r="L310" s="44">
        <f t="shared" si="15"/>
        <v>18.448530161122516</v>
      </c>
      <c r="M310" s="44">
        <f t="shared" si="15"/>
        <v>18.251767653565963</v>
      </c>
      <c r="N310" s="44">
        <f t="shared" si="15"/>
        <v>18.083668238592455</v>
      </c>
      <c r="O310" s="44">
        <f t="shared" si="17"/>
        <v>17.924784622629115</v>
      </c>
      <c r="P310" s="44">
        <f t="shared" si="17"/>
        <v>17.465439177713435</v>
      </c>
      <c r="Q310" s="44">
        <f t="shared" si="17"/>
        <v>17.175825162939027</v>
      </c>
      <c r="R310" s="44">
        <f t="shared" si="17"/>
        <v>16.896050577462006</v>
      </c>
      <c r="S310" s="44"/>
    </row>
    <row r="311" spans="2:19" x14ac:dyDescent="0.2">
      <c r="B311" s="38">
        <v>36447</v>
      </c>
      <c r="C311" s="44">
        <v>22.537090943626065</v>
      </c>
      <c r="D311" s="44">
        <f t="shared" ref="D311:R311" si="18">D97+E211</f>
        <v>22.292213406096856</v>
      </c>
      <c r="E311" s="44">
        <f t="shared" si="18"/>
        <v>22.134101732085092</v>
      </c>
      <c r="F311" s="44">
        <f t="shared" si="18"/>
        <v>21.729014525034557</v>
      </c>
      <c r="G311" s="44">
        <f t="shared" si="18"/>
        <v>21.263484345478403</v>
      </c>
      <c r="H311" s="44">
        <f t="shared" si="18"/>
        <v>20.760711108613169</v>
      </c>
      <c r="I311" s="44">
        <f t="shared" si="18"/>
        <v>20.270191567691132</v>
      </c>
      <c r="J311" s="44">
        <f t="shared" si="18"/>
        <v>19.783378055988255</v>
      </c>
      <c r="K311" s="44">
        <f t="shared" si="18"/>
        <v>19.346994523341522</v>
      </c>
      <c r="L311" s="44">
        <f t="shared" si="18"/>
        <v>18.974992568881177</v>
      </c>
      <c r="M311" s="44">
        <f t="shared" si="18"/>
        <v>18.629688833302726</v>
      </c>
      <c r="N311" s="44">
        <f t="shared" si="18"/>
        <v>18.312447412028455</v>
      </c>
      <c r="O311" s="44">
        <f>(N311+P311)/2</f>
        <v>17.918732572412189</v>
      </c>
      <c r="P311" s="44">
        <f t="shared" si="18"/>
        <v>17.52501773279592</v>
      </c>
      <c r="Q311" s="44">
        <f t="shared" si="18"/>
        <v>17.245577662782271</v>
      </c>
      <c r="R311" s="44">
        <f t="shared" si="18"/>
        <v>16.975905327060094</v>
      </c>
      <c r="S311" s="44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38"/>
  <sheetViews>
    <sheetView tabSelected="1" topLeftCell="A185" workbookViewId="0">
      <selection activeCell="L215" sqref="L215"/>
    </sheetView>
  </sheetViews>
  <sheetFormatPr defaultRowHeight="12.75" x14ac:dyDescent="0.2"/>
  <cols>
    <col min="2" max="2" width="10.140625" bestFit="1" customWidth="1"/>
  </cols>
  <sheetData>
    <row r="1" spans="1:18" ht="15" x14ac:dyDescent="0.2">
      <c r="A1" s="40" t="s">
        <v>90</v>
      </c>
    </row>
    <row r="2" spans="1:18" ht="5.25" customHeight="1" x14ac:dyDescent="0.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x14ac:dyDescent="0.2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</row>
    <row r="4" spans="1:18" x14ac:dyDescent="0.2">
      <c r="A4" s="37">
        <v>33604</v>
      </c>
      <c r="B4" s="38">
        <v>33588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8" x14ac:dyDescent="0.2">
      <c r="A5" s="37">
        <v>33635</v>
      </c>
      <c r="B5" s="38">
        <v>33619</v>
      </c>
      <c r="C5" s="47">
        <f>'Forward curves'!C5-'Forward curves'!C4</f>
        <v>-3.9999008178710938E-2</v>
      </c>
      <c r="D5" s="47">
        <f>'Forward curves'!D5-'Forward curves'!D4</f>
        <v>-0.39999961853027344</v>
      </c>
      <c r="E5" s="47">
        <f>'Forward curves'!E5-'Forward curves'!E4</f>
        <v>-0.56000137329101563</v>
      </c>
      <c r="F5" s="47">
        <f>'Forward curves'!F5-'Forward curves'!F4</f>
        <v>-0.59000015258789063</v>
      </c>
      <c r="G5" s="47">
        <f>'Forward curves'!G5-'Forward curves'!G4</f>
        <v>-0.50999832153320313</v>
      </c>
      <c r="H5" s="47">
        <f>'Forward curves'!H5-'Forward curves'!H4</f>
        <v>-0.44000053405761719</v>
      </c>
      <c r="I5" s="47">
        <f>'Forward curves'!I5-'Forward curves'!I4</f>
        <v>-0.27000045776367188</v>
      </c>
      <c r="J5" s="47">
        <f>'Forward curves'!J5-'Forward curves'!J4</f>
        <v>-0.17000007629394531</v>
      </c>
      <c r="K5" s="47">
        <f>'Forward curves'!K5-'Forward curves'!K4</f>
        <v>-0.14999961853027344</v>
      </c>
      <c r="L5" s="47"/>
      <c r="M5" s="47"/>
      <c r="N5" s="47"/>
      <c r="O5" s="47"/>
      <c r="P5" s="47"/>
      <c r="Q5" s="47"/>
      <c r="R5" s="47"/>
    </row>
    <row r="6" spans="1:18" x14ac:dyDescent="0.2">
      <c r="A6" s="37">
        <v>33664</v>
      </c>
      <c r="B6" s="38">
        <v>33647</v>
      </c>
      <c r="C6" s="47">
        <f>'Forward curves'!C6-'Forward curves'!C5</f>
        <v>-4.000091552734375E-2</v>
      </c>
      <c r="D6" s="47">
        <f>'Forward curves'!D6-'Forward curves'!D5</f>
        <v>0.55000114440917969</v>
      </c>
      <c r="E6" s="47">
        <f>'Forward curves'!E6-'Forward curves'!E5</f>
        <v>0.68000030517578125</v>
      </c>
      <c r="F6" s="47">
        <f>'Forward curves'!F6-'Forward curves'!F5</f>
        <v>0.75999832153320313</v>
      </c>
      <c r="G6" s="47">
        <f>'Forward curves'!G6-'Forward curves'!G5</f>
        <v>0.59999847412109375</v>
      </c>
      <c r="H6" s="47">
        <f>'Forward curves'!H6-'Forward curves'!H5</f>
        <v>0.65999984741210938</v>
      </c>
      <c r="I6" s="47">
        <f>'Forward curves'!I6-'Forward curves'!I5</f>
        <v>0.5</v>
      </c>
      <c r="J6" s="47">
        <f>'Forward curves'!J6-'Forward curves'!J5</f>
        <v>0.45000076293945313</v>
      </c>
      <c r="K6" s="47">
        <f>'Forward curves'!K6-'Forward curves'!K5</f>
        <v>5.0001144409179688E-2</v>
      </c>
      <c r="L6" s="47"/>
      <c r="M6" s="47"/>
      <c r="N6" s="47"/>
      <c r="O6" s="47"/>
      <c r="P6" s="47"/>
      <c r="Q6" s="47"/>
      <c r="R6" s="47"/>
    </row>
    <row r="7" spans="1:18" x14ac:dyDescent="0.2">
      <c r="A7" s="37">
        <v>33695</v>
      </c>
      <c r="B7" s="38">
        <v>33679</v>
      </c>
      <c r="C7" s="47">
        <f>'Forward curves'!C7-'Forward curves'!C6</f>
        <v>-0.68000030517578125</v>
      </c>
      <c r="D7" s="47">
        <f>'Forward curves'!D7-'Forward curves'!D6</f>
        <v>-0.69000053405761719</v>
      </c>
      <c r="E7" s="47">
        <f>'Forward curves'!E7-'Forward curves'!E6</f>
        <v>-0.56999969482421875</v>
      </c>
      <c r="F7" s="47">
        <f>'Forward curves'!F7-'Forward curves'!F6</f>
        <v>-0.55999946594238281</v>
      </c>
      <c r="G7" s="47">
        <f>'Forward curves'!G7-'Forward curves'!G6</f>
        <v>-0.3899993896484375</v>
      </c>
      <c r="H7" s="47">
        <f>'Forward curves'!H7-'Forward curves'!H6</f>
        <v>-0.45999908447265625</v>
      </c>
      <c r="I7" s="47">
        <f>'Forward curves'!I7-'Forward curves'!I6</f>
        <v>-0.39999961853027344</v>
      </c>
      <c r="J7" s="47">
        <f>'Forward curves'!J7-'Forward curves'!J6</f>
        <v>-0.39999961853027344</v>
      </c>
      <c r="K7" s="47">
        <f>'Forward curves'!K7-'Forward curves'!K6</f>
        <v>4.9999237060546875E-2</v>
      </c>
      <c r="L7" s="47"/>
      <c r="M7" s="47"/>
      <c r="N7" s="47"/>
      <c r="O7" s="47"/>
      <c r="P7" s="47"/>
      <c r="Q7" s="47"/>
      <c r="R7" s="47"/>
    </row>
    <row r="8" spans="1:18" x14ac:dyDescent="0.2">
      <c r="A8" s="37">
        <v>33725</v>
      </c>
      <c r="B8" s="38">
        <v>33709</v>
      </c>
      <c r="C8" s="47">
        <f>'Forward curves'!C8-'Forward curves'!C7</f>
        <v>0.80999946594238281</v>
      </c>
      <c r="D8" s="47">
        <f>'Forward curves'!D8-'Forward curves'!D7</f>
        <v>0.78999900817871094</v>
      </c>
      <c r="E8" s="47">
        <f>'Forward curves'!E8-'Forward curves'!E7</f>
        <v>0.67000007629394531</v>
      </c>
      <c r="F8" s="47">
        <f>'Forward curves'!F8-'Forward curves'!F7</f>
        <v>0.64000129699707031</v>
      </c>
      <c r="G8" s="47">
        <f>'Forward curves'!G8-'Forward curves'!G7</f>
        <v>0.60000038146972656</v>
      </c>
      <c r="H8" s="47">
        <f>'Forward curves'!H8-'Forward curves'!H7</f>
        <v>0.56999969482421875</v>
      </c>
      <c r="I8" s="47">
        <f>'Forward curves'!I8-'Forward curves'!I7</f>
        <v>0.5</v>
      </c>
      <c r="J8" s="47">
        <f>'Forward curves'!J8-'Forward curves'!J7</f>
        <v>0.5</v>
      </c>
      <c r="K8" s="47">
        <f>'Forward curves'!K8-'Forward curves'!K7</f>
        <v>0.39999961853027344</v>
      </c>
      <c r="L8" s="47"/>
      <c r="M8" s="47"/>
      <c r="N8" s="47"/>
      <c r="O8" s="47"/>
      <c r="P8" s="47"/>
      <c r="Q8" s="47"/>
      <c r="R8" s="47"/>
    </row>
    <row r="9" spans="1:18" x14ac:dyDescent="0.2">
      <c r="A9" s="37">
        <v>33756</v>
      </c>
      <c r="B9" s="38">
        <v>33738</v>
      </c>
      <c r="C9" s="47">
        <f>'Forward curves'!C9-'Forward curves'!C8</f>
        <v>1.2000007629394531</v>
      </c>
      <c r="D9" s="47">
        <f>'Forward curves'!D9-'Forward curves'!D8</f>
        <v>0.82999992370605469</v>
      </c>
      <c r="E9" s="47">
        <f>'Forward curves'!E9-'Forward curves'!E8</f>
        <v>0.78000068664550781</v>
      </c>
      <c r="F9" s="47">
        <f>'Forward curves'!F9-'Forward curves'!F8</f>
        <v>0.80999946594238281</v>
      </c>
      <c r="G9" s="47">
        <f>'Forward curves'!G9-'Forward curves'!G8</f>
        <v>0.80999946594238281</v>
      </c>
      <c r="H9" s="47">
        <f>'Forward curves'!H9-'Forward curves'!H8</f>
        <v>0.75</v>
      </c>
      <c r="I9" s="47">
        <f>'Forward curves'!I9-'Forward curves'!I8</f>
        <v>0.79999923706054688</v>
      </c>
      <c r="J9" s="47">
        <f>'Forward curves'!J9-'Forward curves'!J8</f>
        <v>0.57999992370605469</v>
      </c>
      <c r="K9" s="47">
        <f>'Forward curves'!K9-'Forward curves'!K8</f>
        <v>0.55999946594238281</v>
      </c>
      <c r="L9" s="47"/>
      <c r="M9" s="47"/>
      <c r="N9" s="47"/>
      <c r="O9" s="47"/>
      <c r="P9" s="47"/>
      <c r="Q9" s="47"/>
      <c r="R9" s="47"/>
    </row>
    <row r="10" spans="1:18" x14ac:dyDescent="0.2">
      <c r="A10" s="37">
        <v>33786</v>
      </c>
      <c r="B10" s="38">
        <v>33770</v>
      </c>
      <c r="C10" s="47">
        <f>'Forward curves'!C10-'Forward curves'!C9</f>
        <v>1.4200000762939453</v>
      </c>
      <c r="D10" s="47">
        <f>'Forward curves'!D10-'Forward curves'!D9</f>
        <v>1.6900005340576172</v>
      </c>
      <c r="E10" s="47">
        <f>'Forward curves'!E10-'Forward curves'!E9</f>
        <v>1.6799983978271484</v>
      </c>
      <c r="F10" s="47">
        <f>'Forward curves'!F10-'Forward curves'!F9</f>
        <v>1.5499992370605469</v>
      </c>
      <c r="G10" s="47">
        <f>'Forward curves'!G10-'Forward curves'!G9</f>
        <v>1.470001220703125</v>
      </c>
      <c r="H10" s="47">
        <f>'Forward curves'!H10-'Forward curves'!H9</f>
        <v>1.4400005340576172</v>
      </c>
      <c r="I10" s="47">
        <f>'Forward curves'!I10-'Forward curves'!I9</f>
        <v>1.2999992370605469</v>
      </c>
      <c r="J10" s="47">
        <f>'Forward curves'!J10-'Forward curves'!J9</f>
        <v>1.3699989318847656</v>
      </c>
      <c r="K10" s="47">
        <f>'Forward curves'!K10-'Forward curves'!K9</f>
        <v>1.3400001525878906</v>
      </c>
      <c r="L10" s="47"/>
      <c r="M10" s="47"/>
      <c r="N10" s="47"/>
      <c r="O10" s="47"/>
      <c r="P10" s="47"/>
      <c r="Q10" s="47"/>
      <c r="R10" s="47"/>
    </row>
    <row r="11" spans="1:18" x14ac:dyDescent="0.2">
      <c r="A11" s="37">
        <v>33817</v>
      </c>
      <c r="B11" s="38">
        <v>33801</v>
      </c>
      <c r="C11" s="47">
        <f>'Forward curves'!C11-'Forward curves'!C10</f>
        <v>-0.94000053405761719</v>
      </c>
      <c r="D11" s="47">
        <f>'Forward curves'!D11-'Forward curves'!D10</f>
        <v>-0.80999946594238281</v>
      </c>
      <c r="E11" s="47">
        <f>'Forward curves'!E11-'Forward curves'!E10</f>
        <v>-0.73999977111816406</v>
      </c>
      <c r="F11" s="47">
        <f>'Forward curves'!F11-'Forward curves'!F10</f>
        <v>-0.64999961853027344</v>
      </c>
      <c r="G11" s="47">
        <f>'Forward curves'!G11-'Forward curves'!G10</f>
        <v>-0.64000129699707031</v>
      </c>
      <c r="H11" s="47">
        <f>'Forward curves'!H11-'Forward curves'!H10</f>
        <v>-0.63000106811523438</v>
      </c>
      <c r="I11" s="47">
        <f>'Forward curves'!I11-'Forward curves'!I10</f>
        <v>-0.60999870300292969</v>
      </c>
      <c r="J11" s="47">
        <f>'Forward curves'!J11-'Forward curves'!J10</f>
        <v>-0.56999969482421875</v>
      </c>
      <c r="K11" s="47">
        <f>'Forward curves'!K11-'Forward curves'!K10</f>
        <v>-0.57999992370605469</v>
      </c>
      <c r="L11" s="47"/>
      <c r="M11" s="47"/>
      <c r="N11" s="47"/>
      <c r="O11" s="47"/>
      <c r="P11" s="47"/>
      <c r="Q11" s="47"/>
      <c r="R11" s="47"/>
    </row>
    <row r="12" spans="1:18" x14ac:dyDescent="0.2">
      <c r="A12" s="37">
        <v>33848</v>
      </c>
      <c r="B12" s="38">
        <v>33830</v>
      </c>
      <c r="C12" s="47">
        <f>'Forward curves'!C12-'Forward curves'!C11</f>
        <v>-0.30999946594238281</v>
      </c>
      <c r="D12" s="47">
        <f>'Forward curves'!D12-'Forward curves'!D11</f>
        <v>-0.3899993896484375</v>
      </c>
      <c r="E12" s="47">
        <f>'Forward curves'!E12-'Forward curves'!E11</f>
        <v>-0.36999893188476563</v>
      </c>
      <c r="F12" s="47">
        <f>'Forward curves'!F12-'Forward curves'!F11</f>
        <v>-0.32999992370605469</v>
      </c>
      <c r="G12" s="47">
        <f>'Forward curves'!G12-'Forward curves'!G11</f>
        <v>-0.31999969482421875</v>
      </c>
      <c r="H12" s="47">
        <f>'Forward curves'!H12-'Forward curves'!H11</f>
        <v>-0.35999870300292969</v>
      </c>
      <c r="I12" s="47">
        <f>'Forward curves'!I12-'Forward curves'!I11</f>
        <v>-0.35000038146972656</v>
      </c>
      <c r="J12" s="47">
        <f>'Forward curves'!J12-'Forward curves'!J11</f>
        <v>-0.35000038146972656</v>
      </c>
      <c r="K12" s="47">
        <f>'Forward curves'!K12-'Forward curves'!K11</f>
        <v>-0.36999893188476563</v>
      </c>
      <c r="L12" s="47"/>
      <c r="M12" s="47"/>
      <c r="N12" s="47"/>
      <c r="O12" s="47"/>
      <c r="P12" s="47"/>
      <c r="Q12" s="47"/>
      <c r="R12" s="47"/>
    </row>
    <row r="13" spans="1:18" x14ac:dyDescent="0.2">
      <c r="A13" s="37">
        <v>33878</v>
      </c>
      <c r="B13" s="38">
        <v>33862</v>
      </c>
      <c r="C13" s="47">
        <f>'Forward curves'!C13-'Forward curves'!C12</f>
        <v>0.57999992370605469</v>
      </c>
      <c r="D13" s="47">
        <f>'Forward curves'!D13-'Forward curves'!D12</f>
        <v>0.60999870300292969</v>
      </c>
      <c r="E13" s="47">
        <f>'Forward curves'!E13-'Forward curves'!E12</f>
        <v>0.60999870300292969</v>
      </c>
      <c r="F13" s="47">
        <f>'Forward curves'!F13-'Forward curves'!F12</f>
        <v>0.55999946594238281</v>
      </c>
      <c r="G13" s="47">
        <f>'Forward curves'!G13-'Forward curves'!G12</f>
        <v>0.56999969482421875</v>
      </c>
      <c r="H13" s="47">
        <f>'Forward curves'!H13-'Forward curves'!H12</f>
        <v>0.54999923706054688</v>
      </c>
      <c r="I13" s="47">
        <f>'Forward curves'!I13-'Forward curves'!I12</f>
        <v>0.54999923706054688</v>
      </c>
      <c r="J13" s="47">
        <f>'Forward curves'!J13-'Forward curves'!J12</f>
        <v>0.55000114440917969</v>
      </c>
      <c r="K13" s="47">
        <f>'Forward curves'!K13-'Forward curves'!K12</f>
        <v>0.57999992370605469</v>
      </c>
      <c r="L13" s="47"/>
      <c r="M13" s="47"/>
      <c r="N13" s="47"/>
      <c r="O13" s="47"/>
      <c r="P13" s="47"/>
      <c r="Q13" s="47"/>
      <c r="R13" s="47"/>
    </row>
    <row r="14" spans="1:18" x14ac:dyDescent="0.2">
      <c r="A14" s="37">
        <v>33909</v>
      </c>
      <c r="B14" s="38">
        <v>33892</v>
      </c>
      <c r="C14" s="47">
        <f>'Forward curves'!C14-'Forward curves'!C13</f>
        <v>0.22999954223632813</v>
      </c>
      <c r="D14" s="47">
        <f>'Forward curves'!D14-'Forward curves'!D13</f>
        <v>0.31999969482421875</v>
      </c>
      <c r="E14" s="47">
        <f>'Forward curves'!E14-'Forward curves'!E13</f>
        <v>0.29000091552734375</v>
      </c>
      <c r="F14" s="47">
        <f>'Forward curves'!F14-'Forward curves'!F13</f>
        <v>0.26000022888183594</v>
      </c>
      <c r="G14" s="47">
        <f>'Forward curves'!G14-'Forward curves'!G13</f>
        <v>0.14000129699707031</v>
      </c>
      <c r="H14" s="47">
        <f>'Forward curves'!H14-'Forward curves'!H13</f>
        <v>0.15999984741210938</v>
      </c>
      <c r="I14" s="47">
        <f>'Forward curves'!I14-'Forward curves'!I13</f>
        <v>0.21000099182128906</v>
      </c>
      <c r="J14" s="47">
        <f>'Forward curves'!J14-'Forward curves'!J13</f>
        <v>0.20999908447265625</v>
      </c>
      <c r="K14" s="47">
        <f>'Forward curves'!K14-'Forward curves'!K13</f>
        <v>0.21999931335449219</v>
      </c>
      <c r="L14" s="47"/>
      <c r="M14" s="47"/>
      <c r="N14" s="47"/>
      <c r="O14" s="47"/>
      <c r="P14" s="47"/>
      <c r="Q14" s="47"/>
      <c r="R14" s="47"/>
    </row>
    <row r="15" spans="1:18" x14ac:dyDescent="0.2">
      <c r="A15" s="37">
        <v>33939</v>
      </c>
      <c r="B15" s="38">
        <v>33921</v>
      </c>
      <c r="C15" s="47">
        <f>'Forward curves'!C15-'Forward curves'!C14</f>
        <v>-1.7999992370605469</v>
      </c>
      <c r="D15" s="47">
        <f>'Forward curves'!D15-'Forward curves'!D14</f>
        <v>-1.8999996185302734</v>
      </c>
      <c r="E15" s="47">
        <f>'Forward curves'!E15-'Forward curves'!E14</f>
        <v>-1.7700004577636719</v>
      </c>
      <c r="F15" s="47">
        <f>'Forward curves'!F15-'Forward curves'!F14</f>
        <v>-1.7099990844726563</v>
      </c>
      <c r="G15" s="47">
        <f>'Forward curves'!G15-'Forward curves'!G14</f>
        <v>-1.5200004577636719</v>
      </c>
      <c r="H15" s="47">
        <f>'Forward curves'!H15-'Forward curves'!H14</f>
        <v>-1.4400005340576172</v>
      </c>
      <c r="I15" s="47">
        <f>'Forward curves'!I15-'Forward curves'!I14</f>
        <v>-1.3900012969970703</v>
      </c>
      <c r="J15" s="47">
        <f>'Forward curves'!J15-'Forward curves'!J14</f>
        <v>-1.3400001525878906</v>
      </c>
      <c r="K15" s="47">
        <f>'Forward curves'!K15-'Forward curves'!K14</f>
        <v>-1.3099994659423828</v>
      </c>
      <c r="L15" s="47"/>
      <c r="M15" s="47"/>
      <c r="N15" s="47"/>
      <c r="O15" s="47"/>
      <c r="P15" s="47"/>
      <c r="Q15" s="47"/>
      <c r="R15" s="47"/>
    </row>
    <row r="16" spans="1:18" x14ac:dyDescent="0.2">
      <c r="A16" s="37">
        <v>33970</v>
      </c>
      <c r="B16" s="38">
        <v>33954</v>
      </c>
      <c r="C16" s="47">
        <f>'Forward curves'!C16-'Forward curves'!C15</f>
        <v>-0.95000076293945313</v>
      </c>
      <c r="D16" s="47">
        <f>'Forward curves'!D16-'Forward curves'!D15</f>
        <v>-0.68000030517578125</v>
      </c>
      <c r="E16" s="47">
        <f>'Forward curves'!E16-'Forward curves'!E15</f>
        <v>-0.72999954223632813</v>
      </c>
      <c r="F16" s="47">
        <f>'Forward curves'!F16-'Forward curves'!F15</f>
        <v>-0.68000030517578125</v>
      </c>
      <c r="G16" s="47">
        <f>'Forward curves'!G16-'Forward curves'!G15</f>
        <v>-0.71000099182128906</v>
      </c>
      <c r="H16" s="47">
        <f>'Forward curves'!H16-'Forward curves'!H15</f>
        <v>-0.57999992370605469</v>
      </c>
      <c r="I16" s="47">
        <f>'Forward curves'!I16-'Forward curves'!I15</f>
        <v>-0.57999992370605469</v>
      </c>
      <c r="J16" s="47">
        <f>'Forward curves'!J16-'Forward curves'!J15</f>
        <v>-0.52000045776367188</v>
      </c>
      <c r="K16" s="47">
        <f>'Forward curves'!K16-'Forward curves'!K15</f>
        <v>-0.46000099182128906</v>
      </c>
      <c r="L16" s="47"/>
      <c r="M16" s="47"/>
      <c r="N16" s="47"/>
      <c r="O16" s="47"/>
      <c r="P16" s="47"/>
      <c r="Q16" s="47"/>
      <c r="R16" s="47"/>
    </row>
    <row r="17" spans="1:18" x14ac:dyDescent="0.2">
      <c r="A17" s="37">
        <v>34001</v>
      </c>
      <c r="B17" s="38">
        <v>33983</v>
      </c>
      <c r="C17" s="47">
        <f>'Forward curves'!C17-'Forward curves'!C16</f>
        <v>-0.82999992370605469</v>
      </c>
      <c r="D17" s="47">
        <f>'Forward curves'!D17-'Forward curves'!D16</f>
        <v>-0.90999984741210938</v>
      </c>
      <c r="E17" s="47">
        <f>'Forward curves'!E17-'Forward curves'!E16</f>
        <v>-0.80999946594238281</v>
      </c>
      <c r="F17" s="47">
        <f>'Forward curves'!F17-'Forward curves'!F16</f>
        <v>-0.69000053405761719</v>
      </c>
      <c r="G17" s="47">
        <f>'Forward curves'!G17-'Forward curves'!G16</f>
        <v>-0.54999923706054688</v>
      </c>
      <c r="H17" s="47">
        <f>'Forward curves'!H17-'Forward curves'!H16</f>
        <v>-0.529998779296875</v>
      </c>
      <c r="I17" s="47">
        <f>'Forward curves'!I17-'Forward curves'!I16</f>
        <v>-0.47999954223632813</v>
      </c>
      <c r="J17" s="47">
        <f>'Forward curves'!J17-'Forward curves'!J16</f>
        <v>-0.43999862670898438</v>
      </c>
      <c r="K17" s="47">
        <f>'Forward curves'!K17-'Forward curves'!K16</f>
        <v>-0.39999961853027344</v>
      </c>
      <c r="L17" s="47"/>
      <c r="M17" s="47"/>
      <c r="N17" s="47"/>
      <c r="O17" s="47"/>
      <c r="P17" s="47"/>
      <c r="Q17" s="47"/>
      <c r="R17" s="47"/>
    </row>
    <row r="18" spans="1:18" x14ac:dyDescent="0.2">
      <c r="A18" s="37">
        <v>34029</v>
      </c>
      <c r="B18" s="38">
        <v>34011</v>
      </c>
      <c r="C18" s="47">
        <f>'Forward curves'!C18-'Forward curves'!C17</f>
        <v>1.1599998474121094</v>
      </c>
      <c r="D18" s="47">
        <f>'Forward curves'!D18-'Forward curves'!D17</f>
        <v>1.0799999237060547</v>
      </c>
      <c r="E18" s="47">
        <f>'Forward curves'!E18-'Forward curves'!E17</f>
        <v>0.95999908447265625</v>
      </c>
      <c r="F18" s="47">
        <f>'Forward curves'!F18-'Forward curves'!F17</f>
        <v>0.89999961853027344</v>
      </c>
      <c r="G18" s="47">
        <f>'Forward curves'!G18-'Forward curves'!G17</f>
        <v>0.82999992370605469</v>
      </c>
      <c r="H18" s="47">
        <f>'Forward curves'!H18-'Forward curves'!H17</f>
        <v>0.779998779296875</v>
      </c>
      <c r="I18" s="47">
        <f>'Forward curves'!I18-'Forward curves'!I17</f>
        <v>0.80000114440917969</v>
      </c>
      <c r="J18" s="47">
        <f>'Forward curves'!J18-'Forward curves'!J17</f>
        <v>0.73999977111816406</v>
      </c>
      <c r="K18" s="47">
        <f>'Forward curves'!K18-'Forward curves'!K17</f>
        <v>0.720001220703125</v>
      </c>
      <c r="L18" s="47"/>
      <c r="M18" s="47"/>
      <c r="N18" s="47"/>
      <c r="O18" s="47"/>
      <c r="P18" s="47"/>
      <c r="Q18" s="47"/>
      <c r="R18" s="47"/>
    </row>
    <row r="19" spans="1:18" x14ac:dyDescent="0.2">
      <c r="A19" s="37">
        <v>34060</v>
      </c>
      <c r="B19" s="38">
        <v>34044</v>
      </c>
      <c r="C19" s="47">
        <f>'Forward curves'!C19-'Forward curves'!C18</f>
        <v>0.21000099182128906</v>
      </c>
      <c r="D19" s="47">
        <f>'Forward curves'!D19-'Forward curves'!D18</f>
        <v>0.17000007629394531</v>
      </c>
      <c r="E19" s="47">
        <f>'Forward curves'!E19-'Forward curves'!E18</f>
        <v>0.26000022888183594</v>
      </c>
      <c r="F19" s="47">
        <f>'Forward curves'!F19-'Forward curves'!F18</f>
        <v>0.13000106811523438</v>
      </c>
      <c r="G19" s="47">
        <f>'Forward curves'!G19-'Forward curves'!G18</f>
        <v>0.17000007629394531</v>
      </c>
      <c r="H19" s="47">
        <f>'Forward curves'!H19-'Forward curves'!H18</f>
        <v>0.15000152587890625</v>
      </c>
      <c r="I19" s="47">
        <f>'Forward curves'!I19-'Forward curves'!I18</f>
        <v>9.0000152587890625E-2</v>
      </c>
      <c r="J19" s="47">
        <f>'Forward curves'!J19-'Forward curves'!J18</f>
        <v>0.10000038146972656</v>
      </c>
      <c r="K19" s="47">
        <f>'Forward curves'!K19-'Forward curves'!K18</f>
        <v>9.0000152587890625E-2</v>
      </c>
      <c r="L19" s="47"/>
      <c r="M19" s="47"/>
      <c r="N19" s="47"/>
      <c r="O19" s="47"/>
      <c r="P19" s="47"/>
      <c r="Q19" s="47"/>
      <c r="R19" s="47"/>
    </row>
    <row r="20" spans="1:18" x14ac:dyDescent="0.2">
      <c r="A20" s="37">
        <v>34090</v>
      </c>
      <c r="B20" s="38">
        <v>34074</v>
      </c>
      <c r="C20" s="47">
        <f>'Forward curves'!C20-'Forward curves'!C19</f>
        <v>0.25</v>
      </c>
      <c r="D20" s="47">
        <f>'Forward curves'!D20-'Forward curves'!D19</f>
        <v>0.27000045776367188</v>
      </c>
      <c r="E20" s="47">
        <f>'Forward curves'!E20-'Forward curves'!E19</f>
        <v>0.15999984741210938</v>
      </c>
      <c r="F20" s="47">
        <f>'Forward curves'!F20-'Forward curves'!F19</f>
        <v>0.26999855041503906</v>
      </c>
      <c r="G20" s="47">
        <f>'Forward curves'!G20-'Forward curves'!G19</f>
        <v>0.28000068664550781</v>
      </c>
      <c r="H20" s="47">
        <f>'Forward curves'!H20-'Forward curves'!H19</f>
        <v>0.32999992370605469</v>
      </c>
      <c r="I20" s="47">
        <f>'Forward curves'!I20-'Forward curves'!I19</f>
        <v>0.3899993896484375</v>
      </c>
      <c r="J20" s="47">
        <f>'Forward curves'!J20-'Forward curves'!J19</f>
        <v>0.35999870300292969</v>
      </c>
      <c r="K20" s="47">
        <f>'Forward curves'!K20-'Forward curves'!K19</f>
        <v>0.34999847412109375</v>
      </c>
      <c r="L20" s="47"/>
      <c r="M20" s="47"/>
      <c r="N20" s="47"/>
      <c r="O20" s="47"/>
      <c r="P20" s="47"/>
      <c r="Q20" s="47"/>
      <c r="R20" s="47"/>
    </row>
    <row r="21" spans="1:18" x14ac:dyDescent="0.2">
      <c r="A21" s="37">
        <v>34121</v>
      </c>
      <c r="B21" s="38">
        <v>34103</v>
      </c>
      <c r="C21" s="47">
        <f>'Forward curves'!C21-'Forward curves'!C20</f>
        <v>-0.25</v>
      </c>
      <c r="D21" s="47">
        <f>'Forward curves'!D21-'Forward curves'!D20</f>
        <v>-0.5</v>
      </c>
      <c r="E21" s="47">
        <f>'Forward curves'!E21-'Forward curves'!E20</f>
        <v>-0.37999916076660156</v>
      </c>
      <c r="F21" s="47">
        <f>'Forward curves'!F21-'Forward curves'!F20</f>
        <v>-0.31999969482421875</v>
      </c>
      <c r="G21" s="47">
        <f>'Forward curves'!G21-'Forward curves'!G20</f>
        <v>-0.3300018310546875</v>
      </c>
      <c r="H21" s="47">
        <f>'Forward curves'!H21-'Forward curves'!H20</f>
        <v>-0.32999992370605469</v>
      </c>
      <c r="I21" s="47">
        <f>'Forward curves'!I21-'Forward curves'!I20</f>
        <v>-0.38000106811523438</v>
      </c>
      <c r="J21" s="47">
        <f>'Forward curves'!J21-'Forward curves'!J20</f>
        <v>-0.35999870300292969</v>
      </c>
      <c r="K21" s="47">
        <f>'Forward curves'!K21-'Forward curves'!K20</f>
        <v>-0.34000015258789063</v>
      </c>
      <c r="L21" s="47"/>
      <c r="M21" s="47"/>
      <c r="N21" s="47"/>
      <c r="O21" s="47"/>
      <c r="P21" s="47"/>
      <c r="Q21" s="47"/>
      <c r="R21" s="47"/>
    </row>
    <row r="22" spans="1:18" x14ac:dyDescent="0.2">
      <c r="A22" s="37">
        <v>34151</v>
      </c>
      <c r="B22" s="38">
        <v>34135</v>
      </c>
      <c r="C22" s="47">
        <f>'Forward curves'!C22-'Forward curves'!C21</f>
        <v>-1.2700004577636719</v>
      </c>
      <c r="D22" s="47">
        <f>'Forward curves'!D22-'Forward curves'!D21</f>
        <v>-0.95000076293945313</v>
      </c>
      <c r="E22" s="47">
        <f>'Forward curves'!E22-'Forward curves'!E21</f>
        <v>-0.82999992370605469</v>
      </c>
      <c r="F22" s="47">
        <f>'Forward curves'!F22-'Forward curves'!F21</f>
        <v>-0.73999977111816406</v>
      </c>
      <c r="G22" s="47">
        <f>'Forward curves'!G22-'Forward curves'!G21</f>
        <v>-0.60999870300292969</v>
      </c>
      <c r="H22" s="47">
        <f>'Forward curves'!H22-'Forward curves'!H21</f>
        <v>-0.53000068664550781</v>
      </c>
      <c r="I22" s="47">
        <f>'Forward curves'!I22-'Forward curves'!I21</f>
        <v>-0.56999969482421875</v>
      </c>
      <c r="J22" s="47">
        <f>'Forward curves'!J22-'Forward curves'!J21</f>
        <v>-0.57000160217285156</v>
      </c>
      <c r="K22" s="47">
        <f>'Forward curves'!K22-'Forward curves'!K21</f>
        <v>-0.55999946594238281</v>
      </c>
      <c r="L22" s="47"/>
      <c r="M22" s="47"/>
      <c r="N22" s="47"/>
      <c r="O22" s="47"/>
      <c r="P22" s="47"/>
      <c r="Q22" s="47"/>
      <c r="R22" s="47"/>
    </row>
    <row r="23" spans="1:18" x14ac:dyDescent="0.2">
      <c r="A23" s="37">
        <v>34182</v>
      </c>
      <c r="B23" s="38">
        <v>34165</v>
      </c>
      <c r="C23" s="47">
        <f>'Forward curves'!C23-'Forward curves'!C22</f>
        <v>-0.95000076293945313</v>
      </c>
      <c r="D23" s="47">
        <f>'Forward curves'!D23-'Forward curves'!D22</f>
        <v>-0.80999946594238281</v>
      </c>
      <c r="E23" s="47">
        <f>'Forward curves'!E23-'Forward curves'!E22</f>
        <v>-0.85000038146972656</v>
      </c>
      <c r="F23" s="47">
        <f>'Forward curves'!F23-'Forward curves'!F22</f>
        <v>-0.85000038146972656</v>
      </c>
      <c r="G23" s="47">
        <f>'Forward curves'!G23-'Forward curves'!G22</f>
        <v>-0.76000022888183594</v>
      </c>
      <c r="H23" s="47">
        <f>'Forward curves'!H23-'Forward curves'!H22</f>
        <v>-0.80999946594238281</v>
      </c>
      <c r="I23" s="47">
        <f>'Forward curves'!I23-'Forward curves'!I22</f>
        <v>-0.64999961853027344</v>
      </c>
      <c r="J23" s="47">
        <f>'Forward curves'!J23-'Forward curves'!J22</f>
        <v>-0.529998779296875</v>
      </c>
      <c r="K23" s="47">
        <f>'Forward curves'!K23-'Forward curves'!K22</f>
        <v>-0.48999977111816406</v>
      </c>
      <c r="L23" s="47"/>
      <c r="M23" s="47"/>
      <c r="N23" s="47"/>
      <c r="O23" s="47"/>
      <c r="P23" s="47"/>
      <c r="Q23" s="47"/>
      <c r="R23" s="47"/>
    </row>
    <row r="24" spans="1:18" x14ac:dyDescent="0.2">
      <c r="A24" s="37">
        <v>34213</v>
      </c>
      <c r="B24" s="38">
        <v>34197</v>
      </c>
      <c r="C24" s="47">
        <f>'Forward curves'!C24-'Forward curves'!C23</f>
        <v>0.57999992370605469</v>
      </c>
      <c r="D24" s="47">
        <f>'Forward curves'!D24-'Forward curves'!D23</f>
        <v>0.43000030517578125</v>
      </c>
      <c r="E24" s="47">
        <f>'Forward curves'!E24-'Forward curves'!E23</f>
        <v>0.40999984741210938</v>
      </c>
      <c r="F24" s="47">
        <f>'Forward curves'!F24-'Forward curves'!F23</f>
        <v>0.31000137329101563</v>
      </c>
      <c r="G24" s="47">
        <f>'Forward curves'!G24-'Forward curves'!G23</f>
        <v>0.15999984741210938</v>
      </c>
      <c r="H24" s="47">
        <f>'Forward curves'!H24-'Forward curves'!H23</f>
        <v>0.15999984741210938</v>
      </c>
      <c r="I24" s="47">
        <f>'Forward curves'!I24-'Forward curves'!I23</f>
        <v>0.14999961853027344</v>
      </c>
      <c r="J24" s="47">
        <f>'Forward curves'!J24-'Forward curves'!J23</f>
        <v>9.0000152587890625E-2</v>
      </c>
      <c r="K24" s="47">
        <f>'Forward curves'!K24-'Forward curves'!K23</f>
        <v>0.1100006103515625</v>
      </c>
      <c r="L24" s="47"/>
      <c r="M24" s="47"/>
      <c r="N24" s="47"/>
      <c r="O24" s="47"/>
      <c r="P24" s="47"/>
      <c r="Q24" s="47"/>
      <c r="R24" s="47"/>
    </row>
    <row r="25" spans="1:18" x14ac:dyDescent="0.2">
      <c r="A25" s="37">
        <v>34243</v>
      </c>
      <c r="B25" s="38">
        <v>34227</v>
      </c>
      <c r="C25" s="47">
        <f>'Forward curves'!C25-'Forward curves'!C24</f>
        <v>-1.3599987030029297</v>
      </c>
      <c r="D25" s="47">
        <f>'Forward curves'!D25-'Forward curves'!D24</f>
        <v>-1.1000003814697266</v>
      </c>
      <c r="E25" s="47">
        <f>'Forward curves'!E25-'Forward curves'!E24</f>
        <v>-0.96999931335449219</v>
      </c>
      <c r="F25" s="47">
        <f>'Forward curves'!F25-'Forward curves'!F24</f>
        <v>-0.82999992370605469</v>
      </c>
      <c r="G25" s="47">
        <f>'Forward curves'!G25-'Forward curves'!G24</f>
        <v>-0.77000045776367188</v>
      </c>
      <c r="H25" s="47">
        <f>'Forward curves'!H25-'Forward curves'!H24</f>
        <v>-0.73000144958496094</v>
      </c>
      <c r="I25" s="47">
        <f>'Forward curves'!I25-'Forward curves'!I24</f>
        <v>-0.68000030517578125</v>
      </c>
      <c r="J25" s="47">
        <f>'Forward curves'!J25-'Forward curves'!J24</f>
        <v>-0.59000015258789063</v>
      </c>
      <c r="K25" s="47">
        <f>'Forward curves'!K25-'Forward curves'!K24</f>
        <v>-0.53000068664550781</v>
      </c>
      <c r="L25" s="47"/>
      <c r="M25" s="47"/>
      <c r="N25" s="47"/>
      <c r="O25" s="47"/>
      <c r="P25" s="47"/>
      <c r="Q25" s="47"/>
      <c r="R25" s="47"/>
    </row>
    <row r="26" spans="1:18" x14ac:dyDescent="0.2">
      <c r="A26" s="37">
        <v>34274</v>
      </c>
      <c r="B26" s="38">
        <v>34256</v>
      </c>
      <c r="C26" s="47">
        <f>'Forward curves'!C26-'Forward curves'!C25</f>
        <v>1.3799991607666016</v>
      </c>
      <c r="D26" s="47">
        <f>'Forward curves'!D26-'Forward curves'!D25</f>
        <v>1.1800003051757813</v>
      </c>
      <c r="E26" s="47">
        <f>'Forward curves'!E26-'Forward curves'!E25</f>
        <v>1.0599994659423828</v>
      </c>
      <c r="F26" s="47">
        <f>'Forward curves'!F26-'Forward curves'!F25</f>
        <v>0.93999862670898438</v>
      </c>
      <c r="G26" s="47">
        <f>'Forward curves'!G26-'Forward curves'!G25</f>
        <v>0.81000137329101563</v>
      </c>
      <c r="H26" s="47">
        <f>'Forward curves'!H26-'Forward curves'!H25</f>
        <v>0.73000144958496094</v>
      </c>
      <c r="I26" s="47">
        <f>'Forward curves'!I26-'Forward curves'!I25</f>
        <v>0.63000106811523438</v>
      </c>
      <c r="J26" s="47">
        <f>'Forward curves'!J26-'Forward curves'!J25</f>
        <v>0.529998779296875</v>
      </c>
      <c r="K26" s="47">
        <f>'Forward curves'!K26-'Forward curves'!K25</f>
        <v>0.43000030517578125</v>
      </c>
      <c r="L26" s="47"/>
      <c r="M26" s="47"/>
      <c r="N26" s="47"/>
      <c r="O26" s="47"/>
      <c r="P26" s="47"/>
      <c r="Q26" s="47"/>
      <c r="R26" s="47"/>
    </row>
    <row r="27" spans="1:18" x14ac:dyDescent="0.2">
      <c r="A27" s="37">
        <v>34304</v>
      </c>
      <c r="B27" s="38">
        <v>34288</v>
      </c>
      <c r="C27" s="47">
        <f>'Forward curves'!C27-'Forward curves'!C26</f>
        <v>-1.5499992370605469</v>
      </c>
      <c r="D27" s="47">
        <f>'Forward curves'!D27-'Forward curves'!D26</f>
        <v>-1.2799997329711914</v>
      </c>
      <c r="E27" s="47">
        <f>'Forward curves'!E27-'Forward curves'!E26</f>
        <v>-1.2299995422363281</v>
      </c>
      <c r="F27" s="47">
        <f>'Forward curves'!F27-'Forward curves'!F26</f>
        <v>-1.1700000762939453</v>
      </c>
      <c r="G27" s="47">
        <f>'Forward curves'!G27-'Forward curves'!G26</f>
        <v>-1.0800018310546875</v>
      </c>
      <c r="H27" s="47">
        <f>'Forward curves'!H27-'Forward curves'!H26</f>
        <v>-1.0300006866455078</v>
      </c>
      <c r="I27" s="47">
        <f>'Forward curves'!I27-'Forward curves'!I26</f>
        <v>-0.96000099182128906</v>
      </c>
      <c r="J27" s="47">
        <f>'Forward curves'!J27-'Forward curves'!J26</f>
        <v>-0.9199981689453125</v>
      </c>
      <c r="K27" s="47">
        <f>'Forward curves'!K27-'Forward curves'!K26</f>
        <v>-0.8899993896484375</v>
      </c>
      <c r="L27" s="47"/>
      <c r="M27" s="47"/>
      <c r="N27" s="47"/>
      <c r="O27" s="47"/>
      <c r="P27" s="47"/>
      <c r="Q27" s="47"/>
      <c r="R27" s="47"/>
    </row>
    <row r="28" spans="1:18" x14ac:dyDescent="0.2">
      <c r="A28" s="37">
        <v>34335</v>
      </c>
      <c r="B28" s="38">
        <v>34319</v>
      </c>
      <c r="C28" s="47">
        <f>'Forward curves'!C28-'Forward curves'!C27</f>
        <v>-1.9900007247924805</v>
      </c>
      <c r="D28" s="47">
        <f>'Forward curves'!D28-'Forward curves'!D27</f>
        <v>-2.369999885559082</v>
      </c>
      <c r="E28" s="47">
        <f>'Forward curves'!E28-'Forward curves'!E27</f>
        <v>-2.3100004196166992</v>
      </c>
      <c r="F28" s="47">
        <f>'Forward curves'!F28-'Forward curves'!F27</f>
        <v>-2.2499990463256836</v>
      </c>
      <c r="G28" s="47">
        <f>'Forward curves'!G28-'Forward curves'!G27</f>
        <v>-2.159998893737793</v>
      </c>
      <c r="H28" s="47">
        <f>'Forward curves'!H28-'Forward curves'!H27</f>
        <v>-1.9899997711181641</v>
      </c>
      <c r="I28" s="47">
        <f>'Forward curves'!I28-'Forward curves'!I27</f>
        <v>-1.9499988555908203</v>
      </c>
      <c r="J28" s="47">
        <f>'Forward curves'!J28-'Forward curves'!J27</f>
        <v>-1.850001335144043</v>
      </c>
      <c r="K28" s="47">
        <f>'Forward curves'!K28-'Forward curves'!K27</f>
        <v>-1.6000003814697266</v>
      </c>
      <c r="L28" s="47"/>
      <c r="M28" s="47"/>
      <c r="N28" s="47"/>
      <c r="O28" s="47"/>
      <c r="P28" s="47"/>
      <c r="Q28" s="47"/>
      <c r="R28" s="47"/>
    </row>
    <row r="29" spans="1:18" x14ac:dyDescent="0.2">
      <c r="A29" s="37">
        <v>34366</v>
      </c>
      <c r="B29" s="38">
        <v>34348</v>
      </c>
      <c r="C29" s="47">
        <f>'Forward curves'!C29-'Forward curves'!C28</f>
        <v>0.5</v>
      </c>
      <c r="D29" s="47">
        <f>'Forward curves'!D29-'Forward curves'!D28</f>
        <v>0.21999931335449219</v>
      </c>
      <c r="E29" s="47">
        <f>'Forward curves'!E29-'Forward curves'!E28</f>
        <v>0</v>
      </c>
      <c r="F29" s="47">
        <f>'Forward curves'!F29-'Forward curves'!F28</f>
        <v>-2.9999732971191406E-2</v>
      </c>
      <c r="G29" s="47">
        <f>'Forward curves'!G29-'Forward curves'!G28</f>
        <v>-2.9999732971191406E-2</v>
      </c>
      <c r="H29" s="47">
        <f>'Forward curves'!H29-'Forward curves'!H28</f>
        <v>-0.11999988555908203</v>
      </c>
      <c r="I29" s="47">
        <f>'Forward curves'!I29-'Forward curves'!I28</f>
        <v>-0.1100006103515625</v>
      </c>
      <c r="J29" s="47">
        <f>'Forward curves'!J29-'Forward curves'!J28</f>
        <v>-0.28999996185302734</v>
      </c>
      <c r="K29" s="47">
        <f>'Forward curves'!K29-'Forward curves'!K28</f>
        <v>-0.44000053405761719</v>
      </c>
      <c r="L29" s="47"/>
      <c r="M29" s="47"/>
      <c r="N29" s="47"/>
      <c r="O29" s="47"/>
      <c r="P29" s="47"/>
      <c r="Q29" s="47"/>
      <c r="R29" s="47"/>
    </row>
    <row r="30" spans="1:18" x14ac:dyDescent="0.2">
      <c r="A30" s="37">
        <v>34394</v>
      </c>
      <c r="B30" s="38">
        <v>34376</v>
      </c>
      <c r="C30" s="47">
        <f>'Forward curves'!C30-'Forward curves'!C29</f>
        <v>-0.30999946594238281</v>
      </c>
      <c r="D30" s="47">
        <f>'Forward curves'!D30-'Forward curves'!D29</f>
        <v>3.0000686645507813E-2</v>
      </c>
      <c r="E30" s="47">
        <f>'Forward curves'!E30-'Forward curves'!E29</f>
        <v>0.1399993896484375</v>
      </c>
      <c r="F30" s="47">
        <f>'Forward curves'!F30-'Forward curves'!F29</f>
        <v>8.9999198913574219E-2</v>
      </c>
      <c r="G30" s="47">
        <f>'Forward curves'!G30-'Forward curves'!G29</f>
        <v>-2.0000457763671875E-2</v>
      </c>
      <c r="H30" s="47">
        <f>'Forward curves'!H30-'Forward curves'!H29</f>
        <v>-3.9999961853027344E-2</v>
      </c>
      <c r="I30" s="47">
        <f>'Forward curves'!I30-'Forward curves'!I29</f>
        <v>-5.9999465942382813E-2</v>
      </c>
      <c r="J30" s="47">
        <f>'Forward curves'!J30-'Forward curves'!J29</f>
        <v>0.13000011444091797</v>
      </c>
      <c r="K30" s="47">
        <f>'Forward curves'!K30-'Forward curves'!K29</f>
        <v>0.15999984741210938</v>
      </c>
      <c r="L30" s="47"/>
      <c r="M30" s="47"/>
      <c r="N30" s="47"/>
      <c r="O30" s="47"/>
      <c r="P30" s="47"/>
      <c r="Q30" s="47"/>
      <c r="R30" s="47"/>
    </row>
    <row r="31" spans="1:18" x14ac:dyDescent="0.2">
      <c r="A31" s="37">
        <v>34425</v>
      </c>
      <c r="B31" s="38">
        <v>34409</v>
      </c>
      <c r="C31" s="47">
        <f>'Forward curves'!C31-'Forward curves'!C30</f>
        <v>0.48999977111816406</v>
      </c>
      <c r="D31" s="47">
        <f>'Forward curves'!D31-'Forward curves'!D30</f>
        <v>5.9999465942382813E-2</v>
      </c>
      <c r="E31" s="47">
        <f>'Forward curves'!E31-'Forward curves'!E30</f>
        <v>-0.1399993896484375</v>
      </c>
      <c r="F31" s="47">
        <f>'Forward curves'!F31-'Forward curves'!F30</f>
        <v>-0.22999954223632813</v>
      </c>
      <c r="G31" s="47">
        <f>'Forward curves'!G31-'Forward curves'!G30</f>
        <v>-0.35000038146972656</v>
      </c>
      <c r="H31" s="47">
        <f>'Forward curves'!H31-'Forward curves'!H30</f>
        <v>-0.38000011444091797</v>
      </c>
      <c r="I31" s="47">
        <f>'Forward curves'!I31-'Forward curves'!I30</f>
        <v>-0.40000057220458984</v>
      </c>
      <c r="J31" s="47">
        <f>'Forward curves'!J31-'Forward curves'!J30</f>
        <v>-0.48999977111816406</v>
      </c>
      <c r="K31" s="47">
        <f>'Forward curves'!K31-'Forward curves'!K30</f>
        <v>-0.57999992370605469</v>
      </c>
      <c r="L31" s="47"/>
      <c r="M31" s="47"/>
      <c r="N31" s="47"/>
      <c r="O31" s="47"/>
      <c r="P31" s="47"/>
      <c r="Q31" s="47"/>
      <c r="R31" s="47"/>
    </row>
    <row r="32" spans="1:18" x14ac:dyDescent="0.2">
      <c r="A32" s="37">
        <v>34455</v>
      </c>
      <c r="B32" s="38">
        <v>34438</v>
      </c>
      <c r="C32" s="47">
        <f>'Forward curves'!C32-'Forward curves'!C31</f>
        <v>0.89000034332275391</v>
      </c>
      <c r="D32" s="47">
        <f>'Forward curves'!D32-'Forward curves'!D31</f>
        <v>1.0300006866455078</v>
      </c>
      <c r="E32" s="47">
        <f>'Forward curves'!E32-'Forward curves'!E31</f>
        <v>0.97999954223632813</v>
      </c>
      <c r="F32" s="47">
        <f>'Forward curves'!F32-'Forward curves'!F31</f>
        <v>0.92000007629394531</v>
      </c>
      <c r="G32" s="47">
        <f>'Forward curves'!G32-'Forward curves'!G31</f>
        <v>0.95000076293945313</v>
      </c>
      <c r="H32" s="47">
        <f>'Forward curves'!H32-'Forward curves'!H31</f>
        <v>0.82999992370605469</v>
      </c>
      <c r="I32" s="47">
        <f>'Forward curves'!I32-'Forward curves'!I31</f>
        <v>0.73999977111816406</v>
      </c>
      <c r="J32" s="47">
        <f>'Forward curves'!J32-'Forward curves'!J31</f>
        <v>0.72000026702880859</v>
      </c>
      <c r="K32" s="47">
        <f>'Forward curves'!K32-'Forward curves'!K31</f>
        <v>0.63000011444091797</v>
      </c>
      <c r="L32" s="47"/>
      <c r="M32" s="47"/>
      <c r="N32" s="47"/>
      <c r="O32" s="47"/>
      <c r="P32" s="47"/>
      <c r="Q32" s="47"/>
      <c r="R32" s="47"/>
    </row>
    <row r="33" spans="1:18" x14ac:dyDescent="0.2">
      <c r="A33" s="37">
        <v>34486</v>
      </c>
      <c r="B33" s="38">
        <v>34470</v>
      </c>
      <c r="C33" s="47">
        <f>'Forward curves'!C33-'Forward curves'!C32</f>
        <v>1.3500003814697266</v>
      </c>
      <c r="D33" s="47">
        <f>'Forward curves'!D33-'Forward curves'!D32</f>
        <v>1.2099990844726563</v>
      </c>
      <c r="E33" s="47">
        <f>'Forward curves'!E33-'Forward curves'!E32</f>
        <v>1.1700000762939453</v>
      </c>
      <c r="F33" s="47">
        <f>'Forward curves'!F33-'Forward curves'!F32</f>
        <v>1.0999994277954102</v>
      </c>
      <c r="G33" s="47">
        <f>'Forward curves'!G33-'Forward curves'!G32</f>
        <v>1</v>
      </c>
      <c r="H33" s="47">
        <f>'Forward curves'!H33-'Forward curves'!H32</f>
        <v>0.94999980926513672</v>
      </c>
      <c r="I33" s="47">
        <f>'Forward curves'!I33-'Forward curves'!I32</f>
        <v>0.89000034332275391</v>
      </c>
      <c r="J33" s="47">
        <f>'Forward curves'!J33-'Forward curves'!J32</f>
        <v>0.82999992370605469</v>
      </c>
      <c r="K33" s="47">
        <f>'Forward curves'!K33-'Forward curves'!K32</f>
        <v>0.80000019073486328</v>
      </c>
      <c r="L33" s="47"/>
      <c r="M33" s="47"/>
      <c r="N33" s="47"/>
      <c r="O33" s="47"/>
      <c r="P33" s="47"/>
      <c r="Q33" s="47"/>
      <c r="R33" s="47"/>
    </row>
    <row r="34" spans="1:18" x14ac:dyDescent="0.2">
      <c r="A34" s="37">
        <v>34516</v>
      </c>
      <c r="B34" s="38">
        <v>34500</v>
      </c>
      <c r="C34" s="47">
        <f>'Forward curves'!C34-'Forward curves'!C33</f>
        <v>0.29999923706054688</v>
      </c>
      <c r="D34" s="47">
        <f>'Forward curves'!D34-'Forward curves'!D33</f>
        <v>0.88000106811523438</v>
      </c>
      <c r="E34" s="47">
        <f>'Forward curves'!E34-'Forward curves'!E33</f>
        <v>0.86999988555908203</v>
      </c>
      <c r="F34" s="47">
        <f>'Forward curves'!F34-'Forward curves'!F33</f>
        <v>0.80999946594238281</v>
      </c>
      <c r="G34" s="47">
        <f>'Forward curves'!G34-'Forward curves'!G33</f>
        <v>0.87999916076660156</v>
      </c>
      <c r="H34" s="47">
        <f>'Forward curves'!H34-'Forward curves'!H33</f>
        <v>0.85000038146972656</v>
      </c>
      <c r="I34" s="47">
        <f>'Forward curves'!I34-'Forward curves'!I33</f>
        <v>0.81999969482421875</v>
      </c>
      <c r="J34" s="47">
        <f>'Forward curves'!J34-'Forward curves'!J33</f>
        <v>0.80999946594238281</v>
      </c>
      <c r="K34" s="47">
        <f>'Forward curves'!K34-'Forward curves'!K33</f>
        <v>0.80999946594238281</v>
      </c>
      <c r="L34" s="47">
        <f>'Forward curves'!L34-'Forward curves'!L33</f>
        <v>0.80999946594238281</v>
      </c>
      <c r="M34" s="47">
        <f>'Forward curves'!M34-'Forward curves'!M33</f>
        <v>0.80999946594238281</v>
      </c>
      <c r="N34" s="47">
        <f>'Forward curves'!N34-'Forward curves'!N33</f>
        <v>0.82999992370605469</v>
      </c>
      <c r="O34" s="47"/>
      <c r="P34" s="47"/>
      <c r="Q34" s="47"/>
      <c r="R34" s="47"/>
    </row>
    <row r="35" spans="1:18" x14ac:dyDescent="0.2">
      <c r="A35" s="37">
        <v>34547</v>
      </c>
      <c r="B35" s="38">
        <v>34529</v>
      </c>
      <c r="C35" s="47">
        <f>'Forward curves'!C35-'Forward curves'!C34</f>
        <v>1.9300003051757813</v>
      </c>
      <c r="D35" s="47">
        <f>'Forward curves'!D35-'Forward curves'!D34</f>
        <v>0.94999885559082031</v>
      </c>
      <c r="E35" s="47">
        <f>'Forward curves'!E35-'Forward curves'!E34</f>
        <v>0.84000015258789063</v>
      </c>
      <c r="F35" s="47">
        <f>'Forward curves'!F35-'Forward curves'!F34</f>
        <v>0.82000160217285156</v>
      </c>
      <c r="G35" s="47">
        <f>'Forward curves'!G35-'Forward curves'!G34</f>
        <v>0.67000007629394531</v>
      </c>
      <c r="H35" s="47">
        <f>'Forward curves'!H35-'Forward curves'!H34</f>
        <v>0.6399993896484375</v>
      </c>
      <c r="I35" s="47">
        <f>'Forward curves'!I35-'Forward curves'!I34</f>
        <v>0.64999961853027344</v>
      </c>
      <c r="J35" s="47">
        <f>'Forward curves'!J35-'Forward curves'!J34</f>
        <v>0.6100006103515625</v>
      </c>
      <c r="K35" s="47">
        <f>'Forward curves'!K35-'Forward curves'!K34</f>
        <v>0.59000015258789063</v>
      </c>
      <c r="L35" s="47">
        <f>'Forward curves'!L35-'Forward curves'!L34</f>
        <v>0.56999969482421875</v>
      </c>
      <c r="M35" s="47">
        <f>'Forward curves'!M35-'Forward curves'!M34</f>
        <v>0.55000114440917969</v>
      </c>
      <c r="N35" s="47">
        <f>'Forward curves'!N35-'Forward curves'!N34</f>
        <v>0.51000022888183594</v>
      </c>
      <c r="O35" s="47"/>
      <c r="P35" s="47"/>
      <c r="Q35" s="47"/>
      <c r="R35" s="47"/>
    </row>
    <row r="36" spans="1:18" x14ac:dyDescent="0.2">
      <c r="A36" s="37">
        <v>34578</v>
      </c>
      <c r="B36" s="38">
        <v>34562</v>
      </c>
      <c r="C36" s="47">
        <f>'Forward curves'!C36-'Forward curves'!C35</f>
        <v>-1.7700004577636719</v>
      </c>
      <c r="D36" s="47">
        <f>'Forward curves'!D36-'Forward curves'!D35</f>
        <v>-1.2899990081787109</v>
      </c>
      <c r="E36" s="47">
        <f>'Forward curves'!E36-'Forward curves'!E35</f>
        <v>-1.0300006866455078</v>
      </c>
      <c r="F36" s="47">
        <f>'Forward curves'!F36-'Forward curves'!F35</f>
        <v>-0.82000160217285156</v>
      </c>
      <c r="G36" s="47">
        <f>'Forward curves'!G36-'Forward curves'!G35</f>
        <v>-0.67000007629394531</v>
      </c>
      <c r="H36" s="47">
        <f>'Forward curves'!H36-'Forward curves'!H35</f>
        <v>-0.70999908447265625</v>
      </c>
      <c r="I36" s="47">
        <f>'Forward curves'!I36-'Forward curves'!I35</f>
        <v>-0.67999839782714844</v>
      </c>
      <c r="J36" s="47">
        <f>'Forward curves'!J36-'Forward curves'!J35</f>
        <v>-0.6399993896484375</v>
      </c>
      <c r="K36" s="47">
        <f>'Forward curves'!K36-'Forward curves'!K35</f>
        <v>-0.61999893188476563</v>
      </c>
      <c r="L36" s="47">
        <f>'Forward curves'!L36-'Forward curves'!L35</f>
        <v>-0.59000015258789063</v>
      </c>
      <c r="M36" s="47">
        <f>'Forward curves'!M36-'Forward curves'!M35</f>
        <v>-0.55000114440917969</v>
      </c>
      <c r="N36" s="47">
        <f>'Forward curves'!N36-'Forward curves'!N35</f>
        <v>-0.51000022888183594</v>
      </c>
      <c r="O36" s="47"/>
      <c r="P36" s="47"/>
      <c r="Q36" s="47"/>
      <c r="R36" s="47"/>
    </row>
    <row r="37" spans="1:18" x14ac:dyDescent="0.2">
      <c r="A37" s="37">
        <v>34608</v>
      </c>
      <c r="B37" s="38">
        <v>34592</v>
      </c>
      <c r="C37" s="47">
        <f>'Forward curves'!C37-'Forward curves'!C36</f>
        <v>-1.2899999618530273</v>
      </c>
      <c r="D37" s="47">
        <f>'Forward curves'!D37-'Forward curves'!D36</f>
        <v>-0.94000053405761719</v>
      </c>
      <c r="E37" s="47">
        <f>'Forward curves'!E37-'Forward curves'!E36</f>
        <v>-0.73999977111816406</v>
      </c>
      <c r="F37" s="47">
        <f>'Forward curves'!F37-'Forward curves'!F36</f>
        <v>-0.67999839782714844</v>
      </c>
      <c r="G37" s="47">
        <f>'Forward curves'!G37-'Forward curves'!G36</f>
        <v>-0.67000007629394531</v>
      </c>
      <c r="H37" s="47">
        <f>'Forward curves'!H37-'Forward curves'!H36</f>
        <v>-0.5</v>
      </c>
      <c r="I37" s="47">
        <f>'Forward curves'!I37-'Forward curves'!I36</f>
        <v>-0.42000007629394531</v>
      </c>
      <c r="J37" s="47">
        <f>'Forward curves'!J37-'Forward curves'!J36</f>
        <v>-0.39000129699707031</v>
      </c>
      <c r="K37" s="47">
        <f>'Forward curves'!K37-'Forward curves'!K36</f>
        <v>-0.3600006103515625</v>
      </c>
      <c r="L37" s="47">
        <f>'Forward curves'!L37-'Forward curves'!L36</f>
        <v>-0.33999824523925781</v>
      </c>
      <c r="M37" s="47">
        <f>'Forward curves'!M37-'Forward curves'!M36</f>
        <v>-0.32999992370605469</v>
      </c>
      <c r="N37" s="47">
        <f>'Forward curves'!N37-'Forward curves'!N36</f>
        <v>-0.31999969482421875</v>
      </c>
      <c r="O37" s="47"/>
      <c r="P37" s="47"/>
      <c r="Q37" s="47"/>
      <c r="R37" s="47"/>
    </row>
    <row r="38" spans="1:18" x14ac:dyDescent="0.2">
      <c r="A38" s="37">
        <v>34639</v>
      </c>
      <c r="B38" s="38">
        <v>34621</v>
      </c>
      <c r="C38" s="47">
        <f>'Forward curves'!C38-'Forward curves'!C37</f>
        <v>0.28000068664550781</v>
      </c>
      <c r="D38" s="47">
        <f>'Forward curves'!D38-'Forward curves'!D37</f>
        <v>0.10000038146972656</v>
      </c>
      <c r="E38" s="47">
        <f>'Forward curves'!E38-'Forward curves'!E37</f>
        <v>-9.9999427795410156E-2</v>
      </c>
      <c r="F38" s="47">
        <f>'Forward curves'!F38-'Forward curves'!F37</f>
        <v>-0.21000099182128906</v>
      </c>
      <c r="G38" s="47">
        <f>'Forward curves'!G38-'Forward curves'!G37</f>
        <v>-0.20999908447265625</v>
      </c>
      <c r="H38" s="47">
        <f>'Forward curves'!H38-'Forward curves'!H37</f>
        <v>-0.22000026702880859</v>
      </c>
      <c r="I38" s="47">
        <f>'Forward curves'!I38-'Forward curves'!I37</f>
        <v>-0.30000114440917969</v>
      </c>
      <c r="J38" s="47">
        <f>'Forward curves'!J38-'Forward curves'!J37</f>
        <v>-0.30999946594238281</v>
      </c>
      <c r="K38" s="47">
        <f>'Forward curves'!K38-'Forward curves'!K37</f>
        <v>-0.28999996185302734</v>
      </c>
      <c r="L38" s="47">
        <f>'Forward curves'!L38-'Forward curves'!L37</f>
        <v>-0.29000091552734375</v>
      </c>
      <c r="M38" s="47">
        <f>'Forward curves'!M38-'Forward curves'!M37</f>
        <v>-0.31999969482421875</v>
      </c>
      <c r="N38" s="47">
        <f>'Forward curves'!N38-'Forward curves'!N37</f>
        <v>-0.35000038146972656</v>
      </c>
      <c r="O38" s="47"/>
      <c r="P38" s="47"/>
      <c r="Q38" s="47"/>
      <c r="R38" s="47"/>
    </row>
    <row r="39" spans="1:18" x14ac:dyDescent="0.2">
      <c r="A39" s="37">
        <v>34669</v>
      </c>
      <c r="B39" s="38">
        <v>34653</v>
      </c>
      <c r="C39" s="47">
        <f>'Forward curves'!C39-'Forward curves'!C38</f>
        <v>1.5500001907348633</v>
      </c>
      <c r="D39" s="47">
        <f>'Forward curves'!D39-'Forward curves'!D38</f>
        <v>0.93000030517578125</v>
      </c>
      <c r="E39" s="47">
        <f>'Forward curves'!E39-'Forward curves'!E38</f>
        <v>0.68999958038330078</v>
      </c>
      <c r="F39" s="47">
        <f>'Forward curves'!F39-'Forward curves'!F38</f>
        <v>0.51000022888183594</v>
      </c>
      <c r="G39" s="47">
        <f>'Forward curves'!G39-'Forward curves'!G38</f>
        <v>0.39999961853027344</v>
      </c>
      <c r="H39" s="47">
        <f>'Forward curves'!H39-'Forward curves'!H38</f>
        <v>0.23999881744384766</v>
      </c>
      <c r="I39" s="47">
        <f>'Forward curves'!I39-'Forward curves'!I38</f>
        <v>0.22999954223632813</v>
      </c>
      <c r="J39" s="47">
        <f>'Forward curves'!J39-'Forward curves'!J38</f>
        <v>0.18000030517578125</v>
      </c>
      <c r="K39" s="47">
        <f>'Forward curves'!K39-'Forward curves'!K38</f>
        <v>0.15999889373779297</v>
      </c>
      <c r="L39" s="47">
        <f>'Forward curves'!L39-'Forward curves'!L38</f>
        <v>0.15999984741210938</v>
      </c>
      <c r="M39" s="47">
        <f>'Forward curves'!M39-'Forward curves'!M38</f>
        <v>0.19000053405761719</v>
      </c>
      <c r="N39" s="47">
        <f>'Forward curves'!N39-'Forward curves'!N38</f>
        <v>0.21999931335449219</v>
      </c>
      <c r="O39" s="47"/>
      <c r="P39" s="47"/>
      <c r="Q39" s="47"/>
      <c r="R39" s="47"/>
    </row>
    <row r="40" spans="1:18" x14ac:dyDescent="0.2">
      <c r="A40" s="37">
        <v>34700</v>
      </c>
      <c r="B40" s="38">
        <v>34683</v>
      </c>
      <c r="C40" s="47">
        <f>'Forward curves'!C40-'Forward curves'!C39</f>
        <v>-1.4900007247924805</v>
      </c>
      <c r="D40" s="47">
        <f>'Forward curves'!D40-'Forward curves'!D39</f>
        <v>-0.91000080108642578</v>
      </c>
      <c r="E40" s="47">
        <f>'Forward curves'!E40-'Forward curves'!E39</f>
        <v>-0.67999935150146484</v>
      </c>
      <c r="F40" s="47">
        <f>'Forward curves'!F40-'Forward curves'!F39</f>
        <v>-0.46000003814697266</v>
      </c>
      <c r="G40" s="47">
        <f>'Forward curves'!G40-'Forward curves'!G39</f>
        <v>-0.35999965667724609</v>
      </c>
      <c r="H40" s="47">
        <f>'Forward curves'!H40-'Forward curves'!H39</f>
        <v>-0.20999908447265625</v>
      </c>
      <c r="I40" s="47">
        <f>'Forward curves'!I40-'Forward curves'!I39</f>
        <v>-0.20999908447265625</v>
      </c>
      <c r="J40" s="47">
        <f>'Forward curves'!J40-'Forward curves'!J39</f>
        <v>-5.0001144409179688E-2</v>
      </c>
      <c r="K40" s="47">
        <f>'Forward curves'!K40-'Forward curves'!K39</f>
        <v>-4.9999237060546875E-2</v>
      </c>
      <c r="L40" s="47">
        <f>'Forward curves'!L40-'Forward curves'!L39</f>
        <v>-5.9999465942382813E-2</v>
      </c>
      <c r="M40" s="47">
        <f>'Forward curves'!M40-'Forward curves'!M39</f>
        <v>-4.000091552734375E-2</v>
      </c>
      <c r="N40" s="47">
        <f>'Forward curves'!N40-'Forward curves'!N39</f>
        <v>-1.0000228881835938E-2</v>
      </c>
      <c r="O40" s="47"/>
      <c r="P40" s="47"/>
      <c r="Q40" s="47"/>
      <c r="R40" s="47"/>
    </row>
    <row r="41" spans="1:18" x14ac:dyDescent="0.2">
      <c r="A41" s="37">
        <v>34731</v>
      </c>
      <c r="B41" s="38">
        <v>34715</v>
      </c>
      <c r="C41" s="47">
        <f>'Forward curves'!C41-'Forward curves'!C40</f>
        <v>0.50000095367431641</v>
      </c>
      <c r="D41" s="47">
        <f>'Forward curves'!D41-'Forward curves'!D40</f>
        <v>0.65000057220458984</v>
      </c>
      <c r="E41" s="47">
        <f>'Forward curves'!E41-'Forward curves'!E40</f>
        <v>0.48000049591064453</v>
      </c>
      <c r="F41" s="47">
        <f>'Forward curves'!F41-'Forward curves'!F40</f>
        <v>0.38000011444091797</v>
      </c>
      <c r="G41" s="47">
        <f>'Forward curves'!G41-'Forward curves'!G40</f>
        <v>0.36999988555908203</v>
      </c>
      <c r="H41" s="47">
        <f>'Forward curves'!H41-'Forward curves'!H40</f>
        <v>0.29999923706054688</v>
      </c>
      <c r="I41" s="47">
        <f>'Forward curves'!I41-'Forward curves'!I40</f>
        <v>0.32999992370605469</v>
      </c>
      <c r="J41" s="47">
        <f>'Forward curves'!J41-'Forward curves'!J40</f>
        <v>0.220001220703125</v>
      </c>
      <c r="K41" s="47">
        <f>'Forward curves'!K41-'Forward curves'!K40</f>
        <v>0.21000099182128906</v>
      </c>
      <c r="L41" s="47">
        <f>'Forward curves'!L41-'Forward curves'!L40</f>
        <v>0.20999908447265625</v>
      </c>
      <c r="M41" s="47">
        <f>'Forward curves'!M41-'Forward curves'!M40</f>
        <v>0.25</v>
      </c>
      <c r="N41" s="47">
        <f>'Forward curves'!N41-'Forward curves'!N40</f>
        <v>0.24000167846679688</v>
      </c>
      <c r="O41" s="47"/>
      <c r="P41" s="47"/>
      <c r="Q41" s="47"/>
      <c r="R41" s="47"/>
    </row>
    <row r="42" spans="1:18" x14ac:dyDescent="0.2">
      <c r="A42" s="37">
        <v>34759</v>
      </c>
      <c r="B42" s="38">
        <v>34743</v>
      </c>
      <c r="C42" s="47">
        <f>'Forward curves'!C42-'Forward curves'!C41</f>
        <v>1.0499992370605469</v>
      </c>
      <c r="D42" s="47">
        <f>'Forward curves'!D42-'Forward curves'!D41</f>
        <v>0.29999923706054688</v>
      </c>
      <c r="E42" s="47">
        <f>'Forward curves'!E42-'Forward curves'!E41</f>
        <v>0.33999824523925781</v>
      </c>
      <c r="F42" s="47">
        <f>'Forward curves'!F42-'Forward curves'!F41</f>
        <v>0.29999923706054688</v>
      </c>
      <c r="G42" s="47">
        <f>'Forward curves'!G42-'Forward curves'!G41</f>
        <v>0.18000030517578125</v>
      </c>
      <c r="H42" s="47">
        <f>'Forward curves'!H42-'Forward curves'!H41</f>
        <v>0.18000030517578125</v>
      </c>
      <c r="I42" s="47">
        <f>'Forward curves'!I42-'Forward curves'!I41</f>
        <v>0.12999916076660156</v>
      </c>
      <c r="J42" s="47">
        <f>'Forward curves'!J42-'Forward curves'!J41</f>
        <v>9.0000152587890625E-2</v>
      </c>
      <c r="K42" s="47">
        <f>'Forward curves'!K42-'Forward curves'!K41</f>
        <v>4.9999237060546875E-2</v>
      </c>
      <c r="L42" s="47">
        <f>'Forward curves'!L42-'Forward curves'!L41</f>
        <v>0.1100006103515625</v>
      </c>
      <c r="M42" s="47">
        <f>'Forward curves'!M42-'Forward curves'!M41</f>
        <v>2.0000457763671875E-2</v>
      </c>
      <c r="N42" s="47">
        <f>'Forward curves'!N42-'Forward curves'!N41</f>
        <v>-3.0000686645507813E-2</v>
      </c>
      <c r="O42" s="47"/>
      <c r="P42" s="47"/>
      <c r="Q42" s="47"/>
      <c r="R42" s="47"/>
    </row>
    <row r="43" spans="1:18" x14ac:dyDescent="0.2">
      <c r="A43" s="37">
        <v>34790</v>
      </c>
      <c r="B43" s="38">
        <v>34774</v>
      </c>
      <c r="C43" s="47">
        <f>'Forward curves'!C43-'Forward curves'!C42</f>
        <v>-0.77000045776367188</v>
      </c>
      <c r="D43" s="47">
        <f>'Forward curves'!D43-'Forward curves'!D42</f>
        <v>-0.14999961853027344</v>
      </c>
      <c r="E43" s="47">
        <f>'Forward curves'!E43-'Forward curves'!E42</f>
        <v>-5.9999465942382813E-2</v>
      </c>
      <c r="F43" s="47">
        <f>'Forward curves'!F43-'Forward curves'!F42</f>
        <v>-7.9999923706054688E-2</v>
      </c>
      <c r="G43" s="47">
        <f>'Forward curves'!G43-'Forward curves'!G42</f>
        <v>-4.000091552734375E-2</v>
      </c>
      <c r="H43" s="47">
        <f>'Forward curves'!H43-'Forward curves'!H42</f>
        <v>-1.0000228881835938E-2</v>
      </c>
      <c r="I43" s="47">
        <f>'Forward curves'!I43-'Forward curves'!I42</f>
        <v>0</v>
      </c>
      <c r="J43" s="47">
        <f>'Forward curves'!J43-'Forward curves'!J42</f>
        <v>2.9998779296875E-2</v>
      </c>
      <c r="K43" s="47">
        <f>'Forward curves'!K43-'Forward curves'!K42</f>
        <v>4.9999237060546875E-2</v>
      </c>
      <c r="L43" s="47">
        <f>'Forward curves'!L43-'Forward curves'!L42</f>
        <v>-2.0000457763671875E-2</v>
      </c>
      <c r="M43" s="47">
        <f>'Forward curves'!M43-'Forward curves'!M42</f>
        <v>-1.0000228881835938E-2</v>
      </c>
      <c r="N43" s="47">
        <f>'Forward curves'!N43-'Forward curves'!N42</f>
        <v>-1.0000228881835938E-2</v>
      </c>
      <c r="O43" s="47"/>
      <c r="P43" s="47"/>
      <c r="Q43" s="47"/>
      <c r="R43" s="47"/>
    </row>
    <row r="44" spans="1:18" x14ac:dyDescent="0.2">
      <c r="A44" s="37">
        <v>34820</v>
      </c>
      <c r="B44" s="38">
        <v>34801</v>
      </c>
      <c r="C44" s="47">
        <f>'Forward curves'!C44-'Forward curves'!C43</f>
        <v>2.25</v>
      </c>
      <c r="D44" s="47">
        <f>'Forward curves'!D44-'Forward curves'!D43</f>
        <v>1.3999996185302734</v>
      </c>
      <c r="E44" s="47">
        <f>'Forward curves'!E44-'Forward curves'!E43</f>
        <v>1.1200008392333984</v>
      </c>
      <c r="F44" s="47">
        <f>'Forward curves'!F44-'Forward curves'!F43</f>
        <v>0.98000144958496094</v>
      </c>
      <c r="G44" s="47">
        <f>'Forward curves'!G44-'Forward curves'!G43</f>
        <v>0.89999961853027344</v>
      </c>
      <c r="H44" s="47">
        <f>'Forward curves'!H44-'Forward curves'!H43</f>
        <v>0.81000137329101563</v>
      </c>
      <c r="I44" s="47">
        <f>'Forward curves'!I44-'Forward curves'!I43</f>
        <v>0.720001220703125</v>
      </c>
      <c r="J44" s="47">
        <f>'Forward curves'!J44-'Forward curves'!J43</f>
        <v>0.62000083923339844</v>
      </c>
      <c r="K44" s="47">
        <f>'Forward curves'!K44-'Forward curves'!K43</f>
        <v>0.56999969482421875</v>
      </c>
      <c r="L44" s="47">
        <f>'Forward curves'!L44-'Forward curves'!L43</f>
        <v>0.51000022888183594</v>
      </c>
      <c r="M44" s="47">
        <f>'Forward curves'!M44-'Forward curves'!M43</f>
        <v>0.45000076293945313</v>
      </c>
      <c r="N44" s="47">
        <f>'Forward curves'!N44-'Forward curves'!N43</f>
        <v>0.39999961853027344</v>
      </c>
      <c r="O44" s="47"/>
      <c r="P44" s="47"/>
      <c r="Q44" s="47"/>
      <c r="R44" s="47"/>
    </row>
    <row r="45" spans="1:18" x14ac:dyDescent="0.2">
      <c r="A45" s="37">
        <v>34851</v>
      </c>
      <c r="B45" s="38">
        <v>34835</v>
      </c>
      <c r="C45" s="47">
        <f>'Forward curves'!C45-'Forward curves'!C44</f>
        <v>-0.12999916076660156</v>
      </c>
      <c r="D45" s="47">
        <f>'Forward curves'!D45-'Forward curves'!D44</f>
        <v>0.470001220703125</v>
      </c>
      <c r="E45" s="47">
        <f>'Forward curves'!E45-'Forward curves'!E44</f>
        <v>0.40999984741210938</v>
      </c>
      <c r="F45" s="47">
        <f>'Forward curves'!F45-'Forward curves'!F44</f>
        <v>0.43999862670898438</v>
      </c>
      <c r="G45" s="47">
        <f>'Forward curves'!G45-'Forward curves'!G44</f>
        <v>0.38000106811523438</v>
      </c>
      <c r="H45" s="47">
        <f>'Forward curves'!H45-'Forward curves'!H44</f>
        <v>0.34000015258789063</v>
      </c>
      <c r="I45" s="47">
        <f>'Forward curves'!I45-'Forward curves'!I44</f>
        <v>0.30999946594238281</v>
      </c>
      <c r="J45" s="47">
        <f>'Forward curves'!J45-'Forward curves'!J44</f>
        <v>0.30999946594238281</v>
      </c>
      <c r="K45" s="47">
        <f>'Forward curves'!K45-'Forward curves'!K44</f>
        <v>0.28000068664550781</v>
      </c>
      <c r="L45" s="47">
        <f>'Forward curves'!L45-'Forward curves'!L44</f>
        <v>0.25</v>
      </c>
      <c r="M45" s="47">
        <f>'Forward curves'!M45-'Forward curves'!M44</f>
        <v>0.23999977111816406</v>
      </c>
      <c r="N45" s="47">
        <f>'Forward curves'!N45-'Forward curves'!N44</f>
        <v>0.23000144958496094</v>
      </c>
      <c r="O45" s="47"/>
      <c r="P45" s="47"/>
      <c r="Q45" s="47"/>
      <c r="R45" s="47"/>
    </row>
    <row r="46" spans="1:18" x14ac:dyDescent="0.2">
      <c r="A46" s="37">
        <v>34881</v>
      </c>
      <c r="B46" s="38">
        <v>34865</v>
      </c>
      <c r="C46" s="47">
        <f>'Forward curves'!C46-'Forward curves'!C45</f>
        <v>-0.87000083923339844</v>
      </c>
      <c r="D46" s="47">
        <f>'Forward curves'!D46-'Forward curves'!D45</f>
        <v>-0.96000099182128906</v>
      </c>
      <c r="E46" s="47">
        <f>'Forward curves'!E46-'Forward curves'!E45</f>
        <v>-0.81999969482421875</v>
      </c>
      <c r="F46" s="47">
        <f>'Forward curves'!F46-'Forward curves'!F45</f>
        <v>-0.70999908447265625</v>
      </c>
      <c r="G46" s="47">
        <f>'Forward curves'!G46-'Forward curves'!G45</f>
        <v>-0.59000015258789063</v>
      </c>
      <c r="H46" s="47">
        <f>'Forward curves'!H46-'Forward curves'!H45</f>
        <v>-0.53000068664550781</v>
      </c>
      <c r="I46" s="47">
        <f>'Forward curves'!I46-'Forward curves'!I45</f>
        <v>-0.46999931335449219</v>
      </c>
      <c r="J46" s="47">
        <f>'Forward curves'!J46-'Forward curves'!J45</f>
        <v>-0.40999984741210938</v>
      </c>
      <c r="K46" s="47">
        <f>'Forward curves'!K46-'Forward curves'!K45</f>
        <v>-0.37999916076660156</v>
      </c>
      <c r="L46" s="47">
        <f>'Forward curves'!L46-'Forward curves'!L45</f>
        <v>-0.34000015258789063</v>
      </c>
      <c r="M46" s="47">
        <f>'Forward curves'!M46-'Forward curves'!M45</f>
        <v>-0.28000068664550781</v>
      </c>
      <c r="N46" s="47">
        <f>'Forward curves'!N46-'Forward curves'!N45</f>
        <v>-0.24000167846679688</v>
      </c>
      <c r="O46" s="47"/>
      <c r="P46" s="47"/>
      <c r="Q46" s="47"/>
      <c r="R46" s="47"/>
    </row>
    <row r="47" spans="1:18" x14ac:dyDescent="0.2">
      <c r="A47" s="37">
        <v>34912</v>
      </c>
      <c r="B47" s="38">
        <v>34894</v>
      </c>
      <c r="C47" s="47">
        <f>'Forward curves'!C47-'Forward curves'!C46</f>
        <v>-1.8400001525878906</v>
      </c>
      <c r="D47" s="47">
        <f>'Forward curves'!D47-'Forward curves'!D46</f>
        <v>-1.5999994277954102</v>
      </c>
      <c r="E47" s="47">
        <f>'Forward curves'!E47-'Forward curves'!E46</f>
        <v>-1.4700002670288086</v>
      </c>
      <c r="F47" s="47">
        <f>'Forward curves'!F47-'Forward curves'!F46</f>
        <v>-1.3200006484985352</v>
      </c>
      <c r="G47" s="47">
        <f>'Forward curves'!G47-'Forward curves'!G46</f>
        <v>-1.2300004959106445</v>
      </c>
      <c r="H47" s="47">
        <f>'Forward curves'!H47-'Forward curves'!H46</f>
        <v>-1.119999885559082</v>
      </c>
      <c r="I47" s="47">
        <f>'Forward curves'!I47-'Forward curves'!I46</f>
        <v>-1.0500001907348633</v>
      </c>
      <c r="J47" s="47">
        <f>'Forward curves'!J47-'Forward curves'!J46</f>
        <v>-1</v>
      </c>
      <c r="K47" s="47">
        <f>'Forward curves'!K47-'Forward curves'!K46</f>
        <v>-0.93000030517578125</v>
      </c>
      <c r="L47" s="47">
        <f>'Forward curves'!L47-'Forward curves'!L46</f>
        <v>-0.8899993896484375</v>
      </c>
      <c r="M47" s="47">
        <f>'Forward curves'!M47-'Forward curves'!M46</f>
        <v>-0.90999984741210938</v>
      </c>
      <c r="N47" s="47">
        <f>'Forward curves'!N47-'Forward curves'!N46</f>
        <v>-0.76999855041503906</v>
      </c>
      <c r="O47" s="47"/>
      <c r="P47" s="47"/>
      <c r="Q47" s="47"/>
      <c r="R47" s="47"/>
    </row>
    <row r="48" spans="1:18" x14ac:dyDescent="0.2">
      <c r="A48" s="37">
        <v>34943</v>
      </c>
      <c r="B48" s="38">
        <v>34927</v>
      </c>
      <c r="C48" s="47">
        <f>'Forward curves'!C48-'Forward curves'!C47</f>
        <v>-0.21999931335449219</v>
      </c>
      <c r="D48" s="47">
        <f>'Forward curves'!D48-'Forward curves'!D47</f>
        <v>-7.0000648498535156E-2</v>
      </c>
      <c r="E48" s="47">
        <f>'Forward curves'!E48-'Forward curves'!E47</f>
        <v>-2.0000457763671875E-2</v>
      </c>
      <c r="F48" s="47">
        <f>'Forward curves'!F48-'Forward curves'!F47</f>
        <v>-4.9999237060546875E-2</v>
      </c>
      <c r="G48" s="47">
        <f>'Forward curves'!G48-'Forward curves'!G47</f>
        <v>-5.9999465942382813E-2</v>
      </c>
      <c r="H48" s="47">
        <f>'Forward curves'!H48-'Forward curves'!H47</f>
        <v>-5.0000190734863281E-2</v>
      </c>
      <c r="I48" s="47">
        <f>'Forward curves'!I48-'Forward curves'!I47</f>
        <v>-3.0000686645507813E-2</v>
      </c>
      <c r="J48" s="47">
        <f>'Forward curves'!J48-'Forward curves'!J47</f>
        <v>-1.9999504089355469E-2</v>
      </c>
      <c r="K48" s="47">
        <f>'Forward curves'!K48-'Forward curves'!K47</f>
        <v>-1.0000228881835938E-2</v>
      </c>
      <c r="L48" s="47">
        <f>'Forward curves'!L48-'Forward curves'!L47</f>
        <v>1.9999504089355469E-2</v>
      </c>
      <c r="M48" s="47">
        <f>'Forward curves'!M48-'Forward curves'!M47</f>
        <v>6.999969482421875E-2</v>
      </c>
      <c r="N48" s="47">
        <f>'Forward curves'!N48-'Forward curves'!N47</f>
        <v>-3.0000686645507813E-2</v>
      </c>
      <c r="O48" s="47"/>
      <c r="P48" s="47"/>
      <c r="Q48" s="47"/>
      <c r="R48" s="47"/>
    </row>
    <row r="49" spans="1:18" x14ac:dyDescent="0.2">
      <c r="A49" s="37">
        <v>34973</v>
      </c>
      <c r="B49" s="38">
        <v>34956</v>
      </c>
      <c r="C49" s="47">
        <f>'Forward curves'!C49-'Forward curves'!C48</f>
        <v>1.0699996948242188</v>
      </c>
      <c r="D49" s="47">
        <f>'Forward curves'!D49-'Forward curves'!D48</f>
        <v>1.0200004577636719</v>
      </c>
      <c r="E49" s="47">
        <f>'Forward curves'!E49-'Forward curves'!E48</f>
        <v>0.89000034332275391</v>
      </c>
      <c r="F49" s="47">
        <f>'Forward curves'!F49-'Forward curves'!F48</f>
        <v>0.75999927520751953</v>
      </c>
      <c r="G49" s="47">
        <f>'Forward curves'!G49-'Forward curves'!G48</f>
        <v>0.74000072479248047</v>
      </c>
      <c r="H49" s="47">
        <f>'Forward curves'!H49-'Forward curves'!H48</f>
        <v>0.6100006103515625</v>
      </c>
      <c r="I49" s="47">
        <f>'Forward curves'!I49-'Forward curves'!I48</f>
        <v>0.52999973297119141</v>
      </c>
      <c r="J49" s="47">
        <f>'Forward curves'!J49-'Forward curves'!J48</f>
        <v>0.49999904632568359</v>
      </c>
      <c r="K49" s="47">
        <f>'Forward curves'!K49-'Forward curves'!K48</f>
        <v>0.46999931335449219</v>
      </c>
      <c r="L49" s="47">
        <f>'Forward curves'!L49-'Forward curves'!L48</f>
        <v>0.34999942779541016</v>
      </c>
      <c r="M49" s="47">
        <f>'Forward curves'!M49-'Forward curves'!M48</f>
        <v>0.25</v>
      </c>
      <c r="N49" s="47">
        <f>'Forward curves'!N49-'Forward curves'!N48</f>
        <v>0.25</v>
      </c>
      <c r="O49" s="47"/>
      <c r="P49" s="47"/>
      <c r="Q49" s="47"/>
      <c r="R49" s="47"/>
    </row>
    <row r="50" spans="1:18" x14ac:dyDescent="0.2">
      <c r="A50" s="37">
        <v>35004</v>
      </c>
      <c r="B50" s="38">
        <v>34988</v>
      </c>
      <c r="C50" s="47">
        <f>'Forward curves'!C50-'Forward curves'!C49</f>
        <v>-0.60000038146972656</v>
      </c>
      <c r="D50" s="47">
        <f>'Forward curves'!D50-'Forward curves'!D49</f>
        <v>-0.71000099182128906</v>
      </c>
      <c r="E50" s="47">
        <f>'Forward curves'!E50-'Forward curves'!E49</f>
        <v>-0.68000030517578125</v>
      </c>
      <c r="F50" s="47">
        <f>'Forward curves'!F50-'Forward curves'!F49</f>
        <v>-0.61999988555908203</v>
      </c>
      <c r="G50" s="47">
        <f>'Forward curves'!G50-'Forward curves'!G49</f>
        <v>-0.64000129699707031</v>
      </c>
      <c r="H50" s="47">
        <f>'Forward curves'!H50-'Forward curves'!H49</f>
        <v>-0.67000102996826172</v>
      </c>
      <c r="I50" s="47">
        <f>'Forward curves'!I50-'Forward curves'!I49</f>
        <v>-0.64999961853027344</v>
      </c>
      <c r="J50" s="47">
        <f>'Forward curves'!J50-'Forward curves'!J49</f>
        <v>-0.66999912261962891</v>
      </c>
      <c r="K50" s="47">
        <f>'Forward curves'!K50-'Forward curves'!K49</f>
        <v>-0.78999900817871094</v>
      </c>
      <c r="L50" s="47">
        <f>'Forward curves'!L50-'Forward curves'!L49</f>
        <v>-0.62999916076660156</v>
      </c>
      <c r="M50" s="47">
        <f>'Forward curves'!M50-'Forward curves'!M49</f>
        <v>-0.56999969482421875</v>
      </c>
      <c r="N50" s="47">
        <f>'Forward curves'!N50-'Forward curves'!N49</f>
        <v>-0.60000038146972656</v>
      </c>
      <c r="O50" s="47"/>
      <c r="P50" s="47"/>
      <c r="Q50" s="47"/>
      <c r="R50" s="47"/>
    </row>
    <row r="51" spans="1:18" x14ac:dyDescent="0.2">
      <c r="A51" s="37">
        <v>35034</v>
      </c>
      <c r="B51" s="38">
        <v>35018</v>
      </c>
      <c r="C51" s="47">
        <f>'Forward curves'!C51-'Forward curves'!C50</f>
        <v>0.42000007629394531</v>
      </c>
      <c r="D51" s="47">
        <f>'Forward curves'!D51-'Forward curves'!D50</f>
        <v>0.32999992370605469</v>
      </c>
      <c r="E51" s="47">
        <f>'Forward curves'!E51-'Forward curves'!E50</f>
        <v>0.22999954223632813</v>
      </c>
      <c r="F51" s="47">
        <f>'Forward curves'!F51-'Forward curves'!F50</f>
        <v>8.0000877380371094E-2</v>
      </c>
      <c r="G51" s="47">
        <f>'Forward curves'!G51-'Forward curves'!G50</f>
        <v>-9.9992752075195313E-3</v>
      </c>
      <c r="H51" s="47">
        <f>'Forward curves'!H51-'Forward curves'!H50</f>
        <v>3.9999961853027344E-2</v>
      </c>
      <c r="I51" s="47">
        <f>'Forward curves'!I51-'Forward curves'!I50</f>
        <v>1.0000228881835938E-2</v>
      </c>
      <c r="J51" s="47">
        <f>'Forward curves'!J51-'Forward curves'!J50</f>
        <v>-3.9999961853027344E-2</v>
      </c>
      <c r="K51" s="47">
        <f>'Forward curves'!K51-'Forward curves'!K50</f>
        <v>4.9999237060546875E-2</v>
      </c>
      <c r="L51" s="47">
        <f>'Forward curves'!L51-'Forward curves'!L50</f>
        <v>-3.9999961853027344E-2</v>
      </c>
      <c r="M51" s="47">
        <f>'Forward curves'!M51-'Forward curves'!M50</f>
        <v>-5.0000190734863281E-2</v>
      </c>
      <c r="N51" s="47">
        <f>'Forward curves'!N51-'Forward curves'!N50</f>
        <v>-4.9999237060546875E-2</v>
      </c>
      <c r="O51" s="47"/>
      <c r="P51" s="47"/>
      <c r="Q51" s="47"/>
      <c r="R51" s="47"/>
    </row>
    <row r="52" spans="1:18" x14ac:dyDescent="0.2">
      <c r="A52" s="37">
        <v>35065</v>
      </c>
      <c r="B52" s="38">
        <v>35047</v>
      </c>
      <c r="C52" s="47">
        <f>'Forward curves'!C52-'Forward curves'!C51</f>
        <v>1.3299999237060547</v>
      </c>
      <c r="D52" s="47">
        <f>'Forward curves'!D52-'Forward curves'!D51</f>
        <v>1.1600017547607422</v>
      </c>
      <c r="E52" s="47">
        <f>'Forward curves'!E52-'Forward curves'!E51</f>
        <v>1.0699996948242188</v>
      </c>
      <c r="F52" s="47">
        <f>'Forward curves'!F52-'Forward curves'!F51</f>
        <v>1</v>
      </c>
      <c r="G52" s="47">
        <f>'Forward curves'!G52-'Forward curves'!G51</f>
        <v>0.93999958038330078</v>
      </c>
      <c r="H52" s="47">
        <f>'Forward curves'!H52-'Forward curves'!H51</f>
        <v>0.85000038146972656</v>
      </c>
      <c r="I52" s="47">
        <f>'Forward curves'!I52-'Forward curves'!I51</f>
        <v>0.79000091552734375</v>
      </c>
      <c r="J52" s="47">
        <f>'Forward curves'!J52-'Forward curves'!J51</f>
        <v>0.77000045776367188</v>
      </c>
      <c r="K52" s="47">
        <f>'Forward curves'!K52-'Forward curves'!K51</f>
        <v>0.72999954223632813</v>
      </c>
      <c r="L52" s="47">
        <f>'Forward curves'!L52-'Forward curves'!L51</f>
        <v>0.68999958038330078</v>
      </c>
      <c r="M52" s="47">
        <f>'Forward curves'!M52-'Forward curves'!M51</f>
        <v>0.66000080108642578</v>
      </c>
      <c r="N52" s="47">
        <f>'Forward curves'!N52-'Forward curves'!N51</f>
        <v>0.61999893188476563</v>
      </c>
      <c r="O52" s="47"/>
      <c r="P52" s="47"/>
      <c r="Q52" s="47"/>
      <c r="R52" s="47"/>
    </row>
    <row r="53" spans="1:18" x14ac:dyDescent="0.2">
      <c r="A53" s="37">
        <v>35096</v>
      </c>
      <c r="B53" s="38">
        <v>35080</v>
      </c>
      <c r="C53" s="47">
        <f>'Forward curves'!C53-'Forward curves'!C52</f>
        <v>-0.29999923706054688</v>
      </c>
      <c r="D53" s="47">
        <f>'Forward curves'!D53-'Forward curves'!D52</f>
        <v>-0.90000152587890625</v>
      </c>
      <c r="E53" s="47">
        <f>'Forward curves'!E53-'Forward curves'!E52</f>
        <v>-0.89999961853027344</v>
      </c>
      <c r="F53" s="47">
        <f>'Forward curves'!F53-'Forward curves'!F52</f>
        <v>-0.82999992370605469</v>
      </c>
      <c r="G53" s="47">
        <f>'Forward curves'!G53-'Forward curves'!G52</f>
        <v>-0.79999923706054688</v>
      </c>
      <c r="H53" s="47">
        <f>'Forward curves'!H53-'Forward curves'!H52</f>
        <v>-0.77999973297119141</v>
      </c>
      <c r="I53" s="47">
        <f>'Forward curves'!I53-'Forward curves'!I52</f>
        <v>-0.74000072479248047</v>
      </c>
      <c r="J53" s="47">
        <f>'Forward curves'!J53-'Forward curves'!J52</f>
        <v>-0.720001220703125</v>
      </c>
      <c r="K53" s="47">
        <f>'Forward curves'!K53-'Forward curves'!K52</f>
        <v>-0.69999885559082031</v>
      </c>
      <c r="L53" s="47">
        <f>'Forward curves'!L53-'Forward curves'!L52</f>
        <v>-0.67999935150146484</v>
      </c>
      <c r="M53" s="47">
        <f>'Forward curves'!M53-'Forward curves'!M52</f>
        <v>-0.67000007629394531</v>
      </c>
      <c r="N53" s="47">
        <f>'Forward curves'!N53-'Forward curves'!N52</f>
        <v>-0.64999961853027344</v>
      </c>
      <c r="O53" s="47"/>
      <c r="P53" s="47"/>
      <c r="Q53" s="47"/>
      <c r="R53" s="47"/>
    </row>
    <row r="54" spans="1:18" x14ac:dyDescent="0.2">
      <c r="A54" s="37">
        <v>35125</v>
      </c>
      <c r="B54" s="38">
        <v>35109</v>
      </c>
      <c r="C54" s="47">
        <f>'Forward curves'!C54-'Forward curves'!C53</f>
        <v>0.17000007629394531</v>
      </c>
      <c r="D54" s="47">
        <f>'Forward curves'!D54-'Forward curves'!D53</f>
        <v>0.45000076293945313</v>
      </c>
      <c r="E54" s="47">
        <f>'Forward curves'!E54-'Forward curves'!E53</f>
        <v>0.26000022888183594</v>
      </c>
      <c r="F54" s="47">
        <f>'Forward curves'!F54-'Forward curves'!F53</f>
        <v>0.23999977111816406</v>
      </c>
      <c r="G54" s="47">
        <f>'Forward curves'!G54-'Forward curves'!G53</f>
        <v>0.279998779296875</v>
      </c>
      <c r="H54" s="47">
        <f>'Forward curves'!H54-'Forward curves'!H53</f>
        <v>0.32999897003173828</v>
      </c>
      <c r="I54" s="47">
        <f>'Forward curves'!I54-'Forward curves'!I53</f>
        <v>0.34999942779541016</v>
      </c>
      <c r="J54" s="47">
        <f>'Forward curves'!J54-'Forward curves'!J53</f>
        <v>0.38000106811523438</v>
      </c>
      <c r="K54" s="47">
        <f>'Forward curves'!K54-'Forward curves'!K53</f>
        <v>0.39999961853027344</v>
      </c>
      <c r="L54" s="47">
        <f>'Forward curves'!L54-'Forward curves'!L53</f>
        <v>0.40999889373779297</v>
      </c>
      <c r="M54" s="47">
        <f>'Forward curves'!M54-'Forward curves'!M53</f>
        <v>0.43000030517578125</v>
      </c>
      <c r="N54" s="47">
        <f>'Forward curves'!N54-'Forward curves'!N53</f>
        <v>0.46000099182128906</v>
      </c>
      <c r="O54" s="47"/>
      <c r="P54" s="47"/>
      <c r="Q54" s="47"/>
      <c r="R54" s="47"/>
    </row>
    <row r="55" spans="1:18" x14ac:dyDescent="0.2">
      <c r="A55" s="37">
        <v>35156</v>
      </c>
      <c r="B55" s="38">
        <v>35138</v>
      </c>
      <c r="C55" s="47">
        <f>'Forward curves'!C55-'Forward curves'!C54</f>
        <v>1.1199989318847656</v>
      </c>
      <c r="D55" s="47">
        <f>'Forward curves'!D55-'Forward curves'!D54</f>
        <v>0.96999931335449219</v>
      </c>
      <c r="E55" s="47">
        <f>'Forward curves'!E55-'Forward curves'!E54</f>
        <v>0.88000106811523438</v>
      </c>
      <c r="F55" s="47">
        <f>'Forward curves'!F55-'Forward curves'!F54</f>
        <v>0.64999961853027344</v>
      </c>
      <c r="G55" s="47">
        <f>'Forward curves'!G55-'Forward curves'!G54</f>
        <v>0.55000114440917969</v>
      </c>
      <c r="H55" s="47">
        <f>'Forward curves'!H55-'Forward curves'!H54</f>
        <v>0.48000144958496094</v>
      </c>
      <c r="I55" s="47">
        <f>'Forward curves'!I55-'Forward curves'!I54</f>
        <v>0.44000053405761719</v>
      </c>
      <c r="J55" s="47">
        <f>'Forward curves'!J55-'Forward curves'!J54</f>
        <v>0.37999916076660156</v>
      </c>
      <c r="K55" s="47">
        <f>'Forward curves'!K55-'Forward curves'!K54</f>
        <v>0.31999969482421875</v>
      </c>
      <c r="L55" s="47">
        <f>'Forward curves'!L55-'Forward curves'!L54</f>
        <v>0.27000045776367188</v>
      </c>
      <c r="M55" s="47">
        <f>'Forward curves'!M55-'Forward curves'!M54</f>
        <v>0.21999931335449219</v>
      </c>
      <c r="N55" s="47">
        <f>'Forward curves'!N55-'Forward curves'!N54</f>
        <v>0.17999839782714844</v>
      </c>
      <c r="O55" s="47"/>
      <c r="P55" s="47"/>
      <c r="Q55" s="47"/>
      <c r="R55" s="47"/>
    </row>
    <row r="56" spans="1:18" x14ac:dyDescent="0.2">
      <c r="A56" s="37">
        <v>35186</v>
      </c>
      <c r="B56" s="38">
        <v>35170</v>
      </c>
      <c r="C56" s="47">
        <f>'Forward curves'!C56-'Forward curves'!C55</f>
        <v>2.7800006866455078</v>
      </c>
      <c r="D56" s="47">
        <f>'Forward curves'!D56-'Forward curves'!D55</f>
        <v>2.2600002288818359</v>
      </c>
      <c r="E56" s="47">
        <f>'Forward curves'!E56-'Forward curves'!E55</f>
        <v>1.4399986267089844</v>
      </c>
      <c r="F56" s="47">
        <f>'Forward curves'!F56-'Forward curves'!F55</f>
        <v>1.0300006866455078</v>
      </c>
      <c r="G56" s="47">
        <f>'Forward curves'!G56-'Forward curves'!G55</f>
        <v>0.75</v>
      </c>
      <c r="H56" s="47">
        <f>'Forward curves'!H56-'Forward curves'!H55</f>
        <v>0.62999916076660156</v>
      </c>
      <c r="I56" s="47">
        <f>'Forward curves'!I56-'Forward curves'!I55</f>
        <v>0.55999946594238281</v>
      </c>
      <c r="J56" s="47">
        <f>'Forward curves'!J56-'Forward curves'!J55</f>
        <v>0.5</v>
      </c>
      <c r="K56" s="47">
        <f>'Forward curves'!K56-'Forward curves'!K55</f>
        <v>0.47999954223632813</v>
      </c>
      <c r="L56" s="47">
        <f>'Forward curves'!L56-'Forward curves'!L55</f>
        <v>0.46000099182128906</v>
      </c>
      <c r="M56" s="47">
        <f>'Forward curves'!M56-'Forward curves'!M55</f>
        <v>0.43000030517578125</v>
      </c>
      <c r="N56" s="47">
        <f>'Forward curves'!N56-'Forward curves'!N55</f>
        <v>0.39000129699707031</v>
      </c>
      <c r="O56" s="47"/>
      <c r="P56" s="47"/>
      <c r="Q56" s="47"/>
      <c r="R56" s="47"/>
    </row>
    <row r="57" spans="1:18" x14ac:dyDescent="0.2">
      <c r="A57" s="37">
        <v>35217</v>
      </c>
      <c r="B57" s="38">
        <v>35201</v>
      </c>
      <c r="C57" s="47">
        <f>'Forward curves'!C57-'Forward curves'!C56</f>
        <v>-3.1399993896484375</v>
      </c>
      <c r="D57" s="47">
        <f>'Forward curves'!D57-'Forward curves'!D56</f>
        <v>-2.4300003051757813</v>
      </c>
      <c r="E57" s="47">
        <f>'Forward curves'!E57-'Forward curves'!E56</f>
        <v>-1.4399986267089844</v>
      </c>
      <c r="F57" s="47">
        <f>'Forward curves'!F57-'Forward curves'!F56</f>
        <v>-0.8600006103515625</v>
      </c>
      <c r="G57" s="47">
        <f>'Forward curves'!G57-'Forward curves'!G56</f>
        <v>-0.53000068664550781</v>
      </c>
      <c r="H57" s="47">
        <f>'Forward curves'!H57-'Forward curves'!H56</f>
        <v>-0.40999984741210938</v>
      </c>
      <c r="I57" s="47">
        <f>'Forward curves'!I57-'Forward curves'!I56</f>
        <v>-0.35999870300292969</v>
      </c>
      <c r="J57" s="47">
        <f>'Forward curves'!J57-'Forward curves'!J56</f>
        <v>-0.30999946594238281</v>
      </c>
      <c r="K57" s="47">
        <f>'Forward curves'!K57-'Forward curves'!K56</f>
        <v>-0.29999923706054688</v>
      </c>
      <c r="L57" s="47">
        <f>'Forward curves'!L57-'Forward curves'!L56</f>
        <v>-0.30000114440917969</v>
      </c>
      <c r="M57" s="47">
        <f>'Forward curves'!M57-'Forward curves'!M56</f>
        <v>-0.29000091552734375</v>
      </c>
      <c r="N57" s="47">
        <f>'Forward curves'!N57-'Forward curves'!N56</f>
        <v>-0.30000114440917969</v>
      </c>
      <c r="O57" s="47"/>
      <c r="P57" s="47"/>
      <c r="Q57" s="47"/>
      <c r="R57" s="47"/>
    </row>
    <row r="58" spans="1:18" x14ac:dyDescent="0.2">
      <c r="A58" s="37">
        <v>35247</v>
      </c>
      <c r="B58" s="38">
        <v>35229</v>
      </c>
      <c r="C58" s="47">
        <f>'Forward curves'!C58-'Forward curves'!C57</f>
        <v>-0.68000030517578125</v>
      </c>
      <c r="D58" s="47">
        <f>'Forward curves'!D58-'Forward curves'!D57</f>
        <v>-0.40999984741210938</v>
      </c>
      <c r="E58" s="47">
        <f>'Forward curves'!E58-'Forward curves'!E57</f>
        <v>-0.29000091552734375</v>
      </c>
      <c r="F58" s="47">
        <f>'Forward curves'!F58-'Forward curves'!F57</f>
        <v>-0.21000099182128906</v>
      </c>
      <c r="G58" s="47">
        <f>'Forward curves'!G58-'Forward curves'!G57</f>
        <v>-0.19000053405761719</v>
      </c>
      <c r="H58" s="47">
        <f>'Forward curves'!H58-'Forward curves'!H57</f>
        <v>-0.17000007629394531</v>
      </c>
      <c r="I58" s="47">
        <f>'Forward curves'!I58-'Forward curves'!I57</f>
        <v>-0.15000152587890625</v>
      </c>
      <c r="J58" s="47">
        <f>'Forward curves'!J58-'Forward curves'!J57</f>
        <v>-0.17000007629394531</v>
      </c>
      <c r="K58" s="47">
        <f>'Forward curves'!K58-'Forward curves'!K57</f>
        <v>-0.12999916076660156</v>
      </c>
      <c r="L58" s="47">
        <f>'Forward curves'!L58-'Forward curves'!L57</f>
        <v>-0.10999870300292969</v>
      </c>
      <c r="M58" s="47">
        <f>'Forward curves'!M58-'Forward curves'!M57</f>
        <v>-9.999847412109375E-2</v>
      </c>
      <c r="N58" s="47">
        <f>'Forward curves'!N58-'Forward curves'!N57</f>
        <v>-7.9999923706054688E-2</v>
      </c>
      <c r="O58" s="47"/>
      <c r="P58" s="47"/>
      <c r="Q58" s="47"/>
      <c r="R58" s="47"/>
    </row>
    <row r="59" spans="1:18" x14ac:dyDescent="0.2">
      <c r="A59" s="37">
        <v>35278</v>
      </c>
      <c r="B59" s="38">
        <v>35262</v>
      </c>
      <c r="C59" s="47">
        <f>'Forward curves'!C59-'Forward curves'!C58</f>
        <v>2.4499988555908203</v>
      </c>
      <c r="D59" s="47">
        <f>'Forward curves'!D59-'Forward curves'!D58</f>
        <v>2.470001220703125</v>
      </c>
      <c r="E59" s="47">
        <f>'Forward curves'!E59-'Forward curves'!E58</f>
        <v>2.1900005340576172</v>
      </c>
      <c r="F59" s="47">
        <f>'Forward curves'!F59-'Forward curves'!F58</f>
        <v>1.970001220703125</v>
      </c>
      <c r="G59" s="47">
        <f>'Forward curves'!G59-'Forward curves'!G58</f>
        <v>1.7600002288818359</v>
      </c>
      <c r="H59" s="47">
        <f>'Forward curves'!H59-'Forward curves'!H58</f>
        <v>1.6000003814697266</v>
      </c>
      <c r="I59" s="47">
        <f>'Forward curves'!I59-'Forward curves'!I58</f>
        <v>1.4500007629394531</v>
      </c>
      <c r="J59" s="47">
        <f>'Forward curves'!J59-'Forward curves'!J58</f>
        <v>1.3600006103515625</v>
      </c>
      <c r="K59" s="47">
        <f>'Forward curves'!K59-'Forward curves'!K58</f>
        <v>1.2299995422363281</v>
      </c>
      <c r="L59" s="47">
        <f>'Forward curves'!L59-'Forward curves'!L58</f>
        <v>1.1399993896484375</v>
      </c>
      <c r="M59" s="47">
        <f>'Forward curves'!M59-'Forward curves'!M58</f>
        <v>1.0599994659423828</v>
      </c>
      <c r="N59" s="47">
        <f>'Forward curves'!N59-'Forward curves'!N58</f>
        <v>0.98000144958496094</v>
      </c>
      <c r="O59" s="47"/>
      <c r="P59" s="47"/>
      <c r="Q59" s="47"/>
      <c r="R59" s="47"/>
    </row>
    <row r="60" spans="1:18" x14ac:dyDescent="0.2">
      <c r="A60" s="37">
        <v>35309</v>
      </c>
      <c r="B60" s="38">
        <v>35292</v>
      </c>
      <c r="C60" s="47">
        <f>'Forward curves'!C60-'Forward curves'!C59</f>
        <v>0.1100006103515625</v>
      </c>
      <c r="D60" s="47">
        <f>'Forward curves'!D60-'Forward curves'!D59</f>
        <v>-4.000091552734375E-2</v>
      </c>
      <c r="E60" s="47">
        <f>'Forward curves'!E60-'Forward curves'!E59</f>
        <v>0.12999916076660156</v>
      </c>
      <c r="F60" s="47">
        <f>'Forward curves'!F60-'Forward curves'!F59</f>
        <v>0.1399993896484375</v>
      </c>
      <c r="G60" s="47">
        <f>'Forward curves'!G60-'Forward curves'!G59</f>
        <v>0.12000083923339844</v>
      </c>
      <c r="H60" s="47">
        <f>'Forward curves'!H60-'Forward curves'!H59</f>
        <v>9.0000152587890625E-2</v>
      </c>
      <c r="I60" s="47">
        <f>'Forward curves'!I60-'Forward curves'!I59</f>
        <v>5.9999465942382813E-2</v>
      </c>
      <c r="J60" s="47">
        <f>'Forward curves'!J60-'Forward curves'!J59</f>
        <v>1.9998550415039063E-2</v>
      </c>
      <c r="K60" s="47">
        <f>'Forward curves'!K60-'Forward curves'!K59</f>
        <v>-1.0000228881835938E-2</v>
      </c>
      <c r="L60" s="47">
        <f>'Forward curves'!L60-'Forward curves'!L59</f>
        <v>-3.0000686645507813E-2</v>
      </c>
      <c r="M60" s="47">
        <f>'Forward curves'!M60-'Forward curves'!M59</f>
        <v>-4.000091552734375E-2</v>
      </c>
      <c r="N60" s="47">
        <f>'Forward curves'!N60-'Forward curves'!N59</f>
        <v>-4.000091552734375E-2</v>
      </c>
      <c r="O60" s="47"/>
      <c r="P60" s="47"/>
      <c r="Q60" s="47"/>
      <c r="R60" s="47"/>
    </row>
    <row r="61" spans="1:18" x14ac:dyDescent="0.2">
      <c r="A61" s="37">
        <v>35339</v>
      </c>
      <c r="B61" s="38">
        <v>35321</v>
      </c>
      <c r="C61" s="47">
        <f>'Forward curves'!C61-'Forward curves'!C60</f>
        <v>3.5500011444091797</v>
      </c>
      <c r="D61" s="47">
        <f>'Forward curves'!D61-'Forward curves'!D60</f>
        <v>3.1399993896484375</v>
      </c>
      <c r="E61" s="47">
        <f>'Forward curves'!E61-'Forward curves'!E60</f>
        <v>2.7100009918212891</v>
      </c>
      <c r="F61" s="47">
        <f>'Forward curves'!F61-'Forward curves'!F60</f>
        <v>2.3700008392333984</v>
      </c>
      <c r="G61" s="47">
        <f>'Forward curves'!G61-'Forward curves'!G60</f>
        <v>2.0799999237060547</v>
      </c>
      <c r="H61" s="47">
        <f>'Forward curves'!H61-'Forward curves'!H60</f>
        <v>1.7899990081787109</v>
      </c>
      <c r="I61" s="47">
        <f>'Forward curves'!I61-'Forward curves'!I60</f>
        <v>1.5400009155273438</v>
      </c>
      <c r="J61" s="47">
        <f>'Forward curves'!J61-'Forward curves'!J60</f>
        <v>1.3500003814697266</v>
      </c>
      <c r="K61" s="47">
        <f>'Forward curves'!K61-'Forward curves'!K60</f>
        <v>1.1900005340576172</v>
      </c>
      <c r="L61" s="47">
        <f>'Forward curves'!L61-'Forward curves'!L60</f>
        <v>1.0500011444091797</v>
      </c>
      <c r="M61" s="47">
        <f>'Forward curves'!M61-'Forward curves'!M60</f>
        <v>0.93000030517578125</v>
      </c>
      <c r="N61" s="47">
        <f>'Forward curves'!N61-'Forward curves'!N60</f>
        <v>0.82999992370605469</v>
      </c>
      <c r="O61" s="47"/>
      <c r="P61" s="47"/>
      <c r="Q61" s="47"/>
      <c r="R61" s="47"/>
    </row>
    <row r="62" spans="1:18" x14ac:dyDescent="0.2">
      <c r="A62" s="37">
        <v>35370</v>
      </c>
      <c r="B62" s="38">
        <v>35354</v>
      </c>
      <c r="C62" s="47">
        <f>'Forward curves'!C62-'Forward curves'!C61</f>
        <v>0.70999908447265625</v>
      </c>
      <c r="D62" s="47">
        <f>'Forward curves'!D62-'Forward curves'!D61</f>
        <v>0.81000137329101563</v>
      </c>
      <c r="E62" s="47">
        <f>'Forward curves'!E62-'Forward curves'!E61</f>
        <v>0.97999954223632813</v>
      </c>
      <c r="F62" s="47">
        <f>'Forward curves'!F62-'Forward curves'!F61</f>
        <v>1.0199985504150391</v>
      </c>
      <c r="G62" s="47">
        <f>'Forward curves'!G62-'Forward curves'!G61</f>
        <v>0.97999954223632813</v>
      </c>
      <c r="H62" s="47">
        <f>'Forward curves'!H62-'Forward curves'!H61</f>
        <v>0.93000030517578125</v>
      </c>
      <c r="I62" s="47">
        <f>'Forward curves'!I62-'Forward curves'!I61</f>
        <v>0.93000030517578125</v>
      </c>
      <c r="J62" s="47">
        <f>'Forward curves'!J62-'Forward curves'!J61</f>
        <v>0.95000076293945313</v>
      </c>
      <c r="K62" s="47">
        <f>'Forward curves'!K62-'Forward curves'!K61</f>
        <v>0.98999977111816406</v>
      </c>
      <c r="L62" s="47">
        <f>'Forward curves'!L62-'Forward curves'!L61</f>
        <v>1.0199985504150391</v>
      </c>
      <c r="M62" s="47">
        <f>'Forward curves'!M62-'Forward curves'!M61</f>
        <v>1.0400009155273438</v>
      </c>
      <c r="N62" s="47">
        <f>'Forward curves'!N62-'Forward curves'!N61</f>
        <v>1.0699996948242188</v>
      </c>
      <c r="O62" s="47"/>
      <c r="P62" s="47"/>
      <c r="Q62" s="47"/>
      <c r="R62" s="47"/>
    </row>
    <row r="63" spans="1:18" x14ac:dyDescent="0.2">
      <c r="A63" s="37">
        <v>35400</v>
      </c>
      <c r="B63" s="38">
        <v>35383</v>
      </c>
      <c r="C63" s="47">
        <f>'Forward curves'!C63-'Forward curves'!C62</f>
        <v>-1.0200004577636719</v>
      </c>
      <c r="D63" s="47">
        <f>'Forward curves'!D63-'Forward curves'!D62</f>
        <v>-0.34000015258789063</v>
      </c>
      <c r="E63" s="47">
        <f>'Forward curves'!E63-'Forward curves'!E62</f>
        <v>-0.1399993896484375</v>
      </c>
      <c r="F63" s="47">
        <f>'Forward curves'!F63-'Forward curves'!F62</f>
        <v>3.0000686645507813E-2</v>
      </c>
      <c r="G63" s="47">
        <f>'Forward curves'!G63-'Forward curves'!G62</f>
        <v>0.21999931335449219</v>
      </c>
      <c r="H63" s="47">
        <f>'Forward curves'!H63-'Forward curves'!H62</f>
        <v>0.37000083923339844</v>
      </c>
      <c r="I63" s="47">
        <f>'Forward curves'!I63-'Forward curves'!I62</f>
        <v>0.46999931335449219</v>
      </c>
      <c r="J63" s="47">
        <f>'Forward curves'!J63-'Forward curves'!J62</f>
        <v>0.56999969482421875</v>
      </c>
      <c r="K63" s="47">
        <f>'Forward curves'!K63-'Forward curves'!K62</f>
        <v>0.6399993896484375</v>
      </c>
      <c r="L63" s="47">
        <f>'Forward curves'!L63-'Forward curves'!L62</f>
        <v>0.70000076293945313</v>
      </c>
      <c r="M63" s="47">
        <f>'Forward curves'!M63-'Forward curves'!M62</f>
        <v>0.779998779296875</v>
      </c>
      <c r="N63" s="47">
        <f>'Forward curves'!N63-'Forward curves'!N62</f>
        <v>0.82999992370605469</v>
      </c>
      <c r="O63" s="47"/>
      <c r="P63" s="47"/>
      <c r="Q63" s="47"/>
      <c r="R63" s="47"/>
    </row>
    <row r="64" spans="1:18" x14ac:dyDescent="0.2">
      <c r="A64" s="37">
        <v>35431</v>
      </c>
      <c r="B64" s="38">
        <v>35415</v>
      </c>
      <c r="C64" s="47">
        <f>'Forward curves'!C64-'Forward curves'!C63</f>
        <v>0.29000091552734375</v>
      </c>
      <c r="D64" s="47">
        <f>'Forward curves'!D64-'Forward curves'!D63</f>
        <v>0.28999900817871094</v>
      </c>
      <c r="E64" s="47">
        <f>'Forward curves'!E64-'Forward curves'!E63</f>
        <v>0.12999916076660156</v>
      </c>
      <c r="F64" s="47">
        <f>'Forward curves'!F64-'Forward curves'!F63</f>
        <v>2.0000457763671875E-2</v>
      </c>
      <c r="G64" s="47">
        <f>'Forward curves'!G64-'Forward curves'!G63</f>
        <v>-4.9999237060546875E-2</v>
      </c>
      <c r="H64" s="47">
        <f>'Forward curves'!H64-'Forward curves'!H63</f>
        <v>-7.9999923706054688E-2</v>
      </c>
      <c r="I64" s="47">
        <f>'Forward curves'!I64-'Forward curves'!I63</f>
        <v>-7.9999923706054688E-2</v>
      </c>
      <c r="J64" s="47">
        <f>'Forward curves'!J64-'Forward curves'!J63</f>
        <v>-0.1100006103515625</v>
      </c>
      <c r="K64" s="47">
        <f>'Forward curves'!K64-'Forward curves'!K63</f>
        <v>-0.15999984741210938</v>
      </c>
      <c r="L64" s="47">
        <f>'Forward curves'!L64-'Forward curves'!L63</f>
        <v>-0.20999908447265625</v>
      </c>
      <c r="M64" s="47">
        <f>'Forward curves'!M64-'Forward curves'!M63</f>
        <v>-0.26999855041503906</v>
      </c>
      <c r="N64" s="47">
        <f>'Forward curves'!N64-'Forward curves'!N63</f>
        <v>-0.34000015258789063</v>
      </c>
      <c r="O64" s="47"/>
      <c r="P64" s="47"/>
      <c r="Q64" s="47"/>
      <c r="R64" s="47"/>
    </row>
    <row r="65" spans="1:18" x14ac:dyDescent="0.2">
      <c r="A65" s="37">
        <v>35462</v>
      </c>
      <c r="B65" s="38">
        <v>35446</v>
      </c>
      <c r="C65" s="47">
        <f>'Forward curves'!C65-'Forward curves'!C64</f>
        <v>-0.51000022888183594</v>
      </c>
      <c r="D65" s="47">
        <f>'Forward curves'!D65-'Forward curves'!D64</f>
        <v>-0.81999969482421875</v>
      </c>
      <c r="E65" s="47">
        <f>'Forward curves'!E65-'Forward curves'!E64</f>
        <v>-0.67000007629394531</v>
      </c>
      <c r="F65" s="47">
        <f>'Forward curves'!F65-'Forward curves'!F64</f>
        <v>-0.470001220703125</v>
      </c>
      <c r="G65" s="47">
        <f>'Forward curves'!G65-'Forward curves'!G64</f>
        <v>-0.31999969482421875</v>
      </c>
      <c r="H65" s="47">
        <f>'Forward curves'!H65-'Forward curves'!H64</f>
        <v>-0.220001220703125</v>
      </c>
      <c r="I65" s="47">
        <f>'Forward curves'!I65-'Forward curves'!I64</f>
        <v>-0.18000030517578125</v>
      </c>
      <c r="J65" s="47">
        <f>'Forward curves'!J65-'Forward curves'!J64</f>
        <v>-0.19999885559082031</v>
      </c>
      <c r="K65" s="47">
        <f>'Forward curves'!K65-'Forward curves'!K64</f>
        <v>-0.22999954223632813</v>
      </c>
      <c r="L65" s="47">
        <f>'Forward curves'!L65-'Forward curves'!L64</f>
        <v>-0.24000167846679688</v>
      </c>
      <c r="M65" s="47">
        <f>'Forward curves'!M65-'Forward curves'!M64</f>
        <v>-0.25</v>
      </c>
      <c r="N65" s="47">
        <f>'Forward curves'!N65-'Forward curves'!N64</f>
        <v>-0.25999832153320313</v>
      </c>
      <c r="O65" s="47"/>
      <c r="P65" s="47"/>
      <c r="Q65" s="47"/>
      <c r="R65" s="47"/>
    </row>
    <row r="66" spans="1:18" x14ac:dyDescent="0.2">
      <c r="A66" s="37">
        <v>35490</v>
      </c>
      <c r="B66" s="38">
        <v>35474</v>
      </c>
      <c r="C66" s="47">
        <f>'Forward curves'!C66-'Forward curves'!C65</f>
        <v>-3.1000003814697266</v>
      </c>
      <c r="D66" s="47">
        <f>'Forward curves'!D66-'Forward curves'!D65</f>
        <v>-2.7399997711181641</v>
      </c>
      <c r="E66" s="47">
        <f>'Forward curves'!E66-'Forward curves'!E65</f>
        <v>-2.6200008392333984</v>
      </c>
      <c r="F66" s="47">
        <f>'Forward curves'!F66-'Forward curves'!F65</f>
        <v>-2.4200000762939453</v>
      </c>
      <c r="G66" s="47">
        <f>'Forward curves'!G66-'Forward curves'!G65</f>
        <v>-2.1700000762939453</v>
      </c>
      <c r="H66" s="47">
        <f>'Forward curves'!H66-'Forward curves'!H65</f>
        <v>-1.8599987030029297</v>
      </c>
      <c r="I66" s="47">
        <f>'Forward curves'!I66-'Forward curves'!I65</f>
        <v>-1.5900001525878906</v>
      </c>
      <c r="J66" s="47">
        <f>'Forward curves'!J66-'Forward curves'!J65</f>
        <v>-1.3299999237060547</v>
      </c>
      <c r="K66" s="47">
        <f>'Forward curves'!K66-'Forward curves'!K65</f>
        <v>-1.1000003814697266</v>
      </c>
      <c r="L66" s="47">
        <f>'Forward curves'!L66-'Forward curves'!L65</f>
        <v>-0.92000007629394531</v>
      </c>
      <c r="M66" s="47">
        <f>'Forward curves'!M66-'Forward curves'!M65</f>
        <v>-0.78000068664550781</v>
      </c>
      <c r="N66" s="47">
        <f>'Forward curves'!N66-'Forward curves'!N65</f>
        <v>-0.65000152587890625</v>
      </c>
      <c r="O66" s="47"/>
      <c r="P66" s="47"/>
      <c r="Q66" s="47"/>
      <c r="R66" s="47"/>
    </row>
    <row r="67" spans="1:18" x14ac:dyDescent="0.2">
      <c r="A67" s="37">
        <v>35521</v>
      </c>
      <c r="B67" s="38">
        <v>35503</v>
      </c>
      <c r="C67" s="47">
        <f>'Forward curves'!C67-'Forward curves'!C66</f>
        <v>-0.35000038146972656</v>
      </c>
      <c r="D67" s="47">
        <f>'Forward curves'!D67-'Forward curves'!D66</f>
        <v>-0.59000015258789063</v>
      </c>
      <c r="E67" s="47">
        <f>'Forward curves'!E67-'Forward curves'!E66</f>
        <v>-0.35999870300292969</v>
      </c>
      <c r="F67" s="47">
        <f>'Forward curves'!F67-'Forward curves'!F66</f>
        <v>-0.19999885559082031</v>
      </c>
      <c r="G67" s="47">
        <f>'Forward curves'!G67-'Forward curves'!G66</f>
        <v>-6.999969482421875E-2</v>
      </c>
      <c r="H67" s="47">
        <f>'Forward curves'!H67-'Forward curves'!H66</f>
        <v>1.9998550415039063E-2</v>
      </c>
      <c r="I67" s="47">
        <f>'Forward curves'!I67-'Forward curves'!I66</f>
        <v>0.12000083923339844</v>
      </c>
      <c r="J67" s="47">
        <f>'Forward curves'!J67-'Forward curves'!J66</f>
        <v>0.20999908447265625</v>
      </c>
      <c r="K67" s="47">
        <f>'Forward curves'!K67-'Forward curves'!K66</f>
        <v>0.29999923706054688</v>
      </c>
      <c r="L67" s="47">
        <f>'Forward curves'!L67-'Forward curves'!L66</f>
        <v>0.37000083923339844</v>
      </c>
      <c r="M67" s="47">
        <f>'Forward curves'!M67-'Forward curves'!M66</f>
        <v>0.44999885559082031</v>
      </c>
      <c r="N67" s="47">
        <f>'Forward curves'!N67-'Forward curves'!N66</f>
        <v>0.53000068664550781</v>
      </c>
      <c r="O67" s="47"/>
      <c r="P67" s="47"/>
      <c r="Q67" s="47"/>
      <c r="R67" s="47"/>
    </row>
    <row r="68" spans="1:18" x14ac:dyDescent="0.2">
      <c r="A68" s="37">
        <v>35551</v>
      </c>
      <c r="B68" s="38">
        <v>35535</v>
      </c>
      <c r="C68" s="47">
        <f>'Forward curves'!C68-'Forward curves'!C67</f>
        <v>-2.1800003051757813</v>
      </c>
      <c r="D68" s="47">
        <f>'Forward curves'!D68-'Forward curves'!D67</f>
        <v>-1.6000003814697266</v>
      </c>
      <c r="E68" s="47">
        <f>'Forward curves'!E68-'Forward curves'!E67</f>
        <v>-1.2800006866455078</v>
      </c>
      <c r="F68" s="47">
        <f>'Forward curves'!F68-'Forward curves'!F67</f>
        <v>-1.0699996948242188</v>
      </c>
      <c r="G68" s="47">
        <f>'Forward curves'!G68-'Forward curves'!G67</f>
        <v>-0.94000053405761719</v>
      </c>
      <c r="H68" s="47">
        <f>'Forward curves'!H68-'Forward curves'!H67</f>
        <v>-0.84999847412109375</v>
      </c>
      <c r="I68" s="47">
        <f>'Forward curves'!I68-'Forward curves'!I67</f>
        <v>-0.80000114440917969</v>
      </c>
      <c r="J68" s="47">
        <f>'Forward curves'!J68-'Forward curves'!J67</f>
        <v>-0.77000045776367188</v>
      </c>
      <c r="K68" s="47">
        <f>'Forward curves'!K68-'Forward curves'!K67</f>
        <v>-0.73999977111816406</v>
      </c>
      <c r="L68" s="47">
        <f>'Forward curves'!L68-'Forward curves'!L67</f>
        <v>-0.70000076293945313</v>
      </c>
      <c r="M68" s="47">
        <f>'Forward curves'!M68-'Forward curves'!M67</f>
        <v>-0.6699981689453125</v>
      </c>
      <c r="N68" s="47">
        <f>'Forward curves'!N68-'Forward curves'!N67</f>
        <v>-0.6399993896484375</v>
      </c>
      <c r="O68" s="47"/>
      <c r="P68" s="47"/>
      <c r="Q68" s="47"/>
      <c r="R68" s="47"/>
    </row>
    <row r="69" spans="1:18" x14ac:dyDescent="0.2">
      <c r="A69" s="37">
        <v>35582</v>
      </c>
      <c r="B69" s="38">
        <v>35565</v>
      </c>
      <c r="C69" s="47">
        <f>'Forward curves'!C69-'Forward curves'!C68</f>
        <v>1.4800014495849609</v>
      </c>
      <c r="D69" s="47">
        <f>'Forward curves'!D69-'Forward curves'!D68</f>
        <v>1.3500003814697266</v>
      </c>
      <c r="E69" s="47">
        <f>'Forward curves'!E69-'Forward curves'!E68</f>
        <v>1.1800003051757813</v>
      </c>
      <c r="F69" s="47">
        <f>'Forward curves'!F69-'Forward curves'!F68</f>
        <v>1.0599994659423828</v>
      </c>
      <c r="G69" s="47">
        <f>'Forward curves'!G69-'Forward curves'!G68</f>
        <v>0.97999954223632813</v>
      </c>
      <c r="H69" s="47">
        <f>'Forward curves'!H69-'Forward curves'!H68</f>
        <v>0.93999862670898438</v>
      </c>
      <c r="I69" s="47">
        <f>'Forward curves'!I69-'Forward curves'!I68</f>
        <v>0.90999984741210938</v>
      </c>
      <c r="J69" s="47">
        <f>'Forward curves'!J69-'Forward curves'!J68</f>
        <v>0.85000038146972656</v>
      </c>
      <c r="K69" s="47">
        <f>'Forward curves'!K69-'Forward curves'!K68</f>
        <v>0.79000091552734375</v>
      </c>
      <c r="L69" s="47">
        <f>'Forward curves'!L69-'Forward curves'!L68</f>
        <v>0.74000167846679688</v>
      </c>
      <c r="M69" s="47">
        <f>'Forward curves'!M69-'Forward curves'!M68</f>
        <v>0.68999862670898438</v>
      </c>
      <c r="N69" s="47">
        <f>'Forward curves'!N69-'Forward curves'!N68</f>
        <v>0.6399993896484375</v>
      </c>
      <c r="O69" s="47"/>
      <c r="P69" s="47"/>
      <c r="Q69" s="47"/>
      <c r="R69" s="47"/>
    </row>
    <row r="70" spans="1:18" x14ac:dyDescent="0.2">
      <c r="A70" s="37">
        <v>35612</v>
      </c>
      <c r="B70" s="38">
        <v>35594</v>
      </c>
      <c r="C70" s="47">
        <f>'Forward curves'!C70-'Forward curves'!C69</f>
        <v>-1.75</v>
      </c>
      <c r="D70" s="47">
        <f>'Forward curves'!D70-'Forward curves'!D69</f>
        <v>-1.7299995422363281</v>
      </c>
      <c r="E70" s="47">
        <f>'Forward curves'!E70-'Forward curves'!E69</f>
        <v>-1.5900001525878906</v>
      </c>
      <c r="F70" s="47">
        <f>'Forward curves'!F70-'Forward curves'!F69</f>
        <v>-1.4200000762939453</v>
      </c>
      <c r="G70" s="47">
        <f>'Forward curves'!G70-'Forward curves'!G69</f>
        <v>-1.2399997711181641</v>
      </c>
      <c r="H70" s="47">
        <f>'Forward curves'!H70-'Forward curves'!H69</f>
        <v>-1.1499996185302734</v>
      </c>
      <c r="I70" s="47">
        <f>'Forward curves'!I70-'Forward curves'!I69</f>
        <v>-1.1399993896484375</v>
      </c>
      <c r="J70" s="47">
        <f>'Forward curves'!J70-'Forward curves'!J69</f>
        <v>-1.0900001525878906</v>
      </c>
      <c r="K70" s="47">
        <f>'Forward curves'!K70-'Forward curves'!K69</f>
        <v>-1.0500011444091797</v>
      </c>
      <c r="L70" s="47">
        <f>'Forward curves'!L70-'Forward curves'!L69</f>
        <v>-1.0100002288818359</v>
      </c>
      <c r="M70" s="47">
        <f>'Forward curves'!M70-'Forward curves'!M69</f>
        <v>-0.96999931335449219</v>
      </c>
      <c r="N70" s="47">
        <f>'Forward curves'!N70-'Forward curves'!N69</f>
        <v>-0.94000053405761719</v>
      </c>
      <c r="O70" s="47"/>
      <c r="P70" s="47"/>
      <c r="Q70" s="47"/>
      <c r="R70" s="47"/>
    </row>
    <row r="71" spans="1:18" x14ac:dyDescent="0.2">
      <c r="A71" s="37">
        <v>35643</v>
      </c>
      <c r="B71" s="38">
        <v>35627</v>
      </c>
      <c r="C71" s="47">
        <f>'Forward curves'!C71-'Forward curves'!C70</f>
        <v>0.70999908447265625</v>
      </c>
      <c r="D71" s="47">
        <f>'Forward curves'!D71-'Forward curves'!D70</f>
        <v>0.53999900817871094</v>
      </c>
      <c r="E71" s="47">
        <f>'Forward curves'!E71-'Forward curves'!E70</f>
        <v>0.47999954223632813</v>
      </c>
      <c r="F71" s="47">
        <f>'Forward curves'!F71-'Forward curves'!F70</f>
        <v>0.42000007629394531</v>
      </c>
      <c r="G71" s="47">
        <f>'Forward curves'!G71-'Forward curves'!G70</f>
        <v>0.34000015258789063</v>
      </c>
      <c r="H71" s="47">
        <f>'Forward curves'!H71-'Forward curves'!H70</f>
        <v>0.26000022888183594</v>
      </c>
      <c r="I71" s="47">
        <f>'Forward curves'!I71-'Forward curves'!I70</f>
        <v>0.25</v>
      </c>
      <c r="J71" s="47">
        <f>'Forward curves'!J71-'Forward curves'!J70</f>
        <v>0.23999977111816406</v>
      </c>
      <c r="K71" s="47">
        <f>'Forward curves'!K71-'Forward curves'!K70</f>
        <v>0.23000144958496094</v>
      </c>
      <c r="L71" s="47">
        <f>'Forward curves'!L71-'Forward curves'!L70</f>
        <v>0.21999931335449219</v>
      </c>
      <c r="M71" s="47">
        <f>'Forward curves'!M71-'Forward curves'!M70</f>
        <v>0.20999908447265625</v>
      </c>
      <c r="N71" s="47">
        <f>'Forward curves'!N71-'Forward curves'!N70</f>
        <v>0.21000099182128906</v>
      </c>
      <c r="O71" s="47"/>
      <c r="P71" s="47"/>
      <c r="Q71" s="47"/>
      <c r="R71" s="47"/>
    </row>
    <row r="72" spans="1:18" x14ac:dyDescent="0.2">
      <c r="A72" s="37">
        <v>35674</v>
      </c>
      <c r="B72" s="38">
        <v>35656</v>
      </c>
      <c r="C72" s="47">
        <f>'Forward curves'!C72-'Forward curves'!C71</f>
        <v>0.79000091552734375</v>
      </c>
      <c r="D72" s="47">
        <f>'Forward curves'!D72-'Forward curves'!D71</f>
        <v>0.76000022888183594</v>
      </c>
      <c r="E72" s="47">
        <f>'Forward curves'!E72-'Forward curves'!E71</f>
        <v>0.78000068664550781</v>
      </c>
      <c r="F72" s="47">
        <f>'Forward curves'!F72-'Forward curves'!F71</f>
        <v>0.72999954223632813</v>
      </c>
      <c r="G72" s="47">
        <f>'Forward curves'!G72-'Forward curves'!G71</f>
        <v>0.65999984741210938</v>
      </c>
      <c r="H72" s="47">
        <f>'Forward curves'!H72-'Forward curves'!H71</f>
        <v>0.57999992370605469</v>
      </c>
      <c r="I72" s="47">
        <f>'Forward curves'!I72-'Forward curves'!I71</f>
        <v>0.52000045776367188</v>
      </c>
      <c r="J72" s="47">
        <f>'Forward curves'!J72-'Forward curves'!J71</f>
        <v>0.470001220703125</v>
      </c>
      <c r="K72" s="47">
        <f>'Forward curves'!K72-'Forward curves'!K71</f>
        <v>0.42000007629394531</v>
      </c>
      <c r="L72" s="47">
        <f>'Forward curves'!L72-'Forward curves'!L71</f>
        <v>0.37000083923339844</v>
      </c>
      <c r="M72" s="47">
        <f>'Forward curves'!M72-'Forward curves'!M71</f>
        <v>0.32000160217285156</v>
      </c>
      <c r="N72" s="47">
        <f>'Forward curves'!N72-'Forward curves'!N71</f>
        <v>0.26999855041503906</v>
      </c>
      <c r="O72" s="47"/>
      <c r="P72" s="47"/>
      <c r="Q72" s="47"/>
      <c r="R72" s="47"/>
    </row>
    <row r="73" spans="1:18" x14ac:dyDescent="0.2">
      <c r="A73" s="37">
        <v>35704</v>
      </c>
      <c r="B73" s="38">
        <v>35688</v>
      </c>
      <c r="C73" s="47">
        <f>'Forward curves'!C73-'Forward curves'!C72</f>
        <v>-0.96000099182128906</v>
      </c>
      <c r="D73" s="47">
        <f>'Forward curves'!D73-'Forward curves'!D72</f>
        <v>-0.72999954223632813</v>
      </c>
      <c r="E73" s="47">
        <f>'Forward curves'!E73-'Forward curves'!E72</f>
        <v>-0.73999977111816406</v>
      </c>
      <c r="F73" s="47">
        <f>'Forward curves'!F73-'Forward curves'!F72</f>
        <v>-0.71999931335449219</v>
      </c>
      <c r="G73" s="47">
        <f>'Forward curves'!G73-'Forward curves'!G72</f>
        <v>-0.71999931335449219</v>
      </c>
      <c r="H73" s="47">
        <f>'Forward curves'!H73-'Forward curves'!H72</f>
        <v>-0.69000053405761719</v>
      </c>
      <c r="I73" s="47">
        <f>'Forward curves'!I73-'Forward curves'!I72</f>
        <v>-0.65999984741210938</v>
      </c>
      <c r="J73" s="47">
        <f>'Forward curves'!J73-'Forward curves'!J72</f>
        <v>-0.62000083923339844</v>
      </c>
      <c r="K73" s="47">
        <f>'Forward curves'!K73-'Forward curves'!K72</f>
        <v>-0.57000160217285156</v>
      </c>
      <c r="L73" s="47">
        <f>'Forward curves'!L73-'Forward curves'!L72</f>
        <v>-0.52000045776367188</v>
      </c>
      <c r="M73" s="47">
        <f>'Forward curves'!M73-'Forward curves'!M72</f>
        <v>-0.470001220703125</v>
      </c>
      <c r="N73" s="47">
        <f>'Forward curves'!N73-'Forward curves'!N72</f>
        <v>-0.4199981689453125</v>
      </c>
      <c r="O73" s="47"/>
      <c r="P73" s="47"/>
      <c r="Q73" s="47"/>
      <c r="R73" s="47"/>
    </row>
    <row r="74" spans="1:18" x14ac:dyDescent="0.2">
      <c r="A74" s="37">
        <v>35735</v>
      </c>
      <c r="B74" s="38">
        <v>35719</v>
      </c>
      <c r="C74" s="47">
        <f>'Forward curves'!C74-'Forward curves'!C73</f>
        <v>1.5600013732910156</v>
      </c>
      <c r="D74" s="47">
        <f>'Forward curves'!D74-'Forward curves'!D73</f>
        <v>1.5900001525878906</v>
      </c>
      <c r="E74" s="47">
        <f>'Forward curves'!E74-'Forward curves'!E73</f>
        <v>1.4200000762939453</v>
      </c>
      <c r="F74" s="47">
        <f>'Forward curves'!F74-'Forward curves'!F73</f>
        <v>1.2700004577636719</v>
      </c>
      <c r="G74" s="47">
        <f>'Forward curves'!G74-'Forward curves'!G73</f>
        <v>1.1299991607666016</v>
      </c>
      <c r="H74" s="47">
        <f>'Forward curves'!H74-'Forward curves'!H73</f>
        <v>1.0500011444091797</v>
      </c>
      <c r="I74" s="47">
        <f>'Forward curves'!I74-'Forward curves'!I73</f>
        <v>0.96999931335449219</v>
      </c>
      <c r="J74" s="47">
        <f>'Forward curves'!J74-'Forward curves'!J73</f>
        <v>0.89999961853027344</v>
      </c>
      <c r="K74" s="47">
        <f>'Forward curves'!K74-'Forward curves'!K73</f>
        <v>0.82999992370605469</v>
      </c>
      <c r="L74" s="47">
        <f>'Forward curves'!L74-'Forward curves'!L73</f>
        <v>0.76000022888183594</v>
      </c>
      <c r="M74" s="47">
        <f>'Forward curves'!M74-'Forward curves'!M73</f>
        <v>0.70000076293945313</v>
      </c>
      <c r="N74" s="47">
        <f>'Forward curves'!N74-'Forward curves'!N73</f>
        <v>0.64999961853027344</v>
      </c>
      <c r="O74" s="47"/>
      <c r="P74" s="47"/>
      <c r="Q74" s="47"/>
      <c r="R74" s="47"/>
    </row>
    <row r="75" spans="1:18" x14ac:dyDescent="0.2">
      <c r="A75" s="37">
        <v>35765</v>
      </c>
      <c r="B75" s="38">
        <v>35747</v>
      </c>
      <c r="C75" s="47">
        <f>'Forward curves'!C75-'Forward curves'!C74</f>
        <v>-1.0000228881835938E-2</v>
      </c>
      <c r="D75" s="47">
        <f>'Forward curves'!D75-'Forward curves'!D74</f>
        <v>-0.12000083923339844</v>
      </c>
      <c r="E75" s="47">
        <f>'Forward curves'!E75-'Forward curves'!E74</f>
        <v>-0.18000030517578125</v>
      </c>
      <c r="F75" s="47">
        <f>'Forward curves'!F75-'Forward curves'!F74</f>
        <v>-0.25</v>
      </c>
      <c r="G75" s="47">
        <f>'Forward curves'!G75-'Forward curves'!G74</f>
        <v>-0.26000022888183594</v>
      </c>
      <c r="H75" s="47">
        <f>'Forward curves'!H75-'Forward curves'!H74</f>
        <v>-0.28000068664550781</v>
      </c>
      <c r="I75" s="47">
        <f>'Forward curves'!I75-'Forward curves'!I74</f>
        <v>-0.28999900817871094</v>
      </c>
      <c r="J75" s="47">
        <f>'Forward curves'!J75-'Forward curves'!J74</f>
        <v>-0.29999923706054688</v>
      </c>
      <c r="K75" s="47">
        <f>'Forward curves'!K75-'Forward curves'!K74</f>
        <v>-0.28999900817871094</v>
      </c>
      <c r="L75" s="47">
        <f>'Forward curves'!L75-'Forward curves'!L74</f>
        <v>-0.27000045776367188</v>
      </c>
      <c r="M75" s="47">
        <f>'Forward curves'!M75-'Forward curves'!M74</f>
        <v>-0.25</v>
      </c>
      <c r="N75" s="47">
        <f>'Forward curves'!N75-'Forward curves'!N74</f>
        <v>-0.23999977111816406</v>
      </c>
      <c r="O75" s="47"/>
      <c r="P75" s="47"/>
      <c r="Q75" s="47"/>
      <c r="R75" s="47"/>
    </row>
    <row r="76" spans="1:18" x14ac:dyDescent="0.2">
      <c r="A76" s="37">
        <v>35796</v>
      </c>
      <c r="B76" s="38">
        <v>35780</v>
      </c>
      <c r="C76" s="47">
        <f>'Forward curves'!C76-'Forward curves'!C75</f>
        <v>-2.5600013732910156</v>
      </c>
      <c r="D76" s="47">
        <f>'Forward curves'!D76-'Forward curves'!D75</f>
        <v>-2.4299983978271484</v>
      </c>
      <c r="E76" s="47">
        <f>'Forward curves'!E76-'Forward curves'!E75</f>
        <v>-2.1900005340576172</v>
      </c>
      <c r="F76" s="47">
        <f>'Forward curves'!F76-'Forward curves'!F75</f>
        <v>-1.970001220703125</v>
      </c>
      <c r="G76" s="47">
        <f>'Forward curves'!G76-'Forward curves'!G75</f>
        <v>-1.7699985504150391</v>
      </c>
      <c r="H76" s="47">
        <f>'Forward curves'!H76-'Forward curves'!H75</f>
        <v>-1.5900001525878906</v>
      </c>
      <c r="I76" s="47">
        <f>'Forward curves'!I76-'Forward curves'!I75</f>
        <v>-1.4200000762939453</v>
      </c>
      <c r="J76" s="47">
        <f>'Forward curves'!J76-'Forward curves'!J75</f>
        <v>-1.2800006866455078</v>
      </c>
      <c r="K76" s="47">
        <f>'Forward curves'!K76-'Forward curves'!K75</f>
        <v>-1.1599998474121094</v>
      </c>
      <c r="L76" s="47">
        <f>'Forward curves'!L76-'Forward curves'!L75</f>
        <v>-1.0499992370605469</v>
      </c>
      <c r="M76" s="47">
        <f>'Forward curves'!M76-'Forward curves'!M75</f>
        <v>-0.95000076293945313</v>
      </c>
      <c r="N76" s="47">
        <f>'Forward curves'!N76-'Forward curves'!N75</f>
        <v>-0.85000038146972656</v>
      </c>
      <c r="O76" s="47"/>
      <c r="P76" s="47"/>
      <c r="Q76" s="47"/>
      <c r="R76" s="47"/>
    </row>
    <row r="77" spans="1:18" x14ac:dyDescent="0.2">
      <c r="A77" s="37">
        <v>35827</v>
      </c>
      <c r="B77" s="38">
        <v>35810</v>
      </c>
      <c r="C77" s="47">
        <f>'Forward curves'!C77-'Forward curves'!C76</f>
        <v>-1.7799997329711914</v>
      </c>
      <c r="D77" s="47">
        <f>'Forward curves'!D77-'Forward curves'!D76</f>
        <v>-2.1600008010864258</v>
      </c>
      <c r="E77" s="47">
        <f>'Forward curves'!E77-'Forward curves'!E76</f>
        <v>-2.0899991989135742</v>
      </c>
      <c r="F77" s="47">
        <f>'Forward curves'!F77-'Forward curves'!F76</f>
        <v>-1.9699993133544922</v>
      </c>
      <c r="G77" s="47">
        <f>'Forward curves'!G77-'Forward curves'!G76</f>
        <v>-1.7600011825561523</v>
      </c>
      <c r="H77" s="47">
        <f>'Forward curves'!H77-'Forward curves'!H76</f>
        <v>-1.6000003814697266</v>
      </c>
      <c r="I77" s="47">
        <f>'Forward curves'!I77-'Forward curves'!I76</f>
        <v>-1.4600009918212891</v>
      </c>
      <c r="J77" s="47">
        <f>'Forward curves'!J77-'Forward curves'!J76</f>
        <v>-1.3099994659423828</v>
      </c>
      <c r="K77" s="47">
        <f>'Forward curves'!K77-'Forward curves'!K76</f>
        <v>-1.2000007629394531</v>
      </c>
      <c r="L77" s="47">
        <f>'Forward curves'!L77-'Forward curves'!L76</f>
        <v>-1.0900001525878906</v>
      </c>
      <c r="M77" s="47">
        <f>'Forward curves'!M77-'Forward curves'!M76</f>
        <v>-1</v>
      </c>
      <c r="N77" s="47">
        <f>'Forward curves'!N77-'Forward curves'!N76</f>
        <v>-0.94000053405761719</v>
      </c>
      <c r="O77" s="47"/>
      <c r="P77" s="47"/>
      <c r="Q77" s="47"/>
      <c r="R77" s="47"/>
    </row>
    <row r="78" spans="1:18" x14ac:dyDescent="0.2">
      <c r="A78" s="37">
        <v>35855</v>
      </c>
      <c r="B78" s="38">
        <v>35838</v>
      </c>
      <c r="C78" s="47">
        <f>'Forward curves'!C78-'Forward curves'!C77</f>
        <v>-0.8899993896484375</v>
      </c>
      <c r="D78" s="47">
        <f>'Forward curves'!D78-'Forward curves'!D77</f>
        <v>-0.44999980926513672</v>
      </c>
      <c r="E78" s="47">
        <f>'Forward curves'!E78-'Forward curves'!E77</f>
        <v>-0.32000064849853516</v>
      </c>
      <c r="F78" s="47">
        <f>'Forward curves'!F78-'Forward curves'!F77</f>
        <v>-0.23000049591064453</v>
      </c>
      <c r="G78" s="47">
        <f>'Forward curves'!G78-'Forward curves'!G77</f>
        <v>-0.27999973297119141</v>
      </c>
      <c r="H78" s="47">
        <f>'Forward curves'!H78-'Forward curves'!H77</f>
        <v>-0.26999950408935547</v>
      </c>
      <c r="I78" s="47">
        <f>'Forward curves'!I78-'Forward curves'!I77</f>
        <v>-0.26999950408935547</v>
      </c>
      <c r="J78" s="47">
        <f>'Forward curves'!J78-'Forward curves'!J77</f>
        <v>-0.29000091552734375</v>
      </c>
      <c r="K78" s="47">
        <f>'Forward curves'!K78-'Forward curves'!K77</f>
        <v>-0.30999946594238281</v>
      </c>
      <c r="L78" s="47">
        <f>'Forward curves'!L78-'Forward curves'!L77</f>
        <v>-0.30000114440917969</v>
      </c>
      <c r="M78" s="47">
        <f>'Forward curves'!M78-'Forward curves'!M77</f>
        <v>-0.3899993896484375</v>
      </c>
      <c r="N78" s="47">
        <f>'Forward curves'!N78-'Forward curves'!N77</f>
        <v>-0.44000053405761719</v>
      </c>
      <c r="O78" s="47"/>
      <c r="P78" s="47"/>
      <c r="Q78" s="47"/>
      <c r="R78" s="47"/>
    </row>
    <row r="79" spans="1:18" x14ac:dyDescent="0.2">
      <c r="A79" s="37">
        <v>35886</v>
      </c>
      <c r="B79" s="38">
        <v>35870</v>
      </c>
      <c r="C79" s="47">
        <f>'Forward curves'!C79-'Forward curves'!C78</f>
        <v>-2.2399997711181641</v>
      </c>
      <c r="D79" s="47">
        <f>'Forward curves'!D79-'Forward curves'!D78</f>
        <v>-2.3900003433227539</v>
      </c>
      <c r="E79" s="47">
        <f>'Forward curves'!E79-'Forward curves'!E78</f>
        <v>-2.3499994277954102</v>
      </c>
      <c r="F79" s="47">
        <f>'Forward curves'!F79-'Forward curves'!F78</f>
        <v>-2.25</v>
      </c>
      <c r="G79" s="47">
        <f>'Forward curves'!G79-'Forward curves'!G78</f>
        <v>-2.1000003814697266</v>
      </c>
      <c r="H79" s="47">
        <f>'Forward curves'!H79-'Forward curves'!H78</f>
        <v>-2</v>
      </c>
      <c r="I79" s="47">
        <f>'Forward curves'!I79-'Forward curves'!I78</f>
        <v>-1.8900003433227539</v>
      </c>
      <c r="J79" s="47">
        <f>'Forward curves'!J79-'Forward curves'!J78</f>
        <v>-1.8099994659423828</v>
      </c>
      <c r="K79" s="47">
        <f>'Forward curves'!K79-'Forward curves'!K78</f>
        <v>-1.4600000381469727</v>
      </c>
      <c r="L79" s="47">
        <f>'Forward curves'!L79-'Forward curves'!L78</f>
        <v>-1.4099998474121094</v>
      </c>
      <c r="M79" s="47">
        <f>'Forward curves'!M79-'Forward curves'!M78</f>
        <v>-1.380000114440918</v>
      </c>
      <c r="N79" s="47">
        <f>'Forward curves'!N79-'Forward curves'!N78</f>
        <v>-1.2599992752075195</v>
      </c>
      <c r="O79" s="47"/>
      <c r="P79" s="47"/>
      <c r="Q79" s="47"/>
      <c r="R79" s="47"/>
    </row>
    <row r="80" spans="1:18" x14ac:dyDescent="0.2">
      <c r="A80" s="37">
        <v>35916</v>
      </c>
      <c r="B80" s="38">
        <v>35900</v>
      </c>
      <c r="C80" s="47">
        <f>'Forward curves'!C80-'Forward curves'!C79</f>
        <v>1.1699991226196289</v>
      </c>
      <c r="D80" s="47">
        <f>'Forward curves'!D80-'Forward curves'!D79</f>
        <v>1.8400001525878906</v>
      </c>
      <c r="E80" s="47">
        <f>'Forward curves'!E80-'Forward curves'!E79</f>
        <v>1.8599996566772461</v>
      </c>
      <c r="F80" s="47">
        <f>'Forward curves'!F80-'Forward curves'!F79</f>
        <v>1.7800006866455078</v>
      </c>
      <c r="G80" s="47">
        <f>'Forward curves'!G80-'Forward curves'!G79</f>
        <v>1.6900005340576172</v>
      </c>
      <c r="H80" s="47">
        <f>'Forward curves'!H80-'Forward curves'!H79</f>
        <v>1.630000114440918</v>
      </c>
      <c r="I80" s="47">
        <f>'Forward curves'!I80-'Forward curves'!I79</f>
        <v>1.5299997329711914</v>
      </c>
      <c r="J80" s="47">
        <f>'Forward curves'!J80-'Forward curves'!J79</f>
        <v>1.4700002670288086</v>
      </c>
      <c r="K80" s="47">
        <f>'Forward curves'!K80-'Forward curves'!K79</f>
        <v>1.119999885559082</v>
      </c>
      <c r="L80" s="47">
        <f>'Forward curves'!L80-'Forward curves'!L79</f>
        <v>1</v>
      </c>
      <c r="M80" s="47">
        <f>'Forward curves'!M80-'Forward curves'!M79</f>
        <v>0.99000072479248047</v>
      </c>
      <c r="N80" s="47">
        <f>'Forward curves'!N80-'Forward curves'!N79</f>
        <v>0.86999988555908203</v>
      </c>
      <c r="O80" s="47"/>
      <c r="P80" s="47"/>
      <c r="Q80" s="47"/>
      <c r="R80" s="47"/>
    </row>
    <row r="81" spans="1:18" x14ac:dyDescent="0.2">
      <c r="A81" s="37">
        <v>35947</v>
      </c>
      <c r="B81" s="38">
        <v>35929</v>
      </c>
      <c r="C81" s="47">
        <f>'Forward curves'!C81-'Forward curves'!C80</f>
        <v>1.2000007629394531</v>
      </c>
      <c r="D81" s="47">
        <f>'Forward curves'!D81-'Forward curves'!D80</f>
        <v>0.51000022888183594</v>
      </c>
      <c r="E81" s="47">
        <f>'Forward curves'!E81-'Forward curves'!E80</f>
        <v>0.30000019073486328</v>
      </c>
      <c r="F81" s="47">
        <f>'Forward curves'!F81-'Forward curves'!F80</f>
        <v>0.21999931335449219</v>
      </c>
      <c r="G81" s="47">
        <f>'Forward curves'!G81-'Forward curves'!G80</f>
        <v>0.15999984741210938</v>
      </c>
      <c r="H81" s="47">
        <f>'Forward curves'!H81-'Forward curves'!H80</f>
        <v>9.0000152587890625E-2</v>
      </c>
      <c r="I81" s="47">
        <f>'Forward curves'!I81-'Forward curves'!I80</f>
        <v>6.0000419616699219E-2</v>
      </c>
      <c r="J81" s="47">
        <f>'Forward curves'!J81-'Forward curves'!J80</f>
        <v>0</v>
      </c>
      <c r="K81" s="47">
        <f>'Forward curves'!K81-'Forward curves'!K80</f>
        <v>-1.0000228881835938E-2</v>
      </c>
      <c r="L81" s="47">
        <f>'Forward curves'!L81-'Forward curves'!L80</f>
        <v>-1.9999504089355469E-2</v>
      </c>
      <c r="M81" s="47">
        <f>'Forward curves'!M81-'Forward curves'!M80</f>
        <v>-1.0000228881835938E-2</v>
      </c>
      <c r="N81" s="47">
        <f>'Forward curves'!N81-'Forward curves'!N80</f>
        <v>0</v>
      </c>
      <c r="O81" s="47"/>
      <c r="P81" s="47"/>
      <c r="Q81" s="47"/>
      <c r="R81" s="47"/>
    </row>
    <row r="82" spans="1:18" x14ac:dyDescent="0.2">
      <c r="A82" s="37">
        <v>35977</v>
      </c>
      <c r="B82" s="38">
        <v>35961</v>
      </c>
      <c r="C82" s="47">
        <f>'Forward curves'!C82-'Forward curves'!C81</f>
        <v>-2.5100002288818359</v>
      </c>
      <c r="D82" s="47">
        <f>'Forward curves'!D82-'Forward curves'!D81</f>
        <v>-2.1400003433227539</v>
      </c>
      <c r="E82" s="47">
        <f>'Forward curves'!E82-'Forward curves'!E81</f>
        <v>-1.619999885559082</v>
      </c>
      <c r="F82" s="47">
        <f>'Forward curves'!F82-'Forward curves'!F81</f>
        <v>-1.3199996948242188</v>
      </c>
      <c r="G82" s="47">
        <f>'Forward curves'!G82-'Forward curves'!G81</f>
        <v>-1.1499996185302734</v>
      </c>
      <c r="H82" s="47">
        <f>'Forward curves'!H82-'Forward curves'!H81</f>
        <v>-1.0100002288818359</v>
      </c>
      <c r="I82" s="47">
        <f>'Forward curves'!I82-'Forward curves'!I81</f>
        <v>-0.89999961853027344</v>
      </c>
      <c r="J82" s="47">
        <f>'Forward curves'!J82-'Forward curves'!J81</f>
        <v>-0.81000041961669922</v>
      </c>
      <c r="K82" s="47">
        <f>'Forward curves'!K82-'Forward curves'!K81</f>
        <v>-0.73999977111816406</v>
      </c>
      <c r="L82" s="47">
        <f>'Forward curves'!L82-'Forward curves'!L81</f>
        <v>-0.64000034332275391</v>
      </c>
      <c r="M82" s="47">
        <f>'Forward curves'!M82-'Forward curves'!M81</f>
        <v>-0.53000068664550781</v>
      </c>
      <c r="N82" s="47">
        <f>'Forward curves'!N82-'Forward curves'!N81</f>
        <v>-0.40999984741210938</v>
      </c>
      <c r="O82" s="47"/>
      <c r="P82" s="47"/>
      <c r="Q82" s="47"/>
      <c r="R82" s="47"/>
    </row>
    <row r="83" spans="1:18" x14ac:dyDescent="0.2">
      <c r="A83" s="37">
        <v>36008</v>
      </c>
      <c r="B83" s="38">
        <v>35992</v>
      </c>
      <c r="C83" s="47">
        <f>'Forward curves'!C83-'Forward curves'!C82</f>
        <v>0.60999965667724609</v>
      </c>
      <c r="D83" s="47">
        <f>'Forward curves'!D83-'Forward curves'!D82</f>
        <v>0.51000022888183594</v>
      </c>
      <c r="E83" s="47">
        <f>'Forward curves'!E83-'Forward curves'!E82</f>
        <v>0.17000007629394531</v>
      </c>
      <c r="F83" s="47">
        <f>'Forward curves'!F83-'Forward curves'!F82</f>
        <v>-5.0000190734863281E-2</v>
      </c>
      <c r="G83" s="47">
        <f>'Forward curves'!G83-'Forward curves'!G82</f>
        <v>-0.11999988555908203</v>
      </c>
      <c r="H83" s="47">
        <f>'Forward curves'!H83-'Forward curves'!H82</f>
        <v>-0.22999954223632813</v>
      </c>
      <c r="I83" s="47">
        <f>'Forward curves'!I83-'Forward curves'!I82</f>
        <v>-0.31000041961669922</v>
      </c>
      <c r="J83" s="47">
        <f>'Forward curves'!J83-'Forward curves'!J82</f>
        <v>-0.34999942779541016</v>
      </c>
      <c r="K83" s="47">
        <f>'Forward curves'!K83-'Forward curves'!K82</f>
        <v>-0.38000011444091797</v>
      </c>
      <c r="L83" s="47">
        <f>'Forward curves'!L83-'Forward curves'!L82</f>
        <v>-0.40999984741210938</v>
      </c>
      <c r="M83" s="47">
        <f>'Forward curves'!M83-'Forward curves'!M82</f>
        <v>-0.46000003814697266</v>
      </c>
      <c r="N83" s="47">
        <f>'Forward curves'!N83-'Forward curves'!N82</f>
        <v>-0.52999973297119141</v>
      </c>
      <c r="O83" s="47"/>
      <c r="P83" s="47"/>
      <c r="Q83" s="47"/>
      <c r="R83" s="47"/>
    </row>
    <row r="84" spans="1:18" x14ac:dyDescent="0.2">
      <c r="A84" s="37">
        <v>36039</v>
      </c>
      <c r="B84" s="38">
        <v>36021</v>
      </c>
      <c r="C84" s="47">
        <f>'Forward curves'!C84-'Forward curves'!C83</f>
        <v>-0.72999954223632813</v>
      </c>
      <c r="D84" s="47">
        <f>'Forward curves'!D84-'Forward curves'!D83</f>
        <v>-0.64000034332275391</v>
      </c>
      <c r="E84" s="47">
        <f>'Forward curves'!E84-'Forward curves'!E83</f>
        <v>-0.70000076293945313</v>
      </c>
      <c r="F84" s="47">
        <f>'Forward curves'!F84-'Forward curves'!F83</f>
        <v>-0.71000003814697266</v>
      </c>
      <c r="G84" s="47">
        <f>'Forward curves'!G84-'Forward curves'!G83</f>
        <v>-0.83000087738037109</v>
      </c>
      <c r="H84" s="47">
        <f>'Forward curves'!H84-'Forward curves'!H83</f>
        <v>-0.8600006103515625</v>
      </c>
      <c r="I84" s="47">
        <f>'Forward curves'!I84-'Forward curves'!I83</f>
        <v>-0.88000011444091797</v>
      </c>
      <c r="J84" s="47">
        <f>'Forward curves'!J84-'Forward curves'!J83</f>
        <v>-0.89000034332275391</v>
      </c>
      <c r="K84" s="47">
        <f>'Forward curves'!K84-'Forward curves'!K83</f>
        <v>-0.8899993896484375</v>
      </c>
      <c r="L84" s="47">
        <f>'Forward curves'!L84-'Forward curves'!L83</f>
        <v>-0.89000034332275391</v>
      </c>
      <c r="M84" s="47">
        <f>'Forward curves'!M84-'Forward curves'!M83</f>
        <v>-0.86999988555908203</v>
      </c>
      <c r="N84" s="47">
        <f>'Forward curves'!N84-'Forward curves'!N83</f>
        <v>-0.82999992370605469</v>
      </c>
      <c r="O84" s="47"/>
      <c r="P84" s="47"/>
      <c r="Q84" s="47"/>
      <c r="R84" s="47"/>
    </row>
    <row r="85" spans="1:18" x14ac:dyDescent="0.2">
      <c r="A85" s="37">
        <v>36069</v>
      </c>
      <c r="B85" s="38">
        <v>36053</v>
      </c>
      <c r="C85" s="47">
        <f>'Forward curves'!C85-'Forward curves'!C84</f>
        <v>0.97000026702880859</v>
      </c>
      <c r="D85" s="47">
        <f>'Forward curves'!D85-'Forward curves'!D84</f>
        <v>0.82999992370605469</v>
      </c>
      <c r="E85" s="47">
        <f>'Forward curves'!E85-'Forward curves'!E84</f>
        <v>0.81000041961669922</v>
      </c>
      <c r="F85" s="47">
        <f>'Forward curves'!F85-'Forward curves'!F84</f>
        <v>0.67000007629394531</v>
      </c>
      <c r="G85" s="47">
        <f>'Forward curves'!G85-'Forward curves'!G84</f>
        <v>0.6100006103515625</v>
      </c>
      <c r="H85" s="47">
        <f>'Forward curves'!H85-'Forward curves'!H84</f>
        <v>0.56999969482421875</v>
      </c>
      <c r="I85" s="47">
        <f>'Forward curves'!I85-'Forward curves'!I84</f>
        <v>0.53999996185302734</v>
      </c>
      <c r="J85" s="47">
        <f>'Forward curves'!J85-'Forward curves'!J84</f>
        <v>0.53000068664550781</v>
      </c>
      <c r="K85" s="47">
        <f>'Forward curves'!K85-'Forward curves'!K84</f>
        <v>0.52999973297119141</v>
      </c>
      <c r="L85" s="47">
        <f>'Forward curves'!L85-'Forward curves'!L84</f>
        <v>0.53000068664550781</v>
      </c>
      <c r="M85" s="47">
        <f>'Forward curves'!M85-'Forward curves'!M84</f>
        <v>0.52999973297119141</v>
      </c>
      <c r="N85" s="47">
        <f>'Forward curves'!N85-'Forward curves'!N84</f>
        <v>0.52999973297119141</v>
      </c>
      <c r="O85" s="47"/>
      <c r="P85" s="47"/>
      <c r="Q85" s="47"/>
      <c r="R85" s="47"/>
    </row>
    <row r="86" spans="1:18" x14ac:dyDescent="0.2">
      <c r="A86" s="37">
        <v>36100</v>
      </c>
      <c r="B86" s="38">
        <v>36083</v>
      </c>
      <c r="C86" s="47">
        <f>'Forward curves'!C86-'Forward curves'!C85</f>
        <v>-0.44000053405761719</v>
      </c>
      <c r="D86" s="47">
        <f>'Forward curves'!D86-'Forward curves'!D85</f>
        <v>-0.27999973297119141</v>
      </c>
      <c r="E86" s="47">
        <f>'Forward curves'!E86-'Forward curves'!E85</f>
        <v>-0.31999969482421875</v>
      </c>
      <c r="F86" s="47">
        <f>'Forward curves'!F86-'Forward curves'!F85</f>
        <v>-0.30000019073486328</v>
      </c>
      <c r="G86" s="47">
        <f>'Forward curves'!G86-'Forward curves'!G85</f>
        <v>-0.27000045776367188</v>
      </c>
      <c r="H86" s="47">
        <f>'Forward curves'!H86-'Forward curves'!H85</f>
        <v>-0.25</v>
      </c>
      <c r="I86" s="47">
        <f>'Forward curves'!I86-'Forward curves'!I85</f>
        <v>-0.22999954223632813</v>
      </c>
      <c r="J86" s="47">
        <f>'Forward curves'!J86-'Forward curves'!J85</f>
        <v>-0.22000026702880859</v>
      </c>
      <c r="K86" s="47">
        <f>'Forward curves'!K86-'Forward curves'!K85</f>
        <v>-0.21000003814697266</v>
      </c>
      <c r="L86" s="47">
        <f>'Forward curves'!L86-'Forward curves'!L85</f>
        <v>-0.19000053405761719</v>
      </c>
      <c r="M86" s="47">
        <f>'Forward curves'!M86-'Forward curves'!M85</f>
        <v>-0.17999935150146484</v>
      </c>
      <c r="N86" s="47">
        <f>'Forward curves'!N86-'Forward curves'!N85</f>
        <v>-0.18000030517578125</v>
      </c>
      <c r="O86" s="47"/>
      <c r="P86" s="47"/>
      <c r="Q86" s="47"/>
      <c r="R86" s="47"/>
    </row>
    <row r="87" spans="1:18" x14ac:dyDescent="0.2">
      <c r="A87" s="37">
        <v>36130</v>
      </c>
      <c r="B87" s="38">
        <v>36112</v>
      </c>
      <c r="C87" s="47">
        <f>'Forward curves'!C87-'Forward curves'!C86</f>
        <v>-0.14000034332275391</v>
      </c>
      <c r="D87" s="47">
        <f>'Forward curves'!D87-'Forward curves'!D86</f>
        <v>-0.68000030517578125</v>
      </c>
      <c r="E87" s="47">
        <f>'Forward curves'!E87-'Forward curves'!E86</f>
        <v>-0.52000045776367188</v>
      </c>
      <c r="F87" s="47">
        <f>'Forward curves'!F87-'Forward curves'!F86</f>
        <v>-0.51999950408935547</v>
      </c>
      <c r="G87" s="47">
        <f>'Forward curves'!G87-'Forward curves'!G86</f>
        <v>-0.51999950408935547</v>
      </c>
      <c r="H87" s="47">
        <f>'Forward curves'!H87-'Forward curves'!H86</f>
        <v>-0.50999927520751953</v>
      </c>
      <c r="I87" s="47">
        <f>'Forward curves'!I87-'Forward curves'!I86</f>
        <v>-0.51000022888183594</v>
      </c>
      <c r="J87" s="47">
        <f>'Forward curves'!J87-'Forward curves'!J86</f>
        <v>-0.52000045776367188</v>
      </c>
      <c r="K87" s="47">
        <f>'Forward curves'!K87-'Forward curves'!K86</f>
        <v>-0.55000019073486328</v>
      </c>
      <c r="L87" s="47">
        <f>'Forward curves'!L87-'Forward curves'!L86</f>
        <v>-0.57999992370605469</v>
      </c>
      <c r="M87" s="47">
        <f>'Forward curves'!M87-'Forward curves'!M86</f>
        <v>-0.60000038146972656</v>
      </c>
      <c r="N87" s="47">
        <f>'Forward curves'!N87-'Forward curves'!N86</f>
        <v>-0.60999965667724609</v>
      </c>
      <c r="O87" s="47"/>
      <c r="P87" s="47"/>
      <c r="Q87" s="47"/>
      <c r="R87" s="47"/>
    </row>
    <row r="88" spans="1:18" x14ac:dyDescent="0.2">
      <c r="A88" s="37">
        <v>36161</v>
      </c>
      <c r="B88" s="38">
        <v>36145</v>
      </c>
      <c r="C88" s="47">
        <f>'Forward curves'!C88-'Forward curves'!C87</f>
        <v>-1.4399995803833008</v>
      </c>
      <c r="D88" s="47">
        <f>'Forward curves'!D88-'Forward curves'!D87</f>
        <v>-0.96000003814697266</v>
      </c>
      <c r="E88" s="47">
        <f>'Forward curves'!E88-'Forward curves'!E87</f>
        <v>-1.1499996185302734</v>
      </c>
      <c r="F88" s="47">
        <f>'Forward curves'!F88-'Forward curves'!F87</f>
        <v>-1.1500005722045898</v>
      </c>
      <c r="G88" s="47">
        <f>'Forward curves'!G88-'Forward curves'!G87</f>
        <v>-1.130000114440918</v>
      </c>
      <c r="H88" s="47">
        <f>'Forward curves'!H88-'Forward curves'!H87</f>
        <v>-1.1100006103515625</v>
      </c>
      <c r="I88" s="47">
        <f>'Forward curves'!I88-'Forward curves'!I87</f>
        <v>-1.0799999237060547</v>
      </c>
      <c r="J88" s="47">
        <f>'Forward curves'!J88-'Forward curves'!J87</f>
        <v>-1.0399999618530273</v>
      </c>
      <c r="K88" s="47">
        <f>'Forward curves'!K88-'Forward curves'!K87</f>
        <v>-0.98999977111816406</v>
      </c>
      <c r="L88" s="47">
        <f>'Forward curves'!L88-'Forward curves'!L87</f>
        <v>-0.94999980926513672</v>
      </c>
      <c r="M88" s="47">
        <f>'Forward curves'!M88-'Forward curves'!M87</f>
        <v>-0.90999984741210938</v>
      </c>
      <c r="N88" s="47">
        <f>'Forward curves'!N88-'Forward curves'!N87</f>
        <v>-0.88000011444091797</v>
      </c>
      <c r="O88" s="47"/>
      <c r="P88" s="47"/>
      <c r="Q88" s="47"/>
      <c r="R88" s="47"/>
    </row>
    <row r="89" spans="1:18" x14ac:dyDescent="0.2">
      <c r="A89" s="37">
        <v>36192</v>
      </c>
      <c r="B89" s="38">
        <v>36174</v>
      </c>
      <c r="C89" s="47">
        <f>'Forward curves'!C89-'Forward curves'!C88</f>
        <v>0.18000030517578125</v>
      </c>
      <c r="D89" s="47">
        <f>'Forward curves'!D89-'Forward curves'!D88</f>
        <v>-0.5</v>
      </c>
      <c r="E89" s="47">
        <f>'Forward curves'!E89-'Forward curves'!E88</f>
        <v>-0.57999992370605469</v>
      </c>
      <c r="F89" s="47">
        <f>'Forward curves'!F89-'Forward curves'!F88</f>
        <v>-0.59999942779541016</v>
      </c>
      <c r="G89" s="47">
        <f>'Forward curves'!G89-'Forward curves'!G88</f>
        <v>-0.61999988555908203</v>
      </c>
      <c r="H89" s="47">
        <f>'Forward curves'!H89-'Forward curves'!H88</f>
        <v>-0.6399993896484375</v>
      </c>
      <c r="I89" s="47">
        <f>'Forward curves'!I89-'Forward curves'!I88</f>
        <v>-0.65000057220458984</v>
      </c>
      <c r="J89" s="47">
        <f>'Forward curves'!J89-'Forward curves'!J88</f>
        <v>-0.65999984741210938</v>
      </c>
      <c r="K89" s="47">
        <f>'Forward curves'!K89-'Forward curves'!K88</f>
        <v>-0.65999984741210938</v>
      </c>
      <c r="L89" s="47">
        <f>'Forward curves'!L89-'Forward curves'!L88</f>
        <v>-0.65999984741210938</v>
      </c>
      <c r="M89" s="47">
        <f>'Forward curves'!M89-'Forward curves'!M88</f>
        <v>-0.67000007629394531</v>
      </c>
      <c r="N89" s="47">
        <f>'Forward curves'!N89-'Forward curves'!N88</f>
        <v>-0.67000007629394531</v>
      </c>
      <c r="O89" s="47"/>
      <c r="P89" s="47"/>
      <c r="Q89" s="47"/>
      <c r="R89" s="47"/>
    </row>
    <row r="90" spans="1:18" x14ac:dyDescent="0.2">
      <c r="A90" s="37">
        <v>36220</v>
      </c>
      <c r="B90" s="38">
        <v>36202</v>
      </c>
      <c r="C90" s="47">
        <f>'Forward curves'!C90-'Forward curves'!C89</f>
        <v>-1.0799999237060547</v>
      </c>
      <c r="D90" s="47">
        <f>'Forward curves'!D90-'Forward curves'!D89</f>
        <v>-0.54999923706054688</v>
      </c>
      <c r="E90" s="47">
        <f>'Forward curves'!E90-'Forward curves'!E89</f>
        <v>-0.38000011444091797</v>
      </c>
      <c r="F90" s="47">
        <f>'Forward curves'!F90-'Forward curves'!F89</f>
        <v>-0.34000015258789063</v>
      </c>
      <c r="G90" s="47">
        <f>'Forward curves'!G90-'Forward curves'!G89</f>
        <v>-0.32999992370605469</v>
      </c>
      <c r="H90" s="47">
        <f>'Forward curves'!H90-'Forward curves'!H89</f>
        <v>-0.32999992370605469</v>
      </c>
      <c r="I90" s="47">
        <f>'Forward curves'!I90-'Forward curves'!I89</f>
        <v>-0.33999919891357422</v>
      </c>
      <c r="J90" s="47">
        <f>'Forward curves'!J90-'Forward curves'!J89</f>
        <v>-0.35999965667724609</v>
      </c>
      <c r="K90" s="47">
        <f>'Forward curves'!K90-'Forward curves'!K89</f>
        <v>-0.39000034332275391</v>
      </c>
      <c r="L90" s="47">
        <f>'Forward curves'!L90-'Forward curves'!L89</f>
        <v>-0.42000007629394531</v>
      </c>
      <c r="M90" s="47">
        <f>'Forward curves'!M90-'Forward curves'!M89</f>
        <v>-0.46000003814697266</v>
      </c>
      <c r="N90" s="47">
        <f>'Forward curves'!N90-'Forward curves'!N89</f>
        <v>-0.51000022888183594</v>
      </c>
      <c r="O90" s="47"/>
      <c r="P90" s="47"/>
      <c r="Q90" s="47"/>
      <c r="R90" s="47"/>
    </row>
    <row r="91" spans="1:18" x14ac:dyDescent="0.2">
      <c r="A91" s="37">
        <v>36251</v>
      </c>
      <c r="B91" s="38">
        <v>36235</v>
      </c>
      <c r="C91" s="47">
        <f>'Forward curves'!C91-'Forward curves'!C90</f>
        <v>2.5699996948242188</v>
      </c>
      <c r="D91" s="47">
        <f>'Forward curves'!D91-'Forward curves'!D90</f>
        <v>2.369999885559082</v>
      </c>
      <c r="E91" s="47">
        <f>'Forward curves'!E91-'Forward curves'!E90</f>
        <v>2.130000114440918</v>
      </c>
      <c r="F91" s="47">
        <f>'Forward curves'!F91-'Forward curves'!F90</f>
        <v>1.9600000381469727</v>
      </c>
      <c r="G91" s="47">
        <f>'Forward curves'!G91-'Forward curves'!G90</f>
        <v>1.8199996948242188</v>
      </c>
      <c r="H91" s="47">
        <f>'Forward curves'!H91-'Forward curves'!H90</f>
        <v>1.6899995803833008</v>
      </c>
      <c r="I91" s="47">
        <f>'Forward curves'!I91-'Forward curves'!I90</f>
        <v>1.5599994659423828</v>
      </c>
      <c r="J91" s="47">
        <f>'Forward curves'!J91-'Forward curves'!J90</f>
        <v>1.4299993515014648</v>
      </c>
      <c r="K91" s="47">
        <f>'Forward curves'!K91-'Forward curves'!K90</f>
        <v>1.3000001907348633</v>
      </c>
      <c r="L91" s="47">
        <f>'Forward curves'!L91-'Forward curves'!L90</f>
        <v>1.1799993515014648</v>
      </c>
      <c r="M91" s="47">
        <f>'Forward curves'!M91-'Forward curves'!M90</f>
        <v>1.0799999237060547</v>
      </c>
      <c r="N91" s="47">
        <f>'Forward curves'!N91-'Forward curves'!N90</f>
        <v>0.98999977111816406</v>
      </c>
      <c r="O91" s="47"/>
      <c r="P91" s="47"/>
      <c r="Q91" s="47"/>
      <c r="R91" s="47"/>
    </row>
    <row r="92" spans="1:18" x14ac:dyDescent="0.2">
      <c r="A92" s="37">
        <v>36281</v>
      </c>
      <c r="B92" s="38">
        <v>36265</v>
      </c>
      <c r="C92" s="47">
        <f>'Forward curves'!C92-'Forward curves'!C91</f>
        <v>2.5299997329711914</v>
      </c>
      <c r="D92" s="47">
        <f>'Forward curves'!D92-'Forward curves'!D91</f>
        <v>2.4799995422363281</v>
      </c>
      <c r="E92" s="47">
        <f>'Forward curves'!E92-'Forward curves'!E91</f>
        <v>2.3299999237060547</v>
      </c>
      <c r="F92" s="47">
        <f>'Forward curves'!F92-'Forward curves'!F91</f>
        <v>2.1999998092651367</v>
      </c>
      <c r="G92" s="47">
        <f>'Forward curves'!G92-'Forward curves'!G91</f>
        <v>2.0799999237060547</v>
      </c>
      <c r="H92" s="47">
        <f>'Forward curves'!H92-'Forward curves'!H91</f>
        <v>1.9800004959106445</v>
      </c>
      <c r="I92" s="47">
        <f>'Forward curves'!I92-'Forward curves'!I91</f>
        <v>1.880000114440918</v>
      </c>
      <c r="J92" s="47">
        <f>'Forward curves'!J92-'Forward curves'!J91</f>
        <v>1.7899999618530273</v>
      </c>
      <c r="K92" s="47">
        <f>'Forward curves'!K92-'Forward curves'!K91</f>
        <v>1.6899995803833008</v>
      </c>
      <c r="L92" s="47">
        <f>'Forward curves'!L92-'Forward curves'!L91</f>
        <v>1.6100006103515625</v>
      </c>
      <c r="M92" s="47">
        <f>'Forward curves'!M92-'Forward curves'!M91</f>
        <v>1.5399999618530273</v>
      </c>
      <c r="N92" s="47">
        <f>'Forward curves'!N92-'Forward curves'!N91</f>
        <v>1.4700002670288086</v>
      </c>
      <c r="O92" s="47"/>
      <c r="P92" s="47"/>
      <c r="Q92" s="47"/>
      <c r="R92" s="47"/>
    </row>
    <row r="93" spans="1:18" x14ac:dyDescent="0.2">
      <c r="A93" s="37">
        <v>36312</v>
      </c>
      <c r="B93" s="38">
        <v>36294</v>
      </c>
      <c r="C93" s="47">
        <f>'Forward curves'!C93-'Forward curves'!C92</f>
        <v>1.0099992752075195</v>
      </c>
      <c r="D93" s="47">
        <f>'Forward curves'!D93-'Forward curves'!D92</f>
        <v>0.77999973297119141</v>
      </c>
      <c r="E93" s="47">
        <f>'Forward curves'!E93-'Forward curves'!E92</f>
        <v>1.0999994277954102</v>
      </c>
      <c r="F93" s="47">
        <f>'Forward curves'!F93-'Forward curves'!F92</f>
        <v>1.2100000381469727</v>
      </c>
      <c r="G93" s="47">
        <f>'Forward curves'!G93-'Forward curves'!G92</f>
        <v>1.2400007247924805</v>
      </c>
      <c r="H93" s="47">
        <f>'Forward curves'!H93-'Forward curves'!H92</f>
        <v>1.2399988174438477</v>
      </c>
      <c r="I93" s="47">
        <f>'Forward curves'!I93-'Forward curves'!I92</f>
        <v>1.2299995422363281</v>
      </c>
      <c r="J93" s="47">
        <f>'Forward curves'!J93-'Forward curves'!J92</f>
        <v>1.2300004959106445</v>
      </c>
      <c r="K93" s="47">
        <f>'Forward curves'!K93-'Forward curves'!K92</f>
        <v>1.2600002288818359</v>
      </c>
      <c r="L93" s="47">
        <f>'Forward curves'!L93-'Forward curves'!L92</f>
        <v>1.2799997329711914</v>
      </c>
      <c r="M93" s="47">
        <f>'Forward curves'!M93-'Forward curves'!M92</f>
        <v>1.3000001907348633</v>
      </c>
      <c r="N93" s="47">
        <f>'Forward curves'!N93-'Forward curves'!N92</f>
        <v>1.3200006484985352</v>
      </c>
      <c r="O93" s="47"/>
      <c r="P93" s="47"/>
      <c r="Q93" s="47"/>
      <c r="R93" s="47"/>
    </row>
    <row r="94" spans="1:18" x14ac:dyDescent="0.2">
      <c r="A94" s="37">
        <v>36342</v>
      </c>
      <c r="B94" s="38">
        <v>36326</v>
      </c>
      <c r="C94" s="47">
        <f>'Forward curves'!C94-'Forward curves'!C93</f>
        <v>0.25</v>
      </c>
      <c r="D94" s="47">
        <f>'Forward curves'!D94-'Forward curves'!D93</f>
        <v>0.93000125885009766</v>
      </c>
      <c r="E94" s="47">
        <f>'Forward curves'!E94-'Forward curves'!E93</f>
        <v>0.77000045776367188</v>
      </c>
      <c r="F94" s="47">
        <f>'Forward curves'!F94-'Forward curves'!F93</f>
        <v>0.73999977111816406</v>
      </c>
      <c r="G94" s="47">
        <f>'Forward curves'!G94-'Forward curves'!G93</f>
        <v>0.69999885559082031</v>
      </c>
      <c r="H94" s="47">
        <f>'Forward curves'!H94-'Forward curves'!H93</f>
        <v>0.65999984741210938</v>
      </c>
      <c r="I94" s="47">
        <f>'Forward curves'!I94-'Forward curves'!I93</f>
        <v>0.6100006103515625</v>
      </c>
      <c r="J94" s="47">
        <f>'Forward curves'!J94-'Forward curves'!J93</f>
        <v>0.56999969482421875</v>
      </c>
      <c r="K94" s="47">
        <f>'Forward curves'!K94-'Forward curves'!K93</f>
        <v>0.52999973297119141</v>
      </c>
      <c r="L94" s="47">
        <f>'Forward curves'!L94-'Forward curves'!L93</f>
        <v>0.48999977111816406</v>
      </c>
      <c r="M94" s="47">
        <f>'Forward curves'!M94-'Forward curves'!M93</f>
        <v>0.44999980926513672</v>
      </c>
      <c r="N94" s="47">
        <f>'Forward curves'!N94-'Forward curves'!N93</f>
        <v>0.40999984741210938</v>
      </c>
      <c r="O94" s="47"/>
      <c r="P94" s="47"/>
      <c r="Q94" s="47"/>
      <c r="R94" s="47"/>
    </row>
    <row r="95" spans="1:18" x14ac:dyDescent="0.2">
      <c r="A95" s="37">
        <v>36373</v>
      </c>
      <c r="B95" s="38">
        <v>36356</v>
      </c>
      <c r="C95" s="47">
        <f>'Forward curves'!C95-'Forward curves'!C94</f>
        <v>2.5700016021728516</v>
      </c>
      <c r="D95" s="47">
        <f>'Forward curves'!D95-'Forward curves'!D94</f>
        <v>2.2099990844726563</v>
      </c>
      <c r="E95" s="47">
        <f>'Forward curves'!E95-'Forward curves'!E94</f>
        <v>2.0599994659423828</v>
      </c>
      <c r="F95" s="47">
        <f>'Forward curves'!F95-'Forward curves'!F94</f>
        <v>1.970001220703125</v>
      </c>
      <c r="G95" s="47">
        <f>'Forward curves'!G95-'Forward curves'!G94</f>
        <v>1.9200000762939453</v>
      </c>
      <c r="H95" s="47">
        <f>'Forward curves'!H95-'Forward curves'!H94</f>
        <v>1.8400001525878906</v>
      </c>
      <c r="I95" s="47">
        <f>'Forward curves'!I95-'Forward curves'!I94</f>
        <v>1.7899990081787109</v>
      </c>
      <c r="J95" s="47">
        <f>'Forward curves'!J95-'Forward curves'!J94</f>
        <v>1.7100009918212891</v>
      </c>
      <c r="K95" s="47">
        <f>'Forward curves'!K95-'Forward curves'!K94</f>
        <v>1.6499996185302734</v>
      </c>
      <c r="L95" s="47">
        <f>'Forward curves'!L95-'Forward curves'!L94</f>
        <v>1.5900001525878906</v>
      </c>
      <c r="M95" s="47">
        <f>'Forward curves'!M95-'Forward curves'!M94</f>
        <v>1.5300006866455078</v>
      </c>
      <c r="N95" s="47">
        <f>'Forward curves'!N95-'Forward curves'!N94</f>
        <v>1.4799995422363281</v>
      </c>
      <c r="O95" s="47"/>
      <c r="P95" s="47"/>
      <c r="Q95" s="47"/>
      <c r="R95" s="47"/>
    </row>
    <row r="96" spans="1:18" x14ac:dyDescent="0.2">
      <c r="A96" s="37">
        <v>36404</v>
      </c>
      <c r="B96" s="38">
        <v>36388</v>
      </c>
      <c r="C96" s="47">
        <f>'Forward curves'!C96-'Forward curves'!C95</f>
        <v>1.8099994659423828</v>
      </c>
      <c r="D96" s="47">
        <f>'Forward curves'!D96-'Forward curves'!D95</f>
        <v>1.3500003814697266</v>
      </c>
      <c r="E96" s="47">
        <f>'Forward curves'!E96-'Forward curves'!E95</f>
        <v>1.1599998474121094</v>
      </c>
      <c r="F96" s="47">
        <f>'Forward curves'!F96-'Forward curves'!F95</f>
        <v>1</v>
      </c>
      <c r="G96" s="47">
        <f>'Forward curves'!G96-'Forward curves'!G95</f>
        <v>0.81000137329101563</v>
      </c>
      <c r="H96" s="47">
        <f>'Forward curves'!H96-'Forward curves'!H95</f>
        <v>0.69000053405761719</v>
      </c>
      <c r="I96" s="47">
        <f>'Forward curves'!I96-'Forward curves'!I95</f>
        <v>0.56000137329101563</v>
      </c>
      <c r="J96" s="47">
        <f>'Forward curves'!J96-'Forward curves'!J95</f>
        <v>0.44999885559082031</v>
      </c>
      <c r="K96" s="47">
        <f>'Forward curves'!K96-'Forward curves'!K95</f>
        <v>0.32999992370605469</v>
      </c>
      <c r="L96" s="47">
        <f>'Forward curves'!L96-'Forward curves'!L95</f>
        <v>0.22999954223632813</v>
      </c>
      <c r="M96" s="47">
        <f>'Forward curves'!M96-'Forward curves'!M95</f>
        <v>0.15999984741210938</v>
      </c>
      <c r="N96" s="47">
        <f>'Forward curves'!N96-'Forward curves'!N95</f>
        <v>0.1100006103515625</v>
      </c>
      <c r="O96" s="47"/>
      <c r="P96" s="47">
        <f>'Forward curves'!P96-'Forward curves'!P95</f>
        <v>-0.22999954223632813</v>
      </c>
      <c r="Q96" s="47">
        <f>'Forward curves'!Q96-'Forward curves'!Q95</f>
        <v>-0.3899993896484375</v>
      </c>
      <c r="R96" s="47">
        <f>'Forward curves'!R96-'Forward curves'!R95</f>
        <v>-0.54000091552734375</v>
      </c>
    </row>
    <row r="97" spans="1:18" x14ac:dyDescent="0.2">
      <c r="A97" s="37">
        <v>36434</v>
      </c>
      <c r="B97" s="38">
        <v>36418</v>
      </c>
      <c r="C97" s="47">
        <f>'Forward curves'!C97-'Forward curves'!C96</f>
        <v>2.75</v>
      </c>
      <c r="D97" s="47">
        <f>'Forward curves'!D97-'Forward curves'!D96</f>
        <v>2.3500003814697266</v>
      </c>
      <c r="E97" s="47">
        <f>'Forward curves'!E97-'Forward curves'!E96</f>
        <v>2.1500015258789063</v>
      </c>
      <c r="F97" s="47">
        <f>'Forward curves'!F97-'Forward curves'!F96</f>
        <v>1.8199996948242188</v>
      </c>
      <c r="G97" s="47">
        <f>'Forward curves'!G97-'Forward curves'!G96</f>
        <v>1.5699996948242188</v>
      </c>
      <c r="H97" s="47">
        <f>'Forward curves'!H97-'Forward curves'!H96</f>
        <v>1.3000011444091797</v>
      </c>
      <c r="I97" s="47">
        <f>'Forward curves'!I97-'Forward curves'!I96</f>
        <v>1.0699996948242188</v>
      </c>
      <c r="J97" s="47">
        <f>'Forward curves'!J97-'Forward curves'!J96</f>
        <v>0.85000038146972656</v>
      </c>
      <c r="K97" s="47">
        <f>'Forward curves'!K97-'Forward curves'!K96</f>
        <v>0.67000007629394531</v>
      </c>
      <c r="L97" s="47">
        <f>'Forward curves'!L97-'Forward curves'!L96</f>
        <v>0.53000068664550781</v>
      </c>
      <c r="M97" s="47">
        <f>'Forward curves'!M97-'Forward curves'!M96</f>
        <v>0.37999916076660156</v>
      </c>
      <c r="N97" s="47">
        <f>'Forward curves'!N97-'Forward curves'!N96</f>
        <v>0.22999954223632813</v>
      </c>
      <c r="O97" s="47"/>
      <c r="P97" s="47">
        <f>'Forward curves'!P97-'Forward curves'!P96</f>
        <v>5.9999465942382813E-2</v>
      </c>
      <c r="Q97" s="47">
        <f>'Forward curves'!Q97-'Forward curves'!Q96</f>
        <v>6.999969482421875E-2</v>
      </c>
      <c r="R97" s="47">
        <f>'Forward curves'!R97-'Forward curves'!R96</f>
        <v>7.9999923706054688E-2</v>
      </c>
    </row>
    <row r="98" spans="1:18" x14ac:dyDescent="0.2">
      <c r="A98" s="37">
        <v>36465</v>
      </c>
      <c r="B98" s="38">
        <v>36447</v>
      </c>
      <c r="C98" s="47">
        <f>'Forward curves'!C98-'Forward curves'!C97</f>
        <v>-1.5100002288818359</v>
      </c>
      <c r="D98" s="47">
        <f>'Forward curves'!D98-'Forward curves'!D97</f>
        <v>-0.89000129699707031</v>
      </c>
      <c r="E98" s="47">
        <f>'Forward curves'!E98-'Forward curves'!E97</f>
        <v>-0.720001220703125</v>
      </c>
      <c r="F98" s="47">
        <f>'Forward curves'!F98-'Forward curves'!F97</f>
        <v>-0.56000137329101563</v>
      </c>
      <c r="G98" s="47">
        <f>'Forward curves'!G98-'Forward curves'!G97</f>
        <v>-0.43000030517578125</v>
      </c>
      <c r="H98" s="47">
        <f>'Forward curves'!H98-'Forward curves'!H97</f>
        <v>-0.29000091552734375</v>
      </c>
      <c r="I98" s="47">
        <f>'Forward curves'!I98-'Forward curves'!I97</f>
        <v>-0.13000106811523438</v>
      </c>
      <c r="J98" s="47">
        <f>'Forward curves'!J98-'Forward curves'!J97</f>
        <v>4.000091552734375E-2</v>
      </c>
      <c r="K98" s="47">
        <f>'Forward curves'!K98-'Forward curves'!K97</f>
        <v>0.23000144958496094</v>
      </c>
      <c r="L98" s="47">
        <f>'Forward curves'!L98-'Forward curves'!L97</f>
        <v>0.3899993896484375</v>
      </c>
      <c r="M98" s="47">
        <f>'Forward curves'!M98-'Forward curves'!M97</f>
        <v>0.53000068664550781</v>
      </c>
      <c r="N98" s="47">
        <f>'Forward curves'!N98-'Forward curves'!N97</f>
        <v>0.64999961853027344</v>
      </c>
      <c r="O98" s="47"/>
      <c r="P98" s="47">
        <f>'Forward curves'!P98-'Forward curves'!P97</f>
        <v>1.0900001525878906</v>
      </c>
      <c r="Q98" s="47">
        <f>'Forward curves'!Q98-'Forward curves'!Q97</f>
        <v>1.2199993133544922</v>
      </c>
      <c r="R98" s="47">
        <f>'Forward curves'!R98-'Forward curves'!R97</f>
        <v>1.3400001525878906</v>
      </c>
    </row>
    <row r="99" spans="1:18" x14ac:dyDescent="0.2">
      <c r="A99" s="37">
        <v>36495</v>
      </c>
      <c r="B99" s="38">
        <v>36479</v>
      </c>
      <c r="C99" s="47">
        <f>'Forward curves'!C99-'Forward curves'!C98</f>
        <v>2.9200000762939453</v>
      </c>
      <c r="D99" s="47">
        <f>'Forward curves'!D99-'Forward curves'!D98</f>
        <v>2.470001220703125</v>
      </c>
      <c r="E99" s="47">
        <f>'Forward curves'!E99-'Forward curves'!E98</f>
        <v>2.2299995422363281</v>
      </c>
      <c r="F99" s="47">
        <f>'Forward curves'!F99-'Forward curves'!F98</f>
        <v>1.9900016784667969</v>
      </c>
      <c r="G99" s="47">
        <f>'Forward curves'!G99-'Forward curves'!G98</f>
        <v>1.8099994659423828</v>
      </c>
      <c r="H99" s="47">
        <f>'Forward curves'!H99-'Forward curves'!H98</f>
        <v>1.5900001525878906</v>
      </c>
      <c r="I99" s="47">
        <f>'Forward curves'!I99-'Forward curves'!I98</f>
        <v>1.4100017547607422</v>
      </c>
      <c r="J99" s="47">
        <f>'Forward curves'!J99-'Forward curves'!J98</f>
        <v>1.3099994659423828</v>
      </c>
      <c r="K99" s="47">
        <f>'Forward curves'!K99-'Forward curves'!K98</f>
        <v>1.1799983978271484</v>
      </c>
      <c r="L99" s="47">
        <f>'Forward curves'!L99-'Forward curves'!L98</f>
        <v>1.0699996948242188</v>
      </c>
      <c r="M99" s="47">
        <f>'Forward curves'!M99-'Forward curves'!M98</f>
        <v>1.0200004577636719</v>
      </c>
      <c r="N99" s="47">
        <f>'Forward curves'!N99-'Forward curves'!N98</f>
        <v>0.970001220703125</v>
      </c>
      <c r="O99" s="47"/>
      <c r="P99" s="47">
        <f>'Forward curves'!P99-'Forward curves'!P98</f>
        <v>0.74000167846679688</v>
      </c>
      <c r="Q99" s="47">
        <f>'Forward curves'!Q99-'Forward curves'!Q98</f>
        <v>0.54000091552734375</v>
      </c>
      <c r="R99" s="47">
        <f>'Forward curves'!R99-'Forward curves'!R98</f>
        <v>0.34000015258789063</v>
      </c>
    </row>
    <row r="100" spans="1:18" x14ac:dyDescent="0.2">
      <c r="A100" s="37">
        <v>36526</v>
      </c>
      <c r="B100" s="38">
        <v>36510</v>
      </c>
      <c r="C100" s="47">
        <f>'Forward curves'!C100-'Forward curves'!C99</f>
        <v>1.0900001525878906</v>
      </c>
      <c r="D100" s="47">
        <f>'Forward curves'!D100-'Forward curves'!D99</f>
        <v>1.0900001525878906</v>
      </c>
      <c r="E100" s="47">
        <f>'Forward curves'!E100-'Forward curves'!E99</f>
        <v>0.46000099182128906</v>
      </c>
      <c r="F100" s="47">
        <f>'Forward curves'!F100-'Forward curves'!F99</f>
        <v>0.11999893188476563</v>
      </c>
      <c r="G100" s="47">
        <f>'Forward curves'!G100-'Forward curves'!G99</f>
        <v>-0.1100006103515625</v>
      </c>
      <c r="H100" s="47">
        <f>'Forward curves'!H100-'Forward curves'!H99</f>
        <v>-0.17000007629394531</v>
      </c>
      <c r="I100" s="47">
        <f>'Forward curves'!I100-'Forward curves'!I99</f>
        <v>-0.14000129699707031</v>
      </c>
      <c r="J100" s="47">
        <f>'Forward curves'!J100-'Forward curves'!J99</f>
        <v>-0.14000129699707031</v>
      </c>
      <c r="K100" s="47">
        <f>'Forward curves'!K100-'Forward curves'!K99</f>
        <v>-0.14999961853027344</v>
      </c>
      <c r="L100" s="47">
        <f>'Forward curves'!L100-'Forward curves'!L99</f>
        <v>-0.17000007629394531</v>
      </c>
      <c r="M100" s="47">
        <f>'Forward curves'!M100-'Forward curves'!M99</f>
        <v>-0.20000076293945313</v>
      </c>
      <c r="N100" s="47">
        <f>'Forward curves'!N100-'Forward curves'!N99</f>
        <v>-0.20000076293945313</v>
      </c>
      <c r="O100" s="47"/>
      <c r="P100" s="47">
        <f>'Forward curves'!P100-'Forward curves'!P99</f>
        <v>-0.94000053405761719</v>
      </c>
      <c r="Q100" s="47">
        <f>'Forward curves'!Q100-'Forward curves'!Q99</f>
        <v>-0.81000137329101563</v>
      </c>
      <c r="R100" s="47">
        <f>'Forward curves'!R100-'Forward curves'!R99</f>
        <v>-0.67000007629394531</v>
      </c>
    </row>
    <row r="101" spans="1:18" x14ac:dyDescent="0.2">
      <c r="A101" s="37">
        <v>36557</v>
      </c>
      <c r="B101" s="38">
        <v>36539</v>
      </c>
      <c r="C101" s="47">
        <f>'Forward curves'!C101-'Forward curves'!C100</f>
        <v>-0.62000083923339844</v>
      </c>
      <c r="D101" s="47">
        <f>'Forward curves'!D101-'Forward curves'!D100</f>
        <v>-0.28000068664550781</v>
      </c>
      <c r="E101" s="47">
        <f>'Forward curves'!E101-'Forward curves'!E100</f>
        <v>0.19999885559082031</v>
      </c>
      <c r="F101" s="47">
        <f>'Forward curves'!F101-'Forward curves'!F100</f>
        <v>0.46000099182128906</v>
      </c>
      <c r="G101" s="47">
        <f>'Forward curves'!G101-'Forward curves'!G100</f>
        <v>0.64000129699707031</v>
      </c>
      <c r="H101" s="47">
        <f>'Forward curves'!H101-'Forward curves'!H100</f>
        <v>0.77000045776367188</v>
      </c>
      <c r="I101" s="47">
        <f>'Forward curves'!I101-'Forward curves'!I100</f>
        <v>0.85000038146972656</v>
      </c>
      <c r="J101" s="47">
        <f>'Forward curves'!J101-'Forward curves'!J100</f>
        <v>0.92000007629394531</v>
      </c>
      <c r="K101" s="47">
        <f>'Forward curves'!K101-'Forward curves'!K100</f>
        <v>0.98000144958496094</v>
      </c>
      <c r="L101" s="47">
        <f>'Forward curves'!L101-'Forward curves'!L100</f>
        <v>1.0100002288818359</v>
      </c>
      <c r="M101" s="47">
        <f>'Forward curves'!M101-'Forward curves'!M100</f>
        <v>0.97999954223632813</v>
      </c>
      <c r="N101" s="47">
        <f>'Forward curves'!N101-'Forward curves'!N100</f>
        <v>0.8899993896484375</v>
      </c>
      <c r="O101" s="47"/>
      <c r="P101" s="47">
        <f>'Forward curves'!P101-'Forward curves'!P100</f>
        <v>0.82999992370605469</v>
      </c>
      <c r="Q101" s="47">
        <f>'Forward curves'!Q101-'Forward curves'!Q100</f>
        <v>0.60000038146972656</v>
      </c>
      <c r="R101" s="47">
        <f>'Forward curves'!R101-'Forward curves'!R100</f>
        <v>0.40999984741210938</v>
      </c>
    </row>
    <row r="102" spans="1:18" x14ac:dyDescent="0.2">
      <c r="A102" s="37">
        <v>36586</v>
      </c>
      <c r="B102" s="38">
        <v>36570</v>
      </c>
      <c r="C102" s="47">
        <f>'Forward curves'!C102-'Forward curves'!C101</f>
        <v>3.2900009155273438</v>
      </c>
      <c r="D102" s="47">
        <f>'Forward curves'!D102-'Forward curves'!D101</f>
        <v>1.9599990844726563</v>
      </c>
      <c r="E102" s="47">
        <f>'Forward curves'!E102-'Forward curves'!E101</f>
        <v>1.5400009155273438</v>
      </c>
      <c r="F102" s="47">
        <f>'Forward curves'!F102-'Forward curves'!F101</f>
        <v>1.4899997711181641</v>
      </c>
      <c r="G102" s="47">
        <f>'Forward curves'!G102-'Forward curves'!G101</f>
        <v>1.529998779296875</v>
      </c>
      <c r="H102" s="47">
        <f>'Forward curves'!H102-'Forward curves'!H101</f>
        <v>1.5900001525878906</v>
      </c>
      <c r="I102" s="47">
        <f>'Forward curves'!I102-'Forward curves'!I101</f>
        <v>1.6200008392333984</v>
      </c>
      <c r="J102" s="47">
        <f>'Forward curves'!J102-'Forward curves'!J101</f>
        <v>1.5799999237060547</v>
      </c>
      <c r="K102" s="47">
        <f>'Forward curves'!K102-'Forward curves'!K101</f>
        <v>1.529998779296875</v>
      </c>
      <c r="L102" s="47">
        <f>'Forward curves'!L102-'Forward curves'!L101</f>
        <v>1.470001220703125</v>
      </c>
      <c r="M102" s="47">
        <f>'Forward curves'!M102-'Forward curves'!M101</f>
        <v>1.3800010681152344</v>
      </c>
      <c r="N102" s="47">
        <f>'Forward curves'!N102-'Forward curves'!N101</f>
        <v>1.3299999237060547</v>
      </c>
      <c r="O102" s="47"/>
      <c r="P102" s="47">
        <f>'Forward curves'!P102-'Forward curves'!P101</f>
        <v>1.1399993896484375</v>
      </c>
      <c r="Q102" s="47">
        <f>'Forward curves'!Q102-'Forward curves'!Q101</f>
        <v>0.89000129699707031</v>
      </c>
      <c r="R102" s="47">
        <f>'Forward curves'!R102-'Forward curves'!R101</f>
        <v>0.6100006103515625</v>
      </c>
    </row>
    <row r="103" spans="1:18" x14ac:dyDescent="0.2">
      <c r="A103" s="37">
        <v>36617</v>
      </c>
      <c r="B103" s="38">
        <v>36601</v>
      </c>
      <c r="C103" s="47">
        <f>'Forward curves'!C103-'Forward curves'!C102</f>
        <v>-1.3500003814697266</v>
      </c>
      <c r="D103" s="47">
        <f>'Forward curves'!D103-'Forward curves'!D102</f>
        <v>-0.34999847412109375</v>
      </c>
      <c r="E103" s="47">
        <f>'Forward curves'!E103-'Forward curves'!E102</f>
        <v>6.999969482421875E-2</v>
      </c>
      <c r="F103" s="47">
        <f>'Forward curves'!F103-'Forward curves'!F102</f>
        <v>0.29999923706054688</v>
      </c>
      <c r="G103" s="47">
        <f>'Forward curves'!G103-'Forward curves'!G102</f>
        <v>0.42000007629394531</v>
      </c>
      <c r="H103" s="47">
        <f>'Forward curves'!H103-'Forward curves'!H102</f>
        <v>0.48999977111816406</v>
      </c>
      <c r="I103" s="47">
        <f>'Forward curves'!I103-'Forward curves'!I102</f>
        <v>0.529998779296875</v>
      </c>
      <c r="J103" s="47">
        <f>'Forward curves'!J103-'Forward curves'!J102</f>
        <v>0.59000015258789063</v>
      </c>
      <c r="K103" s="47">
        <f>'Forward curves'!K103-'Forward curves'!K102</f>
        <v>0.63000106811523438</v>
      </c>
      <c r="L103" s="47">
        <f>'Forward curves'!L103-'Forward curves'!L102</f>
        <v>0.54999923706054688</v>
      </c>
      <c r="M103" s="47">
        <f>'Forward curves'!M103-'Forward curves'!M102</f>
        <v>0.56999969482421875</v>
      </c>
      <c r="N103" s="47">
        <f>'Forward curves'!N103-'Forward curves'!N102</f>
        <v>0.57999992370605469</v>
      </c>
      <c r="O103" s="47"/>
      <c r="P103" s="47">
        <f>'Forward curves'!P103-'Forward curves'!P102</f>
        <v>0.6399993896484375</v>
      </c>
      <c r="Q103" s="47">
        <f>'Forward curves'!Q103-'Forward curves'!Q102</f>
        <v>0.82999992370605469</v>
      </c>
      <c r="R103" s="47">
        <f>'Forward curves'!R103-'Forward curves'!R102</f>
        <v>1.1000003814697266</v>
      </c>
    </row>
    <row r="104" spans="1:18" x14ac:dyDescent="0.2">
      <c r="A104" s="37">
        <v>36647</v>
      </c>
      <c r="B104" s="38">
        <v>36629</v>
      </c>
      <c r="C104" s="47">
        <f>'Forward curves'!C104-'Forward curves'!C103</f>
        <v>-4.75</v>
      </c>
      <c r="D104" s="47">
        <f>'Forward curves'!D104-'Forward curves'!D103</f>
        <v>-3.9899997711181641</v>
      </c>
      <c r="E104" s="47">
        <f>'Forward curves'!E104-'Forward curves'!E103</f>
        <v>-3.1599998474121094</v>
      </c>
      <c r="F104" s="47">
        <f>'Forward curves'!F104-'Forward curves'!F103</f>
        <v>-2.6000003814697266</v>
      </c>
      <c r="G104" s="47">
        <f>'Forward curves'!G104-'Forward curves'!G103</f>
        <v>-2.1599998474121094</v>
      </c>
      <c r="H104" s="47">
        <f>'Forward curves'!H104-'Forward curves'!H103</f>
        <v>-1.7800006866455078</v>
      </c>
      <c r="I104" s="47">
        <f>'Forward curves'!I104-'Forward curves'!I103</f>
        <v>-1.4699993133544922</v>
      </c>
      <c r="J104" s="47">
        <f>'Forward curves'!J104-'Forward curves'!J103</f>
        <v>-1.2599983215332031</v>
      </c>
      <c r="K104" s="47">
        <f>'Forward curves'!K104-'Forward curves'!K103</f>
        <v>-1.1200008392333984</v>
      </c>
      <c r="L104" s="47">
        <f>'Forward curves'!L104-'Forward curves'!L103</f>
        <v>-0.8600006103515625</v>
      </c>
      <c r="M104" s="47">
        <f>'Forward curves'!M104-'Forward curves'!M103</f>
        <v>-0.67000007629394531</v>
      </c>
      <c r="N104" s="47">
        <f>'Forward curves'!N104-'Forward curves'!N103</f>
        <v>-0.51000022888183594</v>
      </c>
      <c r="O104" s="47"/>
      <c r="P104" s="47">
        <f>'Forward curves'!P104-'Forward curves'!P103</f>
        <v>5.0001144409179688E-2</v>
      </c>
      <c r="Q104" s="47">
        <f>'Forward curves'!Q104-'Forward curves'!Q103</f>
        <v>0.10999870300292969</v>
      </c>
      <c r="R104" s="47">
        <f>'Forward curves'!R104-'Forward curves'!R103</f>
        <v>6.999969482421875E-2</v>
      </c>
    </row>
    <row r="105" spans="1:18" x14ac:dyDescent="0.2">
      <c r="A105" s="37">
        <v>36678</v>
      </c>
      <c r="B105" s="38">
        <v>36662</v>
      </c>
      <c r="C105" s="47">
        <f>'Forward curves'!C105-'Forward curves'!C104</f>
        <v>6.1200008392333984</v>
      </c>
      <c r="D105" s="47">
        <f>'Forward curves'!D105-'Forward curves'!D104</f>
        <v>5.3099994659423828</v>
      </c>
      <c r="E105" s="47">
        <f>'Forward curves'!E105-'Forward curves'!E104</f>
        <v>4.4500007629394531</v>
      </c>
      <c r="F105" s="47">
        <f>'Forward curves'!F105-'Forward curves'!F104</f>
        <v>3.8600006103515625</v>
      </c>
      <c r="G105" s="47">
        <f>'Forward curves'!G105-'Forward curves'!G104</f>
        <v>3.5200004577636719</v>
      </c>
      <c r="H105" s="47">
        <f>'Forward curves'!H105-'Forward curves'!H104</f>
        <v>3.2299995422363281</v>
      </c>
      <c r="I105" s="47">
        <f>'Forward curves'!I105-'Forward curves'!I104</f>
        <v>2.8999996185302734</v>
      </c>
      <c r="J105" s="47">
        <f>'Forward curves'!J105-'Forward curves'!J104</f>
        <v>2.5799999237060547</v>
      </c>
      <c r="K105" s="47">
        <f>'Forward curves'!K105-'Forward curves'!K104</f>
        <v>2.3500003814697266</v>
      </c>
      <c r="L105" s="47">
        <f>'Forward curves'!L105-'Forward curves'!L104</f>
        <v>2.1300010681152344</v>
      </c>
      <c r="M105" s="47">
        <f>'Forward curves'!M105-'Forward curves'!M104</f>
        <v>1.9099998474121094</v>
      </c>
      <c r="N105" s="47">
        <f>'Forward curves'!N105-'Forward curves'!N104</f>
        <v>1.7100009918212891</v>
      </c>
      <c r="O105" s="47"/>
      <c r="P105" s="47">
        <f>'Forward curves'!P105-'Forward curves'!P104</f>
        <v>1.5300006866455078</v>
      </c>
      <c r="Q105" s="47">
        <f>'Forward curves'!Q105-'Forward curves'!Q104</f>
        <v>1.2700004577636719</v>
      </c>
      <c r="R105" s="47">
        <f>'Forward curves'!R105-'Forward curves'!R104</f>
        <v>1</v>
      </c>
    </row>
    <row r="106" spans="1:18" x14ac:dyDescent="0.2">
      <c r="A106" s="37">
        <v>36708</v>
      </c>
      <c r="B106" s="38">
        <v>36692</v>
      </c>
      <c r="C106" s="47">
        <f>'Forward curves'!C106-'Forward curves'!C105</f>
        <v>2.4799995422363281</v>
      </c>
      <c r="D106" s="47">
        <f>'Forward curves'!D106-'Forward curves'!D105</f>
        <v>1.2899990081787109</v>
      </c>
      <c r="E106" s="47">
        <f>'Forward curves'!E106-'Forward curves'!E105</f>
        <v>1.0499992370605469</v>
      </c>
      <c r="F106" s="47">
        <f>'Forward curves'!F106-'Forward curves'!F105</f>
        <v>1.0599994659423828</v>
      </c>
      <c r="G106" s="47">
        <f>'Forward curves'!G106-'Forward curves'!G105</f>
        <v>0.97999954223632813</v>
      </c>
      <c r="H106" s="47">
        <f>'Forward curves'!H106-'Forward curves'!H105</f>
        <v>0.84000015258789063</v>
      </c>
      <c r="I106" s="47">
        <f>'Forward curves'!I106-'Forward curves'!I105</f>
        <v>0.71999931335449219</v>
      </c>
      <c r="J106" s="47">
        <f>'Forward curves'!J106-'Forward curves'!J105</f>
        <v>0.73999977111816406</v>
      </c>
      <c r="K106" s="47">
        <f>'Forward curves'!K106-'Forward curves'!K105</f>
        <v>0.75</v>
      </c>
      <c r="L106" s="47">
        <f>'Forward curves'!L106-'Forward curves'!L105</f>
        <v>0.76000022888183594</v>
      </c>
      <c r="M106" s="47">
        <f>'Forward curves'!M106-'Forward curves'!M105</f>
        <v>0.77000045776367188</v>
      </c>
      <c r="N106" s="47">
        <f>'Forward curves'!N106-'Forward curves'!N105</f>
        <v>0.78000068664550781</v>
      </c>
      <c r="O106" s="47"/>
      <c r="P106" s="47">
        <f>'Forward curves'!P106-'Forward curves'!P105</f>
        <v>0.3899993896484375</v>
      </c>
      <c r="Q106" s="47">
        <f>'Forward curves'!Q106-'Forward curves'!Q105</f>
        <v>0.37000083923339844</v>
      </c>
      <c r="R106" s="47">
        <f>'Forward curves'!R106-'Forward curves'!R105</f>
        <v>0.36999893188476563</v>
      </c>
    </row>
    <row r="107" spans="1:18" x14ac:dyDescent="0.2">
      <c r="A107" s="37">
        <v>36739</v>
      </c>
      <c r="B107" s="38">
        <v>36721</v>
      </c>
      <c r="C107" s="47">
        <f>'Forward curves'!C107-'Forward curves'!C106</f>
        <v>-1.3800010681152344</v>
      </c>
      <c r="D107" s="47">
        <f>'Forward curves'!D107-'Forward curves'!D106</f>
        <v>-0.15999984741210938</v>
      </c>
      <c r="E107" s="47">
        <f>'Forward curves'!E107-'Forward curves'!E106</f>
        <v>0.37000083923339844</v>
      </c>
      <c r="F107" s="47">
        <f>'Forward curves'!F107-'Forward curves'!F106</f>
        <v>0.53000068664550781</v>
      </c>
      <c r="G107" s="47">
        <f>'Forward curves'!G107-'Forward curves'!G106</f>
        <v>0.56999969482421875</v>
      </c>
      <c r="H107" s="47">
        <f>'Forward curves'!H107-'Forward curves'!H106</f>
        <v>0.56999969482421875</v>
      </c>
      <c r="I107" s="47">
        <f>'Forward curves'!I107-'Forward curves'!I106</f>
        <v>0.62000083923339844</v>
      </c>
      <c r="J107" s="47">
        <f>'Forward curves'!J107-'Forward curves'!J106</f>
        <v>0.62999916076660156</v>
      </c>
      <c r="K107" s="47">
        <f>'Forward curves'!K107-'Forward curves'!K106</f>
        <v>0.67000007629394531</v>
      </c>
      <c r="L107" s="47">
        <f>'Forward curves'!L107-'Forward curves'!L106</f>
        <v>0.70999908447265625</v>
      </c>
      <c r="M107" s="47">
        <f>'Forward curves'!M107-'Forward curves'!M106</f>
        <v>0.78999900817871094</v>
      </c>
      <c r="N107" s="47">
        <f>'Forward curves'!N107-'Forward curves'!N106</f>
        <v>0.8899993896484375</v>
      </c>
      <c r="O107" s="47"/>
      <c r="P107" s="47">
        <f>'Forward curves'!P107-'Forward curves'!P106</f>
        <v>1.3699989318847656</v>
      </c>
      <c r="Q107" s="47">
        <f>'Forward curves'!Q107-'Forward curves'!Q106</f>
        <v>1.5499992370605469</v>
      </c>
      <c r="R107" s="47">
        <f>'Forward curves'!R107-'Forward curves'!R106</f>
        <v>1.720001220703125</v>
      </c>
    </row>
    <row r="108" spans="1:18" x14ac:dyDescent="0.2">
      <c r="A108" s="37">
        <v>36770</v>
      </c>
      <c r="B108" s="38">
        <v>36754</v>
      </c>
      <c r="C108" s="47">
        <f>'Forward curves'!C108-'Forward curves'!C107</f>
        <v>2.6499996185302734</v>
      </c>
      <c r="D108" s="47">
        <f>'Forward curves'!D108-'Forward curves'!D107</f>
        <v>0.51000022888183594</v>
      </c>
      <c r="E108" s="47">
        <f>'Forward curves'!E108-'Forward curves'!E107</f>
        <v>0.30999946594238281</v>
      </c>
      <c r="F108" s="47">
        <f>'Forward curves'!F108-'Forward curves'!F107</f>
        <v>0.19000053405761719</v>
      </c>
      <c r="G108" s="47">
        <f>'Forward curves'!G108-'Forward curves'!G107</f>
        <v>0.10000038146972656</v>
      </c>
      <c r="H108" s="47">
        <f>'Forward curves'!H108-'Forward curves'!H107</f>
        <v>5.0001144409179688E-2</v>
      </c>
      <c r="I108" s="47">
        <f>'Forward curves'!I108-'Forward curves'!I107</f>
        <v>-2.0000457763671875E-2</v>
      </c>
      <c r="J108" s="47">
        <f>'Forward curves'!J108-'Forward curves'!J107</f>
        <v>-7.9999923706054688E-2</v>
      </c>
      <c r="K108" s="47">
        <f>'Forward curves'!K108-'Forward curves'!K107</f>
        <v>-0.13000106811523438</v>
      </c>
      <c r="L108" s="47">
        <f>'Forward curves'!L108-'Forward curves'!L107</f>
        <v>-0.1399993896484375</v>
      </c>
      <c r="M108" s="47">
        <f>'Forward curves'!M108-'Forward curves'!M107</f>
        <v>-9.0000152587890625E-2</v>
      </c>
      <c r="N108" s="47">
        <f>'Forward curves'!N108-'Forward curves'!N107</f>
        <v>-4.000091552734375E-2</v>
      </c>
      <c r="O108" s="47"/>
      <c r="P108" s="47">
        <f>'Forward curves'!P108-'Forward curves'!P107</f>
        <v>7.9999923706054688E-2</v>
      </c>
      <c r="Q108" s="47">
        <f>'Forward curves'!Q108-'Forward curves'!Q107</f>
        <v>-6.999969482421875E-2</v>
      </c>
      <c r="R108" s="47">
        <f>'Forward curves'!R108-'Forward curves'!R107</f>
        <v>-0.220001220703125</v>
      </c>
    </row>
    <row r="109" spans="1:18" x14ac:dyDescent="0.2">
      <c r="A109" s="37">
        <v>36800</v>
      </c>
      <c r="B109" s="38">
        <v>36783</v>
      </c>
      <c r="C109" s="47">
        <f>'Forward curves'!C109-'Forward curves'!C108</f>
        <v>-0.58999824523925781</v>
      </c>
      <c r="D109" s="47">
        <f>'Forward curves'!D109-'Forward curves'!D108</f>
        <v>2.5500011444091797</v>
      </c>
      <c r="E109" s="47">
        <f>'Forward curves'!E109-'Forward curves'!E108</f>
        <v>2.8999996185302734</v>
      </c>
      <c r="F109" s="47">
        <f>'Forward curves'!F109-'Forward curves'!F108</f>
        <v>2.8899993896484375</v>
      </c>
      <c r="G109" s="47">
        <f>'Forward curves'!G109-'Forward curves'!G108</f>
        <v>2.8900012969970703</v>
      </c>
      <c r="H109" s="47">
        <f>'Forward curves'!H109-'Forward curves'!H108</f>
        <v>2.8899993896484375</v>
      </c>
      <c r="I109" s="47">
        <f>'Forward curves'!I109-'Forward curves'!I108</f>
        <v>2.8400001525878906</v>
      </c>
      <c r="J109" s="47">
        <f>'Forward curves'!J109-'Forward curves'!J108</f>
        <v>2.7600002288818359</v>
      </c>
      <c r="K109" s="47">
        <f>'Forward curves'!K109-'Forward curves'!K108</f>
        <v>2.6300010681152344</v>
      </c>
      <c r="L109" s="47">
        <f>'Forward curves'!L109-'Forward curves'!L108</f>
        <v>2.6000003814697266</v>
      </c>
      <c r="M109" s="47">
        <f>'Forward curves'!M109-'Forward curves'!M108</f>
        <v>2.5200004577636719</v>
      </c>
      <c r="N109" s="47">
        <f>'Forward curves'!N109-'Forward curves'!N108</f>
        <v>2.4500007629394531</v>
      </c>
      <c r="O109" s="47"/>
      <c r="P109" s="47">
        <f>'Forward curves'!P109-'Forward curves'!P108</f>
        <v>1.7000007629394531</v>
      </c>
      <c r="Q109" s="47">
        <f>'Forward curves'!Q109-'Forward curves'!Q108</f>
        <v>1.6800003051757813</v>
      </c>
      <c r="R109" s="47">
        <f>'Forward curves'!R109-'Forward curves'!R108</f>
        <v>1.970001220703125</v>
      </c>
    </row>
    <row r="110" spans="1:18" x14ac:dyDescent="0.2">
      <c r="A110" s="37">
        <v>36831</v>
      </c>
      <c r="B110" s="38">
        <v>36815</v>
      </c>
      <c r="C110" s="47">
        <f>'Forward curves'!C110-'Forward curves'!C109</f>
        <v>-4.000091552734375E-2</v>
      </c>
      <c r="D110" s="47">
        <f>'Forward curves'!D110-'Forward curves'!D109</f>
        <v>-1.4100017547607422</v>
      </c>
      <c r="E110" s="47">
        <f>'Forward curves'!E110-'Forward curves'!E109</f>
        <v>-1.2899990081787109</v>
      </c>
      <c r="F110" s="47">
        <f>'Forward curves'!F110-'Forward curves'!F109</f>
        <v>-1.1399993896484375</v>
      </c>
      <c r="G110" s="47">
        <f>'Forward curves'!G110-'Forward curves'!G109</f>
        <v>-1.0900001525878906</v>
      </c>
      <c r="H110" s="47">
        <f>'Forward curves'!H110-'Forward curves'!H109</f>
        <v>-1.0200004577636719</v>
      </c>
      <c r="I110" s="47">
        <f>'Forward curves'!I110-'Forward curves'!I109</f>
        <v>-0.8899993896484375</v>
      </c>
      <c r="J110" s="47">
        <f>'Forward curves'!J110-'Forward curves'!J109</f>
        <v>-0.71999931335449219</v>
      </c>
      <c r="K110" s="47">
        <f>'Forward curves'!K110-'Forward curves'!K109</f>
        <v>-0.55000114440917969</v>
      </c>
      <c r="L110" s="47">
        <f>'Forward curves'!L110-'Forward curves'!L109</f>
        <v>-0.44000053405761719</v>
      </c>
      <c r="M110" s="47">
        <f>'Forward curves'!M110-'Forward curves'!M109</f>
        <v>-0.37000083923339844</v>
      </c>
      <c r="N110" s="47">
        <f>'Forward curves'!N110-'Forward curves'!N109</f>
        <v>-0.32999992370605469</v>
      </c>
      <c r="O110" s="47"/>
      <c r="P110" s="47">
        <f>'Forward curves'!P110-'Forward curves'!P109</f>
        <v>-0.6100006103515625</v>
      </c>
      <c r="Q110" s="47">
        <f>'Forward curves'!Q110-'Forward curves'!Q109</f>
        <v>-0.78000068664550781</v>
      </c>
      <c r="R110" s="47">
        <f>'Forward curves'!R110-'Forward curves'!R109</f>
        <v>-0.95000076293945313</v>
      </c>
    </row>
    <row r="111" spans="1:18" x14ac:dyDescent="0.2">
      <c r="A111" s="37">
        <v>36861</v>
      </c>
      <c r="B111" s="38">
        <v>36845</v>
      </c>
      <c r="C111" s="47">
        <f>'Forward curves'!C111-'Forward curves'!C110</f>
        <v>2.0000019073486328</v>
      </c>
      <c r="D111" s="47">
        <f>'Forward curves'!D111-'Forward curves'!D110</f>
        <v>2.2899990081787109</v>
      </c>
      <c r="E111" s="47">
        <f>'Forward curves'!E111-'Forward curves'!E110</f>
        <v>1.5</v>
      </c>
      <c r="F111" s="47">
        <f>'Forward curves'!F111-'Forward curves'!F110</f>
        <v>0.779998779296875</v>
      </c>
      <c r="G111" s="47">
        <f>'Forward curves'!G111-'Forward curves'!G110</f>
        <v>0.23999977111816406</v>
      </c>
      <c r="H111" s="47">
        <f>'Forward curves'!H111-'Forward curves'!H110</f>
        <v>-5.9999465942382813E-2</v>
      </c>
      <c r="I111" s="47">
        <f>'Forward curves'!I111-'Forward curves'!I110</f>
        <v>-0.29000091552734375</v>
      </c>
      <c r="J111" s="47">
        <f>'Forward curves'!J111-'Forward curves'!J110</f>
        <v>-0.40999984741210938</v>
      </c>
      <c r="K111" s="47">
        <f>'Forward curves'!K111-'Forward curves'!K110</f>
        <v>-0.45999908447265625</v>
      </c>
      <c r="L111" s="47">
        <f>'Forward curves'!L111-'Forward curves'!L110</f>
        <v>-0.59000015258789063</v>
      </c>
      <c r="M111" s="47">
        <f>'Forward curves'!M111-'Forward curves'!M110</f>
        <v>-0.71999931335449219</v>
      </c>
      <c r="N111" s="47">
        <f>'Forward curves'!N111-'Forward curves'!N110</f>
        <v>-0.85000038146972656</v>
      </c>
      <c r="O111" s="47"/>
      <c r="P111" s="47">
        <f>'Forward curves'!P111-'Forward curves'!P110</f>
        <v>-0.51999855041503906</v>
      </c>
      <c r="Q111" s="47">
        <f>'Forward curves'!Q111-'Forward curves'!Q110</f>
        <v>-0.59000015258789063</v>
      </c>
      <c r="R111" s="47">
        <f>'Forward curves'!R111-'Forward curves'!R110</f>
        <v>-0.48999977111816406</v>
      </c>
    </row>
    <row r="114" spans="1:18" ht="15" x14ac:dyDescent="0.2">
      <c r="A114" s="40" t="s">
        <v>71</v>
      </c>
    </row>
    <row r="115" spans="1:18" ht="5.25" customHeight="1" x14ac:dyDescent="0.2">
      <c r="A115" s="43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7" spans="1:18" x14ac:dyDescent="0.2">
      <c r="B117" s="38">
        <v>33588</v>
      </c>
      <c r="C117" s="44"/>
    </row>
    <row r="118" spans="1:18" x14ac:dyDescent="0.2">
      <c r="B118" s="38">
        <v>33619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</row>
    <row r="119" spans="1:18" x14ac:dyDescent="0.2">
      <c r="B119" s="38">
        <v>33647</v>
      </c>
      <c r="C119" s="47">
        <f>'Forward curves'!C219-'Forward curves'!C218</f>
        <v>-0.98000000000000043</v>
      </c>
      <c r="D119" s="47">
        <f>'Forward curves'!D219-'Forward curves'!D218</f>
        <v>-0.9520488751034577</v>
      </c>
      <c r="E119" s="47">
        <f>'Forward curves'!E219-'Forward curves'!E218</f>
        <v>-0.88421207555051495</v>
      </c>
      <c r="F119" s="47">
        <f>'Forward curves'!F219-'Forward curves'!F218</f>
        <v>-0.78040450185208243</v>
      </c>
      <c r="G119" s="47">
        <f>'Forward curves'!G219-'Forward curves'!G218</f>
        <v>-0.62182009658892667</v>
      </c>
      <c r="H119" s="47">
        <f>'Forward curves'!H219-'Forward curves'!H218</f>
        <v>-0.50567187730652208</v>
      </c>
      <c r="I119" s="47">
        <f>'Forward curves'!I219-'Forward curves'!I218</f>
        <v>-0.30856830666400015</v>
      </c>
      <c r="J119" s="47">
        <f>'Forward curves'!J219-'Forward curves'!J218</f>
        <v>-0.19265042719602121</v>
      </c>
      <c r="K119" s="47">
        <f>'Forward curves'!K219-'Forward curves'!K218</f>
        <v>-0.16330184851237917</v>
      </c>
      <c r="L119" s="47"/>
      <c r="M119" s="47"/>
      <c r="N119" s="47"/>
      <c r="O119" s="47"/>
      <c r="P119" s="44"/>
      <c r="Q119" s="44"/>
      <c r="R119" s="44"/>
    </row>
    <row r="120" spans="1:18" x14ac:dyDescent="0.2">
      <c r="B120" s="38">
        <v>33679</v>
      </c>
      <c r="C120" s="47">
        <f>'Forward curves'!C220-'Forward curves'!C219</f>
        <v>-0.32999999999999829</v>
      </c>
      <c r="D120" s="47">
        <f>'Forward curves'!D220-'Forward curves'!D219</f>
        <v>0.3796887932702262</v>
      </c>
      <c r="E120" s="47">
        <f>'Forward curves'!E220-'Forward curves'!E219</f>
        <v>0.57997827578481065</v>
      </c>
      <c r="F120" s="47">
        <f>'Forward curves'!F220-'Forward curves'!F219</f>
        <v>0.70125680163411985</v>
      </c>
      <c r="G120" s="47">
        <f>'Forward curves'!G220-'Forward curves'!G219</f>
        <v>0.56550041223347947</v>
      </c>
      <c r="H120" s="47">
        <f>'Forward curves'!H220-'Forward curves'!H219</f>
        <v>0.63973962472726953</v>
      </c>
      <c r="I120" s="47">
        <f>'Forward curves'!I220-'Forward curves'!I219</f>
        <v>0.48810145843622621</v>
      </c>
      <c r="J120" s="47">
        <f>'Forward curves'!J220-'Forward curves'!J219</f>
        <v>0.4430129181587148</v>
      </c>
      <c r="K120" s="47">
        <f>'Forward curves'!K220-'Forward curves'!K219</f>
        <v>4.5897282232630232E-2</v>
      </c>
      <c r="L120" s="47"/>
      <c r="M120" s="47"/>
      <c r="N120" s="47"/>
      <c r="O120" s="47"/>
      <c r="P120" s="44"/>
      <c r="Q120" s="44"/>
      <c r="R120" s="44"/>
    </row>
    <row r="121" spans="1:18" x14ac:dyDescent="0.2">
      <c r="B121" s="38">
        <v>33709</v>
      </c>
      <c r="C121" s="47">
        <f>'Forward curves'!C221-'Forward curves'!C220</f>
        <v>0.23999999999999844</v>
      </c>
      <c r="D121" s="47">
        <f>'Forward curves'!D221-'Forward curves'!D220</f>
        <v>-0.14969739721162156</v>
      </c>
      <c r="E121" s="47">
        <f>'Forward curves'!E221-'Forward curves'!E220</f>
        <v>-0.2526873221616377</v>
      </c>
      <c r="F121" s="47">
        <f>'Forward curves'!F221-'Forward curves'!F220</f>
        <v>-0.37364640785629533</v>
      </c>
      <c r="G121" s="47">
        <f>'Forward curves'!G221-'Forward curves'!G220</f>
        <v>-0.28055688046848459</v>
      </c>
      <c r="H121" s="47">
        <f>'Forward curves'!H221-'Forward curves'!H220</f>
        <v>-0.3957250503429357</v>
      </c>
      <c r="I121" s="47">
        <f>'Forward curves'!I221-'Forward curves'!I220</f>
        <v>-0.36225238946668981</v>
      </c>
      <c r="J121" s="47">
        <f>'Forward curves'!J221-'Forward curves'!J220</f>
        <v>-0.37783120602479769</v>
      </c>
      <c r="K121" s="47">
        <f>'Forward curves'!K221-'Forward curves'!K220</f>
        <v>6.3018431454526791E-2</v>
      </c>
      <c r="L121" s="47"/>
      <c r="M121" s="47"/>
      <c r="N121" s="47"/>
      <c r="O121" s="47"/>
      <c r="P121" s="44"/>
      <c r="Q121" s="44"/>
      <c r="R121" s="44"/>
    </row>
    <row r="122" spans="1:18" x14ac:dyDescent="0.2">
      <c r="B122" s="38">
        <v>33738</v>
      </c>
      <c r="C122" s="47">
        <f>'Forward curves'!C222-'Forward curves'!C221</f>
        <v>0.46000000000000085</v>
      </c>
      <c r="D122" s="47">
        <f>'Forward curves'!D222-'Forward curves'!D221</f>
        <v>0.58444928359795512</v>
      </c>
      <c r="E122" s="47">
        <f>'Forward curves'!E222-'Forward curves'!E221</f>
        <v>0.54928363702320482</v>
      </c>
      <c r="F122" s="47">
        <f>'Forward curves'!F222-'Forward curves'!F221</f>
        <v>0.56910624354988926</v>
      </c>
      <c r="G122" s="47">
        <f>'Forward curves'!G222-'Forward curves'!G221</f>
        <v>0.55836472162387452</v>
      </c>
      <c r="H122" s="47">
        <f>'Forward curves'!H222-'Forward curves'!H221</f>
        <v>0.54554766204465821</v>
      </c>
      <c r="I122" s="47">
        <f>'Forward curves'!I222-'Forward curves'!I221</f>
        <v>0.485639667792789</v>
      </c>
      <c r="J122" s="47">
        <f>'Forward curves'!J222-'Forward curves'!J221</f>
        <v>0.49156638047394452</v>
      </c>
      <c r="K122" s="47">
        <f>'Forward curves'!K222-'Forward curves'!K221</f>
        <v>0.39504667334182386</v>
      </c>
      <c r="L122" s="47"/>
      <c r="M122" s="47"/>
      <c r="N122" s="47"/>
      <c r="O122" s="47"/>
      <c r="P122" s="44"/>
      <c r="Q122" s="44"/>
      <c r="R122" s="44"/>
    </row>
    <row r="123" spans="1:18" x14ac:dyDescent="0.2">
      <c r="B123" s="38">
        <v>33770</v>
      </c>
      <c r="C123" s="47">
        <f>'Forward curves'!C223-'Forward curves'!C222</f>
        <v>0.83999999999999986</v>
      </c>
      <c r="D123" s="47">
        <f>'Forward curves'!D223-'Forward curves'!D222</f>
        <v>0.61857657918229947</v>
      </c>
      <c r="E123" s="47">
        <f>'Forward curves'!E223-'Forward curves'!E222</f>
        <v>0.6558347536496143</v>
      </c>
      <c r="F123" s="47">
        <f>'Forward curves'!F223-'Forward curves'!F222</f>
        <v>0.73707857373216257</v>
      </c>
      <c r="G123" s="47">
        <f>'Forward curves'!G223-'Forward curves'!G222</f>
        <v>0.76717405971030317</v>
      </c>
      <c r="H123" s="47">
        <f>'Forward curves'!H223-'Forward curves'!H222</f>
        <v>0.72484924603424261</v>
      </c>
      <c r="I123" s="47">
        <f>'Forward curves'!I223-'Forward curves'!I222</f>
        <v>0.78522855580610695</v>
      </c>
      <c r="J123" s="47">
        <f>'Forward curves'!J223-'Forward curves'!J222</f>
        <v>0.57132531200187486</v>
      </c>
      <c r="K123" s="47">
        <f>'Forward curves'!K223-'Forward curves'!K222</f>
        <v>0.5549049894641449</v>
      </c>
      <c r="L123" s="47"/>
      <c r="M123" s="47"/>
      <c r="N123" s="47"/>
      <c r="O123" s="47"/>
      <c r="P123" s="44"/>
      <c r="Q123" s="44"/>
      <c r="R123" s="44"/>
    </row>
    <row r="124" spans="1:18" x14ac:dyDescent="0.2">
      <c r="B124" s="38">
        <v>33801</v>
      </c>
      <c r="C124" s="47">
        <f>'Forward curves'!C224-'Forward curves'!C223</f>
        <v>1.3399999999999999</v>
      </c>
      <c r="D124" s="47">
        <f>'Forward curves'!D224-'Forward curves'!D223</f>
        <v>1.6430176233712146</v>
      </c>
      <c r="E124" s="47">
        <f>'Forward curves'!E224-'Forward curves'!E223</f>
        <v>1.652406000434226</v>
      </c>
      <c r="F124" s="47">
        <f>'Forward curves'!F224-'Forward curves'!F223</f>
        <v>1.5337946132352904</v>
      </c>
      <c r="G124" s="47">
        <f>'Forward curves'!G224-'Forward curves'!G223</f>
        <v>1.4604844748553916</v>
      </c>
      <c r="H124" s="47">
        <f>'Forward curves'!H224-'Forward curves'!H223</f>
        <v>1.434411484135385</v>
      </c>
      <c r="I124" s="47">
        <f>'Forward curves'!I224-'Forward curves'!I223</f>
        <v>1.2967168672743803</v>
      </c>
      <c r="J124" s="47">
        <f>'Forward curves'!J224-'Forward curves'!J223</f>
        <v>1.3680712426418644</v>
      </c>
      <c r="K124" s="47">
        <f>'Forward curves'!K224-'Forward curves'!K223</f>
        <v>1.3388680480234179</v>
      </c>
      <c r="L124" s="47"/>
      <c r="M124" s="47"/>
      <c r="N124" s="47"/>
      <c r="O124" s="47"/>
      <c r="P124" s="44"/>
      <c r="Q124" s="44"/>
      <c r="R124" s="44"/>
    </row>
    <row r="125" spans="1:18" x14ac:dyDescent="0.2">
      <c r="B125" s="38">
        <v>33830</v>
      </c>
      <c r="C125" s="47">
        <f>'Forward curves'!C225-'Forward curves'!C224</f>
        <v>0.28999999999999915</v>
      </c>
      <c r="D125" s="47">
        <f>'Forward curves'!D225-'Forward curves'!D224</f>
        <v>-8.7637589392127069E-2</v>
      </c>
      <c r="E125" s="47">
        <f>'Forward curves'!E225-'Forward curves'!E224</f>
        <v>-0.3157668815828778</v>
      </c>
      <c r="F125" s="47">
        <f>'Forward curves'!F225-'Forward curves'!F224</f>
        <v>-0.40085365664348771</v>
      </c>
      <c r="G125" s="47">
        <f>'Forward curves'!G225-'Forward curves'!G224</f>
        <v>-0.49368140559852947</v>
      </c>
      <c r="H125" s="47">
        <f>'Forward curves'!H225-'Forward curves'!H224</f>
        <v>-0.54406947020071783</v>
      </c>
      <c r="I125" s="47">
        <f>'Forward curves'!I225-'Forward curves'!I224</f>
        <v>-0.55953229375697688</v>
      </c>
      <c r="J125" s="47">
        <f>'Forward curves'!J225-'Forward curves'!J224</f>
        <v>-0.54036148811108831</v>
      </c>
      <c r="K125" s="47">
        <f>'Forward curves'!K225-'Forward curves'!K224</f>
        <v>-0.56259382506945244</v>
      </c>
      <c r="L125" s="47"/>
      <c r="M125" s="47"/>
      <c r="N125" s="47"/>
      <c r="O125" s="47"/>
      <c r="P125" s="44"/>
      <c r="Q125" s="44"/>
      <c r="R125" s="44"/>
    </row>
    <row r="126" spans="1:18" x14ac:dyDescent="0.2">
      <c r="B126" s="38">
        <v>33862</v>
      </c>
      <c r="C126" s="47">
        <f>'Forward curves'!C226-'Forward curves'!C225</f>
        <v>-0.53999999999999915</v>
      </c>
      <c r="D126" s="47">
        <f>'Forward curves'!D226-'Forward curves'!D225</f>
        <v>-0.52507544269805351</v>
      </c>
      <c r="E126" s="47">
        <f>'Forward curves'!E226-'Forward curves'!E225</f>
        <v>-0.44932718293522456</v>
      </c>
      <c r="F126" s="47">
        <f>'Forward curves'!F226-'Forward curves'!F225</f>
        <v>-0.37658828095108987</v>
      </c>
      <c r="G126" s="47">
        <f>'Forward curves'!G226-'Forward curves'!G225</f>
        <v>-0.34736037657441088</v>
      </c>
      <c r="H126" s="47">
        <f>'Forward curves'!H226-'Forward curves'!H225</f>
        <v>-0.37606724351613252</v>
      </c>
      <c r="I126" s="47">
        <f>'Forward curves'!I226-'Forward curves'!I225</f>
        <v>-0.35943720751747321</v>
      </c>
      <c r="J126" s="47">
        <f>'Forward curves'!J226-'Forward curves'!J225</f>
        <v>-0.3555424956264126</v>
      </c>
      <c r="K126" s="47">
        <f>'Forward curves'!K226-'Forward curves'!K225</f>
        <v>-0.37325373696120678</v>
      </c>
      <c r="L126" s="47"/>
      <c r="M126" s="47"/>
      <c r="N126" s="47"/>
      <c r="O126" s="47"/>
      <c r="P126" s="44"/>
      <c r="Q126" s="44"/>
      <c r="R126" s="44"/>
    </row>
    <row r="127" spans="1:18" x14ac:dyDescent="0.2">
      <c r="B127" s="38">
        <v>33892</v>
      </c>
      <c r="C127" s="47">
        <f>'Forward curves'!C227-'Forward curves'!C226</f>
        <v>-0.10000000000000142</v>
      </c>
      <c r="D127" s="47">
        <f>'Forward curves'!D227-'Forward curves'!D226</f>
        <v>0.21064438782884665</v>
      </c>
      <c r="E127" s="47">
        <f>'Forward curves'!E227-'Forward curves'!E226</f>
        <v>0.37546357514738204</v>
      </c>
      <c r="F127" s="47">
        <f>'Forward curves'!F227-'Forward curves'!F226</f>
        <v>0.42226031023990984</v>
      </c>
      <c r="G127" s="47">
        <f>'Forward curves'!G227-'Forward curves'!G226</f>
        <v>0.48910744133920758</v>
      </c>
      <c r="H127" s="47">
        <f>'Forward curves'!H227-'Forward curves'!H226</f>
        <v>0.50249236335778136</v>
      </c>
      <c r="I127" s="47">
        <f>'Forward curves'!I227-'Forward curves'!I226</f>
        <v>0.52209912361607635</v>
      </c>
      <c r="J127" s="47">
        <f>'Forward curves'!J227-'Forward curves'!J226</f>
        <v>0.53361580330918557</v>
      </c>
      <c r="K127" s="47">
        <f>'Forward curves'!K227-'Forward curves'!K226</f>
        <v>0.57037704516480403</v>
      </c>
      <c r="L127" s="47"/>
      <c r="M127" s="47"/>
      <c r="N127" s="47"/>
      <c r="O127" s="47"/>
      <c r="P127" s="44"/>
      <c r="Q127" s="44"/>
      <c r="R127" s="44"/>
    </row>
    <row r="128" spans="1:18" x14ac:dyDescent="0.2">
      <c r="B128" s="38">
        <v>33921</v>
      </c>
      <c r="C128" s="47">
        <f>'Forward curves'!C228-'Forward curves'!C227</f>
        <v>5.0000000000000711E-2</v>
      </c>
      <c r="D128" s="47">
        <f>'Forward curves'!D228-'Forward curves'!D227</f>
        <v>0.21428851543221938</v>
      </c>
      <c r="E128" s="47">
        <f>'Forward curves'!E228-'Forward curves'!E227</f>
        <v>0.22791823848488946</v>
      </c>
      <c r="F128" s="47">
        <f>'Forward curves'!F228-'Forward curves'!F227</f>
        <v>0.22353995276983341</v>
      </c>
      <c r="G128" s="47">
        <f>'Forward curves'!G228-'Forward curves'!G227</f>
        <v>0.1185886937155729</v>
      </c>
      <c r="H128" s="47">
        <f>'Forward curves'!H228-'Forward curves'!H227</f>
        <v>0.14742452906064329</v>
      </c>
      <c r="I128" s="47">
        <f>'Forward curves'!I228-'Forward curves'!I227</f>
        <v>0.2026156856274639</v>
      </c>
      <c r="J128" s="47">
        <f>'Forward curves'!J228-'Forward curves'!J227</f>
        <v>0.20566179884281155</v>
      </c>
      <c r="K128" s="47">
        <f>'Forward curves'!K228-'Forward curves'!K227</f>
        <v>0.21745208699161012</v>
      </c>
      <c r="L128" s="47"/>
      <c r="M128" s="47"/>
      <c r="N128" s="47"/>
      <c r="O128" s="47"/>
      <c r="P128" s="44"/>
      <c r="Q128" s="44"/>
      <c r="R128" s="44"/>
    </row>
    <row r="129" spans="2:18" x14ac:dyDescent="0.2">
      <c r="B129" s="38">
        <v>33954</v>
      </c>
      <c r="C129" s="47">
        <f>'Forward curves'!C229-'Forward curves'!C228</f>
        <v>-0.78999999999999915</v>
      </c>
      <c r="D129" s="47">
        <f>'Forward curves'!D229-'Forward curves'!D228</f>
        <v>-1.3068413848581528</v>
      </c>
      <c r="E129" s="47">
        <f>'Forward curves'!E229-'Forward curves'!E228</f>
        <v>-1.4216470360353526</v>
      </c>
      <c r="F129" s="47">
        <f>'Forward curves'!F229-'Forward curves'!F228</f>
        <v>-1.5054160583236751</v>
      </c>
      <c r="G129" s="47">
        <f>'Forward curves'!G229-'Forward curves'!G228</f>
        <v>-1.3998517467775144</v>
      </c>
      <c r="H129" s="47">
        <f>'Forward curves'!H229-'Forward curves'!H228</f>
        <v>-1.3694388993835709</v>
      </c>
      <c r="I129" s="47">
        <f>'Forward curves'!I229-'Forward curves'!I228</f>
        <v>-1.3485614492699725</v>
      </c>
      <c r="J129" s="47">
        <f>'Forward curves'!J229-'Forward curves'!J228</f>
        <v>-1.3156631174897413</v>
      </c>
      <c r="K129" s="47">
        <f>'Forward curves'!K229-'Forward curves'!K228</f>
        <v>-1.2957066702432023</v>
      </c>
      <c r="L129" s="47"/>
      <c r="M129" s="47"/>
      <c r="N129" s="47"/>
      <c r="O129" s="47"/>
      <c r="P129" s="44"/>
      <c r="Q129" s="44"/>
      <c r="R129" s="44"/>
    </row>
    <row r="130" spans="2:18" x14ac:dyDescent="0.2">
      <c r="B130" s="38">
        <v>33983</v>
      </c>
      <c r="C130" s="47">
        <f>'Forward curves'!C230-'Forward curves'!C229</f>
        <v>-0.89000000000000057</v>
      </c>
      <c r="D130" s="47">
        <f>'Forward curves'!D230-'Forward curves'!D229</f>
        <v>-0.64476270770221689</v>
      </c>
      <c r="E130" s="47">
        <f>'Forward curves'!E230-'Forward curves'!E229</f>
        <v>-0.7093050007858821</v>
      </c>
      <c r="F130" s="47">
        <f>'Forward curves'!F230-'Forward curves'!F229</f>
        <v>-0.66784669435808652</v>
      </c>
      <c r="G130" s="47">
        <f>'Forward curves'!G230-'Forward curves'!G229</f>
        <v>-0.70286334848371368</v>
      </c>
      <c r="H130" s="47">
        <f>'Forward curves'!H230-'Forward curves'!H229</f>
        <v>-0.57580808696069496</v>
      </c>
      <c r="I130" s="47">
        <f>'Forward curves'!I230-'Forward curves'!I229</f>
        <v>-0.57753811741107342</v>
      </c>
      <c r="J130" s="47">
        <f>'Forward curves'!J230-'Forward curves'!J229</f>
        <v>-0.51855467382642573</v>
      </c>
      <c r="K130" s="47">
        <f>'Forward curves'!K230-'Forward curves'!K229</f>
        <v>-0.45915190341109735</v>
      </c>
      <c r="L130" s="47"/>
      <c r="M130" s="47"/>
      <c r="N130" s="47"/>
      <c r="O130" s="47"/>
      <c r="P130" s="44"/>
      <c r="Q130" s="44"/>
      <c r="R130" s="44"/>
    </row>
    <row r="131" spans="2:18" x14ac:dyDescent="0.2">
      <c r="B131" s="38">
        <v>34011</v>
      </c>
      <c r="C131" s="47">
        <f>'Forward curves'!C231-'Forward curves'!C230</f>
        <v>-0.84999999999999787</v>
      </c>
      <c r="D131" s="47">
        <f>'Forward curves'!D231-'Forward curves'!D230</f>
        <v>-0.92174560868847522</v>
      </c>
      <c r="E131" s="47">
        <f>'Forward curves'!E231-'Forward curves'!E230</f>
        <v>-0.81689758502621501</v>
      </c>
      <c r="F131" s="47">
        <f>'Forward curves'!F231-'Forward curves'!F230</f>
        <v>-0.69405170160437279</v>
      </c>
      <c r="G131" s="47">
        <f>'Forward curves'!G231-'Forward curves'!G230</f>
        <v>-0.55237843032938017</v>
      </c>
      <c r="H131" s="47">
        <f>'Forward curves'!H231-'Forward curves'!H230</f>
        <v>-0.53139604577502908</v>
      </c>
      <c r="I131" s="47">
        <f>'Forward curves'!I231-'Forward curves'!I230</f>
        <v>-0.48082013703060156</v>
      </c>
      <c r="J131" s="47">
        <f>'Forward curves'!J231-'Forward curves'!J230</f>
        <v>-0.44048055039850098</v>
      </c>
      <c r="K131" s="47">
        <f>'Forward curves'!K231-'Forward curves'!K230</f>
        <v>-0.40028264548113413</v>
      </c>
      <c r="L131" s="47"/>
      <c r="M131" s="47"/>
      <c r="N131" s="47"/>
      <c r="O131" s="47"/>
      <c r="P131" s="44"/>
      <c r="Q131" s="44"/>
      <c r="R131" s="44"/>
    </row>
    <row r="132" spans="2:18" x14ac:dyDescent="0.2">
      <c r="B132" s="38">
        <v>34044</v>
      </c>
      <c r="C132" s="47">
        <f>'Forward curves'!C232-'Forward curves'!C231</f>
        <v>0.25999999999999801</v>
      </c>
      <c r="D132" s="47">
        <f>'Forward curves'!D232-'Forward curves'!D231</f>
        <v>0.55144277216818338</v>
      </c>
      <c r="E132" s="47">
        <f>'Forward curves'!E232-'Forward curves'!E231</f>
        <v>0.64958496246458353</v>
      </c>
      <c r="F132" s="47">
        <f>'Forward curves'!F232-'Forward curves'!F231</f>
        <v>0.71769780526053495</v>
      </c>
      <c r="G132" s="47">
        <f>'Forward curves'!G232-'Forward curves'!G231</f>
        <v>0.72293665317427269</v>
      </c>
      <c r="H132" s="47">
        <f>'Forward curves'!H232-'Forward curves'!H231</f>
        <v>0.71712203829594756</v>
      </c>
      <c r="I132" s="47">
        <f>'Forward curves'!I232-'Forward curves'!I231</f>
        <v>0.76307452579141355</v>
      </c>
      <c r="J132" s="47">
        <f>'Forward curves'!J232-'Forward curves'!J231</f>
        <v>0.71831329149413747</v>
      </c>
      <c r="K132" s="47">
        <f>'Forward curves'!K232-'Forward curves'!K231</f>
        <v>0.70726505865829736</v>
      </c>
      <c r="L132" s="47"/>
      <c r="M132" s="47"/>
      <c r="N132" s="47"/>
      <c r="O132" s="47"/>
      <c r="P132" s="44"/>
      <c r="Q132" s="44"/>
      <c r="R132" s="44"/>
    </row>
    <row r="133" spans="2:18" x14ac:dyDescent="0.2">
      <c r="B133" s="38">
        <v>34074</v>
      </c>
      <c r="C133" s="47">
        <f>'Forward curves'!C233-'Forward curves'!C232</f>
        <v>0.46000000000000085</v>
      </c>
      <c r="D133" s="47">
        <f>'Forward curves'!D233-'Forward curves'!D232</f>
        <v>0.31682094968652308</v>
      </c>
      <c r="E133" s="47">
        <f>'Forward curves'!E233-'Forward curves'!E232</f>
        <v>0.34622604641927879</v>
      </c>
      <c r="F133" s="47">
        <f>'Forward curves'!F233-'Forward curves'!F232</f>
        <v>0.18064026837472724</v>
      </c>
      <c r="G133" s="47">
        <f>'Forward curves'!G233-'Forward curves'!G232</f>
        <v>0.19973976071975841</v>
      </c>
      <c r="H133" s="47">
        <f>'Forward curves'!H233-'Forward curves'!H232</f>
        <v>0.16746722093756716</v>
      </c>
      <c r="I133" s="47">
        <f>'Forward curves'!I233-'Forward curves'!I232</f>
        <v>0.10025750769342778</v>
      </c>
      <c r="J133" s="47">
        <f>'Forward curves'!J233-'Forward curves'!J232</f>
        <v>0.1060243807098189</v>
      </c>
      <c r="K133" s="47">
        <f>'Forward curves'!K233-'Forward curves'!K232</f>
        <v>9.3537961942374181E-2</v>
      </c>
      <c r="L133" s="47"/>
      <c r="M133" s="47"/>
      <c r="N133" s="47"/>
      <c r="O133" s="47"/>
      <c r="P133" s="44"/>
      <c r="Q133" s="44"/>
      <c r="R133" s="44"/>
    </row>
    <row r="134" spans="2:18" x14ac:dyDescent="0.2">
      <c r="B134" s="38">
        <v>34103</v>
      </c>
      <c r="C134" s="47">
        <f>'Forward curves'!C234-'Forward curves'!C233</f>
        <v>0.41000000000000014</v>
      </c>
      <c r="D134" s="47">
        <f>'Forward curves'!D234-'Forward curves'!D233</f>
        <v>0.3639661895237758</v>
      </c>
      <c r="E134" s="47">
        <f>'Forward curves'!E234-'Forward curves'!E233</f>
        <v>0.21518458956968445</v>
      </c>
      <c r="F134" s="47">
        <f>'Forward curves'!F234-'Forward curves'!F233</f>
        <v>0.302407767157721</v>
      </c>
      <c r="G134" s="47">
        <f>'Forward curves'!G234-'Forward curves'!G233</f>
        <v>0.29903416018924389</v>
      </c>
      <c r="H134" s="47">
        <f>'Forward curves'!H234-'Forward curves'!H233</f>
        <v>0.34117801289026417</v>
      </c>
      <c r="I134" s="47">
        <f>'Forward curves'!I234-'Forward curves'!I233</f>
        <v>0.3965641229601502</v>
      </c>
      <c r="J134" s="47">
        <f>'Forward curves'!J234-'Forward curves'!J233</f>
        <v>0.36385407781196122</v>
      </c>
      <c r="K134" s="47">
        <f>'Forward curves'!K234-'Forward curves'!K233</f>
        <v>0.35226268109072123</v>
      </c>
      <c r="L134" s="47"/>
      <c r="M134" s="47"/>
      <c r="N134" s="47"/>
      <c r="O134" s="47"/>
      <c r="P134" s="44"/>
      <c r="Q134" s="44"/>
      <c r="R134" s="44"/>
    </row>
    <row r="135" spans="2:18" x14ac:dyDescent="0.2">
      <c r="B135" s="38">
        <v>34135</v>
      </c>
      <c r="C135" s="47">
        <f>'Forward curves'!C235-'Forward curves'!C234</f>
        <v>-0.19999999999999929</v>
      </c>
      <c r="D135" s="47">
        <f>'Forward curves'!D235-'Forward curves'!D234</f>
        <v>-0.47063570882496819</v>
      </c>
      <c r="E135" s="47">
        <f>'Forward curves'!E235-'Forward curves'!E234</f>
        <v>-0.36275392884236268</v>
      </c>
      <c r="F135" s="47">
        <f>'Forward curves'!F235-'Forward curves'!F234</f>
        <v>-0.30987181459213176</v>
      </c>
      <c r="G135" s="47">
        <f>'Forward curves'!G235-'Forward curves'!G234</f>
        <v>-0.32405387057227131</v>
      </c>
      <c r="H135" s="47">
        <f>'Forward curves'!H235-'Forward curves'!H234</f>
        <v>-0.32650677083598723</v>
      </c>
      <c r="I135" s="47">
        <f>'Forward curves'!I235-'Forward curves'!I234</f>
        <v>-0.3779495889553246</v>
      </c>
      <c r="J135" s="47">
        <f>'Forward curves'!J235-'Forward curves'!J234</f>
        <v>-0.358793898375108</v>
      </c>
      <c r="K135" s="47">
        <f>'Forward curves'!K235-'Forward curves'!K234</f>
        <v>-0.3392925879098847</v>
      </c>
      <c r="L135" s="47"/>
      <c r="M135" s="47"/>
      <c r="N135" s="47"/>
      <c r="O135" s="47"/>
      <c r="P135" s="44"/>
      <c r="Q135" s="44"/>
      <c r="R135" s="44"/>
    </row>
    <row r="136" spans="2:18" x14ac:dyDescent="0.2">
      <c r="B136" s="38">
        <v>34165</v>
      </c>
      <c r="C136" s="47">
        <f>'Forward curves'!C236-'Forward curves'!C235</f>
        <v>-0.53000000000000114</v>
      </c>
      <c r="D136" s="47">
        <f>'Forward curves'!D236-'Forward curves'!D235</f>
        <v>-0.51540898471086649</v>
      </c>
      <c r="E136" s="47">
        <f>'Forward curves'!E236-'Forward curves'!E235</f>
        <v>-0.57477033334247096</v>
      </c>
      <c r="F136" s="47">
        <f>'Forward curves'!F236-'Forward curves'!F235</f>
        <v>-0.59010705095975524</v>
      </c>
      <c r="G136" s="47">
        <f>'Forward curves'!G236-'Forward curves'!G235</f>
        <v>-0.52196883340794642</v>
      </c>
      <c r="H136" s="47">
        <f>'Forward curves'!H236-'Forward curves'!H235</f>
        <v>-0.47830199218776315</v>
      </c>
      <c r="I136" s="47">
        <f>'Forward curves'!I236-'Forward curves'!I235</f>
        <v>-0.5396377844756941</v>
      </c>
      <c r="J136" s="47">
        <f>'Forward curves'!J236-'Forward curves'!J235</f>
        <v>-0.55217048265076585</v>
      </c>
      <c r="K136" s="47">
        <f>'Forward curves'!K236-'Forward curves'!K235</f>
        <v>-0.54952750222991398</v>
      </c>
      <c r="L136" s="47"/>
      <c r="M136" s="47"/>
      <c r="N136" s="47"/>
      <c r="O136" s="47"/>
      <c r="P136" s="44"/>
      <c r="Q136" s="44"/>
      <c r="R136" s="44"/>
    </row>
    <row r="137" spans="2:18" x14ac:dyDescent="0.2">
      <c r="B137" s="38">
        <v>34197</v>
      </c>
      <c r="C137" s="47">
        <f>'Forward curves'!C237-'Forward curves'!C236</f>
        <v>-1.0599999999999987</v>
      </c>
      <c r="D137" s="47">
        <f>'Forward curves'!D237-'Forward curves'!D236</f>
        <v>-0.87460045846392731</v>
      </c>
      <c r="E137" s="47">
        <f>'Forward curves'!E237-'Forward curves'!E236</f>
        <v>-0.88793962856169983</v>
      </c>
      <c r="F137" s="47">
        <f>'Forward curves'!F237-'Forward curves'!F236</f>
        <v>-0.87228156344113117</v>
      </c>
      <c r="G137" s="47">
        <f>'Forward curves'!G237-'Forward curves'!G236</f>
        <v>-0.77308565118448058</v>
      </c>
      <c r="H137" s="47">
        <f>'Forward curves'!H237-'Forward curves'!H236</f>
        <v>-0.81768434895524678</v>
      </c>
      <c r="I137" s="47">
        <f>'Forward curves'!I237-'Forward curves'!I236</f>
        <v>-0.65451284137898824</v>
      </c>
      <c r="J137" s="47">
        <f>'Forward curves'!J237-'Forward curves'!J236</f>
        <v>-0.5326493310942233</v>
      </c>
      <c r="K137" s="47">
        <f>'Forward curves'!K237-'Forward curves'!K236</f>
        <v>-0.49155640261320244</v>
      </c>
      <c r="L137" s="47"/>
      <c r="M137" s="47"/>
      <c r="N137" s="47"/>
      <c r="O137" s="47"/>
      <c r="P137" s="44"/>
      <c r="Q137" s="44"/>
      <c r="R137" s="44"/>
    </row>
    <row r="138" spans="2:18" x14ac:dyDescent="0.2">
      <c r="B138" s="38">
        <v>34227</v>
      </c>
      <c r="C138" s="47">
        <f>'Forward curves'!C238-'Forward curves'!C237</f>
        <v>-0.28000000000000114</v>
      </c>
      <c r="D138" s="47">
        <f>'Forward curves'!D238-'Forward curves'!D237</f>
        <v>-7.5065458228415594E-2</v>
      </c>
      <c r="E138" s="47">
        <f>'Forward curves'!E238-'Forward curves'!E237</f>
        <v>0.11338188462929466</v>
      </c>
      <c r="F138" s="47">
        <f>'Forward curves'!F238-'Forward curves'!F237</f>
        <v>0.13580184875302947</v>
      </c>
      <c r="G138" s="47">
        <f>'Forward curves'!G238-'Forward curves'!G237</f>
        <v>5.7694936190397783E-2</v>
      </c>
      <c r="H138" s="47">
        <f>'Forward curves'!H238-'Forward curves'!H237</f>
        <v>9.9917623377105969E-2</v>
      </c>
      <c r="I138" s="47">
        <f>'Forward curves'!I238-'Forward curves'!I237</f>
        <v>0.11471418011012702</v>
      </c>
      <c r="J138" s="47">
        <f>'Forward curves'!J238-'Forward curves'!J237</f>
        <v>6.9277514827732034E-2</v>
      </c>
      <c r="K138" s="47">
        <f>'Forward curves'!K238-'Forward curves'!K237</f>
        <v>9.7830498969482704E-2</v>
      </c>
      <c r="L138" s="47"/>
      <c r="M138" s="47"/>
      <c r="N138" s="47"/>
      <c r="O138" s="47"/>
      <c r="P138" s="44"/>
      <c r="Q138" s="44"/>
      <c r="R138" s="44"/>
    </row>
    <row r="139" spans="2:18" x14ac:dyDescent="0.2">
      <c r="B139" s="38">
        <v>34256</v>
      </c>
      <c r="C139" s="47">
        <f>'Forward curves'!C239-'Forward curves'!C238</f>
        <v>-0.26000000000000156</v>
      </c>
      <c r="D139" s="47">
        <f>'Forward curves'!D239-'Forward curves'!D238</f>
        <v>-0.45398673732701766</v>
      </c>
      <c r="E139" s="47">
        <f>'Forward curves'!E239-'Forward curves'!E238</f>
        <v>-0.59060465836148879</v>
      </c>
      <c r="F139" s="47">
        <f>'Forward curves'!F239-'Forward curves'!F238</f>
        <v>-0.60718682131674839</v>
      </c>
      <c r="G139" s="47">
        <f>'Forward curves'!G239-'Forward curves'!G238</f>
        <v>-0.63914548144023442</v>
      </c>
      <c r="H139" s="47">
        <f>'Forward curves'!H239-'Forward curves'!H238</f>
        <v>-0.65315217705569495</v>
      </c>
      <c r="I139" s="47">
        <f>'Forward curves'!I239-'Forward curves'!I238</f>
        <v>-0.63486781687300464</v>
      </c>
      <c r="J139" s="47">
        <f>'Forward curves'!J239-'Forward curves'!J238</f>
        <v>-0.56349448202836072</v>
      </c>
      <c r="K139" s="47">
        <f>'Forward curves'!K239-'Forward curves'!K238</f>
        <v>-0.51443428208351705</v>
      </c>
      <c r="L139" s="47"/>
      <c r="M139" s="47"/>
      <c r="N139" s="47"/>
      <c r="O139" s="47"/>
      <c r="P139" s="44"/>
      <c r="Q139" s="44"/>
      <c r="R139" s="44"/>
    </row>
    <row r="140" spans="2:18" x14ac:dyDescent="0.2">
      <c r="B140" s="38">
        <v>34288</v>
      </c>
      <c r="C140" s="47">
        <f>'Forward curves'!C240-'Forward curves'!C239</f>
        <v>0.19000000000000128</v>
      </c>
      <c r="D140" s="47">
        <f>'Forward curves'!D240-'Forward curves'!D239</f>
        <v>0.48113066807989924</v>
      </c>
      <c r="E140" s="47">
        <f>'Forward curves'!E240-'Forward curves'!E239</f>
        <v>0.6495632356009331</v>
      </c>
      <c r="F140" s="47">
        <f>'Forward curves'!F240-'Forward curves'!F239</f>
        <v>0.69895524717840729</v>
      </c>
      <c r="G140" s="47">
        <f>'Forward curves'!G240-'Forward curves'!G239</f>
        <v>0.66844001364402317</v>
      </c>
      <c r="H140" s="47">
        <f>'Forward curves'!H240-'Forward curves'!H239</f>
        <v>0.64686446990880597</v>
      </c>
      <c r="I140" s="47">
        <f>'Forward curves'!I240-'Forward curves'!I239</f>
        <v>0.5811758985427673</v>
      </c>
      <c r="J140" s="47">
        <f>'Forward curves'!J240-'Forward curves'!J239</f>
        <v>0.50132444937695197</v>
      </c>
      <c r="K140" s="47">
        <f>'Forward curves'!K240-'Forward curves'!K239</f>
        <v>0.41316027771542707</v>
      </c>
      <c r="L140" s="47"/>
      <c r="M140" s="47"/>
      <c r="N140" s="47"/>
      <c r="O140" s="47"/>
      <c r="P140" s="44"/>
      <c r="Q140" s="44"/>
      <c r="R140" s="44"/>
    </row>
    <row r="141" spans="2:18" x14ac:dyDescent="0.2">
      <c r="B141" s="38">
        <v>34319</v>
      </c>
      <c r="C141" s="47">
        <f>'Forward curves'!C241-'Forward curves'!C240</f>
        <v>-0.53000000000000114</v>
      </c>
      <c r="D141" s="47">
        <f>'Forward curves'!D241-'Forward curves'!D240</f>
        <v>-0.68096864106406585</v>
      </c>
      <c r="E141" s="47">
        <f>'Forward curves'!E241-'Forward curves'!E240</f>
        <v>-0.87819707412316461</v>
      </c>
      <c r="F141" s="47">
        <f>'Forward curves'!F241-'Forward curves'!F240</f>
        <v>-0.96339147409854675</v>
      </c>
      <c r="G141" s="47">
        <f>'Forward curves'!G241-'Forward curves'!G240</f>
        <v>-0.95866352797204968</v>
      </c>
      <c r="H141" s="47">
        <f>'Forward curves'!H241-'Forward curves'!H240</f>
        <v>-0.95874042139744731</v>
      </c>
      <c r="I141" s="47">
        <f>'Forward curves'!I241-'Forward curves'!I240</f>
        <v>-0.91815084826220783</v>
      </c>
      <c r="J141" s="47">
        <f>'Forward curves'!J241-'Forward curves'!J240</f>
        <v>-0.89542017292160025</v>
      </c>
      <c r="K141" s="47">
        <f>'Forward curves'!K241-'Forward curves'!K240</f>
        <v>-0.87556508101365438</v>
      </c>
      <c r="L141" s="47"/>
      <c r="M141" s="47"/>
      <c r="N141" s="47"/>
      <c r="O141" s="47"/>
      <c r="P141" s="44"/>
      <c r="Q141" s="44"/>
      <c r="R141" s="44"/>
    </row>
    <row r="142" spans="2:18" x14ac:dyDescent="0.2">
      <c r="B142" s="38">
        <v>34348</v>
      </c>
      <c r="C142" s="47">
        <f>'Forward curves'!C242-'Forward curves'!C241</f>
        <v>-1.6499999999999986</v>
      </c>
      <c r="D142" s="47">
        <f>'Forward curves'!D242-'Forward curves'!D241</f>
        <v>-2.1703222799085129</v>
      </c>
      <c r="E142" s="47">
        <f>'Forward curves'!E242-'Forward curves'!E241</f>
        <v>-2.1927325925475678</v>
      </c>
      <c r="F142" s="47">
        <f>'Forward curves'!F242-'Forward curves'!F241</f>
        <v>-2.1811293139352603</v>
      </c>
      <c r="G142" s="47">
        <f>'Forward curves'!G242-'Forward curves'!G241</f>
        <v>-2.1195526762366121</v>
      </c>
      <c r="H142" s="47">
        <f>'Forward curves'!H242-'Forward curves'!H241</f>
        <v>-1.9662462809654979</v>
      </c>
      <c r="I142" s="47">
        <f>'Forward curves'!I242-'Forward curves'!I241</f>
        <v>-1.9360487675654987</v>
      </c>
      <c r="J142" s="47">
        <f>'Forward curves'!J242-'Forward curves'!J241</f>
        <v>-1.8418086462101844</v>
      </c>
      <c r="K142" s="47">
        <f>'Forward curves'!K242-'Forward curves'!K241</f>
        <v>-1.5951889314025198</v>
      </c>
      <c r="L142" s="47"/>
      <c r="M142" s="47"/>
      <c r="N142" s="47"/>
      <c r="O142" s="47"/>
      <c r="P142" s="44"/>
      <c r="Q142" s="44"/>
      <c r="R142" s="44"/>
    </row>
    <row r="143" spans="2:18" x14ac:dyDescent="0.2">
      <c r="B143" s="38">
        <v>34376</v>
      </c>
      <c r="C143" s="47">
        <f>'Forward curves'!C243-'Forward curves'!C242</f>
        <v>0.25999999999999979</v>
      </c>
      <c r="D143" s="47">
        <f>'Forward curves'!D243-'Forward curves'!D242</f>
        <v>7.9050715714338082E-2</v>
      </c>
      <c r="E143" s="47">
        <f>'Forward curves'!E243-'Forward curves'!E242</f>
        <v>-8.2777113236359057E-2</v>
      </c>
      <c r="F143" s="47">
        <f>'Forward curves'!F243-'Forward curves'!F242</f>
        <v>-7.8613558085212532E-2</v>
      </c>
      <c r="G143" s="47">
        <f>'Forward curves'!G243-'Forward curves'!G242</f>
        <v>-5.8549943286795525E-2</v>
      </c>
      <c r="H143" s="47">
        <f>'Forward curves'!H243-'Forward curves'!H242</f>
        <v>-0.13676701933539803</v>
      </c>
      <c r="I143" s="47">
        <f>'Forward curves'!I243-'Forward curves'!I242</f>
        <v>-0.11984771031913155</v>
      </c>
      <c r="J143" s="47">
        <f>'Forward curves'!J243-'Forward curves'!J242</f>
        <v>-0.29578302406657464</v>
      </c>
      <c r="K143" s="47">
        <f>'Forward curves'!K243-'Forward curves'!K242</f>
        <v>-0.44339684451205663</v>
      </c>
      <c r="L143" s="47"/>
      <c r="M143" s="47"/>
      <c r="N143" s="47"/>
      <c r="O143" s="47"/>
      <c r="P143" s="44"/>
      <c r="Q143" s="44"/>
      <c r="R143" s="44"/>
    </row>
    <row r="144" spans="2:18" x14ac:dyDescent="0.2">
      <c r="B144" s="38">
        <v>34409</v>
      </c>
      <c r="C144" s="47">
        <f>'Forward curves'!C244-'Forward curves'!C243</f>
        <v>6.0000000000000497E-2</v>
      </c>
      <c r="D144" s="47">
        <f>'Forward curves'!D244-'Forward curves'!D243</f>
        <v>0.24729612769627707</v>
      </c>
      <c r="E144" s="47">
        <f>'Forward curves'!E244-'Forward curves'!E243</f>
        <v>0.26761392168887355</v>
      </c>
      <c r="F144" s="47">
        <f>'Forward curves'!F244-'Forward curves'!F243</f>
        <v>0.16494540445359185</v>
      </c>
      <c r="G144" s="47">
        <f>'Forward curves'!G244-'Forward curves'!G243</f>
        <v>2.4014386275144517E-2</v>
      </c>
      <c r="H144" s="47">
        <f>'Forward curves'!H244-'Forward curves'!H243</f>
        <v>-1.4150667925438398E-2</v>
      </c>
      <c r="I144" s="47">
        <f>'Forward curves'!I244-'Forward curves'!I243</f>
        <v>-4.4818542071208611E-2</v>
      </c>
      <c r="J144" s="47">
        <f>'Forward curves'!J244-'Forward curves'!J243</f>
        <v>0.13891565581810106</v>
      </c>
      <c r="K144" s="47">
        <f>'Forward curves'!K244-'Forward curves'!K243</f>
        <v>0.16523581847176239</v>
      </c>
      <c r="L144" s="47"/>
      <c r="M144" s="47"/>
      <c r="N144" s="47"/>
      <c r="O144" s="47"/>
      <c r="P144" s="44"/>
      <c r="Q144" s="44"/>
      <c r="R144" s="44"/>
    </row>
    <row r="145" spans="2:18" x14ac:dyDescent="0.2">
      <c r="B145" s="38">
        <v>34438</v>
      </c>
      <c r="C145" s="47">
        <f>'Forward curves'!C245-'Forward curves'!C244</f>
        <v>-0.32000000000000028</v>
      </c>
      <c r="D145" s="47">
        <f>'Forward curves'!D245-'Forward curves'!D244</f>
        <v>-0.41570191667407741</v>
      </c>
      <c r="E145" s="47">
        <f>'Forward curves'!E245-'Forward curves'!E244</f>
        <v>-0.41937206787874004</v>
      </c>
      <c r="F145" s="47">
        <f>'Forward curves'!F245-'Forward curves'!F244</f>
        <v>-0.39407115563439099</v>
      </c>
      <c r="G145" s="47">
        <f>'Forward curves'!G245-'Forward curves'!G244</f>
        <v>-0.44635731405728585</v>
      </c>
      <c r="H145" s="47">
        <f>'Forward curves'!H245-'Forward curves'!H244</f>
        <v>-0.43658917494559901</v>
      </c>
      <c r="I145" s="47">
        <f>'Forward curves'!I245-'Forward curves'!I244</f>
        <v>-0.43323452520420958</v>
      </c>
      <c r="J145" s="47">
        <f>'Forward curves'!J245-'Forward curves'!J244</f>
        <v>-0.50951760057372653</v>
      </c>
      <c r="K145" s="47">
        <f>'Forward curves'!K245-'Forward curves'!K244</f>
        <v>-0.59146246825080873</v>
      </c>
      <c r="L145" s="47"/>
      <c r="M145" s="47"/>
      <c r="N145" s="47"/>
      <c r="O145" s="47"/>
      <c r="P145" s="44"/>
      <c r="Q145" s="44"/>
      <c r="R145" s="44"/>
    </row>
    <row r="146" spans="2:18" x14ac:dyDescent="0.2">
      <c r="B146" s="38">
        <v>34470</v>
      </c>
      <c r="C146" s="47">
        <f>'Forward curves'!C246-'Forward curves'!C245</f>
        <v>0.82000000000000028</v>
      </c>
      <c r="D146" s="47">
        <f>'Forward curves'!D246-'Forward curves'!D245</f>
        <v>0.98889047737187674</v>
      </c>
      <c r="E146" s="47">
        <f>'Forward curves'!E246-'Forward curves'!E245</f>
        <v>0.95585609912878056</v>
      </c>
      <c r="F146" s="47">
        <f>'Forward curves'!F246-'Forward curves'!F245</f>
        <v>0.90582097442638876</v>
      </c>
      <c r="G146" s="47">
        <f>'Forward curves'!G246-'Forward curves'!G245</f>
        <v>0.94167357742266589</v>
      </c>
      <c r="H146" s="47">
        <f>'Forward curves'!H246-'Forward curves'!H245</f>
        <v>0.82510948570238618</v>
      </c>
      <c r="I146" s="47">
        <f>'Forward curves'!I246-'Forward curves'!I245</f>
        <v>0.73712768620790037</v>
      </c>
      <c r="J146" s="47">
        <f>'Forward curves'!J246-'Forward curves'!J245</f>
        <v>0.71831353227712036</v>
      </c>
      <c r="K146" s="47">
        <f>'Forward curves'!K246-'Forward curves'!K245</f>
        <v>0.62900951903324476</v>
      </c>
      <c r="L146" s="47"/>
      <c r="M146" s="47"/>
      <c r="N146" s="47"/>
      <c r="O146" s="47"/>
      <c r="P146" s="44"/>
      <c r="Q146" s="44"/>
      <c r="R146" s="44"/>
    </row>
    <row r="147" spans="2:18" x14ac:dyDescent="0.2">
      <c r="B147" s="38">
        <v>34500</v>
      </c>
      <c r="C147" s="47">
        <f>'Forward curves'!C247-'Forward curves'!C246</f>
        <v>0.92999999999999972</v>
      </c>
      <c r="D147" s="47">
        <f>'Forward curves'!D247-'Forward curves'!D246</f>
        <v>0.96333881457062276</v>
      </c>
      <c r="E147" s="47">
        <f>'Forward curves'!E247-'Forward curves'!E246</f>
        <v>1.0251399965596395</v>
      </c>
      <c r="F147" s="47">
        <f>'Forward curves'!F247-'Forward curves'!F246</f>
        <v>1.0149251565762789</v>
      </c>
      <c r="G147" s="47">
        <f>'Forward curves'!G247-'Forward curves'!G246</f>
        <v>0.95003708656835606</v>
      </c>
      <c r="H147" s="47">
        <f>'Forward curves'!H247-'Forward curves'!H246</f>
        <v>0.9206572985059438</v>
      </c>
      <c r="I147" s="47">
        <f>'Forward curves'!I247-'Forward curves'!I246</f>
        <v>0.87276790272796312</v>
      </c>
      <c r="J147" s="47">
        <f>'Forward curves'!J247-'Forward curves'!J246</f>
        <v>0.81987955564041926</v>
      </c>
      <c r="K147" s="47">
        <f>'Forward curves'!K247-'Forward curves'!K246</f>
        <v>0.79405664204130666</v>
      </c>
      <c r="L147" s="47"/>
      <c r="M147" s="47"/>
      <c r="N147" s="47"/>
      <c r="O147" s="47"/>
      <c r="P147" s="44"/>
      <c r="Q147" s="44"/>
      <c r="R147" s="44"/>
    </row>
    <row r="148" spans="2:18" x14ac:dyDescent="0.2">
      <c r="B148" s="38">
        <v>34529</v>
      </c>
      <c r="C148" s="47">
        <f>'Forward curves'!C248-'Forward curves'!C247</f>
        <v>0.82999999999999829</v>
      </c>
      <c r="D148" s="47">
        <f>'Forward curves'!D248-'Forward curves'!D247</f>
        <v>1.1912630026340985</v>
      </c>
      <c r="E148" s="47">
        <f>'Forward curves'!E248-'Forward curves'!E247</f>
        <v>1.0527996070973948</v>
      </c>
      <c r="F148" s="47">
        <f>'Forward curves'!F248-'Forward curves'!F247</f>
        <v>0.91735515094169884</v>
      </c>
      <c r="G148" s="47">
        <f>'Forward curves'!G248-'Forward curves'!G247</f>
        <v>0.94304763263890123</v>
      </c>
      <c r="H148" s="47">
        <f>'Forward curves'!H248-'Forward curves'!H247</f>
        <v>0.88702785519370408</v>
      </c>
      <c r="I148" s="47">
        <f>'Forward curves'!I248-'Forward curves'!I247</f>
        <v>0.84174540522235475</v>
      </c>
      <c r="J148" s="47">
        <f>'Forward curves'!J248-'Forward curves'!J247</f>
        <v>0.82277041338115708</v>
      </c>
      <c r="K148" s="47">
        <f>'Forward curves'!K248-'Forward curves'!K247</f>
        <v>0.81749966232584725</v>
      </c>
      <c r="L148" s="47">
        <f>'Forward curves'!L248-'Forward curves'!L247</f>
        <v>0.81440422495186482</v>
      </c>
      <c r="M148" s="47">
        <f>'Forward curves'!M248-'Forward curves'!M247</f>
        <v>0.8125863184645894</v>
      </c>
      <c r="N148" s="47">
        <f>'Forward curves'!N248-'Forward curves'!N247</f>
        <v>0.83151914551983097</v>
      </c>
      <c r="O148" s="47"/>
      <c r="P148" s="44"/>
      <c r="Q148" s="44"/>
      <c r="R148" s="44"/>
    </row>
    <row r="149" spans="2:18" x14ac:dyDescent="0.2">
      <c r="B149" s="38">
        <v>34562</v>
      </c>
      <c r="C149" s="47">
        <f>'Forward curves'!C249-'Forward curves'!C248</f>
        <v>1.120000000000001</v>
      </c>
      <c r="D149" s="47">
        <f>'Forward curves'!D249-'Forward curves'!D248</f>
        <v>0.47429715932989325</v>
      </c>
      <c r="E149" s="47">
        <f>'Forward curves'!E249-'Forward curves'!E248</f>
        <v>0.56062729015864221</v>
      </c>
      <c r="F149" s="47">
        <f>'Forward curves'!F249-'Forward curves'!F248</f>
        <v>0.65592988059735902</v>
      </c>
      <c r="G149" s="47">
        <f>'Forward curves'!G249-'Forward curves'!G248</f>
        <v>0.57364308017531229</v>
      </c>
      <c r="H149" s="47">
        <f>'Forward curves'!H249-'Forward curves'!H248</f>
        <v>0.58341029183285897</v>
      </c>
      <c r="I149" s="47">
        <f>'Forward curves'!I249-'Forward curves'!I248</f>
        <v>0.61676564361849273</v>
      </c>
      <c r="J149" s="47">
        <f>'Forward curves'!J249-'Forward curves'!J248</f>
        <v>0.5904827680272966</v>
      </c>
      <c r="K149" s="47">
        <f>'Forward curves'!K249-'Forward curves'!K248</f>
        <v>0.57853760048552871</v>
      </c>
      <c r="L149" s="47">
        <f>'Forward curves'!L249-'Forward curves'!L248</f>
        <v>0.56326790047336317</v>
      </c>
      <c r="M149" s="47">
        <f>'Forward curves'!M249-'Forward curves'!M248</f>
        <v>0.54604765702019975</v>
      </c>
      <c r="N149" s="47">
        <f>'Forward curves'!N249-'Forward curves'!N248</f>
        <v>0.50767840178490076</v>
      </c>
      <c r="O149" s="47"/>
      <c r="P149" s="44"/>
      <c r="Q149" s="44"/>
      <c r="R149" s="44"/>
    </row>
    <row r="150" spans="2:18" x14ac:dyDescent="0.2">
      <c r="B150" s="38">
        <v>34592</v>
      </c>
      <c r="C150" s="47">
        <f>'Forward curves'!C250-'Forward curves'!C249</f>
        <v>1.9999999999999574E-2</v>
      </c>
      <c r="D150" s="47">
        <f>'Forward curves'!D250-'Forward curves'!D249</f>
        <v>-0.23875711527444921</v>
      </c>
      <c r="E150" s="47">
        <f>'Forward curves'!E250-'Forward curves'!E249</f>
        <v>-0.41262122587285788</v>
      </c>
      <c r="F150" s="47">
        <f>'Forward curves'!F250-'Forward curves'!F249</f>
        <v>-0.4574233971406052</v>
      </c>
      <c r="G150" s="47">
        <f>'Forward curves'!G250-'Forward curves'!G249</f>
        <v>-0.45706303656819713</v>
      </c>
      <c r="H150" s="47">
        <f>'Forward curves'!H250-'Forward curves'!H249</f>
        <v>-0.58494417974353041</v>
      </c>
      <c r="I150" s="47">
        <f>'Forward curves'!I250-'Forward curves'!I249</f>
        <v>-0.60655542512050786</v>
      </c>
      <c r="J150" s="47">
        <f>'Forward curves'!J250-'Forward curves'!J249</f>
        <v>-0.59686737294208214</v>
      </c>
      <c r="K150" s="47">
        <f>'Forward curves'!K250-'Forward curves'!K249</f>
        <v>-0.59466810993412977</v>
      </c>
      <c r="L150" s="47">
        <f>'Forward curves'!L250-'Forward curves'!L249</f>
        <v>-0.57512371995866474</v>
      </c>
      <c r="M150" s="47">
        <f>'Forward curves'!M250-'Forward curves'!M249</f>
        <v>-0.54126442642177253</v>
      </c>
      <c r="N150" s="47">
        <f>'Forward curves'!N250-'Forward curves'!N249</f>
        <v>-0.50486927826391081</v>
      </c>
      <c r="O150" s="47"/>
      <c r="P150" s="44"/>
      <c r="Q150" s="44"/>
      <c r="R150" s="44"/>
    </row>
    <row r="151" spans="2:18" x14ac:dyDescent="0.2">
      <c r="B151" s="38">
        <v>34621</v>
      </c>
      <c r="C151" s="47">
        <f>'Forward curves'!C251-'Forward curves'!C250</f>
        <v>-0.66000000000000014</v>
      </c>
      <c r="D151" s="47">
        <f>'Forward curves'!D251-'Forward curves'!D250</f>
        <v>-0.57001048765539153</v>
      </c>
      <c r="E151" s="47">
        <f>'Forward curves'!E251-'Forward curves'!E250</f>
        <v>-0.5227098620297923</v>
      </c>
      <c r="F151" s="47">
        <f>'Forward curves'!F251-'Forward curves'!F250</f>
        <v>-0.55238711462980206</v>
      </c>
      <c r="G151" s="47">
        <f>'Forward curves'!G251-'Forward curves'!G250</f>
        <v>-0.59505577875341942</v>
      </c>
      <c r="H151" s="47">
        <f>'Forward curves'!H251-'Forward curves'!H250</f>
        <v>-0.45598627650223733</v>
      </c>
      <c r="I151" s="47">
        <f>'Forward curves'!I251-'Forward curves'!I250</f>
        <v>-0.394151440444233</v>
      </c>
      <c r="J151" s="47">
        <f>'Forward curves'!J251-'Forward curves'!J250</f>
        <v>-0.37482075960570427</v>
      </c>
      <c r="K151" s="47">
        <f>'Forward curves'!K251-'Forward curves'!K250</f>
        <v>-0.35108529594849358</v>
      </c>
      <c r="L151" s="47">
        <f>'Forward curves'!L251-'Forward curves'!L250</f>
        <v>-0.33476240747828356</v>
      </c>
      <c r="M151" s="47">
        <f>'Forward curves'!M251-'Forward curves'!M250</f>
        <v>-0.32692499041488432</v>
      </c>
      <c r="N151" s="47">
        <f>'Forward curves'!N251-'Forward curves'!N250</f>
        <v>-0.31819383009410274</v>
      </c>
      <c r="O151" s="47"/>
      <c r="P151" s="44"/>
      <c r="Q151" s="44"/>
      <c r="R151" s="44"/>
    </row>
    <row r="152" spans="2:18" x14ac:dyDescent="0.2">
      <c r="B152" s="38">
        <v>34653</v>
      </c>
      <c r="C152" s="47">
        <f>'Forward curves'!C252-'Forward curves'!C251</f>
        <v>-0.27999999999999758</v>
      </c>
      <c r="D152" s="47">
        <f>'Forward curves'!D252-'Forward curves'!D251</f>
        <v>-0.22888008294780349</v>
      </c>
      <c r="E152" s="47">
        <f>'Forward curves'!E252-'Forward curves'!E251</f>
        <v>-0.29314626217412965</v>
      </c>
      <c r="F152" s="47">
        <f>'Forward curves'!F252-'Forward curves'!F251</f>
        <v>-0.32343338950594003</v>
      </c>
      <c r="G152" s="47">
        <f>'Forward curves'!G252-'Forward curves'!G251</f>
        <v>-0.27661632355853882</v>
      </c>
      <c r="H152" s="47">
        <f>'Forward curves'!H252-'Forward curves'!H251</f>
        <v>-0.2591236271446995</v>
      </c>
      <c r="I152" s="47">
        <f>'Forward curves'!I252-'Forward curves'!I251</f>
        <v>-0.32297773917295203</v>
      </c>
      <c r="J152" s="47">
        <f>'Forward curves'!J252-'Forward curves'!J251</f>
        <v>-0.32349329431946572</v>
      </c>
      <c r="K152" s="47">
        <f>'Forward curves'!K252-'Forward curves'!K251</f>
        <v>-0.29792469596363702</v>
      </c>
      <c r="L152" s="47">
        <f>'Forward curves'!L252-'Forward curves'!L251</f>
        <v>-0.2946549995255161</v>
      </c>
      <c r="M152" s="47">
        <f>'Forward curves'!M252-'Forward curves'!M251</f>
        <v>-0.3227329723777288</v>
      </c>
      <c r="N152" s="47">
        <f>'Forward curves'!N252-'Forward curves'!N251</f>
        <v>-0.3516055966285947</v>
      </c>
      <c r="O152" s="47"/>
      <c r="P152" s="44"/>
      <c r="Q152" s="44"/>
      <c r="R152" s="44"/>
    </row>
    <row r="153" spans="2:18" x14ac:dyDescent="0.2">
      <c r="B153" s="38">
        <v>34683</v>
      </c>
      <c r="C153" s="47">
        <f>'Forward curves'!C253-'Forward curves'!C252</f>
        <v>0.47999999999999687</v>
      </c>
      <c r="D153" s="47">
        <f>'Forward curves'!D253-'Forward curves'!D252</f>
        <v>0.30160436201421348</v>
      </c>
      <c r="E153" s="47">
        <f>'Forward curves'!E253-'Forward curves'!E252</f>
        <v>0.32095155141919562</v>
      </c>
      <c r="F153" s="47">
        <f>'Forward curves'!F253-'Forward curves'!F252</f>
        <v>0.29326355328036513</v>
      </c>
      <c r="G153" s="47">
        <f>'Forward curves'!G253-'Forward curves'!G252</f>
        <v>0.27271324151687182</v>
      </c>
      <c r="H153" s="47">
        <f>'Forward curves'!H253-'Forward curves'!H252</f>
        <v>0.16524533269912212</v>
      </c>
      <c r="I153" s="47">
        <f>'Forward curves'!I253-'Forward curves'!I252</f>
        <v>0.18609788038847697</v>
      </c>
      <c r="J153" s="47">
        <f>'Forward curves'!J253-'Forward curves'!J252</f>
        <v>0.15421748154442128</v>
      </c>
      <c r="K153" s="47">
        <f>'Forward curves'!K253-'Forward curves'!K252</f>
        <v>0.14485700692927495</v>
      </c>
      <c r="L153" s="47">
        <f>'Forward curves'!L253-'Forward curves'!L252</f>
        <v>0.15110723194841569</v>
      </c>
      <c r="M153" s="47">
        <f>'Forward curves'!M253-'Forward curves'!M252</f>
        <v>0.18477802706194879</v>
      </c>
      <c r="N153" s="47">
        <f>'Forward curves'!N253-'Forward curves'!N252</f>
        <v>0.21693220903280164</v>
      </c>
      <c r="O153" s="47"/>
      <c r="P153" s="44"/>
      <c r="Q153" s="44"/>
      <c r="R153" s="44"/>
    </row>
    <row r="154" spans="2:18" x14ac:dyDescent="0.2">
      <c r="B154" s="38">
        <v>34715</v>
      </c>
      <c r="C154" s="47">
        <f>'Forward curves'!C254-'Forward curves'!C253</f>
        <v>-0.17999999999999972</v>
      </c>
      <c r="D154" s="47">
        <f>'Forward curves'!D254-'Forward curves'!D253</f>
        <v>-0.14065594664023706</v>
      </c>
      <c r="E154" s="47">
        <f>'Forward curves'!E254-'Forward curves'!E253</f>
        <v>-0.22817402510205298</v>
      </c>
      <c r="F154" s="47">
        <f>'Forward curves'!F254-'Forward curves'!F253</f>
        <v>-0.19464942925404927</v>
      </c>
      <c r="G154" s="47">
        <f>'Forward curves'!G254-'Forward curves'!G253</f>
        <v>-0.2041630058171684</v>
      </c>
      <c r="H154" s="47">
        <f>'Forward curves'!H254-'Forward curves'!H253</f>
        <v>-0.11847842864071723</v>
      </c>
      <c r="I154" s="47">
        <f>'Forward curves'!I254-'Forward curves'!I253</f>
        <v>-0.15625030074507507</v>
      </c>
      <c r="J154" s="47">
        <f>'Forward curves'!J254-'Forward curves'!J253</f>
        <v>-1.8435245695570757E-2</v>
      </c>
      <c r="K154" s="47">
        <f>'Forward curves'!K254-'Forward curves'!K253</f>
        <v>-3.1461032239985087E-2</v>
      </c>
      <c r="L154" s="47">
        <f>'Forward curves'!L254-'Forward curves'!L253</f>
        <v>-4.9112241058114847E-2</v>
      </c>
      <c r="M154" s="47">
        <f>'Forward curves'!M254-'Forward curves'!M253</f>
        <v>-3.3607002695550392E-2</v>
      </c>
      <c r="N154" s="47">
        <f>'Forward curves'!N254-'Forward curves'!N253</f>
        <v>-6.2451745190230668E-3</v>
      </c>
      <c r="O154" s="47"/>
      <c r="P154" s="44"/>
      <c r="Q154" s="44"/>
      <c r="R154" s="44"/>
    </row>
    <row r="155" spans="2:18" x14ac:dyDescent="0.2">
      <c r="B155" s="38">
        <v>34743</v>
      </c>
      <c r="C155" s="47">
        <f>'Forward curves'!C255-'Forward curves'!C254</f>
        <v>0.33999999999999986</v>
      </c>
      <c r="D155" s="47">
        <f>'Forward curves'!D255-'Forward curves'!D254</f>
        <v>0.55603428036508262</v>
      </c>
      <c r="E155" s="47">
        <f>'Forward curves'!E255-'Forward curves'!E254</f>
        <v>0.4248154248263738</v>
      </c>
      <c r="F155" s="47">
        <f>'Forward curves'!F255-'Forward curves'!F254</f>
        <v>0.34759070452425078</v>
      </c>
      <c r="G155" s="47">
        <f>'Forward curves'!G255-'Forward curves'!G254</f>
        <v>0.3509662985670019</v>
      </c>
      <c r="H155" s="47">
        <f>'Forward curves'!H255-'Forward curves'!H254</f>
        <v>0.28882108124973271</v>
      </c>
      <c r="I155" s="47">
        <f>'Forward curves'!I255-'Forward curves'!I254</f>
        <v>0.32343515126548184</v>
      </c>
      <c r="J155" s="47">
        <f>'Forward curves'!J255-'Forward curves'!J254</f>
        <v>0.21614582291427098</v>
      </c>
      <c r="K155" s="47">
        <f>'Forward curves'!K255-'Forward curves'!K254</f>
        <v>0.20773677135593971</v>
      </c>
      <c r="L155" s="47">
        <f>'Forward curves'!L255-'Forward curves'!L254</f>
        <v>0.20866933989207581</v>
      </c>
      <c r="M155" s="47">
        <f>'Forward curves'!M255-'Forward curves'!M254</f>
        <v>0.2492190598589481</v>
      </c>
      <c r="N155" s="47">
        <f>'Forward curves'!N255-'Forward curves'!N254</f>
        <v>0.23954304339295263</v>
      </c>
      <c r="O155" s="47"/>
      <c r="P155" s="44"/>
      <c r="Q155" s="44"/>
      <c r="R155" s="44"/>
    </row>
    <row r="156" spans="2:18" x14ac:dyDescent="0.2">
      <c r="B156" s="38">
        <v>34774</v>
      </c>
      <c r="C156" s="47">
        <f>'Forward curves'!C256-'Forward curves'!C255</f>
        <v>0.57000000000000028</v>
      </c>
      <c r="D156" s="47">
        <f>'Forward curves'!D256-'Forward curves'!D255</f>
        <v>1.8102489843762726E-2</v>
      </c>
      <c r="E156" s="47">
        <f>'Forward curves'!E256-'Forward curves'!E255</f>
        <v>0.17444428190789907</v>
      </c>
      <c r="F156" s="47">
        <f>'Forward curves'!F256-'Forward curves'!F255</f>
        <v>0.20277174137169496</v>
      </c>
      <c r="G156" s="47">
        <f>'Forward curves'!G256-'Forward curves'!G255</f>
        <v>0.12289997530325181</v>
      </c>
      <c r="H156" s="47">
        <f>'Forward curves'!H256-'Forward curves'!H255</f>
        <v>0.14646609092443441</v>
      </c>
      <c r="I156" s="47">
        <f>'Forward curves'!I256-'Forward curves'!I255</f>
        <v>0.11030499213455158</v>
      </c>
      <c r="J156" s="47">
        <f>'Forward curves'!J256-'Forward curves'!J255</f>
        <v>7.8434046544654024E-2</v>
      </c>
      <c r="K156" s="47">
        <f>'Forward curves'!K256-'Forward curves'!K255</f>
        <v>4.3206626948247617E-2</v>
      </c>
      <c r="L156" s="47">
        <f>'Forward curves'!L256-'Forward curves'!L255</f>
        <v>0.10601140672804377</v>
      </c>
      <c r="M156" s="47">
        <f>'Forward curves'!M256-'Forward curves'!M255</f>
        <v>1.7657655028521901E-2</v>
      </c>
      <c r="N156" s="47">
        <f>'Forward curves'!N256-'Forward curves'!N255</f>
        <v>-3.1376581479118926E-2</v>
      </c>
      <c r="O156" s="47"/>
      <c r="P156" s="44"/>
      <c r="Q156" s="44"/>
      <c r="R156" s="44"/>
    </row>
    <row r="157" spans="2:18" x14ac:dyDescent="0.2">
      <c r="B157" s="38">
        <v>34801</v>
      </c>
      <c r="C157" s="47">
        <f>'Forward curves'!C257-'Forward curves'!C256</f>
        <v>0.15000000000000213</v>
      </c>
      <c r="D157" s="47">
        <f>'Forward curves'!D257-'Forward curves'!D256</f>
        <v>0.39030360792843055</v>
      </c>
      <c r="E157" s="47">
        <f>'Forward curves'!E257-'Forward curves'!E256</f>
        <v>0.25731295934847154</v>
      </c>
      <c r="F157" s="47">
        <f>'Forward curves'!F257-'Forward curves'!F256</f>
        <v>0.10635316528787087</v>
      </c>
      <c r="G157" s="47">
        <f>'Forward curves'!G257-'Forward curves'!G256</f>
        <v>6.9441611804339942E-2</v>
      </c>
      <c r="H157" s="47">
        <f>'Forward curves'!H257-'Forward curves'!H256</f>
        <v>5.4273815908143064E-2</v>
      </c>
      <c r="I157" s="47">
        <f>'Forward curves'!I257-'Forward curves'!I256</f>
        <v>3.7747235324200545E-2</v>
      </c>
      <c r="J157" s="47">
        <f>'Forward curves'!J257-'Forward curves'!J256</f>
        <v>5.2167195479121631E-2</v>
      </c>
      <c r="K157" s="47">
        <f>'Forward curves'!K257-'Forward curves'!K256</f>
        <v>6.3018433613844849E-2</v>
      </c>
      <c r="L157" s="47">
        <f>'Forward curves'!L257-'Forward curves'!L256</f>
        <v>-1.2354468194555324E-2</v>
      </c>
      <c r="M157" s="47">
        <f>'Forward curves'!M257-'Forward curves'!M256</f>
        <v>-5.509847601260276E-3</v>
      </c>
      <c r="N157" s="47">
        <f>'Forward curves'!N257-'Forward curves'!N256</f>
        <v>-7.3630916136409041E-3</v>
      </c>
      <c r="O157" s="47"/>
      <c r="P157" s="44"/>
      <c r="Q157" s="44"/>
      <c r="R157" s="44"/>
    </row>
    <row r="158" spans="2:18" x14ac:dyDescent="0.2">
      <c r="B158" s="38">
        <v>34835</v>
      </c>
      <c r="C158" s="47">
        <f>'Forward curves'!C258-'Forward curves'!C257</f>
        <v>0.61999999999999744</v>
      </c>
      <c r="D158" s="47">
        <f>'Forward curves'!D258-'Forward curves'!D257</f>
        <v>0.44272372622423006</v>
      </c>
      <c r="E158" s="47">
        <f>'Forward curves'!E258-'Forward curves'!E257</f>
        <v>0.5578062785031328</v>
      </c>
      <c r="F158" s="47">
        <f>'Forward curves'!F258-'Forward curves'!F257</f>
        <v>0.64983255401890361</v>
      </c>
      <c r="G158" s="47">
        <f>'Forward curves'!G258-'Forward curves'!G257</f>
        <v>0.70609610680346435</v>
      </c>
      <c r="H158" s="47">
        <f>'Forward curves'!H258-'Forward curves'!H257</f>
        <v>0.69612458972687108</v>
      </c>
      <c r="I158" s="47">
        <f>'Forward curves'!I258-'Forward curves'!I257</f>
        <v>0.65312300009005142</v>
      </c>
      <c r="J158" s="47">
        <f>'Forward curves'!J258-'Forward curves'!J257</f>
        <v>0.58072420836639083</v>
      </c>
      <c r="K158" s="47">
        <f>'Forward curves'!K258-'Forward curves'!K257</f>
        <v>0.54693308632115745</v>
      </c>
      <c r="L158" s="47">
        <f>'Forward curves'!L258-'Forward curves'!L257</f>
        <v>0.4964535367117513</v>
      </c>
      <c r="M158" s="47">
        <f>'Forward curves'!M258-'Forward curves'!M257</f>
        <v>0.44204498267263403</v>
      </c>
      <c r="N158" s="47">
        <f>'Forward curves'!N258-'Forward curves'!N257</f>
        <v>0.39532730156468432</v>
      </c>
      <c r="O158" s="47"/>
      <c r="P158" s="44"/>
      <c r="Q158" s="44"/>
      <c r="R158" s="44"/>
    </row>
    <row r="159" spans="2:18" x14ac:dyDescent="0.2">
      <c r="B159" s="38">
        <v>34865</v>
      </c>
      <c r="C159" s="47">
        <f>'Forward curves'!C259-'Forward curves'!C258</f>
        <v>0.16000000000000014</v>
      </c>
      <c r="D159" s="47">
        <f>'Forward curves'!D259-'Forward curves'!D258</f>
        <v>0.64031361664843089</v>
      </c>
      <c r="E159" s="47">
        <f>'Forward curves'!E259-'Forward curves'!E258</f>
        <v>0.51002190311721662</v>
      </c>
      <c r="F159" s="47">
        <f>'Forward curves'!F259-'Forward curves'!F258</f>
        <v>0.4987401620619849</v>
      </c>
      <c r="G159" s="47">
        <f>'Forward curves'!G259-'Forward curves'!G258</f>
        <v>0.41449913907871405</v>
      </c>
      <c r="H159" s="47">
        <f>'Forward curves'!H259-'Forward curves'!H258</f>
        <v>0.36026038060286325</v>
      </c>
      <c r="I159" s="47">
        <f>'Forward curves'!I259-'Forward curves'!I258</f>
        <v>0.32189801063646684</v>
      </c>
      <c r="J159" s="47">
        <f>'Forward curves'!J259-'Forward curves'!J258</f>
        <v>0.31698731256150836</v>
      </c>
      <c r="K159" s="47">
        <f>'Forward curves'!K259-'Forward curves'!K258</f>
        <v>0.2841045499017163</v>
      </c>
      <c r="L159" s="47">
        <f>'Forward curves'!L259-'Forward curves'!L258</f>
        <v>0.25241014071195522</v>
      </c>
      <c r="M159" s="47">
        <f>'Forward curves'!M259-'Forward curves'!M258</f>
        <v>0.24141521259094034</v>
      </c>
      <c r="N159" s="47">
        <f>'Forward curves'!N259-'Forward curves'!N258</f>
        <v>0.23083271829591467</v>
      </c>
      <c r="O159" s="47"/>
      <c r="P159" s="44"/>
      <c r="Q159" s="44"/>
      <c r="R159" s="44"/>
    </row>
    <row r="160" spans="2:18" x14ac:dyDescent="0.2">
      <c r="B160" s="38">
        <v>34894</v>
      </c>
      <c r="C160" s="47">
        <f>'Forward curves'!C260-'Forward curves'!C259</f>
        <v>-1.0399999999999991</v>
      </c>
      <c r="D160" s="47">
        <f>'Forward curves'!D260-'Forward curves'!D259</f>
        <v>-1.0598390889465179</v>
      </c>
      <c r="E160" s="47">
        <f>'Forward curves'!E260-'Forward curves'!E259</f>
        <v>-0.87863319391114914</v>
      </c>
      <c r="F160" s="47">
        <f>'Forward curves'!F260-'Forward curves'!F259</f>
        <v>-0.74443370726864444</v>
      </c>
      <c r="G160" s="47">
        <f>'Forward curves'!G260-'Forward curves'!G259</f>
        <v>-0.61022311839356647</v>
      </c>
      <c r="H160" s="47">
        <f>'Forward curves'!H260-'Forward curves'!H259</f>
        <v>-0.54187734777232066</v>
      </c>
      <c r="I160" s="47">
        <f>'Forward curves'!I260-'Forward curves'!I259</f>
        <v>-0.47697430806478991</v>
      </c>
      <c r="J160" s="47">
        <f>'Forward curves'!J260-'Forward curves'!J259</f>
        <v>-0.41409616292445861</v>
      </c>
      <c r="K160" s="47">
        <f>'Forward curves'!K260-'Forward curves'!K259</f>
        <v>-0.38240486879559299</v>
      </c>
      <c r="L160" s="47">
        <f>'Forward curves'!L260-'Forward curves'!L259</f>
        <v>-0.34141299080879861</v>
      </c>
      <c r="M160" s="47">
        <f>'Forward curves'!M260-'Forward curves'!M259</f>
        <v>-0.28083042650354884</v>
      </c>
      <c r="N160" s="47">
        <f>'Forward curves'!N260-'Forward curves'!N259</f>
        <v>-0.24048897292261628</v>
      </c>
      <c r="O160" s="47"/>
      <c r="P160" s="44"/>
      <c r="Q160" s="44"/>
      <c r="R160" s="44"/>
    </row>
    <row r="161" spans="2:18" x14ac:dyDescent="0.2">
      <c r="B161" s="38">
        <v>34927</v>
      </c>
      <c r="C161" s="47">
        <f>'Forward curves'!C261-'Forward curves'!C260</f>
        <v>-1.0700000000000003</v>
      </c>
      <c r="D161" s="47">
        <f>'Forward curves'!D261-'Forward curves'!D260</f>
        <v>-1.1477892540872112</v>
      </c>
      <c r="E161" s="47">
        <f>'Forward curves'!E261-'Forward curves'!E260</f>
        <v>-1.204423642767221</v>
      </c>
      <c r="F161" s="47">
        <f>'Forward curves'!F261-'Forward curves'!F260</f>
        <v>-1.1640312620165503</v>
      </c>
      <c r="G161" s="47">
        <f>'Forward curves'!G261-'Forward curves'!G260</f>
        <v>-1.1384018863296816</v>
      </c>
      <c r="H161" s="47">
        <f>'Forward curves'!H261-'Forward curves'!H260</f>
        <v>-1.0662053206998152</v>
      </c>
      <c r="I161" s="47">
        <f>'Forward curves'!I261-'Forward curves'!I260</f>
        <v>-1.0184074054116294</v>
      </c>
      <c r="J161" s="47">
        <f>'Forward curves'!J261-'Forward curves'!J260</f>
        <v>-0.98144600505476731</v>
      </c>
      <c r="K161" s="47">
        <f>'Forward curves'!K261-'Forward curves'!K260</f>
        <v>-0.91910380697514071</v>
      </c>
      <c r="L161" s="47">
        <f>'Forward curves'!L261-'Forward curves'!L260</f>
        <v>-0.88360003072940074</v>
      </c>
      <c r="M161" s="47">
        <f>'Forward curves'!M261-'Forward curves'!M260</f>
        <v>-0.90624159463946796</v>
      </c>
      <c r="N161" s="47">
        <f>'Forward curves'!N261-'Forward curves'!N260</f>
        <v>-0.76779138184053153</v>
      </c>
      <c r="O161" s="47"/>
      <c r="P161" s="44"/>
      <c r="Q161" s="44"/>
      <c r="R161" s="44"/>
    </row>
    <row r="162" spans="2:18" x14ac:dyDescent="0.2">
      <c r="B162" s="38">
        <v>34956</v>
      </c>
      <c r="C162" s="47">
        <f>'Forward curves'!C262-'Forward curves'!C261</f>
        <v>-0.16999999999999815</v>
      </c>
      <c r="D162" s="47">
        <f>'Forward curves'!D262-'Forward curves'!D261</f>
        <v>-4.0636760580675002E-2</v>
      </c>
      <c r="E162" s="47">
        <f>'Forward curves'!E262-'Forward curves'!E261</f>
        <v>-2.7554626666486115E-3</v>
      </c>
      <c r="F162" s="47">
        <f>'Forward curves'!F262-'Forward curves'!F261</f>
        <v>-3.9871495913725852E-2</v>
      </c>
      <c r="G162" s="47">
        <f>'Forward curves'!G262-'Forward curves'!G261</f>
        <v>-5.4051587142772917E-2</v>
      </c>
      <c r="H162" s="47">
        <f>'Forward curves'!H262-'Forward curves'!H261</f>
        <v>-4.6507085835951756E-2</v>
      </c>
      <c r="I162" s="47">
        <f>'Forward curves'!I262-'Forward curves'!I261</f>
        <v>-2.7949235658375926E-2</v>
      </c>
      <c r="J162" s="47">
        <f>'Forward curves'!J262-'Forward curves'!J261</f>
        <v>-1.8794716007004553E-2</v>
      </c>
      <c r="K162" s="47">
        <f>'Forward curves'!K262-'Forward curves'!K261</f>
        <v>-9.2926739207506159E-3</v>
      </c>
      <c r="L162" s="47">
        <f>'Forward curves'!L262-'Forward curves'!L261</f>
        <v>2.0415041087350261E-2</v>
      </c>
      <c r="M162" s="47">
        <f>'Forward curves'!M262-'Forward curves'!M261</f>
        <v>7.0243733812279885E-2</v>
      </c>
      <c r="N162" s="47">
        <f>'Forward curves'!N262-'Forward curves'!N261</f>
        <v>-2.9857366007441044E-2</v>
      </c>
      <c r="O162" s="47"/>
      <c r="P162" s="44"/>
      <c r="Q162" s="44"/>
      <c r="R162" s="44"/>
    </row>
    <row r="163" spans="2:18" x14ac:dyDescent="0.2">
      <c r="B163" s="38">
        <v>34988</v>
      </c>
      <c r="C163" s="47">
        <f>'Forward curves'!C263-'Forward curves'!C262</f>
        <v>0.19999999999999929</v>
      </c>
      <c r="D163" s="47">
        <f>'Forward curves'!D263-'Forward curves'!D262</f>
        <v>0.50906197054352376</v>
      </c>
      <c r="E163" s="47">
        <f>'Forward curves'!E263-'Forward curves'!E262</f>
        <v>0.58993341309749781</v>
      </c>
      <c r="F163" s="47">
        <f>'Forward curves'!F263-'Forward curves'!F262</f>
        <v>0.58377422098486775</v>
      </c>
      <c r="G163" s="47">
        <f>'Forward curves'!G263-'Forward curves'!G262</f>
        <v>0.63650624870188821</v>
      </c>
      <c r="H163" s="47">
        <f>'Forward curves'!H263-'Forward curves'!H262</f>
        <v>0.54921977173293257</v>
      </c>
      <c r="I163" s="47">
        <f>'Forward curves'!I263-'Forward curves'!I262</f>
        <v>0.49430400810998876</v>
      </c>
      <c r="J163" s="47">
        <f>'Forward curves'!J263-'Forward curves'!J262</f>
        <v>0.47903545315512019</v>
      </c>
      <c r="K163" s="47">
        <f>'Forward curves'!K263-'Forward curves'!K262</f>
        <v>0.45768769227578687</v>
      </c>
      <c r="L163" s="47">
        <f>'Forward curves'!L263-'Forward curves'!L262</f>
        <v>0.34276898727157246</v>
      </c>
      <c r="M163" s="47">
        <f>'Forward curves'!M263-'Forward curves'!M262</f>
        <v>0.2457536647826899</v>
      </c>
      <c r="N163" s="47">
        <f>'Forward curves'!N263-'Forward curves'!N262</f>
        <v>0.24750618752504039</v>
      </c>
      <c r="O163" s="47"/>
      <c r="P163" s="44"/>
      <c r="Q163" s="44"/>
      <c r="R163" s="44"/>
    </row>
    <row r="164" spans="2:18" x14ac:dyDescent="0.2">
      <c r="B164" s="38">
        <v>35018</v>
      </c>
      <c r="C164" s="47">
        <f>'Forward curves'!C264-'Forward curves'!C263</f>
        <v>-0.30999999999999872</v>
      </c>
      <c r="D164" s="47">
        <f>'Forward curves'!D264-'Forward curves'!D263</f>
        <v>-0.53968787897434112</v>
      </c>
      <c r="E164" s="47">
        <f>'Forward curves'!E264-'Forward curves'!E263</f>
        <v>-0.57997782844450541</v>
      </c>
      <c r="F164" s="47">
        <f>'Forward curves'!F264-'Forward curves'!F263</f>
        <v>-0.56125810294337697</v>
      </c>
      <c r="G164" s="47">
        <f>'Forward curves'!G264-'Forward curves'!G263</f>
        <v>-0.60550308081971238</v>
      </c>
      <c r="H164" s="47">
        <f>'Forward curves'!H264-'Forward curves'!H263</f>
        <v>-0.64974071667123923</v>
      </c>
      <c r="I164" s="47">
        <f>'Forward curves'!I264-'Forward curves'!I263</f>
        <v>-0.63810102375125055</v>
      </c>
      <c r="J164" s="47">
        <f>'Forward curves'!J264-'Forward curves'!J263</f>
        <v>-0.6630112465863327</v>
      </c>
      <c r="K164" s="47">
        <f>'Forward curves'!K264-'Forward curves'!K263</f>
        <v>-0.78589512764797576</v>
      </c>
      <c r="L164" s="47">
        <f>'Forward curves'!L264-'Forward curves'!L263</f>
        <v>-0.62758900990955979</v>
      </c>
      <c r="M164" s="47">
        <f>'Forward curves'!M264-'Forward curves'!M263</f>
        <v>-0.56858424739338176</v>
      </c>
      <c r="N164" s="47">
        <f>'Forward curves'!N264-'Forward curves'!N263</f>
        <v>-0.59916910925968381</v>
      </c>
      <c r="O164" s="47"/>
      <c r="P164" s="44"/>
      <c r="Q164" s="44"/>
      <c r="R164" s="44"/>
    </row>
    <row r="165" spans="2:18" x14ac:dyDescent="0.2">
      <c r="B165" s="38">
        <v>35047</v>
      </c>
      <c r="C165" s="47">
        <f>'Forward curves'!C265-'Forward curves'!C264</f>
        <v>0.44999999999999929</v>
      </c>
      <c r="D165" s="47">
        <f>'Forward curves'!D265-'Forward curves'!D264</f>
        <v>0.34761845360472066</v>
      </c>
      <c r="E165" s="47">
        <f>'Forward curves'!E265-'Forward curves'!E264</f>
        <v>0.24034665507673836</v>
      </c>
      <c r="F165" s="47">
        <f>'Forward curves'!F265-'Forward curves'!F264</f>
        <v>8.6077590065702481E-2</v>
      </c>
      <c r="G165" s="47">
        <f>'Forward curves'!G265-'Forward curves'!G264</f>
        <v>-6.4305079939366294E-3</v>
      </c>
      <c r="H165" s="47">
        <f>'Forward curves'!H265-'Forward curves'!H264</f>
        <v>4.2095848244940726E-2</v>
      </c>
      <c r="I165" s="47">
        <f>'Forward curves'!I265-'Forward curves'!I264</f>
        <v>1.123111324747228E-2</v>
      </c>
      <c r="J165" s="47">
        <f>'Forward curves'!J265-'Forward curves'!J264</f>
        <v>-3.9277080914718709E-2</v>
      </c>
      <c r="K165" s="47">
        <f>'Forward curves'!K265-'Forward curves'!K264</f>
        <v>5.0423774787693887E-2</v>
      </c>
      <c r="L165" s="47">
        <f>'Forward curves'!L265-'Forward curves'!L264</f>
        <v>-3.9750636864333444E-2</v>
      </c>
      <c r="M165" s="47">
        <f>'Forward curves'!M265-'Forward curves'!M264</f>
        <v>-4.9853765703558039E-2</v>
      </c>
      <c r="N165" s="47">
        <f>'Forward curves'!N265-'Forward curves'!N264</f>
        <v>-4.9913243715455025E-2</v>
      </c>
      <c r="O165" s="47"/>
      <c r="P165" s="44"/>
      <c r="Q165" s="44"/>
      <c r="R165" s="44"/>
    </row>
    <row r="166" spans="2:18" x14ac:dyDescent="0.2">
      <c r="B166" s="38">
        <v>35080</v>
      </c>
      <c r="C166" s="47">
        <f>'Forward curves'!C266-'Forward curves'!C265</f>
        <v>1.3200000000000003</v>
      </c>
      <c r="D166" s="47">
        <f>'Forward curves'!D266-'Forward curves'!D265</f>
        <v>1.1541289413320897</v>
      </c>
      <c r="E166" s="47">
        <f>'Forward curves'!E266-'Forward curves'!E265</f>
        <v>1.0665506747535076</v>
      </c>
      <c r="F166" s="47">
        <f>'Forward curves'!F266-'Forward curves'!F265</f>
        <v>0.99797443940750341</v>
      </c>
      <c r="G166" s="47">
        <f>'Forward curves'!G266-'Forward curves'!G265</f>
        <v>0.93880999736268578</v>
      </c>
      <c r="H166" s="47">
        <f>'Forward curves'!H266-'Forward curves'!H265</f>
        <v>0.84930175622584159</v>
      </c>
      <c r="I166" s="47">
        <f>'Forward curves'!I266-'Forward curves'!I265</f>
        <v>0.78959062282567061</v>
      </c>
      <c r="J166" s="47">
        <f>'Forward curves'!J266-'Forward curves'!J265</f>
        <v>0.76975949867649263</v>
      </c>
      <c r="K166" s="47">
        <f>'Forward curves'!K266-'Forward curves'!K265</f>
        <v>0.72985803038038277</v>
      </c>
      <c r="L166" s="47">
        <f>'Forward curves'!L266-'Forward curves'!L265</f>
        <v>0.6899164724764475</v>
      </c>
      <c r="M166" s="47">
        <f>'Forward curves'!M266-'Forward curves'!M265</f>
        <v>0.65995199299091034</v>
      </c>
      <c r="N166" s="47">
        <f>'Forward curves'!N266-'Forward curves'!N265</f>
        <v>0.61997026758219675</v>
      </c>
      <c r="O166" s="47"/>
      <c r="P166" s="44"/>
      <c r="Q166" s="44"/>
      <c r="R166" s="44"/>
    </row>
    <row r="167" spans="2:18" x14ac:dyDescent="0.2">
      <c r="B167" s="38">
        <v>35109</v>
      </c>
      <c r="C167" s="47">
        <f>'Forward curves'!C267-'Forward curves'!C266</f>
        <v>0.23999999999999844</v>
      </c>
      <c r="D167" s="47">
        <f>'Forward curves'!D267-'Forward curves'!D266</f>
        <v>-0.58286762925208535</v>
      </c>
      <c r="E167" s="47">
        <f>'Forward curves'!E267-'Forward curves'!E266</f>
        <v>-0.71375137688982448</v>
      </c>
      <c r="F167" s="47">
        <f>'Forward curves'!F267-'Forward curves'!F266</f>
        <v>-0.72061897173869838</v>
      </c>
      <c r="G167" s="47">
        <f>'Forward curves'!G267-'Forward curves'!G266</f>
        <v>-0.73576135460911374</v>
      </c>
      <c r="H167" s="47">
        <f>'Forward curves'!H267-'Forward curves'!H266</f>
        <v>-0.74227373527576646</v>
      </c>
      <c r="I167" s="47">
        <f>'Forward curves'!I267-'Forward curves'!I266</f>
        <v>-0.71784478116853734</v>
      </c>
      <c r="J167" s="47">
        <f>'Forward curves'!J267-'Forward curves'!J266</f>
        <v>-0.70698934910650379</v>
      </c>
      <c r="K167" s="47">
        <f>'Forward curves'!K267-'Forward curves'!K266</f>
        <v>-0.69235716786491253</v>
      </c>
      <c r="L167" s="47">
        <f>'Forward curves'!L267-'Forward curves'!L266</f>
        <v>-0.67551149663242072</v>
      </c>
      <c r="M167" s="47">
        <f>'Forward curves'!M267-'Forward curves'!M266</f>
        <v>-0.66736442275142771</v>
      </c>
      <c r="N167" s="47">
        <f>'Forward curves'!N267-'Forward curves'!N266</f>
        <v>-0.64845173656909338</v>
      </c>
      <c r="O167" s="47"/>
      <c r="P167" s="44"/>
      <c r="Q167" s="44"/>
      <c r="R167" s="44"/>
    </row>
    <row r="168" spans="2:18" x14ac:dyDescent="0.2">
      <c r="B168" s="38">
        <v>35138</v>
      </c>
      <c r="C168" s="47">
        <f>'Forward curves'!C268-'Forward curves'!C267</f>
        <v>-0.39000000000000057</v>
      </c>
      <c r="D168" s="47">
        <f>'Forward curves'!D268-'Forward curves'!D267</f>
        <v>0.12112065697273877</v>
      </c>
      <c r="E168" s="47">
        <f>'Forward curves'!E268-'Forward curves'!E267</f>
        <v>6.6853605016195417E-2</v>
      </c>
      <c r="F168" s="47">
        <f>'Forward curves'!F268-'Forward curves'!F267</f>
        <v>0.12656749706486536</v>
      </c>
      <c r="G168" s="47">
        <f>'Forward curves'!G268-'Forward curves'!G267</f>
        <v>0.21338161281792978</v>
      </c>
      <c r="H168" s="47">
        <f>'Forward curves'!H268-'Forward curves'!H267</f>
        <v>0.29087565255687409</v>
      </c>
      <c r="I168" s="47">
        <f>'Forward curves'!I268-'Forward curves'!I267</f>
        <v>0.32702285807410902</v>
      </c>
      <c r="J168" s="47">
        <f>'Forward curves'!J268-'Forward curves'!J267</f>
        <v>0.36650725444523857</v>
      </c>
      <c r="K168" s="47">
        <f>'Forward curves'!K268-'Forward curves'!K267</f>
        <v>0.39207489305692533</v>
      </c>
      <c r="L168" s="47">
        <f>'Forward curves'!L268-'Forward curves'!L267</f>
        <v>0.40534481481216034</v>
      </c>
      <c r="M168" s="47">
        <f>'Forward curves'!M268-'Forward curves'!M267</f>
        <v>0.42726703060130511</v>
      </c>
      <c r="N168" s="47">
        <f>'Forward curves'!N268-'Forward curves'!N267</f>
        <v>0.45839577841196544</v>
      </c>
      <c r="O168" s="47"/>
      <c r="P168" s="44"/>
      <c r="Q168" s="44"/>
      <c r="R168" s="44"/>
    </row>
    <row r="169" spans="2:18" x14ac:dyDescent="0.2">
      <c r="B169" s="38">
        <v>35170</v>
      </c>
      <c r="C169" s="47">
        <f>'Forward curves'!C269-'Forward curves'!C268</f>
        <v>0.58999999999999986</v>
      </c>
      <c r="D169" s="47">
        <f>'Forward curves'!D269-'Forward curves'!D268</f>
        <v>0.65873845418808941</v>
      </c>
      <c r="E169" s="47">
        <f>'Forward curves'!E269-'Forward curves'!E268</f>
        <v>0.69720197811617624</v>
      </c>
      <c r="F169" s="47">
        <f>'Forward curves'!F269-'Forward curves'!F268</f>
        <v>0.54264430442500711</v>
      </c>
      <c r="G169" s="47">
        <f>'Forward curves'!G269-'Forward curves'!G268</f>
        <v>0.48695289035769918</v>
      </c>
      <c r="H169" s="47">
        <f>'Forward curves'!H269-'Forward curves'!H268</f>
        <v>0.44297410378405999</v>
      </c>
      <c r="I169" s="47">
        <f>'Forward curves'!I269-'Forward curves'!I268</f>
        <v>0.41825489878689126</v>
      </c>
      <c r="J169" s="47">
        <f>'Forward curves'!J269-'Forward curves'!J268</f>
        <v>0.3672282574490886</v>
      </c>
      <c r="K169" s="47">
        <f>'Forward curves'!K269-'Forward curves'!K268</f>
        <v>0.31249952435254613</v>
      </c>
      <c r="L169" s="47">
        <f>'Forward curves'!L269-'Forward curves'!L268</f>
        <v>0.26559571397182324</v>
      </c>
      <c r="M169" s="47">
        <f>'Forward curves'!M269-'Forward curves'!M268</f>
        <v>0.21741246976938555</v>
      </c>
      <c r="N169" s="47">
        <f>'Forward curves'!N269-'Forward curves'!N268</f>
        <v>0.17847918126200213</v>
      </c>
      <c r="O169" s="47"/>
      <c r="P169" s="44"/>
      <c r="Q169" s="44"/>
      <c r="R169" s="44"/>
    </row>
    <row r="170" spans="2:18" x14ac:dyDescent="0.2">
      <c r="B170" s="38">
        <v>35201</v>
      </c>
      <c r="C170" s="47">
        <f>'Forward curves'!C270-'Forward curves'!C269</f>
        <v>0.56000000000000227</v>
      </c>
      <c r="D170" s="47">
        <f>'Forward curves'!D270-'Forward curves'!D269</f>
        <v>0.95622529745324059</v>
      </c>
      <c r="E170" s="47">
        <f>'Forward curves'!E270-'Forward curves'!E269</f>
        <v>0.67431009244545237</v>
      </c>
      <c r="F170" s="47">
        <f>'Forward curves'!F270-'Forward curves'!F269</f>
        <v>0.58032266525555087</v>
      </c>
      <c r="G170" s="47">
        <f>'Forward curves'!G270-'Forward curves'!G269</f>
        <v>0.48591047289786005</v>
      </c>
      <c r="H170" s="47">
        <f>'Forward curves'!H270-'Forward curves'!H269</f>
        <v>0.47490312536452706</v>
      </c>
      <c r="I170" s="47">
        <f>'Forward curves'!I270-'Forward curves'!I269</f>
        <v>0.46891376306959032</v>
      </c>
      <c r="J170" s="47">
        <f>'Forward curves'!J270-'Forward curves'!J269</f>
        <v>0.44650665797921718</v>
      </c>
      <c r="K170" s="47">
        <f>'Forward curves'!K270-'Forward curves'!K269</f>
        <v>0.44858366081585288</v>
      </c>
      <c r="L170" s="47">
        <f>'Forward curves'!L270-'Forward curves'!L269</f>
        <v>0.44155089003026404</v>
      </c>
      <c r="M170" s="47">
        <f>'Forward curves'!M270-'Forward curves'!M269</f>
        <v>0.41916482195176741</v>
      </c>
      <c r="N170" s="47">
        <f>'Forward curves'!N270-'Forward curves'!N269</f>
        <v>0.38363777130882681</v>
      </c>
      <c r="O170" s="47"/>
      <c r="P170" s="44"/>
      <c r="Q170" s="44"/>
      <c r="R170" s="44"/>
    </row>
    <row r="171" spans="2:18" x14ac:dyDescent="0.2">
      <c r="B171" s="38">
        <v>35229</v>
      </c>
      <c r="C171" s="47">
        <f>'Forward curves'!C271-'Forward curves'!C270</f>
        <v>-0.22000000000000242</v>
      </c>
      <c r="D171" s="47">
        <f>'Forward curves'!D271-'Forward curves'!D270</f>
        <v>-0.71512605900473147</v>
      </c>
      <c r="E171" s="47">
        <f>'Forward curves'!E271-'Forward curves'!E270</f>
        <v>-0.43287729284638132</v>
      </c>
      <c r="F171" s="47">
        <f>'Forward curves'!F271-'Forward curves'!F270</f>
        <v>-0.26853252842899877</v>
      </c>
      <c r="G171" s="47">
        <f>'Forward curves'!G271-'Forward curves'!G270</f>
        <v>-0.1826398670792706</v>
      </c>
      <c r="H171" s="47">
        <f>'Forward curves'!H271-'Forward curves'!H270</f>
        <v>-0.20599976244129437</v>
      </c>
      <c r="I171" s="47">
        <f>'Forward curves'!I271-'Forward curves'!I270</f>
        <v>-0.24019234510664589</v>
      </c>
      <c r="J171" s="47">
        <f>'Forward curves'!J271-'Forward curves'!J270</f>
        <v>-0.23963889038464714</v>
      </c>
      <c r="K171" s="47">
        <f>'Forward curves'!K271-'Forward curves'!K270</f>
        <v>-0.25867746850214601</v>
      </c>
      <c r="L171" s="47">
        <f>'Forward curves'!L271-'Forward curves'!L270</f>
        <v>-0.27573345553285478</v>
      </c>
      <c r="M171" s="47">
        <f>'Forward curves'!M271-'Forward curves'!M270</f>
        <v>-0.27574884588115367</v>
      </c>
      <c r="N171" s="47">
        <f>'Forward curves'!N271-'Forward curves'!N270</f>
        <v>-0.29163110595042951</v>
      </c>
      <c r="O171" s="47"/>
      <c r="P171" s="44"/>
      <c r="Q171" s="44"/>
      <c r="R171" s="44"/>
    </row>
    <row r="172" spans="2:18" x14ac:dyDescent="0.2">
      <c r="B172" s="38">
        <v>35262</v>
      </c>
      <c r="C172" s="47">
        <f>'Forward curves'!C272-'Forward curves'!C271</f>
        <v>-8.9999999999999858E-2</v>
      </c>
      <c r="D172" s="47">
        <f>'Forward curves'!D272-'Forward curves'!D271</f>
        <v>-6.3501032321319428E-2</v>
      </c>
      <c r="E172" s="47">
        <f>'Forward curves'!E272-'Forward curves'!E271</f>
        <v>-8.6507073564753512E-2</v>
      </c>
      <c r="F172" s="47">
        <f>'Forward curves'!F272-'Forward curves'!F271</f>
        <v>-9.0491943266979291E-2</v>
      </c>
      <c r="G172" s="47">
        <f>'Forward curves'!G272-'Forward curves'!G271</f>
        <v>-0.11981456406162039</v>
      </c>
      <c r="H172" s="47">
        <f>'Forward curves'!H272-'Forward curves'!H271</f>
        <v>-0.12878085110665793</v>
      </c>
      <c r="I172" s="47">
        <f>'Forward curves'!I272-'Forward curves'!I271</f>
        <v>-0.12579405927072784</v>
      </c>
      <c r="J172" s="47">
        <f>'Forward curves'!J272-'Forward curves'!J271</f>
        <v>-0.1557833743320991</v>
      </c>
      <c r="K172" s="47">
        <f>'Forward curves'!K272-'Forward curves'!K271</f>
        <v>-0.12164989324747566</v>
      </c>
      <c r="L172" s="47">
        <f>'Forward curves'!L272-'Forward curves'!L271</f>
        <v>-0.10509529655233152</v>
      </c>
      <c r="M172" s="47">
        <f>'Forward curves'!M272-'Forward curves'!M271</f>
        <v>-9.7118773025794525E-2</v>
      </c>
      <c r="N172" s="47">
        <f>'Forward curves'!N272-'Forward curves'!N271</f>
        <v>-7.8308716076865181E-2</v>
      </c>
      <c r="O172" s="47"/>
      <c r="P172" s="44"/>
      <c r="Q172" s="44"/>
      <c r="R172" s="44"/>
    </row>
    <row r="173" spans="2:18" x14ac:dyDescent="0.2">
      <c r="B173" s="38">
        <v>35292</v>
      </c>
      <c r="C173" s="47">
        <f>'Forward curves'!C273-'Forward curves'!C272</f>
        <v>0.49000000000000199</v>
      </c>
      <c r="D173" s="47">
        <f>'Forward curves'!D273-'Forward curves'!D272</f>
        <v>1.3189216787371585</v>
      </c>
      <c r="E173" s="47">
        <f>'Forward curves'!E273-'Forward curves'!E272</f>
        <v>1.5139878373393962</v>
      </c>
      <c r="F173" s="47">
        <f>'Forward curves'!F273-'Forward curves'!F272</f>
        <v>1.5729885474140737</v>
      </c>
      <c r="G173" s="47">
        <f>'Forward curves'!G273-'Forward curves'!G272</f>
        <v>1.5268403141090836</v>
      </c>
      <c r="H173" s="47">
        <f>'Forward curves'!H273-'Forward curves'!H272</f>
        <v>1.463068868915073</v>
      </c>
      <c r="I173" s="47">
        <f>'Forward curves'!I273-'Forward curves'!I272</f>
        <v>1.369582826825603</v>
      </c>
      <c r="J173" s="47">
        <f>'Forward curves'!J273-'Forward curves'!J272</f>
        <v>1.3127722965167195</v>
      </c>
      <c r="K173" s="47">
        <f>'Forward curves'!K273-'Forward curves'!K272</f>
        <v>1.2022630230532876</v>
      </c>
      <c r="L173" s="47">
        <f>'Forward curves'!L273-'Forward curves'!L272</f>
        <v>1.1237101251389809</v>
      </c>
      <c r="M173" s="47">
        <f>'Forward curves'!M273-'Forward curves'!M272</f>
        <v>1.0504330118207257</v>
      </c>
      <c r="N173" s="47">
        <f>'Forward curves'!N273-'Forward curves'!N272</f>
        <v>0.9743832066981426</v>
      </c>
      <c r="O173" s="47"/>
      <c r="P173" s="44"/>
      <c r="Q173" s="44"/>
      <c r="R173" s="44"/>
    </row>
    <row r="174" spans="2:18" x14ac:dyDescent="0.2">
      <c r="B174" s="38">
        <v>35321</v>
      </c>
      <c r="C174" s="47">
        <f>'Forward curves'!C274-'Forward curves'!C273</f>
        <v>0.68999999999999773</v>
      </c>
      <c r="D174" s="47">
        <f>'Forward curves'!D274-'Forward curves'!D273</f>
        <v>0.30062450365220528</v>
      </c>
      <c r="E174" s="47">
        <f>'Forward curves'!E274-'Forward curves'!E273</f>
        <v>0.33004364057471136</v>
      </c>
      <c r="F174" s="47">
        <f>'Forward curves'!F274-'Forward curves'!F273</f>
        <v>0.25748267670930147</v>
      </c>
      <c r="G174" s="47">
        <f>'Forward curves'!G274-'Forward curves'!G273</f>
        <v>0.18899710822250171</v>
      </c>
      <c r="H174" s="47">
        <f>'Forward curves'!H274-'Forward curves'!H273</f>
        <v>0.13052068323962729</v>
      </c>
      <c r="I174" s="47">
        <f>'Forward curves'!I274-'Forward curves'!I273</f>
        <v>8.3796599154872808E-2</v>
      </c>
      <c r="J174" s="47">
        <f>'Forward curves'!J274-'Forward curves'!J273</f>
        <v>3.3974269390689926E-2</v>
      </c>
      <c r="K174" s="47">
        <f>'Forward curves'!K274-'Forward curves'!K273</f>
        <v>-1.792487254206776E-3</v>
      </c>
      <c r="L174" s="47">
        <f>'Forward curves'!L274-'Forward curves'!L273</f>
        <v>-2.5180396344644862E-2</v>
      </c>
      <c r="M174" s="47">
        <f>'Forward curves'!M274-'Forward curves'!M273</f>
        <v>-3.71700273684894E-2</v>
      </c>
      <c r="N174" s="47">
        <f>'Forward curves'!N274-'Forward curves'!N273</f>
        <v>-3.8338375043732498E-2</v>
      </c>
      <c r="O174" s="47"/>
      <c r="P174" s="44"/>
      <c r="Q174" s="44"/>
      <c r="R174" s="44"/>
    </row>
    <row r="175" spans="2:18" x14ac:dyDescent="0.2">
      <c r="B175" s="38">
        <v>35354</v>
      </c>
      <c r="C175" s="47">
        <f>'Forward curves'!C275-'Forward curves'!C274</f>
        <v>1.1600000000000001</v>
      </c>
      <c r="D175" s="47">
        <f>'Forward curves'!D275-'Forward curves'!D274</f>
        <v>1.7363855993866188</v>
      </c>
      <c r="E175" s="47">
        <f>'Forward curves'!E275-'Forward curves'!E274</f>
        <v>1.8856785111305214</v>
      </c>
      <c r="F175" s="47">
        <f>'Forward curves'!F275-'Forward curves'!F274</f>
        <v>1.885887932330828</v>
      </c>
      <c r="G175" s="47">
        <f>'Forward curves'!G275-'Forward curves'!G274</f>
        <v>1.7956872765084917</v>
      </c>
      <c r="H175" s="47">
        <f>'Forward curves'!H275-'Forward curves'!H274</f>
        <v>1.6230262210376445</v>
      </c>
      <c r="I175" s="47">
        <f>'Forward curves'!I275-'Forward curves'!I274</f>
        <v>1.4419401647290009</v>
      </c>
      <c r="J175" s="47">
        <f>'Forward curves'!J275-'Forward curves'!J274</f>
        <v>1.2924106926840295</v>
      </c>
      <c r="K175" s="47">
        <f>'Forward curves'!K275-'Forward curves'!K274</f>
        <v>1.1561789262539648</v>
      </c>
      <c r="L175" s="47">
        <f>'Forward curves'!L275-'Forward curves'!L274</f>
        <v>1.0301381936180967</v>
      </c>
      <c r="M175" s="47">
        <f>'Forward curves'!M275-'Forward curves'!M274</f>
        <v>0.91833507576328799</v>
      </c>
      <c r="N175" s="47">
        <f>'Forward curves'!N275-'Forward curves'!N274</f>
        <v>0.82314909984421547</v>
      </c>
      <c r="O175" s="47"/>
      <c r="P175" s="44"/>
      <c r="Q175" s="44"/>
      <c r="R175" s="44"/>
    </row>
    <row r="176" spans="2:18" x14ac:dyDescent="0.2">
      <c r="B176" s="38">
        <v>35383</v>
      </c>
      <c r="C176" s="47">
        <f>'Forward curves'!C276-'Forward curves'!C275</f>
        <v>1.4700000000000024</v>
      </c>
      <c r="D176" s="47">
        <f>'Forward curves'!D276-'Forward curves'!D275</f>
        <v>1.2563391368277337</v>
      </c>
      <c r="E176" s="47">
        <f>'Forward curves'!E276-'Forward curves'!E275</f>
        <v>1.2421273832544237</v>
      </c>
      <c r="F176" s="47">
        <f>'Forward curves'!F276-'Forward curves'!F275</f>
        <v>1.1739425153897969</v>
      </c>
      <c r="G176" s="47">
        <f>'Forward curves'!G276-'Forward curves'!G275</f>
        <v>1.0704086504794823</v>
      </c>
      <c r="H176" s="47">
        <f>'Forward curves'!H276-'Forward curves'!H275</f>
        <v>0.98309629276231902</v>
      </c>
      <c r="I176" s="47">
        <f>'Forward curves'!I276-'Forward curves'!I275</f>
        <v>0.96118282597012339</v>
      </c>
      <c r="J176" s="47">
        <f>'Forward curves'!J276-'Forward curves'!J275</f>
        <v>0.96831381534298444</v>
      </c>
      <c r="K176" s="47">
        <f>'Forward curves'!K276-'Forward curves'!K275</f>
        <v>1.0007547671797816</v>
      </c>
      <c r="L176" s="47">
        <f>'Forward curves'!L276-'Forward curves'!L275</f>
        <v>1.0263148071338328</v>
      </c>
      <c r="M176" s="47">
        <f>'Forward curves'!M276-'Forward curves'!M275</f>
        <v>1.0437103635558813</v>
      </c>
      <c r="N176" s="47">
        <f>'Forward curves'!N276-'Forward curves'!N275</f>
        <v>1.0721782010643892</v>
      </c>
      <c r="O176" s="47"/>
      <c r="P176" s="44"/>
      <c r="Q176" s="44"/>
      <c r="R176" s="44"/>
    </row>
    <row r="177" spans="2:18" x14ac:dyDescent="0.2">
      <c r="B177" s="38">
        <v>35415</v>
      </c>
      <c r="C177" s="47">
        <f>'Forward curves'!C277-'Forward curves'!C276</f>
        <v>9.9999999999997868E-2</v>
      </c>
      <c r="D177" s="47">
        <f>'Forward curves'!D277-'Forward curves'!D276</f>
        <v>0.3177602385709406</v>
      </c>
      <c r="E177" s="47">
        <f>'Forward curves'!E277-'Forward curves'!E276</f>
        <v>0.24629396333938303</v>
      </c>
      <c r="F177" s="47">
        <f>'Forward curves'!F277-'Forward curves'!F276</f>
        <v>0.2568652965677849</v>
      </c>
      <c r="G177" s="47">
        <f>'Forward curves'!G277-'Forward curves'!G276</f>
        <v>0.3532336826158442</v>
      </c>
      <c r="H177" s="47">
        <f>'Forward curves'!H277-'Forward curves'!H276</f>
        <v>0.44824749550364018</v>
      </c>
      <c r="I177" s="47">
        <f>'Forward curves'!I277-'Forward curves'!I276</f>
        <v>0.51595246531833183</v>
      </c>
      <c r="J177" s="47">
        <f>'Forward curves'!J277-'Forward curves'!J276</f>
        <v>0.59698732951775213</v>
      </c>
      <c r="K177" s="47">
        <f>'Forward curves'!K277-'Forward curves'!K276</f>
        <v>0.65584884491376272</v>
      </c>
      <c r="L177" s="47">
        <f>'Forward curves'!L277-'Forward curves'!L276</f>
        <v>0.70930892332698647</v>
      </c>
      <c r="M177" s="47">
        <f>'Forward curves'!M277-'Forward curves'!M276</f>
        <v>0.78546532993534512</v>
      </c>
      <c r="N177" s="47">
        <f>'Forward curves'!N277-'Forward curves'!N276</f>
        <v>0.83321035139947597</v>
      </c>
      <c r="O177" s="47"/>
      <c r="P177" s="44"/>
      <c r="Q177" s="44"/>
      <c r="R177" s="44"/>
    </row>
    <row r="178" spans="2:18" x14ac:dyDescent="0.2">
      <c r="B178" s="38">
        <v>35446</v>
      </c>
      <c r="C178" s="47">
        <f>'Forward curves'!C278-'Forward curves'!C277</f>
        <v>0.58000000000000185</v>
      </c>
      <c r="D178" s="47">
        <f>'Forward curves'!D278-'Forward curves'!D277</f>
        <v>0.46031135931766798</v>
      </c>
      <c r="E178" s="47">
        <f>'Forward curves'!E278-'Forward curves'!E277</f>
        <v>0.23002119015757216</v>
      </c>
      <c r="F178" s="47">
        <f>'Forward curves'!F278-'Forward curves'!F277</f>
        <v>7.8741977662751594E-2</v>
      </c>
      <c r="G178" s="47">
        <f>'Forward curves'!G278-'Forward curves'!G277</f>
        <v>-1.5501175172932591E-2</v>
      </c>
      <c r="H178" s="47">
        <f>'Forward curves'!H278-'Forward curves'!H277</f>
        <v>-5.9739701021211289E-2</v>
      </c>
      <c r="I178" s="47">
        <f>'Forward curves'!I278-'Forward curves'!I277</f>
        <v>-6.8101382142277345E-2</v>
      </c>
      <c r="J178" s="47">
        <f>'Forward curves'!J278-'Forward curves'!J277</f>
        <v>-0.10301276557082417</v>
      </c>
      <c r="K178" s="47">
        <f>'Forward curves'!K278-'Forward curves'!K277</f>
        <v>-0.15589598523555992</v>
      </c>
      <c r="L178" s="47">
        <f>'Forward curves'!L278-'Forward curves'!L277</f>
        <v>-0.20758894439476805</v>
      </c>
      <c r="M178" s="47">
        <f>'Forward curves'!M278-'Forward curves'!M277</f>
        <v>-0.26858310931464402</v>
      </c>
      <c r="N178" s="47">
        <f>'Forward curves'!N278-'Forward curves'!N277</f>
        <v>-0.33916888409562773</v>
      </c>
      <c r="O178" s="47"/>
      <c r="P178" s="44"/>
      <c r="Q178" s="44"/>
      <c r="R178" s="44"/>
    </row>
    <row r="179" spans="2:18" x14ac:dyDescent="0.2">
      <c r="B179" s="38">
        <v>35474</v>
      </c>
      <c r="C179" s="47">
        <f>'Forward curves'!C279-'Forward curves'!C278</f>
        <v>7.0000000000000284E-2</v>
      </c>
      <c r="D179" s="47">
        <f>'Forward curves'!D279-'Forward curves'!D278</f>
        <v>-0.4793737827747897</v>
      </c>
      <c r="E179" s="47">
        <f>'Forward curves'!E279-'Forward curves'!E278</f>
        <v>-0.4699553070303395</v>
      </c>
      <c r="F179" s="47">
        <f>'Forward curves'!F279-'Forward curves'!F278</f>
        <v>-0.35251776364914988</v>
      </c>
      <c r="G179" s="47">
        <f>'Forward curves'!G279-'Forward curves'!G278</f>
        <v>-0.25100332600057484</v>
      </c>
      <c r="H179" s="47">
        <f>'Forward curves'!H279-'Forward curves'!H278</f>
        <v>-0.1794806314199775</v>
      </c>
      <c r="I179" s="47">
        <f>'Forward curves'!I279-'Forward curves'!I278</f>
        <v>-0.15620313752989645</v>
      </c>
      <c r="J179" s="47">
        <f>'Forward curves'!J279-'Forward curves'!J278</f>
        <v>-0.18602311639292424</v>
      </c>
      <c r="K179" s="47">
        <f>'Forward curves'!K279-'Forward curves'!K278</f>
        <v>-0.2217917887324603</v>
      </c>
      <c r="L179" s="47">
        <f>'Forward curves'!L279-'Forward curves'!L278</f>
        <v>-0.23518138119118959</v>
      </c>
      <c r="M179" s="47">
        <f>'Forward curves'!M279-'Forward curves'!M278</f>
        <v>-0.24716910774497691</v>
      </c>
      <c r="N179" s="47">
        <f>'Forward curves'!N279-'Forward curves'!N278</f>
        <v>-0.25833577864397128</v>
      </c>
      <c r="O179" s="47"/>
      <c r="P179" s="44"/>
      <c r="Q179" s="44"/>
      <c r="R179" s="44"/>
    </row>
    <row r="180" spans="2:18" x14ac:dyDescent="0.2">
      <c r="B180" s="38">
        <v>35503</v>
      </c>
      <c r="C180" s="47">
        <f>'Forward curves'!C280-'Forward curves'!C279</f>
        <v>-1.9200000000000017</v>
      </c>
      <c r="D180" s="47">
        <f>'Forward curves'!D280-'Forward curves'!D279</f>
        <v>-2.0470022753556449</v>
      </c>
      <c r="E180" s="47">
        <f>'Forward curves'!E280-'Forward curves'!E279</f>
        <v>-2.2130132342506244</v>
      </c>
      <c r="F180" s="47">
        <f>'Forward curves'!F280-'Forward curves'!F279</f>
        <v>-2.1809820255470846</v>
      </c>
      <c r="G180" s="47">
        <f>'Forward curves'!G280-'Forward curves'!G279</f>
        <v>-2.0296281635295585</v>
      </c>
      <c r="H180" s="47">
        <f>'Forward curves'!H280-'Forward curves'!H279</f>
        <v>-1.7775602686187355</v>
      </c>
      <c r="I180" s="47">
        <f>'Forward curves'!I280-'Forward curves'!I279</f>
        <v>-1.5415852287624681</v>
      </c>
      <c r="J180" s="47">
        <f>'Forward curves'!J280-'Forward curves'!J279</f>
        <v>-1.3015665252975168</v>
      </c>
      <c r="K180" s="47">
        <f>'Forward curves'!K280-'Forward curves'!K279</f>
        <v>-1.0833018496704483</v>
      </c>
      <c r="L180" s="47">
        <f>'Forward curves'!L280-'Forward curves'!L279</f>
        <v>-0.91019326529495359</v>
      </c>
      <c r="M180" s="47">
        <f>'Forward curves'!M280-'Forward curves'!M279</f>
        <v>-0.77424128557205307</v>
      </c>
      <c r="N180" s="47">
        <f>'Forward curves'!N280-'Forward curves'!N279</f>
        <v>-0.64661911127661043</v>
      </c>
      <c r="O180" s="47"/>
      <c r="P180" s="44"/>
      <c r="Q180" s="44"/>
      <c r="R180" s="44"/>
    </row>
    <row r="181" spans="2:18" x14ac:dyDescent="0.2">
      <c r="B181" s="38">
        <v>35535</v>
      </c>
      <c r="C181" s="47">
        <f>'Forward curves'!C281-'Forward curves'!C280</f>
        <v>-1.509999999999998</v>
      </c>
      <c r="D181" s="47">
        <f>'Forward curves'!D281-'Forward curves'!D280</f>
        <v>-1.2712514838168723</v>
      </c>
      <c r="E181" s="47">
        <f>'Forward curves'!E281-'Forward curves'!E280</f>
        <v>-0.76008795207464885</v>
      </c>
      <c r="F181" s="47">
        <f>'Forward curves'!F281-'Forward curves'!F280</f>
        <v>-0.4349655997056594</v>
      </c>
      <c r="G181" s="47">
        <f>'Forward curves'!G281-'Forward curves'!G280</f>
        <v>-0.20799233263696593</v>
      </c>
      <c r="H181" s="47">
        <f>'Forward curves'!H281-'Forward curves'!H280</f>
        <v>-6.1042569519845102E-2</v>
      </c>
      <c r="I181" s="47">
        <f>'Forward curves'!I281-'Forward curves'!I280</f>
        <v>7.2406538375027196E-2</v>
      </c>
      <c r="J181" s="47">
        <f>'Forward curves'!J281-'Forward curves'!J280</f>
        <v>0.18204762629910931</v>
      </c>
      <c r="K181" s="47">
        <f>'Forward curves'!K281-'Forward curves'!K280</f>
        <v>0.28358374192905345</v>
      </c>
      <c r="L181" s="47">
        <f>'Forward curves'!L281-'Forward curves'!L280</f>
        <v>0.3603602516569282</v>
      </c>
      <c r="M181" s="47">
        <f>'Forward curves'!M281-'Forward curves'!M280</f>
        <v>0.44433707517694288</v>
      </c>
      <c r="N181" s="47">
        <f>'Forward curves'!N281-'Forward curves'!N280</f>
        <v>0.52667560327266472</v>
      </c>
      <c r="O181" s="47"/>
      <c r="P181" s="44"/>
      <c r="Q181" s="44"/>
      <c r="R181" s="44"/>
    </row>
    <row r="182" spans="2:18" x14ac:dyDescent="0.2">
      <c r="B182" s="38">
        <v>35565</v>
      </c>
      <c r="C182" s="47">
        <f>'Forward curves'!C282-'Forward curves'!C281</f>
        <v>-1.1895088990388203</v>
      </c>
      <c r="D182" s="47">
        <f>'Forward curves'!D282-'Forward curves'!D281</f>
        <v>-1.0182988203462742</v>
      </c>
      <c r="E182" s="47">
        <f>'Forward curves'!E282-'Forward curves'!E281</f>
        <v>-0.93837560628951167</v>
      </c>
      <c r="F182" s="47">
        <f>'Forward curves'!F282-'Forward curves'!F281</f>
        <v>-0.86936812817887343</v>
      </c>
      <c r="G182" s="47">
        <f>'Forward curves'!G282-'Forward curves'!G281</f>
        <v>-0.82217245922008075</v>
      </c>
      <c r="H182" s="47">
        <f>'Forward curves'!H282-'Forward curves'!H281</f>
        <v>-0.78079971615863641</v>
      </c>
      <c r="I182" s="47">
        <f>'Forward curves'!I282-'Forward curves'!I281</f>
        <v>-0.75936169485397897</v>
      </c>
      <c r="J182" s="47">
        <f>'Forward curves'!J282-'Forward curves'!J281</f>
        <v>-0.74613348516503208</v>
      </c>
      <c r="K182" s="47">
        <f>'Forward curves'!K282-'Forward curves'!K281</f>
        <v>-0.72598303646110551</v>
      </c>
      <c r="L182" s="47">
        <f>'Forward curves'!L282-'Forward curves'!L281</f>
        <v>-0.69176893338359235</v>
      </c>
      <c r="M182" s="47">
        <f>'Forward curves'!M282-'Forward curves'!M281</f>
        <v>-0.66516373214567892</v>
      </c>
      <c r="N182" s="47">
        <f>'Forward curves'!N282-'Forward curves'!N281</f>
        <v>-0.63716019345140396</v>
      </c>
      <c r="O182" s="47"/>
      <c r="P182" s="44"/>
      <c r="Q182" s="44"/>
      <c r="R182" s="44"/>
    </row>
    <row r="183" spans="2:18" x14ac:dyDescent="0.2">
      <c r="B183" s="38">
        <v>35594</v>
      </c>
      <c r="C183" s="47">
        <f>'Forward curves'!C283-'Forward curves'!C282</f>
        <v>0.55268148650552718</v>
      </c>
      <c r="D183" s="47">
        <f>'Forward curves'!D283-'Forward curves'!D282</f>
        <v>0.80539851330403778</v>
      </c>
      <c r="E183" s="47">
        <f>'Forward curves'!E283-'Forward curves'!E282</f>
        <v>0.86016334855010612</v>
      </c>
      <c r="F183" s="47">
        <f>'Forward curves'!F283-'Forward curves'!F282</f>
        <v>0.87216375548453229</v>
      </c>
      <c r="G183" s="47">
        <f>'Forward curves'!G283-'Forward curves'!G282</f>
        <v>0.86968629233726347</v>
      </c>
      <c r="H183" s="47">
        <f>'Forward curves'!H283-'Forward curves'!H282</f>
        <v>0.87521321889897763</v>
      </c>
      <c r="I183" s="47">
        <f>'Forward curves'!I283-'Forward curves'!I282</f>
        <v>0.87195229583558742</v>
      </c>
      <c r="J183" s="47">
        <f>'Forward curves'!J283-'Forward curves'!J282</f>
        <v>0.82765559380992215</v>
      </c>
      <c r="K183" s="47">
        <f>'Forward curves'!K283-'Forward curves'!K282</f>
        <v>0.77687813850560872</v>
      </c>
      <c r="L183" s="47">
        <f>'Forward curves'!L283-'Forward curves'!L282</f>
        <v>0.73229485755697254</v>
      </c>
      <c r="M183" s="47">
        <f>'Forward curves'!M283-'Forward curves'!M282</f>
        <v>0.68547252004438519</v>
      </c>
      <c r="N183" s="47">
        <f>'Forward curves'!N283-'Forward curves'!N282</f>
        <v>0.63734127136866903</v>
      </c>
      <c r="O183" s="47"/>
      <c r="P183" s="44"/>
      <c r="Q183" s="44"/>
      <c r="R183" s="44"/>
    </row>
    <row r="184" spans="2:18" x14ac:dyDescent="0.2">
      <c r="B184" s="38">
        <v>35627</v>
      </c>
      <c r="C184" s="47">
        <f>'Forward curves'!C284-'Forward curves'!C283</f>
        <v>-0.69410590359903779</v>
      </c>
      <c r="D184" s="47">
        <f>'Forward curves'!D284-'Forward curves'!D283</f>
        <v>-1.1098879083020243</v>
      </c>
      <c r="E184" s="47">
        <f>'Forward curves'!E284-'Forward curves'!E283</f>
        <v>-1.2258173809904562</v>
      </c>
      <c r="F184" s="47">
        <f>'Forward curves'!F284-'Forward curves'!F283</f>
        <v>-1.206120697371599</v>
      </c>
      <c r="G184" s="47">
        <f>'Forward curves'!G284-'Forward curves'!G283</f>
        <v>-1.1143914439379508</v>
      </c>
      <c r="H184" s="47">
        <f>'Forward curves'!H284-'Forward curves'!H283</f>
        <v>-1.0762316286637024</v>
      </c>
      <c r="I184" s="47">
        <f>'Forward curves'!I284-'Forward curves'!I283</f>
        <v>-1.0966764949716605</v>
      </c>
      <c r="J184" s="47">
        <f>'Forward curves'!J284-'Forward curves'!J283</f>
        <v>-1.0645572307112054</v>
      </c>
      <c r="K184" s="47">
        <f>'Forward curves'!K284-'Forward curves'!K283</f>
        <v>-1.0350588770825695</v>
      </c>
      <c r="L184" s="47">
        <f>'Forward curves'!L284-'Forward curves'!L283</f>
        <v>-1.0012248471099596</v>
      </c>
      <c r="M184" s="47">
        <f>'Forward curves'!M284-'Forward curves'!M283</f>
        <v>-0.96484565604406569</v>
      </c>
      <c r="N184" s="47">
        <f>'Forward curves'!N284-'Forward curves'!N283</f>
        <v>-0.93697386418002537</v>
      </c>
      <c r="O184" s="47"/>
      <c r="P184" s="44"/>
      <c r="Q184" s="44"/>
      <c r="R184" s="44"/>
    </row>
    <row r="185" spans="2:18" x14ac:dyDescent="0.2">
      <c r="B185" s="38">
        <v>35656</v>
      </c>
      <c r="C185" s="47">
        <f>'Forward curves'!C285-'Forward curves'!C284</f>
        <v>-0.56416986297527671</v>
      </c>
      <c r="D185" s="47">
        <f>'Forward curves'!D285-'Forward curves'!D284</f>
        <v>-0.20830235140219244</v>
      </c>
      <c r="E185" s="47">
        <f>'Forward curves'!E285-'Forward curves'!E284</f>
        <v>4.0532762048208326E-2</v>
      </c>
      <c r="F185" s="47">
        <f>'Forward curves'!F285-'Forward curves'!F284</f>
        <v>0.16190746638999087</v>
      </c>
      <c r="G185" s="47">
        <f>'Forward curves'!G285-'Forward curves'!G284</f>
        <v>0.18842602164101763</v>
      </c>
      <c r="H185" s="47">
        <f>'Forward curves'!H285-'Forward curves'!H284</f>
        <v>0.1709828905673092</v>
      </c>
      <c r="I185" s="47">
        <f>'Forward curves'!I285-'Forward curves'!I284</f>
        <v>0.19772137916211463</v>
      </c>
      <c r="J185" s="47">
        <f>'Forward curves'!J285-'Forward curves'!J284</f>
        <v>0.20929727822790767</v>
      </c>
      <c r="K185" s="47">
        <f>'Forward curves'!K285-'Forward curves'!K284</f>
        <v>0.21197031076438577</v>
      </c>
      <c r="L185" s="47">
        <f>'Forward curves'!L285-'Forward curves'!L284</f>
        <v>0.20940988114359627</v>
      </c>
      <c r="M185" s="47">
        <f>'Forward curves'!M285-'Forward curves'!M284</f>
        <v>0.20378006105627833</v>
      </c>
      <c r="N185" s="47">
        <f>'Forward curves'!N285-'Forward curves'!N284</f>
        <v>0.20634864753283111</v>
      </c>
      <c r="O185" s="47"/>
      <c r="P185" s="44"/>
      <c r="Q185" s="44"/>
      <c r="R185" s="44"/>
    </row>
    <row r="186" spans="2:18" x14ac:dyDescent="0.2">
      <c r="B186" s="38">
        <v>35688</v>
      </c>
      <c r="C186" s="47">
        <f>'Forward curves'!C286-'Forward curves'!C285</f>
        <v>0.38510317910760605</v>
      </c>
      <c r="D186" s="47">
        <f>'Forward curves'!D286-'Forward curves'!D285</f>
        <v>0.52220952831502387</v>
      </c>
      <c r="E186" s="47">
        <f>'Forward curves'!E286-'Forward curves'!E285</f>
        <v>0.64034957924233282</v>
      </c>
      <c r="F186" s="47">
        <f>'Forward curves'!F286-'Forward curves'!F285</f>
        <v>0.64798442662227984</v>
      </c>
      <c r="G186" s="47">
        <f>'Forward curves'!G286-'Forward curves'!G285</f>
        <v>0.6118335326992117</v>
      </c>
      <c r="H186" s="47">
        <f>'Forward curves'!H286-'Forward curves'!H285</f>
        <v>0.55171252990489705</v>
      </c>
      <c r="I186" s="47">
        <f>'Forward curves'!I286-'Forward curves'!I285</f>
        <v>0.50338767240047488</v>
      </c>
      <c r="J186" s="47">
        <f>'Forward curves'!J286-'Forward curves'!J285</f>
        <v>0.46024476737046172</v>
      </c>
      <c r="K186" s="47">
        <f>'Forward curves'!K286-'Forward curves'!K285</f>
        <v>0.41427024956402647</v>
      </c>
      <c r="L186" s="47">
        <f>'Forward curves'!L286-'Forward curves'!L285</f>
        <v>0.36663579322380002</v>
      </c>
      <c r="M186" s="47">
        <f>'Forward curves'!M286-'Forward curves'!M285</f>
        <v>0.31802535835598533</v>
      </c>
      <c r="N186" s="47">
        <f>'Forward curves'!N286-'Forward curves'!N285</f>
        <v>0.26883793043761628</v>
      </c>
      <c r="O186" s="47"/>
      <c r="P186" s="44"/>
      <c r="Q186" s="44"/>
      <c r="R186" s="44"/>
    </row>
    <row r="187" spans="2:18" x14ac:dyDescent="0.2">
      <c r="B187" s="38">
        <v>35719</v>
      </c>
      <c r="C187" s="47">
        <f>'Forward curves'!C287-'Forward curves'!C286</f>
        <v>0.30000000000000071</v>
      </c>
      <c r="D187" s="47">
        <f>'Forward curves'!D287-'Forward curves'!D286</f>
        <v>9.9811778570639831E-3</v>
      </c>
      <c r="E187" s="47">
        <f>'Forward curves'!E287-'Forward curves'!E286</f>
        <v>-0.30541958454351814</v>
      </c>
      <c r="F187" s="47">
        <f>'Forward curves'!F287-'Forward curves'!F286</f>
        <v>-0.46477653060494006</v>
      </c>
      <c r="G187" s="47">
        <f>'Forward curves'!G287-'Forward curves'!G286</f>
        <v>-0.57011059121129648</v>
      </c>
      <c r="H187" s="47">
        <f>'Forward curves'!H287-'Forward curves'!H286</f>
        <v>-0.60197301244028978</v>
      </c>
      <c r="I187" s="47">
        <f>'Forward curves'!I287-'Forward curves'!I286</f>
        <v>-0.60830253188835925</v>
      </c>
      <c r="J187" s="47">
        <f>'Forward curves'!J287-'Forward curves'!J286</f>
        <v>-0.58963973871325948</v>
      </c>
      <c r="K187" s="47">
        <f>'Forward curves'!K287-'Forward curves'!K286</f>
        <v>-0.55217095825149798</v>
      </c>
      <c r="L187" s="47">
        <f>'Forward curves'!L287-'Forward curves'!L286</f>
        <v>-0.50952877336477087</v>
      </c>
      <c r="M187" s="47">
        <f>'Forward curves'!M287-'Forward curves'!M286</f>
        <v>-0.46385134890747537</v>
      </c>
      <c r="N187" s="47">
        <f>'Forward curves'!N287-'Forward curves'!N286</f>
        <v>-0.4163864364233838</v>
      </c>
      <c r="O187" s="47"/>
      <c r="P187" s="44"/>
      <c r="Q187" s="44"/>
      <c r="R187" s="44"/>
    </row>
    <row r="188" spans="2:18" x14ac:dyDescent="0.2">
      <c r="B188" s="38">
        <v>35747</v>
      </c>
      <c r="C188" s="47">
        <f>'Forward curves'!C288-'Forward curves'!C287</f>
        <v>0.69999999999999929</v>
      </c>
      <c r="D188" s="47">
        <f>'Forward curves'!D288-'Forward curves'!D287</f>
        <v>1.0849335378629945</v>
      </c>
      <c r="E188" s="47">
        <f>'Forward curves'!E288-'Forward curves'!E287</f>
        <v>1.1233816135425521</v>
      </c>
      <c r="F188" s="47">
        <f>'Forward curves'!F288-'Forward curves'!F287</f>
        <v>1.0958006396012259</v>
      </c>
      <c r="G188" s="47">
        <f>'Forward curves'!G288-'Forward curves'!G287</f>
        <v>1.0276940771034084</v>
      </c>
      <c r="H188" s="47">
        <f>'Forward curves'!H288-'Forward curves'!H287</f>
        <v>0.98991881910173873</v>
      </c>
      <c r="I188" s="47">
        <f>'Forward curves'!I288-'Forward curves'!I287</f>
        <v>0.93471381545847976</v>
      </c>
      <c r="J188" s="47">
        <f>'Forward curves'!J288-'Forward curves'!J287</f>
        <v>0.87927694584078253</v>
      </c>
      <c r="K188" s="47">
        <f>'Forward curves'!K288-'Forward curves'!K287</f>
        <v>0.81782979181047466</v>
      </c>
      <c r="L188" s="47">
        <f>'Forward curves'!L288-'Forward curves'!L287</f>
        <v>0.75285288294942632</v>
      </c>
      <c r="M188" s="47">
        <f>'Forward curves'!M288-'Forward curves'!M287</f>
        <v>0.69580322799769334</v>
      </c>
      <c r="N188" s="47">
        <f>'Forward curves'!N288-'Forward curves'!N287</f>
        <v>0.6475344657653288</v>
      </c>
      <c r="O188" s="47"/>
      <c r="P188" s="44"/>
      <c r="Q188" s="44"/>
      <c r="R188" s="44"/>
    </row>
    <row r="189" spans="2:18" x14ac:dyDescent="0.2">
      <c r="B189" s="38">
        <v>35780</v>
      </c>
      <c r="C189" s="47">
        <f>'Forward curves'!C289-'Forward curves'!C288</f>
        <v>0.28000000000000114</v>
      </c>
      <c r="D189" s="47">
        <f>'Forward curves'!D289-'Forward curves'!D288</f>
        <v>5.0312184000844695E-2</v>
      </c>
      <c r="E189" s="47">
        <f>'Forward curves'!E289-'Forward curves'!E288</f>
        <v>-7.9977881072775148E-2</v>
      </c>
      <c r="F189" s="47">
        <f>'Forward curves'!F289-'Forward curves'!F288</f>
        <v>-0.19125824829213656</v>
      </c>
      <c r="G189" s="47">
        <f>'Forward curves'!G289-'Forward curves'!G288</f>
        <v>-0.22550203085621234</v>
      </c>
      <c r="H189" s="47">
        <f>'Forward curves'!H289-'Forward curves'!H288</f>
        <v>-0.25974038400874022</v>
      </c>
      <c r="I189" s="47">
        <f>'Forward curves'!I289-'Forward curves'!I288</f>
        <v>-0.27810041966030496</v>
      </c>
      <c r="J189" s="47">
        <f>'Forward curves'!J289-'Forward curves'!J288</f>
        <v>-0.29301136470402156</v>
      </c>
      <c r="K189" s="47">
        <f>'Forward curves'!K289-'Forward curves'!K288</f>
        <v>-0.28589512980729026</v>
      </c>
      <c r="L189" s="47">
        <f>'Forward curves'!L289-'Forward curves'!L288</f>
        <v>-0.26759030817476415</v>
      </c>
      <c r="M189" s="47">
        <f>'Forward curves'!M289-'Forward curves'!M288</f>
        <v>-0.24858455331391838</v>
      </c>
      <c r="N189" s="47">
        <f>'Forward curves'!N289-'Forward curves'!N288</f>
        <v>-0.23916849934550655</v>
      </c>
      <c r="O189" s="47"/>
      <c r="P189" s="44"/>
      <c r="Q189" s="44"/>
      <c r="R189" s="44"/>
    </row>
    <row r="190" spans="2:18" x14ac:dyDescent="0.2">
      <c r="B190" s="38">
        <v>35810</v>
      </c>
      <c r="C190" s="47">
        <f>'Forward curves'!C290-'Forward curves'!C289</f>
        <v>-2.1500000000000021</v>
      </c>
      <c r="D190" s="47">
        <f>'Forward curves'!D290-'Forward curves'!D289</f>
        <v>-2.1892104036775422</v>
      </c>
      <c r="E190" s="47">
        <f>'Forward curves'!E290-'Forward curves'!E289</f>
        <v>-2.0485891586243952</v>
      </c>
      <c r="F190" s="47">
        <f>'Forward curves'!F290-'Forward curves'!F289</f>
        <v>-1.886952324629469</v>
      </c>
      <c r="G190" s="47">
        <f>'Forward curves'!G290-'Forward curves'!G289</f>
        <v>-1.7212251110936023</v>
      </c>
      <c r="H190" s="47">
        <f>'Forward curves'!H290-'Forward curves'!H289</f>
        <v>-1.5613562031110426</v>
      </c>
      <c r="I190" s="47">
        <f>'Forward curves'!I290-'Forward curves'!I289</f>
        <v>-1.4031778908371244</v>
      </c>
      <c r="J190" s="47">
        <f>'Forward curves'!J290-'Forward curves'!J289</f>
        <v>-1.2701212556064156</v>
      </c>
      <c r="K190" s="47">
        <f>'Forward curves'!K290-'Forward curves'!K289</f>
        <v>-1.1541977976186004</v>
      </c>
      <c r="L190" s="47">
        <f>'Forward curves'!L290-'Forward curves'!L289</f>
        <v>-1.0465917754695759</v>
      </c>
      <c r="M190" s="47">
        <f>'Forward curves'!M290-'Forward curves'!M289</f>
        <v>-0.94799960905295322</v>
      </c>
      <c r="N190" s="47">
        <f>'Forward curves'!N290-'Forward curves'!N289</f>
        <v>-0.8488251321615401</v>
      </c>
      <c r="O190" s="47"/>
      <c r="P190" s="44"/>
      <c r="Q190" s="44"/>
      <c r="R190" s="44"/>
    </row>
    <row r="191" spans="2:18" x14ac:dyDescent="0.2">
      <c r="B191" s="38">
        <v>35838</v>
      </c>
      <c r="C191" s="47">
        <f>'Forward curves'!C291-'Forward curves'!C290</f>
        <v>-2.8099999999999987</v>
      </c>
      <c r="D191" s="47">
        <f>'Forward curves'!D291-'Forward curves'!D290</f>
        <v>-2.7649053561143191</v>
      </c>
      <c r="E191" s="47">
        <f>'Forward curves'!E291-'Forward curves'!E290</f>
        <v>-2.4452510686524214</v>
      </c>
      <c r="F191" s="47">
        <f>'Forward curves'!F291-'Forward curves'!F290</f>
        <v>-2.1786337002242107</v>
      </c>
      <c r="G191" s="47">
        <f>'Forward curves'!G291-'Forward curves'!G290</f>
        <v>-1.8825292002594871</v>
      </c>
      <c r="H191" s="47">
        <f>'Forward curves'!H291-'Forward curves'!H290</f>
        <v>-1.6719593492485316</v>
      </c>
      <c r="I191" s="47">
        <f>'Forward curves'!I291-'Forward curves'!I290</f>
        <v>-1.5022614734715205</v>
      </c>
      <c r="J191" s="47">
        <f>'Forward curves'!J291-'Forward curves'!J290</f>
        <v>-1.3348184477098748</v>
      </c>
      <c r="K191" s="47">
        <f>'Forward curves'!K291-'Forward curves'!K290</f>
        <v>-1.2145765990852198</v>
      </c>
      <c r="L191" s="47">
        <f>'Forward curves'!L291-'Forward curves'!L290</f>
        <v>-1.0985603345219666</v>
      </c>
      <c r="M191" s="47">
        <f>'Forward curves'!M291-'Forward curves'!M290</f>
        <v>-1.00502727349647</v>
      </c>
      <c r="N191" s="47">
        <f>'Forward curves'!N291-'Forward curves'!N290</f>
        <v>-0.94295298051295617</v>
      </c>
      <c r="O191" s="47"/>
      <c r="P191" s="44"/>
      <c r="Q191" s="44"/>
      <c r="R191" s="44"/>
    </row>
    <row r="192" spans="2:18" x14ac:dyDescent="0.2">
      <c r="B192" s="38">
        <v>35870</v>
      </c>
      <c r="C192" s="47">
        <f>'Forward curves'!C292-'Forward curves'!C291</f>
        <v>-1.6400000000000006</v>
      </c>
      <c r="D192" s="47">
        <f>'Forward curves'!D292-'Forward curves'!D291</f>
        <v>-0.89046453534143666</v>
      </c>
      <c r="E192" s="47">
        <f>'Forward curves'!E292-'Forward curves'!E291</f>
        <v>-0.57867933787523818</v>
      </c>
      <c r="F192" s="47">
        <f>'Forward curves'!F292-'Forward curves'!F291</f>
        <v>-0.38191882302330882</v>
      </c>
      <c r="G192" s="47">
        <f>'Forward curves'!G292-'Forward curves'!G291</f>
        <v>-0.36921921281439296</v>
      </c>
      <c r="H192" s="47">
        <f>'Forward curves'!H292-'Forward curves'!H291</f>
        <v>-0.32239683978136924</v>
      </c>
      <c r="I192" s="47">
        <f>'Forward curves'!I292-'Forward curves'!I291</f>
        <v>-0.30077171653047685</v>
      </c>
      <c r="J192" s="47">
        <f>'Forward curves'!J292-'Forward curves'!J291</f>
        <v>-0.30807299965176327</v>
      </c>
      <c r="K192" s="47">
        <f>'Forward curves'!K292-'Forward curves'!K291</f>
        <v>-0.32061294474976876</v>
      </c>
      <c r="L192" s="47">
        <f>'Forward curves'!L292-'Forward curves'!L291</f>
        <v>-0.30623429005078151</v>
      </c>
      <c r="M192" s="47">
        <f>'Forward curves'!M292-'Forward curves'!M291</f>
        <v>-0.39366002771956587</v>
      </c>
      <c r="N192" s="47">
        <f>'Forward curves'!N292-'Forward curves'!N291</f>
        <v>-0.44215037490175746</v>
      </c>
      <c r="O192" s="47"/>
      <c r="P192" s="44"/>
      <c r="Q192" s="44"/>
      <c r="R192" s="44"/>
    </row>
    <row r="193" spans="2:18" x14ac:dyDescent="0.2">
      <c r="B193" s="38">
        <v>35900</v>
      </c>
      <c r="C193" s="47">
        <f>'Forward curves'!C293-'Forward curves'!C292</f>
        <v>-1.1199999999999992</v>
      </c>
      <c r="D193" s="47">
        <f>'Forward curves'!D293-'Forward curves'!D292</f>
        <v>-1.7322403554210926</v>
      </c>
      <c r="E193" s="47">
        <f>'Forward curves'!E293-'Forward curves'!E292</f>
        <v>-1.9637063116348124</v>
      </c>
      <c r="F193" s="47">
        <f>'Forward curves'!F293-'Forward curves'!F292</f>
        <v>-2.0231355291629942</v>
      </c>
      <c r="G193" s="47">
        <f>'Forward curves'!G293-'Forward curves'!G292</f>
        <v>-1.9667660938911773</v>
      </c>
      <c r="H193" s="47">
        <f>'Forward curves'!H293-'Forward curves'!H292</f>
        <v>-1.9217533917009106</v>
      </c>
      <c r="I193" s="47">
        <f>'Forward curves'!I293-'Forward curves'!I292</f>
        <v>-1.8440472195316921</v>
      </c>
      <c r="J193" s="47">
        <f>'Forward curves'!J293-'Forward curves'!J292</f>
        <v>-1.7830118477943238</v>
      </c>
      <c r="K193" s="47">
        <f>'Forward curves'!K293-'Forward curves'!K292</f>
        <v>-1.4441505925985663</v>
      </c>
      <c r="L193" s="47">
        <f>'Forward curves'!L293-'Forward curves'!L292</f>
        <v>-1.4006916927311845</v>
      </c>
      <c r="M193" s="47">
        <f>'Forward curves'!M293-'Forward curves'!M292</f>
        <v>-1.3745335671538594</v>
      </c>
      <c r="N193" s="47">
        <f>'Forward curves'!N293-'Forward curves'!N292</f>
        <v>-1.2567888494823336</v>
      </c>
      <c r="O193" s="47"/>
      <c r="P193" s="44"/>
      <c r="Q193" s="44"/>
      <c r="R193" s="44"/>
    </row>
    <row r="194" spans="2:18" x14ac:dyDescent="0.2">
      <c r="B194" s="38">
        <v>35929</v>
      </c>
      <c r="C194" s="47">
        <f>'Forward curves'!C294-'Forward curves'!C293</f>
        <v>0.49000000000000021</v>
      </c>
      <c r="D194" s="47">
        <f>'Forward curves'!D294-'Forward curves'!D293</f>
        <v>1.4406463078805078</v>
      </c>
      <c r="E194" s="47">
        <f>'Forward curves'!E294-'Forward curves'!E293</f>
        <v>1.6254648051201244</v>
      </c>
      <c r="F194" s="47">
        <f>'Forward curves'!F294-'Forward curves'!F293</f>
        <v>1.642261693209182</v>
      </c>
      <c r="G194" s="47">
        <f>'Forward curves'!G294-'Forward curves'!G293</f>
        <v>1.6091083758692157</v>
      </c>
      <c r="H194" s="47">
        <f>'Forward curves'!H294-'Forward curves'!H293</f>
        <v>1.5824932967044987</v>
      </c>
      <c r="I194" s="47">
        <f>'Forward curves'!I294-'Forward curves'!I293</f>
        <v>1.5020996523949623</v>
      </c>
      <c r="J194" s="47">
        <f>'Forward curves'!J294-'Forward curves'!J293</f>
        <v>1.4536149452318661</v>
      </c>
      <c r="K194" s="47">
        <f>'Forward curves'!K294-'Forward curves'!K293</f>
        <v>1.1103770183542405</v>
      </c>
      <c r="L194" s="47">
        <f>'Forward curves'!L294-'Forward curves'!L293</f>
        <v>0.99434862650916678</v>
      </c>
      <c r="M194" s="47">
        <f>'Forward curves'!M294-'Forward curves'!M293</f>
        <v>0.98668175325800966</v>
      </c>
      <c r="N194" s="47">
        <f>'Forward curves'!N294-'Forward curves'!N293</f>
        <v>0.86805070062828449</v>
      </c>
      <c r="O194" s="47"/>
      <c r="P194" s="44"/>
      <c r="Q194" s="44"/>
      <c r="R194" s="44"/>
    </row>
    <row r="195" spans="2:18" x14ac:dyDescent="0.2">
      <c r="B195" s="38">
        <v>35961</v>
      </c>
      <c r="C195" s="47">
        <f>'Forward curves'!C295-'Forward curves'!C294</f>
        <v>0.32000000000000028</v>
      </c>
      <c r="D195" s="47">
        <f>'Forward curves'!D295-'Forward curves'!D294</f>
        <v>-6.8117438622525839E-3</v>
      </c>
      <c r="E195" s="47">
        <f>'Forward curves'!E295-'Forward curves'!E294</f>
        <v>-3.5161542731394491E-3</v>
      </c>
      <c r="F195" s="47">
        <f>'Forward curves'!F295-'Forward curves'!F294</f>
        <v>4.1748466730563649E-2</v>
      </c>
      <c r="G195" s="47">
        <f>'Forward curves'!G295-'Forward curves'!G294</f>
        <v>5.5315652162887474E-2</v>
      </c>
      <c r="H195" s="47">
        <f>'Forward curves'!H295-'Forward curves'!H294</f>
        <v>2.8520608773449752E-2</v>
      </c>
      <c r="I195" s="47">
        <f>'Forward curves'!I295-'Forward curves'!I294</f>
        <v>2.3894355099191245E-2</v>
      </c>
      <c r="J195" s="47">
        <f>'Forward curves'!J295-'Forward curves'!J294</f>
        <v>-2.1204579833533188E-2</v>
      </c>
      <c r="K195" s="47">
        <f>'Forward curves'!K295-'Forward curves'!K294</f>
        <v>-2.2453378011356051E-2</v>
      </c>
      <c r="L195" s="47">
        <f>'Forward curves'!L295-'Forward curves'!L294</f>
        <v>-2.7313062031062429E-2</v>
      </c>
      <c r="M195" s="47">
        <f>'Forward curves'!M295-'Forward curves'!M294</f>
        <v>-1.4295377780353391E-2</v>
      </c>
      <c r="N195" s="47">
        <f>'Forward curves'!N295-'Forward curves'!N294</f>
        <v>-2.5224800579231044E-3</v>
      </c>
      <c r="O195" s="47"/>
      <c r="P195" s="44"/>
      <c r="Q195" s="44"/>
      <c r="R195" s="44"/>
    </row>
    <row r="196" spans="2:18" x14ac:dyDescent="0.2">
      <c r="B196" s="38">
        <v>35992</v>
      </c>
      <c r="C196" s="47">
        <f>'Forward curves'!C296-'Forward curves'!C295</f>
        <v>-0.47000000000000064</v>
      </c>
      <c r="D196" s="47">
        <f>'Forward curves'!D296-'Forward curves'!D295</f>
        <v>-0.94193712896239035</v>
      </c>
      <c r="E196" s="47">
        <f>'Forward curves'!E296-'Forward curves'!E295</f>
        <v>-0.91639434410763165</v>
      </c>
      <c r="F196" s="47">
        <f>'Forward curves'!F296-'Forward curves'!F295</f>
        <v>-0.90678213499328919</v>
      </c>
      <c r="G196" s="47">
        <f>'Forward curves'!G296-'Forward curves'!G295</f>
        <v>-0.90732280362004047</v>
      </c>
      <c r="H196" s="47">
        <f>'Forward curves'!H296-'Forward curves'!H295</f>
        <v>-0.86747957579276758</v>
      </c>
      <c r="I196" s="47">
        <f>'Forward curves'!I296-'Forward curves'!I295</f>
        <v>-0.81629925941500936</v>
      </c>
      <c r="J196" s="47">
        <f>'Forward curves'!J296-'Forward curves'!J295</f>
        <v>-0.76084438528639176</v>
      </c>
      <c r="K196" s="47">
        <f>'Forward curves'!K296-'Forward curves'!K295</f>
        <v>-0.71113112901646502</v>
      </c>
      <c r="L196" s="47">
        <f>'Forward curves'!L296-'Forward curves'!L295</f>
        <v>-0.62304619907271253</v>
      </c>
      <c r="M196" s="47">
        <f>'Forward curves'!M296-'Forward curves'!M295</f>
        <v>-0.52004375807787184</v>
      </c>
      <c r="N196" s="47">
        <f>'Forward curves'!N296-'Forward curves'!N295</f>
        <v>-0.40415228441873019</v>
      </c>
      <c r="O196" s="47"/>
      <c r="P196" s="44"/>
      <c r="Q196" s="44"/>
      <c r="R196" s="44"/>
    </row>
    <row r="197" spans="2:18" x14ac:dyDescent="0.2">
      <c r="B197" s="38">
        <v>36021</v>
      </c>
      <c r="C197" s="47">
        <f>'Forward curves'!C297-'Forward curves'!C296</f>
        <v>2.9999999999999361E-2</v>
      </c>
      <c r="D197" s="47">
        <f>'Forward curves'!D297-'Forward curves'!D296</f>
        <v>0.16937465288004994</v>
      </c>
      <c r="E197" s="47">
        <f>'Forward curves'!E297-'Forward curves'!E296</f>
        <v>-3.0044495613642752E-2</v>
      </c>
      <c r="F197" s="47">
        <f>'Forward curves'!F297-'Forward curves'!F296</f>
        <v>-0.16748353188444476</v>
      </c>
      <c r="G197" s="47">
        <f>'Forward curves'!G297-'Forward curves'!G296</f>
        <v>-0.18899618631372128</v>
      </c>
      <c r="H197" s="47">
        <f>'Forward curves'!H297-'Forward curves'!H296</f>
        <v>-0.27052009154351353</v>
      </c>
      <c r="I197" s="47">
        <f>'Forward curves'!I297-'Forward curves'!I296</f>
        <v>-0.33379756378526793</v>
      </c>
      <c r="J197" s="47">
        <f>'Forward curves'!J297-'Forward curves'!J296</f>
        <v>-0.36397515320541274</v>
      </c>
      <c r="K197" s="47">
        <f>'Forward curves'!K297-'Forward curves'!K296</f>
        <v>-0.38820785984735018</v>
      </c>
      <c r="L197" s="47">
        <f>'Forward curves'!L297-'Forward curves'!L296</f>
        <v>-0.41482013993220868</v>
      </c>
      <c r="M197" s="47">
        <f>'Forward curves'!M297-'Forward curves'!M296</f>
        <v>-0.46283092760915423</v>
      </c>
      <c r="N197" s="47">
        <f>'Forward curves'!N297-'Forward curves'!N296</f>
        <v>-0.53166227422022594</v>
      </c>
      <c r="O197" s="47"/>
      <c r="P197" s="44"/>
      <c r="Q197" s="44"/>
      <c r="R197" s="44"/>
    </row>
    <row r="198" spans="2:18" x14ac:dyDescent="0.2">
      <c r="B198" s="38">
        <v>36053</v>
      </c>
      <c r="C198" s="47">
        <f>'Forward curves'!C298-'Forward curves'!C297</f>
        <v>-0.35999999999999943</v>
      </c>
      <c r="D198" s="47">
        <f>'Forward curves'!D298-'Forward curves'!D297</f>
        <v>-0.42270485746563047</v>
      </c>
      <c r="E198" s="47">
        <f>'Forward curves'!E298-'Forward curves'!E297</f>
        <v>-0.57238620458488221</v>
      </c>
      <c r="F198" s="47">
        <f>'Forward curves'!F298-'Forward curves'!F297</f>
        <v>-0.63505381715303777</v>
      </c>
      <c r="G198" s="47">
        <f>'Forward curves'!G298-'Forward curves'!G297</f>
        <v>-0.78598602426568576</v>
      </c>
      <c r="H198" s="47">
        <f>'Forward curves'!H298-'Forward curves'!H297</f>
        <v>-0.83415131109384433</v>
      </c>
      <c r="I198" s="47">
        <f>'Forward curves'!I298-'Forward curves'!I297</f>
        <v>-0.86481918743943531</v>
      </c>
      <c r="J198" s="47">
        <f>'Forward curves'!J298-'Forward curves'!J297</f>
        <v>-0.8810848001071836</v>
      </c>
      <c r="K198" s="47">
        <f>'Forward curves'!K298-'Forward curves'!K297</f>
        <v>-0.88476341750912546</v>
      </c>
      <c r="L198" s="47">
        <f>'Forward curves'!L298-'Forward curves'!L297</f>
        <v>-0.88692533111309224</v>
      </c>
      <c r="M198" s="47">
        <f>'Forward curves'!M298-'Forward curves'!M297</f>
        <v>-0.86819397448125635</v>
      </c>
      <c r="N198" s="47">
        <f>'Forward curves'!N298-'Forward curves'!N297</f>
        <v>-0.82893933773154593</v>
      </c>
      <c r="O198" s="47"/>
      <c r="P198" s="44"/>
      <c r="Q198" s="44"/>
      <c r="R198" s="44"/>
    </row>
    <row r="199" spans="2:18" x14ac:dyDescent="0.2">
      <c r="B199" s="38">
        <v>36083</v>
      </c>
      <c r="C199" s="47">
        <f>'Forward curves'!C299-'Forward curves'!C298</f>
        <v>1.0999999999999996</v>
      </c>
      <c r="D199" s="47">
        <f>'Forward curves'!D299-'Forward curves'!D298</f>
        <v>0.90634692393890326</v>
      </c>
      <c r="E199" s="47">
        <f>'Forward curves'!E299-'Forward curves'!E298</f>
        <v>0.8548379305202527</v>
      </c>
      <c r="F199" s="47">
        <f>'Forward curves'!F299-'Forward curves'!F298</f>
        <v>0.69633251080865755</v>
      </c>
      <c r="G199" s="47">
        <f>'Forward curves'!G299-'Forward curves'!G298</f>
        <v>0.62546527584031253</v>
      </c>
      <c r="H199" s="47">
        <f>'Forward curves'!H299-'Forward curves'!H298</f>
        <v>0.57908187363094044</v>
      </c>
      <c r="I199" s="47">
        <f>'Forward curves'!I299-'Forward curves'!I298</f>
        <v>0.54533379671271298</v>
      </c>
      <c r="J199" s="47">
        <f>'Forward curves'!J299-'Forward curves'!J298</f>
        <v>0.53313317224349355</v>
      </c>
      <c r="K199" s="47">
        <f>'Forward curves'!K299-'Forward curves'!K298</f>
        <v>0.53183939735520802</v>
      </c>
      <c r="L199" s="47">
        <f>'Forward curves'!L299-'Forward curves'!L298</f>
        <v>0.53108109545824078</v>
      </c>
      <c r="M199" s="47">
        <f>'Forward curves'!M299-'Forward curves'!M298</f>
        <v>0.53063424175049434</v>
      </c>
      <c r="N199" s="47">
        <f>'Forward curves'!N299-'Forward curves'!N298</f>
        <v>0.53037237098216217</v>
      </c>
      <c r="O199" s="47"/>
      <c r="P199" s="44"/>
      <c r="Q199" s="44"/>
      <c r="R199" s="44"/>
    </row>
    <row r="200" spans="2:18" x14ac:dyDescent="0.2">
      <c r="B200" s="38">
        <v>36112</v>
      </c>
      <c r="C200" s="47">
        <f>'Forward curves'!C300-'Forward curves'!C299</f>
        <v>-0.10999999999999943</v>
      </c>
      <c r="D200" s="47">
        <f>'Forward curves'!D300-'Forward curves'!D299</f>
        <v>-8.6195097571511781E-2</v>
      </c>
      <c r="E200" s="47">
        <f>'Forward curves'!E300-'Forward curves'!E299</f>
        <v>-0.20618097992527673</v>
      </c>
      <c r="F200" s="47">
        <f>'Forward curves'!F300-'Forward curves'!F299</f>
        <v>-0.23315607302565411</v>
      </c>
      <c r="G200" s="47">
        <f>'Forward curves'!G300-'Forward curves'!G299</f>
        <v>-0.23074385504864559</v>
      </c>
      <c r="H200" s="47">
        <f>'Forward curves'!H300-'Forward curves'!H299</f>
        <v>-0.22694515374666757</v>
      </c>
      <c r="I200" s="47">
        <f>'Forward curves'!I300-'Forward curves'!I299</f>
        <v>-0.21645975786876015</v>
      </c>
      <c r="J200" s="47">
        <f>'Forward curves'!J300-'Forward curves'!J299</f>
        <v>-0.21204854361647918</v>
      </c>
      <c r="K200" s="47">
        <f>'Forward curves'!K300-'Forward curves'!K299</f>
        <v>-0.20533010371451255</v>
      </c>
      <c r="L200" s="47">
        <f>'Forward curves'!L300-'Forward curves'!L299</f>
        <v>-0.18725794776875659</v>
      </c>
      <c r="M200" s="47">
        <f>'Forward curves'!M300-'Forward curves'!M299</f>
        <v>-0.17838866945428933</v>
      </c>
      <c r="N200" s="47">
        <f>'Forward curves'!N300-'Forward curves'!N299</f>
        <v>-0.1790543744433073</v>
      </c>
      <c r="O200" s="47"/>
      <c r="P200" s="44"/>
      <c r="Q200" s="44"/>
      <c r="R200" s="44"/>
    </row>
    <row r="201" spans="2:18" x14ac:dyDescent="0.2">
      <c r="B201" s="38">
        <v>36145</v>
      </c>
      <c r="C201" s="47">
        <f>'Forward curves'!C301-'Forward curves'!C300</f>
        <v>-0.87000000000000099</v>
      </c>
      <c r="D201" s="47">
        <f>'Forward curves'!D301-'Forward curves'!D300</f>
        <v>-1.1087187547026627</v>
      </c>
      <c r="E201" s="47">
        <f>'Forward curves'!E301-'Forward curves'!E300</f>
        <v>-0.77178072544398546</v>
      </c>
      <c r="F201" s="47">
        <f>'Forward curves'!F301-'Forward curves'!F300</f>
        <v>-0.66786648593519971</v>
      </c>
      <c r="G201" s="47">
        <f>'Forward curves'!G301-'Forward curves'!G300</f>
        <v>-0.60683968629124685</v>
      </c>
      <c r="H201" s="47">
        <f>'Forward curves'!H301-'Forward curves'!H300</f>
        <v>-0.56099928312490377</v>
      </c>
      <c r="I201" s="47">
        <f>'Forward curves'!I301-'Forward curves'!I300</f>
        <v>-0.53995181053013575</v>
      </c>
      <c r="J201" s="47">
        <f>'Forward curves'!J301-'Forward curves'!J300</f>
        <v>-0.53759059705713952</v>
      </c>
      <c r="K201" s="47">
        <f>'Forward curves'!K301-'Forward curves'!K300</f>
        <v>-0.56033063017532037</v>
      </c>
      <c r="L201" s="47">
        <f>'Forward curves'!L301-'Forward curves'!L300</f>
        <v>-0.5860668443399657</v>
      </c>
      <c r="M201" s="47">
        <f>'Forward curves'!M301-'Forward curves'!M300</f>
        <v>-0.60356339795032632</v>
      </c>
      <c r="N201" s="47">
        <f>'Forward curves'!N301-'Forward curves'!N300</f>
        <v>-0.6120921657452012</v>
      </c>
      <c r="O201" s="47"/>
      <c r="P201" s="44"/>
      <c r="Q201" s="44"/>
      <c r="R201" s="44"/>
    </row>
    <row r="202" spans="2:18" x14ac:dyDescent="0.2">
      <c r="B202" s="38">
        <v>36174</v>
      </c>
      <c r="C202" s="47">
        <f>'Forward curves'!C302-'Forward curves'!C301</f>
        <v>-1.5199999999999996</v>
      </c>
      <c r="D202" s="47">
        <f>'Forward curves'!D302-'Forward curves'!D301</f>
        <v>-1.0069831504619629</v>
      </c>
      <c r="E202" s="47">
        <f>'Forward curves'!E302-'Forward curves'!E301</f>
        <v>-1.1775921343368054</v>
      </c>
      <c r="F202" s="47">
        <f>'Forward curves'!F302-'Forward curves'!F301</f>
        <v>-1.1662052655724828</v>
      </c>
      <c r="G202" s="47">
        <f>'Forward curves'!G302-'Forward curves'!G301</f>
        <v>-1.1395169011300563</v>
      </c>
      <c r="H202" s="47">
        <f>'Forward curves'!H302-'Forward curves'!H301</f>
        <v>-1.1155896842593727</v>
      </c>
      <c r="I202" s="47">
        <f>'Forward curves'!I302-'Forward curves'!I301</f>
        <v>-1.0832823075786084</v>
      </c>
      <c r="J202" s="47">
        <f>'Forward curves'!J302-'Forward curves'!J301</f>
        <v>-1.0419276593686657</v>
      </c>
      <c r="K202" s="47">
        <f>'Forward curves'!K302-'Forward curves'!K301</f>
        <v>-0.99113188054109536</v>
      </c>
      <c r="L202" s="47">
        <f>'Forward curves'!L302-'Forward curves'!L301</f>
        <v>-0.95066468107987667</v>
      </c>
      <c r="M202" s="47">
        <f>'Forward curves'!M302-'Forward curves'!M301</f>
        <v>-0.91039031720335117</v>
      </c>
      <c r="N202" s="47">
        <f>'Forward curves'!N302-'Forward curves'!N301</f>
        <v>-0.88022943181382018</v>
      </c>
      <c r="O202" s="47"/>
      <c r="P202" s="44"/>
      <c r="Q202" s="44"/>
      <c r="R202" s="44"/>
    </row>
    <row r="203" spans="2:18" x14ac:dyDescent="0.2">
      <c r="B203" s="38">
        <v>36202</v>
      </c>
      <c r="C203" s="47">
        <f>'Forward curves'!C303-'Forward curves'!C302</f>
        <v>0.13000000000000078</v>
      </c>
      <c r="D203" s="47">
        <f>'Forward curves'!D303-'Forward curves'!D302</f>
        <v>-0.52936447040044143</v>
      </c>
      <c r="E203" s="47">
        <f>'Forward curves'!E303-'Forward curves'!E302</f>
        <v>-0.5972452608868366</v>
      </c>
      <c r="F203" s="47">
        <f>'Forward curves'!F303-'Forward curves'!F302</f>
        <v>-0.61012736984317328</v>
      </c>
      <c r="G203" s="47">
        <f>'Forward curves'!G303-'Forward curves'!G302</f>
        <v>-0.62594788234496868</v>
      </c>
      <c r="H203" s="47">
        <f>'Forward curves'!H303-'Forward curves'!H302</f>
        <v>-0.64349256383901654</v>
      </c>
      <c r="I203" s="47">
        <f>'Forward curves'!I303-'Forward curves'!I302</f>
        <v>-0.65205206388573522</v>
      </c>
      <c r="J203" s="47">
        <f>'Forward curves'!J303-'Forward curves'!J302</f>
        <v>-0.66120465939347639</v>
      </c>
      <c r="K203" s="47">
        <f>'Forward curves'!K303-'Forward curves'!K302</f>
        <v>-0.66070741640874964</v>
      </c>
      <c r="L203" s="47">
        <f>'Forward curves'!L303-'Forward curves'!L302</f>
        <v>-0.66041539265298432</v>
      </c>
      <c r="M203" s="47">
        <f>'Forward curves'!M303-'Forward curves'!M302</f>
        <v>-0.67024412012293411</v>
      </c>
      <c r="N203" s="47">
        <f>'Forward curves'!N303-'Forward curves'!N302</f>
        <v>-0.67014339977502324</v>
      </c>
      <c r="O203" s="47"/>
      <c r="P203" s="44"/>
      <c r="Q203" s="44"/>
      <c r="R203" s="44"/>
    </row>
    <row r="204" spans="2:18" x14ac:dyDescent="0.2">
      <c r="B204" s="38">
        <v>36235</v>
      </c>
      <c r="C204" s="47">
        <f>'Forward curves'!C304-'Forward curves'!C303</f>
        <v>-0.25</v>
      </c>
      <c r="D204" s="47">
        <f>'Forward curves'!D304-'Forward curves'!D303</f>
        <v>-6.255204836136663E-2</v>
      </c>
      <c r="E204" s="47">
        <f>'Forward curves'!E304-'Forward curves'!E303</f>
        <v>-9.3729290812648358E-2</v>
      </c>
      <c r="F204" s="47">
        <f>'Forward curves'!F304-'Forward curves'!F303</f>
        <v>-0.1718773561891549</v>
      </c>
      <c r="G204" s="47">
        <f>'Forward curves'!G304-'Forward curves'!G303</f>
        <v>-0.23126378877379317</v>
      </c>
      <c r="H204" s="47">
        <f>'Forward curves'!H304-'Forward curves'!H303</f>
        <v>-0.27201359139309034</v>
      </c>
      <c r="I204" s="47">
        <f>'Forward curves'!I304-'Forward curves'!I303</f>
        <v>-0.30594464798937437</v>
      </c>
      <c r="J204" s="47">
        <f>'Forward curves'!J304-'Forward curves'!J303</f>
        <v>-0.33999990169378158</v>
      </c>
      <c r="K204" s="47">
        <f>'Forward curves'!K304-'Forward curves'!K303</f>
        <v>-0.37825477074747837</v>
      </c>
      <c r="L204" s="47">
        <f>'Forward curves'!L304-'Forward curves'!L303</f>
        <v>-0.41310206803158955</v>
      </c>
      <c r="M204" s="47">
        <f>'Forward curves'!M304-'Forward curves'!M303</f>
        <v>-0.45594893568410022</v>
      </c>
      <c r="N204" s="47">
        <f>'Forward curves'!N304-'Forward curves'!N303</f>
        <v>-0.50762107383584265</v>
      </c>
      <c r="O204" s="47"/>
      <c r="P204" s="44"/>
      <c r="Q204" s="44"/>
      <c r="R204" s="44"/>
    </row>
    <row r="205" spans="2:18" x14ac:dyDescent="0.2">
      <c r="B205" s="38">
        <v>36265</v>
      </c>
      <c r="C205" s="47">
        <f>'Forward curves'!C305-'Forward curves'!C304</f>
        <v>0.55999999999999872</v>
      </c>
      <c r="D205" s="47">
        <f>'Forward curves'!D305-'Forward curves'!D304</f>
        <v>1.1895555595482019</v>
      </c>
      <c r="E205" s="47">
        <f>'Forward curves'!E305-'Forward curves'!E304</f>
        <v>1.4367418963429586</v>
      </c>
      <c r="F205" s="47">
        <f>'Forward curves'!F305-'Forward curves'!F304</f>
        <v>1.5528593146327268</v>
      </c>
      <c r="G205" s="47">
        <f>'Forward curves'!G305-'Forward curves'!G304</f>
        <v>1.5808917197345078</v>
      </c>
      <c r="H205" s="47">
        <f>'Forward curves'!H305-'Forward curves'!H304</f>
        <v>1.549574856327169</v>
      </c>
      <c r="I205" s="47">
        <f>'Forward curves'!I305-'Forward curves'!I304</f>
        <v>1.4775300162352281</v>
      </c>
      <c r="J205" s="47">
        <f>'Forward curves'!J305-'Forward curves'!J304</f>
        <v>1.3815662128165531</v>
      </c>
      <c r="K205" s="47">
        <f>'Forward curves'!K305-'Forward curves'!K304</f>
        <v>1.2715560949975746</v>
      </c>
      <c r="L205" s="47">
        <f>'Forward curves'!L305-'Forward curves'!L304</f>
        <v>1.1632945373126606</v>
      </c>
      <c r="M205" s="47">
        <f>'Forward curves'!M305-'Forward curves'!M304</f>
        <v>1.0701894231487561</v>
      </c>
      <c r="N205" s="47">
        <f>'Forward curves'!N305-'Forward curves'!N304</f>
        <v>0.98423820321941768</v>
      </c>
      <c r="O205" s="47"/>
      <c r="P205" s="44"/>
      <c r="Q205" s="44"/>
      <c r="R205" s="44"/>
    </row>
    <row r="206" spans="2:18" x14ac:dyDescent="0.2">
      <c r="B206" s="38">
        <v>36294</v>
      </c>
      <c r="C206" s="47">
        <f>'Forward curves'!C306-'Forward curves'!C305</f>
        <v>3.7300832470326792</v>
      </c>
      <c r="D206" s="47">
        <f>'Forward curves'!D306-'Forward curves'!D305</f>
        <v>3.184791577061473</v>
      </c>
      <c r="E206" s="47">
        <f>'Forward curves'!E306-'Forward curves'!E305</f>
        <v>2.743914294275033</v>
      </c>
      <c r="F206" s="47">
        <f>'Forward curves'!F306-'Forward curves'!F305</f>
        <v>2.4430858512434863</v>
      </c>
      <c r="G206" s="47">
        <f>'Forward curves'!G306-'Forward curves'!G305</f>
        <v>2.2227609100508214</v>
      </c>
      <c r="H206" s="47">
        <f>'Forward curves'!H306-'Forward curves'!H305</f>
        <v>2.0638419993398944</v>
      </c>
      <c r="I206" s="47">
        <f>'Forward curves'!I306-'Forward curves'!I305</f>
        <v>1.9292390408258981</v>
      </c>
      <c r="J206" s="47">
        <f>'Forward curves'!J306-'Forward curves'!J305</f>
        <v>1.818917285283316</v>
      </c>
      <c r="K206" s="47">
        <f>'Forward curves'!K306-'Forward curves'!K305</f>
        <v>1.706982314487492</v>
      </c>
      <c r="L206" s="47">
        <f>'Forward curves'!L306-'Forward curves'!L305</f>
        <v>1.6199743293352356</v>
      </c>
      <c r="M206" s="47">
        <f>'Forward curves'!M306-'Forward curves'!M305</f>
        <v>1.5458573856197191</v>
      </c>
      <c r="N206" s="47">
        <f>'Forward curves'!N306-'Forward curves'!N305</f>
        <v>1.4734402489692222</v>
      </c>
      <c r="O206" s="47"/>
      <c r="P206" s="44"/>
      <c r="Q206" s="44"/>
      <c r="R206" s="44"/>
    </row>
    <row r="207" spans="2:18" x14ac:dyDescent="0.2">
      <c r="B207" s="38">
        <v>36326</v>
      </c>
      <c r="C207" s="47">
        <f>'Forward curves'!C307-'Forward curves'!C306</f>
        <v>0.81667191144202</v>
      </c>
      <c r="D207" s="47">
        <f>'Forward curves'!D307-'Forward curves'!D306</f>
        <v>0.66646131293695987</v>
      </c>
      <c r="E207" s="47">
        <f>'Forward curves'!E307-'Forward curves'!E306</f>
        <v>1.0333199232866459</v>
      </c>
      <c r="F207" s="47">
        <f>'Forward curves'!F307-'Forward curves'!F306</f>
        <v>1.1708401104309303</v>
      </c>
      <c r="G207" s="47">
        <f>'Forward curves'!G307-'Forward curves'!G306</f>
        <v>1.2170026543955377</v>
      </c>
      <c r="H207" s="47">
        <f>'Forward curves'!H307-'Forward curves'!H306</f>
        <v>1.226492376731855</v>
      </c>
      <c r="I207" s="47">
        <f>'Forward curves'!I307-'Forward curves'!I306</f>
        <v>1.2220674010802206</v>
      </c>
      <c r="J207" s="47">
        <f>'Forward curves'!J307-'Forward curves'!J306</f>
        <v>1.22534206185966</v>
      </c>
      <c r="K207" s="47">
        <f>'Forward curves'!K307-'Forward curves'!K306</f>
        <v>1.2572643966039774</v>
      </c>
      <c r="L207" s="47">
        <f>'Forward curves'!L307-'Forward curves'!L306</f>
        <v>1.2783930174589315</v>
      </c>
      <c r="M207" s="47">
        <f>'Forward curves'!M307-'Forward curves'!M306</f>
        <v>1.299056589492114</v>
      </c>
      <c r="N207" s="47">
        <f>'Forward curves'!N307-'Forward curves'!N306</f>
        <v>1.3194464848656313</v>
      </c>
      <c r="O207" s="47"/>
      <c r="P207" s="44"/>
      <c r="Q207" s="44"/>
      <c r="R207" s="44"/>
    </row>
    <row r="208" spans="2:18" x14ac:dyDescent="0.2">
      <c r="B208" s="38">
        <v>36356</v>
      </c>
      <c r="C208" s="47">
        <f>'Forward curves'!C308-'Forward curves'!C307</f>
        <v>0.33258660369641646</v>
      </c>
      <c r="D208" s="47">
        <f>'Forward curves'!D308-'Forward curves'!D307</f>
        <v>0.97850320041207084</v>
      </c>
      <c r="E208" s="47">
        <f>'Forward curves'!E308-'Forward curves'!E307</f>
        <v>0.79848496045527284</v>
      </c>
      <c r="F208" s="47">
        <f>'Forward curves'!F308-'Forward curves'!F307</f>
        <v>0.75672831573840682</v>
      </c>
      <c r="G208" s="47">
        <f>'Forward curves'!G308-'Forward curves'!G307</f>
        <v>0.7098232926940895</v>
      </c>
      <c r="H208" s="47">
        <f>'Forward curves'!H308-'Forward curves'!H307</f>
        <v>0.66576960004672969</v>
      </c>
      <c r="I208" s="47">
        <f>'Forward curves'!I308-'Forward curves'!I307</f>
        <v>0.61338910427898341</v>
      </c>
      <c r="J208" s="47">
        <f>'Forward curves'!J308-'Forward curves'!J307</f>
        <v>0.5719897092708095</v>
      </c>
      <c r="K208" s="47">
        <f>'Forward curves'!K308-'Forward curves'!K307</f>
        <v>0.53116844024423671</v>
      </c>
      <c r="L208" s="47">
        <f>'Forward curves'!L308-'Forward curves'!L307</f>
        <v>0.49068613633144409</v>
      </c>
      <c r="M208" s="47">
        <f>'Forward curves'!M308-'Forward curves'!M307</f>
        <v>0.45040290182463849</v>
      </c>
      <c r="N208" s="47">
        <f>'Forward curves'!N308-'Forward curves'!N307</f>
        <v>0.41023657795786406</v>
      </c>
      <c r="O208" s="47"/>
      <c r="P208" s="44"/>
      <c r="Q208" s="44"/>
      <c r="R208" s="44"/>
    </row>
    <row r="209" spans="2:19" x14ac:dyDescent="0.2">
      <c r="B209" s="38">
        <v>36388</v>
      </c>
      <c r="C209" s="47">
        <f>'Forward curves'!C309-'Forward curves'!C308</f>
        <v>1.8393515070233235</v>
      </c>
      <c r="D209" s="47">
        <f>'Forward curves'!D309-'Forward curves'!D308</f>
        <v>1.7808986416519446</v>
      </c>
      <c r="E209" s="47">
        <f>'Forward curves'!E309-'Forward curves'!E308</f>
        <v>1.8079948590159312</v>
      </c>
      <c r="F209" s="47">
        <f>'Forward curves'!F309-'Forward curves'!F308</f>
        <v>1.8220024875983682</v>
      </c>
      <c r="G209" s="47">
        <f>'Forward curves'!G309-'Forward curves'!G308</f>
        <v>1.8330825184454653</v>
      </c>
      <c r="H209" s="47">
        <f>'Forward curves'!H309-'Forward curves'!H308</f>
        <v>1.7889547030501838</v>
      </c>
      <c r="I209" s="47">
        <f>'Forward curves'!I309-'Forward curves'!I308</f>
        <v>1.7600207393109955</v>
      </c>
      <c r="J209" s="47">
        <f>'Forward curves'!J309-'Forward curves'!J308</f>
        <v>1.6923951795021885</v>
      </c>
      <c r="K209" s="47">
        <f>'Forward curves'!K309-'Forward curves'!K308</f>
        <v>1.6396599745440525</v>
      </c>
      <c r="L209" s="47">
        <f>'Forward curves'!L309-'Forward curves'!L308</f>
        <v>1.5839278262547403</v>
      </c>
      <c r="M209" s="47">
        <f>'Forward curves'!M309-'Forward curves'!M308</f>
        <v>1.5264344954743798</v>
      </c>
      <c r="N209" s="47">
        <f>'Forward curves'!N309-'Forward curves'!N308</f>
        <v>1.4779051687176299</v>
      </c>
      <c r="O209" s="47">
        <v>0.31496221962990256</v>
      </c>
      <c r="P209" s="44"/>
      <c r="Q209" s="44"/>
      <c r="R209" s="44"/>
    </row>
    <row r="210" spans="2:19" x14ac:dyDescent="0.2">
      <c r="B210" s="38">
        <v>36418</v>
      </c>
      <c r="C210" s="47">
        <f>'Forward curves'!C310-'Forward curves'!C309</f>
        <v>1.7041395834635011</v>
      </c>
      <c r="D210" s="47">
        <f>'Forward curves'!D310-'Forward curves'!D309</f>
        <v>1.287830373212433</v>
      </c>
      <c r="E210" s="47">
        <f>'Forward curves'!E310-'Forward curves'!E309</f>
        <v>1.1234882829156838</v>
      </c>
      <c r="F210" s="47">
        <f>'Forward curves'!F310-'Forward curves'!F309</f>
        <v>0.97855727577741902</v>
      </c>
      <c r="G210" s="47">
        <f>'Forward curves'!G310-'Forward curves'!G309</f>
        <v>0.79740836533786208</v>
      </c>
      <c r="H210" s="47">
        <f>'Forward curves'!H310-'Forward curves'!H309</f>
        <v>0.68260483901149627</v>
      </c>
      <c r="I210" s="47">
        <f>'Forward curves'!I310-'Forward curves'!I309</f>
        <v>0.55565798643549869</v>
      </c>
      <c r="J210" s="47">
        <f>'Forward curves'!J310-'Forward curves'!J309</f>
        <v>0.44744804606459709</v>
      </c>
      <c r="K210" s="47">
        <f>'Forward curves'!K310-'Forward curves'!K309</f>
        <v>0.32850186943285209</v>
      </c>
      <c r="L210" s="47">
        <f>'Forward curves'!L310-'Forward curves'!L309</f>
        <v>0.22911975619884117</v>
      </c>
      <c r="M210" s="47">
        <f>'Forward curves'!M310-'Forward curves'!M309</f>
        <v>0.15948316154458198</v>
      </c>
      <c r="N210" s="47">
        <f>'Forward curves'!N310-'Forward curves'!N309</f>
        <v>0.10969716806636143</v>
      </c>
      <c r="O210" s="47"/>
      <c r="P210" s="44"/>
      <c r="Q210" s="44"/>
      <c r="R210" s="44"/>
    </row>
    <row r="211" spans="2:19" x14ac:dyDescent="0.2">
      <c r="B211" s="38">
        <v>36447</v>
      </c>
      <c r="C211" s="47">
        <f>'Forward curves'!C311-'Forward curves'!C310</f>
        <v>2.3242580909681259</v>
      </c>
      <c r="D211" s="47">
        <f>'Forward curves'!D311-'Forward curves'!D310</f>
        <v>2.0999681938252088</v>
      </c>
      <c r="E211" s="47">
        <f>'Forward curves'!E311-'Forward curves'!E310</f>
        <v>2.0031611666564295</v>
      </c>
      <c r="F211" s="47">
        <f>'Forward curves'!F311-'Forward curves'!F310</f>
        <v>1.7337624335351158</v>
      </c>
      <c r="G211" s="47">
        <f>'Forward curves'!G311-'Forward curves'!G310</f>
        <v>1.5193537738116056</v>
      </c>
      <c r="H211" s="47">
        <f>'Forward curves'!H311-'Forward curves'!H310</f>
        <v>1.2702575129803435</v>
      </c>
      <c r="I211" s="47">
        <f>'Forward curves'!I311-'Forward curves'!I310</f>
        <v>1.0525316817466326</v>
      </c>
      <c r="J211" s="47">
        <f>'Forward curves'!J311-'Forward curves'!J310</f>
        <v>0.83974166502453684</v>
      </c>
      <c r="K211" s="47">
        <f>'Forward curves'!K311-'Forward curves'!K310</f>
        <v>0.66397527755837515</v>
      </c>
      <c r="L211" s="47">
        <f>'Forward curves'!L311-'Forward curves'!L310</f>
        <v>0.52646240775866104</v>
      </c>
      <c r="M211" s="47">
        <f>'Forward curves'!M311-'Forward curves'!M310</f>
        <v>0.37792117973676298</v>
      </c>
      <c r="N211" s="47">
        <f>'Forward curves'!N311-'Forward curves'!N310</f>
        <v>0.22877917343599918</v>
      </c>
      <c r="O211" s="47"/>
      <c r="P211" s="44"/>
      <c r="Q211" s="44"/>
      <c r="R211" s="44"/>
    </row>
    <row r="213" spans="2:19" x14ac:dyDescent="0.2">
      <c r="N213" t="s">
        <v>96</v>
      </c>
    </row>
    <row r="214" spans="2:19" x14ac:dyDescent="0.2">
      <c r="B214" t="s">
        <v>54</v>
      </c>
      <c r="C214" t="s">
        <v>7</v>
      </c>
      <c r="N214" s="49" t="s">
        <v>97</v>
      </c>
      <c r="O214" s="49" t="s">
        <v>98</v>
      </c>
      <c r="P214" s="49" t="s">
        <v>99</v>
      </c>
      <c r="Q214" s="49" t="s">
        <v>100</v>
      </c>
      <c r="R214" s="49" t="s">
        <v>101</v>
      </c>
      <c r="S214" s="49" t="s">
        <v>102</v>
      </c>
    </row>
    <row r="215" spans="2:19" ht="13.5" thickBot="1" x14ac:dyDescent="0.25">
      <c r="N215" s="48">
        <f>D231</f>
        <v>0.51525636801914421</v>
      </c>
      <c r="O215" s="48">
        <f>D251</f>
        <v>0.71436566310607197</v>
      </c>
      <c r="P215" s="48">
        <f>D273</f>
        <v>0.8301524428535626</v>
      </c>
      <c r="Q215" s="48">
        <f>D295</f>
        <v>0.89794565076444943</v>
      </c>
      <c r="R215" s="48">
        <f>D316</f>
        <v>0.93834583840274521</v>
      </c>
      <c r="S215" s="48">
        <f>D338</f>
        <v>0.96231926709067839</v>
      </c>
    </row>
    <row r="216" spans="2:19" x14ac:dyDescent="0.2">
      <c r="C216" s="33" t="s">
        <v>8</v>
      </c>
      <c r="D216" s="33"/>
    </row>
    <row r="217" spans="2:19" x14ac:dyDescent="0.2">
      <c r="C217" s="30" t="s">
        <v>9</v>
      </c>
      <c r="D217" s="30">
        <v>0.75822489059820075</v>
      </c>
    </row>
    <row r="218" spans="2:19" x14ac:dyDescent="0.2">
      <c r="C218" s="30" t="s">
        <v>10</v>
      </c>
      <c r="D218" s="30">
        <v>0.5749049847226535</v>
      </c>
    </row>
    <row r="219" spans="2:19" x14ac:dyDescent="0.2">
      <c r="C219" s="30" t="s">
        <v>11</v>
      </c>
      <c r="D219" s="30">
        <v>0.57023361092839697</v>
      </c>
    </row>
    <row r="220" spans="2:19" x14ac:dyDescent="0.2">
      <c r="C220" s="30" t="s">
        <v>12</v>
      </c>
      <c r="D220" s="30">
        <v>0.6262906254932854</v>
      </c>
    </row>
    <row r="221" spans="2:19" ht="13.5" thickBot="1" x14ac:dyDescent="0.25">
      <c r="C221" s="31" t="s">
        <v>13</v>
      </c>
      <c r="D221" s="31">
        <v>93</v>
      </c>
    </row>
    <row r="223" spans="2:19" ht="13.5" thickBot="1" x14ac:dyDescent="0.25">
      <c r="C223" t="s">
        <v>14</v>
      </c>
    </row>
    <row r="224" spans="2:19" x14ac:dyDescent="0.2">
      <c r="C224" s="32"/>
      <c r="D224" s="32" t="s">
        <v>19</v>
      </c>
      <c r="E224" s="32" t="s">
        <v>20</v>
      </c>
      <c r="F224" s="32" t="s">
        <v>21</v>
      </c>
      <c r="G224" s="32" t="s">
        <v>22</v>
      </c>
      <c r="H224" s="32" t="s">
        <v>23</v>
      </c>
    </row>
    <row r="225" spans="2:11" x14ac:dyDescent="0.2">
      <c r="C225" s="30" t="s">
        <v>15</v>
      </c>
      <c r="D225" s="30">
        <v>1</v>
      </c>
      <c r="E225" s="30">
        <v>48.272887378181991</v>
      </c>
      <c r="F225" s="30">
        <v>48.272887378181991</v>
      </c>
      <c r="G225" s="30">
        <v>123.06978846982834</v>
      </c>
      <c r="H225" s="30">
        <v>1.3619255326051634E-18</v>
      </c>
    </row>
    <row r="226" spans="2:11" x14ac:dyDescent="0.2">
      <c r="C226" s="30" t="s">
        <v>16</v>
      </c>
      <c r="D226" s="30">
        <v>91</v>
      </c>
      <c r="E226" s="30">
        <v>35.693835229850123</v>
      </c>
      <c r="F226" s="30">
        <v>0.39223994758077058</v>
      </c>
      <c r="G226" s="30"/>
      <c r="H226" s="30"/>
    </row>
    <row r="227" spans="2:11" ht="13.5" thickBot="1" x14ac:dyDescent="0.25">
      <c r="C227" s="31" t="s">
        <v>17</v>
      </c>
      <c r="D227" s="31">
        <v>92</v>
      </c>
      <c r="E227" s="31">
        <v>83.966722608032114</v>
      </c>
      <c r="F227" s="31"/>
      <c r="G227" s="31"/>
      <c r="H227" s="31"/>
    </row>
    <row r="228" spans="2:11" ht="13.5" thickBot="1" x14ac:dyDescent="0.25"/>
    <row r="229" spans="2:11" x14ac:dyDescent="0.2">
      <c r="C229" s="32"/>
      <c r="D229" s="32" t="s">
        <v>24</v>
      </c>
      <c r="E229" s="32" t="s">
        <v>12</v>
      </c>
      <c r="F229" s="32" t="s">
        <v>25</v>
      </c>
      <c r="G229" s="32" t="s">
        <v>26</v>
      </c>
      <c r="H229" s="32" t="s">
        <v>27</v>
      </c>
      <c r="I229" s="32" t="s">
        <v>28</v>
      </c>
      <c r="J229" s="32" t="s">
        <v>29</v>
      </c>
      <c r="K229" s="32" t="s">
        <v>30</v>
      </c>
    </row>
    <row r="230" spans="2:11" x14ac:dyDescent="0.2">
      <c r="C230" s="30" t="s">
        <v>18</v>
      </c>
      <c r="D230" s="30">
        <v>1.0060821741046557E-2</v>
      </c>
      <c r="E230" s="30">
        <v>6.4991493945122672E-2</v>
      </c>
      <c r="F230" s="30">
        <v>0.15480213071485452</v>
      </c>
      <c r="G230" s="30">
        <v>0.87732014346590115</v>
      </c>
      <c r="H230" s="30">
        <v>-0.11903681015984438</v>
      </c>
      <c r="I230" s="30">
        <v>0.13915845364193749</v>
      </c>
      <c r="J230" s="30">
        <v>-0.11903681015984438</v>
      </c>
      <c r="K230" s="30">
        <v>0.13915845364193749</v>
      </c>
    </row>
    <row r="231" spans="2:11" ht="13.5" thickBot="1" x14ac:dyDescent="0.25">
      <c r="C231" s="31" t="s">
        <v>31</v>
      </c>
      <c r="D231" s="31">
        <v>0.51525636801914421</v>
      </c>
      <c r="E231" s="31">
        <v>4.6445927596687697E-2</v>
      </c>
      <c r="F231" s="31">
        <v>11.093682367448073</v>
      </c>
      <c r="G231" s="31">
        <v>1.3619255326051621E-18</v>
      </c>
      <c r="H231" s="31">
        <v>0.42299722916574972</v>
      </c>
      <c r="I231" s="31">
        <v>0.60751550687253864</v>
      </c>
      <c r="J231" s="31">
        <v>0.42299722916574972</v>
      </c>
      <c r="K231" s="31">
        <v>0.60751550687253864</v>
      </c>
    </row>
    <row r="234" spans="2:11" x14ac:dyDescent="0.2">
      <c r="B234" t="s">
        <v>91</v>
      </c>
      <c r="C234" t="s">
        <v>7</v>
      </c>
    </row>
    <row r="235" spans="2:11" ht="13.5" thickBot="1" x14ac:dyDescent="0.25"/>
    <row r="236" spans="2:11" x14ac:dyDescent="0.2">
      <c r="C236" s="33" t="s">
        <v>8</v>
      </c>
      <c r="D236" s="33"/>
    </row>
    <row r="237" spans="2:11" x14ac:dyDescent="0.2">
      <c r="C237" s="30" t="s">
        <v>9</v>
      </c>
      <c r="D237" s="30">
        <v>0.91098141432385527</v>
      </c>
    </row>
    <row r="238" spans="2:11" x14ac:dyDescent="0.2">
      <c r="C238" s="30" t="s">
        <v>10</v>
      </c>
      <c r="D238" s="30">
        <v>0.82988713724349172</v>
      </c>
    </row>
    <row r="239" spans="2:11" x14ac:dyDescent="0.2">
      <c r="C239" s="30" t="s">
        <v>11</v>
      </c>
      <c r="D239" s="30">
        <v>0.82801776512528835</v>
      </c>
    </row>
    <row r="240" spans="2:11" x14ac:dyDescent="0.2">
      <c r="C240" s="30" t="s">
        <v>12</v>
      </c>
      <c r="D240" s="30">
        <v>0.40863531512769774</v>
      </c>
    </row>
    <row r="241" spans="2:11" ht="13.5" thickBot="1" x14ac:dyDescent="0.25">
      <c r="C241" s="31" t="s">
        <v>13</v>
      </c>
      <c r="D241" s="31">
        <v>93</v>
      </c>
    </row>
    <row r="243" spans="2:11" ht="13.5" thickBot="1" x14ac:dyDescent="0.25">
      <c r="C243" t="s">
        <v>14</v>
      </c>
    </row>
    <row r="244" spans="2:11" x14ac:dyDescent="0.2">
      <c r="C244" s="32"/>
      <c r="D244" s="32" t="s">
        <v>19</v>
      </c>
      <c r="E244" s="32" t="s">
        <v>20</v>
      </c>
      <c r="F244" s="32" t="s">
        <v>21</v>
      </c>
      <c r="G244" s="32" t="s">
        <v>22</v>
      </c>
      <c r="H244" s="32" t="s">
        <v>23</v>
      </c>
    </row>
    <row r="245" spans="2:11" x14ac:dyDescent="0.2">
      <c r="C245" s="30" t="s">
        <v>15</v>
      </c>
      <c r="D245" s="30">
        <v>1</v>
      </c>
      <c r="E245" s="30">
        <v>74.130181865789865</v>
      </c>
      <c r="F245" s="30">
        <v>74.130181865789865</v>
      </c>
      <c r="G245" s="30">
        <v>443.93897242945798</v>
      </c>
      <c r="H245" s="30">
        <v>9.1055268242266931E-37</v>
      </c>
    </row>
    <row r="246" spans="2:11" x14ac:dyDescent="0.2">
      <c r="C246" s="30" t="s">
        <v>16</v>
      </c>
      <c r="D246" s="30">
        <v>91</v>
      </c>
      <c r="E246" s="30">
        <v>15.195436690025664</v>
      </c>
      <c r="F246" s="30">
        <v>0.16698282076951279</v>
      </c>
      <c r="G246" s="30"/>
      <c r="H246" s="30"/>
    </row>
    <row r="247" spans="2:11" ht="13.5" thickBot="1" x14ac:dyDescent="0.25">
      <c r="C247" s="31" t="s">
        <v>17</v>
      </c>
      <c r="D247" s="31">
        <v>92</v>
      </c>
      <c r="E247" s="31">
        <v>89.325618555815524</v>
      </c>
      <c r="F247" s="31"/>
      <c r="G247" s="31"/>
      <c r="H247" s="31"/>
    </row>
    <row r="248" spans="2:11" ht="13.5" thickBot="1" x14ac:dyDescent="0.25"/>
    <row r="249" spans="2:11" x14ac:dyDescent="0.2">
      <c r="C249" s="32"/>
      <c r="D249" s="32" t="s">
        <v>24</v>
      </c>
      <c r="E249" s="32" t="s">
        <v>12</v>
      </c>
      <c r="F249" s="32" t="s">
        <v>25</v>
      </c>
      <c r="G249" s="32" t="s">
        <v>26</v>
      </c>
      <c r="H249" s="32" t="s">
        <v>27</v>
      </c>
      <c r="I249" s="32" t="s">
        <v>28</v>
      </c>
      <c r="J249" s="32" t="s">
        <v>29</v>
      </c>
      <c r="K249" s="32" t="s">
        <v>30</v>
      </c>
    </row>
    <row r="250" spans="2:11" x14ac:dyDescent="0.2">
      <c r="C250" s="30" t="s">
        <v>18</v>
      </c>
      <c r="D250" s="30">
        <v>4.0863124642312445E-3</v>
      </c>
      <c r="E250" s="30">
        <v>4.2403859582906503E-2</v>
      </c>
      <c r="F250" s="30">
        <v>9.6366521925718415E-2</v>
      </c>
      <c r="G250" s="30">
        <v>0.9234413911878997</v>
      </c>
      <c r="H250" s="30">
        <v>-8.014375401544456E-2</v>
      </c>
      <c r="I250" s="30">
        <v>8.8316378943907051E-2</v>
      </c>
      <c r="J250" s="30">
        <v>-8.014375401544456E-2</v>
      </c>
      <c r="K250" s="30">
        <v>8.8316378943907051E-2</v>
      </c>
    </row>
    <row r="251" spans="2:11" ht="13.5" thickBot="1" x14ac:dyDescent="0.25">
      <c r="C251" s="31" t="s">
        <v>31</v>
      </c>
      <c r="D251" s="31">
        <v>0.71436566310607197</v>
      </c>
      <c r="E251" s="31">
        <v>3.3904624218019493E-2</v>
      </c>
      <c r="F251" s="31">
        <v>21.069859335777679</v>
      </c>
      <c r="G251" s="31">
        <v>9.1055268242268551E-37</v>
      </c>
      <c r="H251" s="31">
        <v>0.64701828529795824</v>
      </c>
      <c r="I251" s="31">
        <v>0.7817130409141857</v>
      </c>
      <c r="J251" s="31">
        <v>0.64701828529795824</v>
      </c>
      <c r="K251" s="31">
        <v>0.7817130409141857</v>
      </c>
    </row>
    <row r="256" spans="2:11" x14ac:dyDescent="0.2">
      <c r="B256" t="s">
        <v>92</v>
      </c>
      <c r="C256" t="s">
        <v>7</v>
      </c>
    </row>
    <row r="257" spans="3:11" ht="13.5" thickBot="1" x14ac:dyDescent="0.25"/>
    <row r="258" spans="3:11" x14ac:dyDescent="0.2">
      <c r="C258" s="33" t="s">
        <v>8</v>
      </c>
      <c r="D258" s="33"/>
    </row>
    <row r="259" spans="3:11" x14ac:dyDescent="0.2">
      <c r="C259" s="30" t="s">
        <v>9</v>
      </c>
      <c r="D259" s="30">
        <v>0.96507308265448977</v>
      </c>
    </row>
    <row r="260" spans="3:11" x14ac:dyDescent="0.2">
      <c r="C260" s="30" t="s">
        <v>10</v>
      </c>
      <c r="D260" s="30">
        <v>0.93136605486423973</v>
      </c>
    </row>
    <row r="261" spans="3:11" x14ac:dyDescent="0.2">
      <c r="C261" s="30" t="s">
        <v>11</v>
      </c>
      <c r="D261" s="30">
        <v>0.93061183568692363</v>
      </c>
    </row>
    <row r="262" spans="3:11" x14ac:dyDescent="0.2">
      <c r="C262" s="30" t="s">
        <v>12</v>
      </c>
      <c r="D262" s="30">
        <v>0.25568698624974112</v>
      </c>
    </row>
    <row r="263" spans="3:11" ht="13.5" thickBot="1" x14ac:dyDescent="0.25">
      <c r="C263" s="31" t="s">
        <v>13</v>
      </c>
      <c r="D263" s="31">
        <v>93</v>
      </c>
    </row>
    <row r="265" spans="3:11" ht="13.5" thickBot="1" x14ac:dyDescent="0.25">
      <c r="C265" t="s">
        <v>14</v>
      </c>
    </row>
    <row r="266" spans="3:11" x14ac:dyDescent="0.2">
      <c r="C266" s="32"/>
      <c r="D266" s="32" t="s">
        <v>19</v>
      </c>
      <c r="E266" s="32" t="s">
        <v>20</v>
      </c>
      <c r="F266" s="32" t="s">
        <v>21</v>
      </c>
      <c r="G266" s="32" t="s">
        <v>22</v>
      </c>
      <c r="H266" s="32" t="s">
        <v>23</v>
      </c>
    </row>
    <row r="267" spans="3:11" x14ac:dyDescent="0.2">
      <c r="C267" s="30" t="s">
        <v>15</v>
      </c>
      <c r="D267" s="30">
        <v>1</v>
      </c>
      <c r="E267" s="30">
        <v>80.730953680931549</v>
      </c>
      <c r="F267" s="30">
        <v>80.730953680931549</v>
      </c>
      <c r="G267" s="30">
        <v>1234.8745336582194</v>
      </c>
      <c r="H267" s="30">
        <v>9.9734503550016428E-55</v>
      </c>
    </row>
    <row r="268" spans="3:11" x14ac:dyDescent="0.2">
      <c r="C268" s="30" t="s">
        <v>16</v>
      </c>
      <c r="D268" s="30">
        <v>91</v>
      </c>
      <c r="E268" s="30">
        <v>5.9492009793102527</v>
      </c>
      <c r="F268" s="30">
        <v>6.53758349374753E-2</v>
      </c>
      <c r="G268" s="30"/>
      <c r="H268" s="30"/>
    </row>
    <row r="269" spans="3:11" ht="13.5" thickBot="1" x14ac:dyDescent="0.25">
      <c r="C269" s="31" t="s">
        <v>17</v>
      </c>
      <c r="D269" s="31">
        <v>92</v>
      </c>
      <c r="E269" s="31">
        <v>86.680154660241797</v>
      </c>
      <c r="F269" s="31"/>
      <c r="G269" s="31"/>
      <c r="H269" s="31"/>
    </row>
    <row r="270" spans="3:11" ht="13.5" thickBot="1" x14ac:dyDescent="0.25"/>
    <row r="271" spans="3:11" x14ac:dyDescent="0.2">
      <c r="C271" s="32"/>
      <c r="D271" s="32" t="s">
        <v>24</v>
      </c>
      <c r="E271" s="32" t="s">
        <v>12</v>
      </c>
      <c r="F271" s="32" t="s">
        <v>25</v>
      </c>
      <c r="G271" s="32" t="s">
        <v>26</v>
      </c>
      <c r="H271" s="32" t="s">
        <v>27</v>
      </c>
      <c r="I271" s="32" t="s">
        <v>28</v>
      </c>
      <c r="J271" s="32" t="s">
        <v>29</v>
      </c>
      <c r="K271" s="32" t="s">
        <v>30</v>
      </c>
    </row>
    <row r="272" spans="3:11" x14ac:dyDescent="0.2">
      <c r="C272" s="30" t="s">
        <v>18</v>
      </c>
      <c r="D272" s="30">
        <v>1.6224849424795065E-3</v>
      </c>
      <c r="E272" s="30">
        <v>2.653219707608102E-2</v>
      </c>
      <c r="F272" s="30">
        <v>6.1151548732546884E-2</v>
      </c>
      <c r="G272" s="30">
        <v>0.95137262207593576</v>
      </c>
      <c r="H272" s="30">
        <v>-5.1080470532616967E-2</v>
      </c>
      <c r="I272" s="30">
        <v>5.4325440417575976E-2</v>
      </c>
      <c r="J272" s="30">
        <v>-5.1080470532616967E-2</v>
      </c>
      <c r="K272" s="30">
        <v>5.4325440417575976E-2</v>
      </c>
    </row>
    <row r="273" spans="2:11" ht="13.5" thickBot="1" x14ac:dyDescent="0.25">
      <c r="C273" s="31" t="s">
        <v>31</v>
      </c>
      <c r="D273" s="31">
        <v>0.8301524428535626</v>
      </c>
      <c r="E273" s="31">
        <v>2.3623619177392131E-2</v>
      </c>
      <c r="F273" s="31">
        <v>35.140781631293009</v>
      </c>
      <c r="G273" s="31">
        <v>9.9734503550015066E-55</v>
      </c>
      <c r="H273" s="31">
        <v>0.78322702065439087</v>
      </c>
      <c r="I273" s="31">
        <v>0.87707786505273433</v>
      </c>
      <c r="J273" s="31">
        <v>0.78322702065439087</v>
      </c>
      <c r="K273" s="31">
        <v>0.87707786505273433</v>
      </c>
    </row>
    <row r="278" spans="2:11" x14ac:dyDescent="0.2">
      <c r="B278" t="s">
        <v>93</v>
      </c>
      <c r="C278" t="s">
        <v>7</v>
      </c>
    </row>
    <row r="279" spans="2:11" ht="13.5" thickBot="1" x14ac:dyDescent="0.25"/>
    <row r="280" spans="2:11" x14ac:dyDescent="0.2">
      <c r="C280" s="33" t="s">
        <v>8</v>
      </c>
      <c r="D280" s="33"/>
    </row>
    <row r="281" spans="2:11" x14ac:dyDescent="0.2">
      <c r="C281" s="30" t="s">
        <v>9</v>
      </c>
      <c r="D281" s="30">
        <v>0.9862127788182139</v>
      </c>
    </row>
    <row r="282" spans="2:11" x14ac:dyDescent="0.2">
      <c r="C282" s="30" t="s">
        <v>10</v>
      </c>
      <c r="D282" s="30">
        <v>0.9726156451043434</v>
      </c>
    </row>
    <row r="283" spans="2:11" x14ac:dyDescent="0.2">
      <c r="C283" s="30" t="s">
        <v>11</v>
      </c>
      <c r="D283" s="30">
        <v>0.97231471812746817</v>
      </c>
    </row>
    <row r="284" spans="2:11" x14ac:dyDescent="0.2">
      <c r="C284" s="30" t="s">
        <v>12</v>
      </c>
      <c r="D284" s="30">
        <v>0.15568373264732918</v>
      </c>
    </row>
    <row r="285" spans="2:11" ht="13.5" thickBot="1" x14ac:dyDescent="0.25">
      <c r="C285" s="31" t="s">
        <v>13</v>
      </c>
      <c r="D285" s="31">
        <v>93</v>
      </c>
    </row>
    <row r="287" spans="2:11" ht="13.5" thickBot="1" x14ac:dyDescent="0.25">
      <c r="C287" t="s">
        <v>14</v>
      </c>
    </row>
    <row r="288" spans="2:11" x14ac:dyDescent="0.2">
      <c r="C288" s="32"/>
      <c r="D288" s="32" t="s">
        <v>19</v>
      </c>
      <c r="E288" s="32" t="s">
        <v>20</v>
      </c>
      <c r="F288" s="32" t="s">
        <v>21</v>
      </c>
      <c r="G288" s="32" t="s">
        <v>22</v>
      </c>
      <c r="H288" s="32" t="s">
        <v>23</v>
      </c>
    </row>
    <row r="289" spans="2:11" x14ac:dyDescent="0.2">
      <c r="C289" s="30" t="s">
        <v>15</v>
      </c>
      <c r="D289" s="30">
        <v>1</v>
      </c>
      <c r="E289" s="30">
        <v>78.336939474407529</v>
      </c>
      <c r="F289" s="30">
        <v>78.336939474407529</v>
      </c>
      <c r="G289" s="30">
        <v>3232.0653176508872</v>
      </c>
      <c r="H289" s="30">
        <v>6.8153580112765241E-73</v>
      </c>
    </row>
    <row r="290" spans="2:11" x14ac:dyDescent="0.2">
      <c r="C290" s="30" t="s">
        <v>16</v>
      </c>
      <c r="D290" s="30">
        <v>91</v>
      </c>
      <c r="E290" s="30">
        <v>2.2056056396014614</v>
      </c>
      <c r="F290" s="30">
        <v>2.423742461100507E-2</v>
      </c>
      <c r="G290" s="30"/>
      <c r="H290" s="30"/>
    </row>
    <row r="291" spans="2:11" ht="13.5" thickBot="1" x14ac:dyDescent="0.25">
      <c r="C291" s="31" t="s">
        <v>17</v>
      </c>
      <c r="D291" s="31">
        <v>92</v>
      </c>
      <c r="E291" s="31">
        <v>80.542545114008988</v>
      </c>
      <c r="F291" s="31"/>
      <c r="G291" s="31"/>
      <c r="H291" s="31"/>
    </row>
    <row r="292" spans="2:11" ht="13.5" thickBot="1" x14ac:dyDescent="0.25"/>
    <row r="293" spans="2:11" x14ac:dyDescent="0.2">
      <c r="C293" s="32"/>
      <c r="D293" s="32" t="s">
        <v>24</v>
      </c>
      <c r="E293" s="32" t="s">
        <v>12</v>
      </c>
      <c r="F293" s="32" t="s">
        <v>25</v>
      </c>
      <c r="G293" s="32" t="s">
        <v>26</v>
      </c>
      <c r="H293" s="32" t="s">
        <v>27</v>
      </c>
      <c r="I293" s="32" t="s">
        <v>28</v>
      </c>
      <c r="J293" s="32" t="s">
        <v>29</v>
      </c>
      <c r="K293" s="32" t="s">
        <v>30</v>
      </c>
    </row>
    <row r="294" spans="2:11" x14ac:dyDescent="0.2">
      <c r="C294" s="30" t="s">
        <v>18</v>
      </c>
      <c r="D294" s="30">
        <v>4.79404512918126E-4</v>
      </c>
      <c r="E294" s="30">
        <v>1.6153974879819719E-2</v>
      </c>
      <c r="F294" s="30">
        <v>2.9677185738168996E-2</v>
      </c>
      <c r="G294" s="30">
        <v>0.97638949711738887</v>
      </c>
      <c r="H294" s="30">
        <v>-3.160848539667685E-2</v>
      </c>
      <c r="I294" s="30">
        <v>3.2567294422513104E-2</v>
      </c>
      <c r="J294" s="30">
        <v>-3.160848539667685E-2</v>
      </c>
      <c r="K294" s="30">
        <v>3.2567294422513104E-2</v>
      </c>
    </row>
    <row r="295" spans="2:11" ht="13.5" thickBot="1" x14ac:dyDescent="0.25">
      <c r="C295" s="31" t="s">
        <v>31</v>
      </c>
      <c r="D295" s="31">
        <v>0.89794565076444943</v>
      </c>
      <c r="E295" s="31">
        <v>1.5794649277965544E-2</v>
      </c>
      <c r="F295" s="31">
        <v>56.851256078040045</v>
      </c>
      <c r="G295" s="31">
        <v>6.8153580112766988E-73</v>
      </c>
      <c r="H295" s="31">
        <v>0.86657151709378477</v>
      </c>
      <c r="I295" s="31">
        <v>0.92931978443511409</v>
      </c>
      <c r="J295" s="31">
        <v>0.86657151709378477</v>
      </c>
      <c r="K295" s="31">
        <v>0.92931978443511409</v>
      </c>
    </row>
    <row r="299" spans="2:11" x14ac:dyDescent="0.2">
      <c r="B299" t="s">
        <v>94</v>
      </c>
      <c r="C299" t="s">
        <v>7</v>
      </c>
    </row>
    <row r="300" spans="2:11" ht="13.5" thickBot="1" x14ac:dyDescent="0.25"/>
    <row r="301" spans="2:11" x14ac:dyDescent="0.2">
      <c r="C301" s="33" t="s">
        <v>8</v>
      </c>
      <c r="D301" s="33"/>
    </row>
    <row r="302" spans="2:11" x14ac:dyDescent="0.2">
      <c r="C302" s="30" t="s">
        <v>9</v>
      </c>
      <c r="D302" s="30">
        <v>0.9944868507730823</v>
      </c>
    </row>
    <row r="303" spans="2:11" x14ac:dyDescent="0.2">
      <c r="C303" s="30" t="s">
        <v>10</v>
      </c>
      <c r="D303" s="30">
        <v>0.98900409636056297</v>
      </c>
    </row>
    <row r="304" spans="2:11" x14ac:dyDescent="0.2">
      <c r="C304" s="30" t="s">
        <v>11</v>
      </c>
      <c r="D304" s="30">
        <v>0.98888326225463508</v>
      </c>
    </row>
    <row r="305" spans="3:11" x14ac:dyDescent="0.2">
      <c r="C305" s="30" t="s">
        <v>12</v>
      </c>
      <c r="D305" s="30">
        <v>9.3722902867391059E-2</v>
      </c>
    </row>
    <row r="306" spans="3:11" ht="13.5" thickBot="1" x14ac:dyDescent="0.25">
      <c r="C306" s="31" t="s">
        <v>13</v>
      </c>
      <c r="D306" s="31">
        <v>93</v>
      </c>
    </row>
    <row r="308" spans="3:11" ht="13.5" thickBot="1" x14ac:dyDescent="0.25">
      <c r="C308" t="s">
        <v>14</v>
      </c>
    </row>
    <row r="309" spans="3:11" x14ac:dyDescent="0.2">
      <c r="C309" s="32"/>
      <c r="D309" s="32" t="s">
        <v>19</v>
      </c>
      <c r="E309" s="32" t="s">
        <v>20</v>
      </c>
      <c r="F309" s="32" t="s">
        <v>21</v>
      </c>
      <c r="G309" s="32" t="s">
        <v>22</v>
      </c>
      <c r="H309" s="32" t="s">
        <v>23</v>
      </c>
    </row>
    <row r="310" spans="3:11" x14ac:dyDescent="0.2">
      <c r="C310" s="30" t="s">
        <v>15</v>
      </c>
      <c r="D310" s="30">
        <v>1</v>
      </c>
      <c r="E310" s="30">
        <v>71.895220557135687</v>
      </c>
      <c r="F310" s="30">
        <v>71.895220557135687</v>
      </c>
      <c r="G310" s="30">
        <v>8184.8091543860428</v>
      </c>
      <c r="H310" s="30">
        <v>6.303509693643267E-91</v>
      </c>
    </row>
    <row r="311" spans="3:11" x14ac:dyDescent="0.2">
      <c r="C311" s="30" t="s">
        <v>16</v>
      </c>
      <c r="D311" s="30">
        <v>91</v>
      </c>
      <c r="E311" s="30">
        <v>0.79934240949202806</v>
      </c>
      <c r="F311" s="30">
        <v>8.783982521890419E-3</v>
      </c>
      <c r="G311" s="30"/>
      <c r="H311" s="30"/>
    </row>
    <row r="312" spans="3:11" ht="13.5" thickBot="1" x14ac:dyDescent="0.25">
      <c r="C312" s="31" t="s">
        <v>17</v>
      </c>
      <c r="D312" s="31">
        <v>92</v>
      </c>
      <c r="E312" s="31">
        <v>72.694562966627714</v>
      </c>
      <c r="F312" s="31"/>
      <c r="G312" s="31"/>
      <c r="H312" s="31"/>
    </row>
    <row r="313" spans="3:11" ht="13.5" thickBot="1" x14ac:dyDescent="0.25"/>
    <row r="314" spans="3:11" x14ac:dyDescent="0.2">
      <c r="C314" s="32"/>
      <c r="D314" s="32" t="s">
        <v>24</v>
      </c>
      <c r="E314" s="32" t="s">
        <v>12</v>
      </c>
      <c r="F314" s="32" t="s">
        <v>25</v>
      </c>
      <c r="G314" s="32" t="s">
        <v>26</v>
      </c>
      <c r="H314" s="32" t="s">
        <v>27</v>
      </c>
      <c r="I314" s="32" t="s">
        <v>28</v>
      </c>
      <c r="J314" s="32" t="s">
        <v>29</v>
      </c>
      <c r="K314" s="32" t="s">
        <v>30</v>
      </c>
    </row>
    <row r="315" spans="3:11" x14ac:dyDescent="0.2">
      <c r="C315" s="30" t="s">
        <v>18</v>
      </c>
      <c r="D315" s="30">
        <v>1.2923161915214021E-5</v>
      </c>
      <c r="E315" s="30">
        <v>9.7239924343435185E-3</v>
      </c>
      <c r="F315" s="30">
        <v>1.3289975287898795E-3</v>
      </c>
      <c r="G315" s="30">
        <v>0.99894252279691942</v>
      </c>
      <c r="H315" s="30">
        <v>-1.9302595218934928E-2</v>
      </c>
      <c r="I315" s="30">
        <v>1.9328441542765359E-2</v>
      </c>
      <c r="J315" s="30">
        <v>-1.9302595218934928E-2</v>
      </c>
      <c r="K315" s="30">
        <v>1.9328441542765359E-2</v>
      </c>
    </row>
    <row r="316" spans="3:11" ht="13.5" thickBot="1" x14ac:dyDescent="0.25">
      <c r="C316" s="31" t="s">
        <v>31</v>
      </c>
      <c r="D316" s="31">
        <v>0.93834583840274521</v>
      </c>
      <c r="E316" s="31">
        <v>1.0371907943951663E-2</v>
      </c>
      <c r="F316" s="31">
        <v>90.469935085563293</v>
      </c>
      <c r="G316" s="31">
        <v>6.3035096936434043E-91</v>
      </c>
      <c r="H316" s="31">
        <v>0.91774331532505127</v>
      </c>
      <c r="I316" s="31">
        <v>0.95894836148043916</v>
      </c>
      <c r="J316" s="31">
        <v>0.91774331532505127</v>
      </c>
      <c r="K316" s="31">
        <v>0.95894836148043916</v>
      </c>
    </row>
    <row r="321" spans="2:11" x14ac:dyDescent="0.2">
      <c r="B321" t="s">
        <v>95</v>
      </c>
      <c r="C321" t="s">
        <v>7</v>
      </c>
    </row>
    <row r="322" spans="2:11" ht="13.5" thickBot="1" x14ac:dyDescent="0.25"/>
    <row r="323" spans="2:11" x14ac:dyDescent="0.2">
      <c r="C323" s="33" t="s">
        <v>8</v>
      </c>
      <c r="D323" s="33"/>
    </row>
    <row r="324" spans="2:11" x14ac:dyDescent="0.2">
      <c r="C324" s="30" t="s">
        <v>9</v>
      </c>
      <c r="D324" s="30">
        <v>0.99782605476167185</v>
      </c>
    </row>
    <row r="325" spans="2:11" x14ac:dyDescent="0.2">
      <c r="C325" s="30" t="s">
        <v>10</v>
      </c>
      <c r="D325" s="30">
        <v>0.99565683556124296</v>
      </c>
    </row>
    <row r="326" spans="2:11" x14ac:dyDescent="0.2">
      <c r="C326" s="30" t="s">
        <v>11</v>
      </c>
      <c r="D326" s="30">
        <v>0.99560910847949835</v>
      </c>
    </row>
    <row r="327" spans="2:11" x14ac:dyDescent="0.2">
      <c r="C327" s="30" t="s">
        <v>12</v>
      </c>
      <c r="D327" s="30">
        <v>5.5786808094594124E-2</v>
      </c>
    </row>
    <row r="328" spans="2:11" ht="13.5" thickBot="1" x14ac:dyDescent="0.25">
      <c r="C328" s="31" t="s">
        <v>13</v>
      </c>
      <c r="D328" s="31">
        <v>93</v>
      </c>
    </row>
    <row r="330" spans="2:11" ht="13.5" thickBot="1" x14ac:dyDescent="0.25">
      <c r="C330" t="s">
        <v>14</v>
      </c>
    </row>
    <row r="331" spans="2:11" x14ac:dyDescent="0.2">
      <c r="C331" s="32"/>
      <c r="D331" s="32" t="s">
        <v>19</v>
      </c>
      <c r="E331" s="32" t="s">
        <v>20</v>
      </c>
      <c r="F331" s="32" t="s">
        <v>21</v>
      </c>
      <c r="G331" s="32" t="s">
        <v>22</v>
      </c>
      <c r="H331" s="32" t="s">
        <v>23</v>
      </c>
    </row>
    <row r="332" spans="2:11" x14ac:dyDescent="0.2">
      <c r="C332" s="30" t="s">
        <v>15</v>
      </c>
      <c r="D332" s="30">
        <v>1</v>
      </c>
      <c r="E332" s="30">
        <v>64.924382277674113</v>
      </c>
      <c r="F332" s="30">
        <v>64.924382277674113</v>
      </c>
      <c r="G332" s="30">
        <v>20861.464794550182</v>
      </c>
      <c r="H332" s="30">
        <v>2.7690861880727597E-109</v>
      </c>
    </row>
    <row r="333" spans="2:11" x14ac:dyDescent="0.2">
      <c r="C333" s="30" t="s">
        <v>16</v>
      </c>
      <c r="D333" s="30">
        <v>91</v>
      </c>
      <c r="E333" s="30">
        <v>0.28320728412185958</v>
      </c>
      <c r="F333" s="30">
        <v>3.1121679573830724E-3</v>
      </c>
      <c r="G333" s="30"/>
      <c r="H333" s="30"/>
    </row>
    <row r="334" spans="2:11" ht="13.5" thickBot="1" x14ac:dyDescent="0.25">
      <c r="C334" s="31" t="s">
        <v>17</v>
      </c>
      <c r="D334" s="31">
        <v>92</v>
      </c>
      <c r="E334" s="31">
        <v>65.20758956179597</v>
      </c>
      <c r="F334" s="31"/>
      <c r="G334" s="31"/>
      <c r="H334" s="31"/>
    </row>
    <row r="335" spans="2:11" ht="13.5" thickBot="1" x14ac:dyDescent="0.25"/>
    <row r="336" spans="2:11" x14ac:dyDescent="0.2">
      <c r="C336" s="32"/>
      <c r="D336" s="32" t="s">
        <v>24</v>
      </c>
      <c r="E336" s="32" t="s">
        <v>12</v>
      </c>
      <c r="F336" s="32" t="s">
        <v>25</v>
      </c>
      <c r="G336" s="32" t="s">
        <v>26</v>
      </c>
      <c r="H336" s="32" t="s">
        <v>27</v>
      </c>
      <c r="I336" s="32" t="s">
        <v>28</v>
      </c>
      <c r="J336" s="32" t="s">
        <v>29</v>
      </c>
      <c r="K336" s="32" t="s">
        <v>30</v>
      </c>
    </row>
    <row r="337" spans="3:11" x14ac:dyDescent="0.2">
      <c r="C337" s="30" t="s">
        <v>18</v>
      </c>
      <c r="D337" s="30">
        <v>-1.6124557497588989E-4</v>
      </c>
      <c r="E337" s="30">
        <v>5.7873137342512801E-3</v>
      </c>
      <c r="F337" s="30">
        <v>-2.7861903186893782E-2</v>
      </c>
      <c r="G337" s="30">
        <v>0.97783330509640554</v>
      </c>
      <c r="H337" s="30">
        <v>-1.1657034528376476E-2</v>
      </c>
      <c r="I337" s="30">
        <v>1.1334543378424695E-2</v>
      </c>
      <c r="J337" s="30">
        <v>-1.1657034528376476E-2</v>
      </c>
      <c r="K337" s="30">
        <v>1.1334543378424695E-2</v>
      </c>
    </row>
    <row r="338" spans="3:11" ht="13.5" thickBot="1" x14ac:dyDescent="0.25">
      <c r="C338" s="31" t="s">
        <v>31</v>
      </c>
      <c r="D338" s="31">
        <v>0.96231926709067839</v>
      </c>
      <c r="E338" s="31">
        <v>6.6626466526594199E-3</v>
      </c>
      <c r="F338" s="31">
        <v>144.43498466282392</v>
      </c>
      <c r="G338" s="31">
        <v>2.7690861880727592E-109</v>
      </c>
      <c r="H338" s="31">
        <v>0.94908473664924853</v>
      </c>
      <c r="I338" s="31">
        <v>0.97555379753210825</v>
      </c>
      <c r="J338" s="31">
        <v>0.94908473664924853</v>
      </c>
      <c r="K338" s="31">
        <v>0.97555379753210825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JCC data</vt:lpstr>
      <vt:lpstr>Forward curves</vt:lpstr>
      <vt:lpstr>Hedge parameters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kkindal</dc:creator>
  <cp:lastModifiedBy>Jan Havlíček</cp:lastModifiedBy>
  <dcterms:created xsi:type="dcterms:W3CDTF">2000-12-20T19:10:01Z</dcterms:created>
  <dcterms:modified xsi:type="dcterms:W3CDTF">2023-09-13T16:24:13Z</dcterms:modified>
</cp:coreProperties>
</file>